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GitHub\Project1\TTC_Subway_Delay_Dashboard\data\"/>
    </mc:Choice>
  </mc:AlternateContent>
  <xr:revisionPtr revIDLastSave="200" documentId="8_{4B4C251E-5F32-4EBF-A3DF-89F487C18221}" xr6:coauthVersionLast="45" xr6:coauthVersionMax="45" xr10:uidLastSave="{CBC755F7-CA73-471B-95DA-50F04E27FA8B}"/>
  <bookViews>
    <workbookView xWindow="-108" yWindow="-108" windowWidth="23256" windowHeight="12576" xr2:uid="{75681D68-1C6C-476F-AB1A-5BE003EEB77A}"/>
  </bookViews>
  <sheets>
    <sheet name="Sheet1" sheetId="1" r:id="rId1"/>
    <sheet name="Sheet3" sheetId="8" r:id="rId2"/>
    <sheet name="Coordinates" sheetId="3" r:id="rId3"/>
    <sheet name="Problems" sheetId="4" r:id="rId4"/>
    <sheet name="LUCode" sheetId="2" r:id="rId5"/>
    <sheet name="LULine" sheetId="6" r:id="rId6"/>
    <sheet name="Month" sheetId="7" r:id="rId7"/>
  </sheets>
  <definedNames>
    <definedName name="_xlnm._FilterDatabase" localSheetId="0" hidden="1">Sheet1!$A$1:$N$6053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38" i="1" l="1"/>
  <c r="L3438" i="1"/>
  <c r="M3438" i="1"/>
  <c r="N3438" i="1"/>
  <c r="K3439" i="1"/>
  <c r="L3439" i="1"/>
  <c r="M3439" i="1"/>
  <c r="N3439" i="1"/>
  <c r="K3440" i="1"/>
  <c r="L3440" i="1"/>
  <c r="M3440" i="1"/>
  <c r="N3440" i="1"/>
  <c r="K3441" i="1"/>
  <c r="L3441" i="1"/>
  <c r="M3441" i="1"/>
  <c r="N3441" i="1"/>
  <c r="K3442" i="1"/>
  <c r="L3442" i="1"/>
  <c r="M3442" i="1"/>
  <c r="N3442" i="1"/>
  <c r="K3443" i="1"/>
  <c r="L3443" i="1"/>
  <c r="M3443" i="1"/>
  <c r="N3443" i="1"/>
  <c r="K3444" i="1"/>
  <c r="L3444" i="1"/>
  <c r="M3444" i="1"/>
  <c r="N3444" i="1"/>
  <c r="K3445" i="1"/>
  <c r="L3445" i="1"/>
  <c r="M3445" i="1"/>
  <c r="N3445" i="1"/>
  <c r="K3446" i="1"/>
  <c r="L3446" i="1"/>
  <c r="M3446" i="1"/>
  <c r="N3446" i="1"/>
  <c r="K3447" i="1"/>
  <c r="L3447" i="1"/>
  <c r="M3447" i="1"/>
  <c r="N3447" i="1"/>
  <c r="K3448" i="1"/>
  <c r="L3448" i="1"/>
  <c r="M3448" i="1"/>
  <c r="N3448" i="1"/>
  <c r="K3449" i="1"/>
  <c r="L3449" i="1"/>
  <c r="M3449" i="1"/>
  <c r="N3449" i="1"/>
  <c r="K3450" i="1"/>
  <c r="L3450" i="1"/>
  <c r="M3450" i="1"/>
  <c r="N3450" i="1"/>
  <c r="K3451" i="1"/>
  <c r="L3451" i="1"/>
  <c r="M3451" i="1"/>
  <c r="N3451" i="1"/>
  <c r="K3452" i="1"/>
  <c r="L3452" i="1"/>
  <c r="M3452" i="1"/>
  <c r="N3452" i="1"/>
  <c r="K3453" i="1"/>
  <c r="L3453" i="1"/>
  <c r="M3453" i="1"/>
  <c r="N3453" i="1"/>
  <c r="K3454" i="1"/>
  <c r="L3454" i="1"/>
  <c r="M3454" i="1"/>
  <c r="N3454" i="1"/>
  <c r="K3455" i="1"/>
  <c r="L3455" i="1"/>
  <c r="M3455" i="1"/>
  <c r="N3455" i="1"/>
  <c r="K3456" i="1"/>
  <c r="L3456" i="1"/>
  <c r="M3456" i="1"/>
  <c r="N3456" i="1"/>
  <c r="K3457" i="1"/>
  <c r="L3457" i="1"/>
  <c r="M3457" i="1"/>
  <c r="N3457" i="1"/>
  <c r="K3458" i="1"/>
  <c r="L3458" i="1"/>
  <c r="M3458" i="1"/>
  <c r="N3458" i="1"/>
  <c r="K3459" i="1"/>
  <c r="L3459" i="1"/>
  <c r="M3459" i="1"/>
  <c r="N3459" i="1"/>
  <c r="K3460" i="1"/>
  <c r="L3460" i="1"/>
  <c r="M3460" i="1"/>
  <c r="N3460" i="1"/>
  <c r="K3461" i="1"/>
  <c r="L3461" i="1"/>
  <c r="M3461" i="1"/>
  <c r="N3461" i="1"/>
  <c r="K3462" i="1"/>
  <c r="L3462" i="1"/>
  <c r="M3462" i="1"/>
  <c r="N3462" i="1"/>
  <c r="K3463" i="1"/>
  <c r="L3463" i="1"/>
  <c r="M3463" i="1"/>
  <c r="N3463" i="1"/>
  <c r="K3464" i="1"/>
  <c r="L3464" i="1"/>
  <c r="M3464" i="1"/>
  <c r="N3464" i="1"/>
  <c r="K3465" i="1"/>
  <c r="L3465" i="1"/>
  <c r="M3465" i="1"/>
  <c r="N3465" i="1"/>
  <c r="K3466" i="1"/>
  <c r="L3466" i="1"/>
  <c r="M3466" i="1"/>
  <c r="N3466" i="1"/>
  <c r="K3467" i="1"/>
  <c r="L3467" i="1"/>
  <c r="M3467" i="1"/>
  <c r="N3467" i="1"/>
  <c r="K3468" i="1"/>
  <c r="L3468" i="1"/>
  <c r="M3468" i="1"/>
  <c r="N3468" i="1"/>
  <c r="K3469" i="1"/>
  <c r="L3469" i="1"/>
  <c r="M3469" i="1"/>
  <c r="N3469" i="1"/>
  <c r="K3470" i="1"/>
  <c r="L3470" i="1"/>
  <c r="M3470" i="1"/>
  <c r="N3470" i="1"/>
  <c r="K3471" i="1"/>
  <c r="L3471" i="1"/>
  <c r="M3471" i="1"/>
  <c r="N3471" i="1"/>
  <c r="K3472" i="1"/>
  <c r="L3472" i="1"/>
  <c r="M3472" i="1"/>
  <c r="N3472" i="1"/>
  <c r="K3473" i="1"/>
  <c r="L3473" i="1"/>
  <c r="M3473" i="1"/>
  <c r="N3473" i="1"/>
  <c r="K3474" i="1"/>
  <c r="L3474" i="1"/>
  <c r="M3474" i="1"/>
  <c r="N3474" i="1"/>
  <c r="K3475" i="1"/>
  <c r="L3475" i="1"/>
  <c r="M3475" i="1"/>
  <c r="N3475" i="1"/>
  <c r="K3476" i="1"/>
  <c r="L3476" i="1"/>
  <c r="M3476" i="1"/>
  <c r="N3476" i="1"/>
  <c r="K3477" i="1"/>
  <c r="L3477" i="1"/>
  <c r="M3477" i="1"/>
  <c r="N3477" i="1"/>
  <c r="K3478" i="1"/>
  <c r="L3478" i="1"/>
  <c r="M3478" i="1"/>
  <c r="N3478" i="1"/>
  <c r="K3479" i="1"/>
  <c r="L3479" i="1"/>
  <c r="M3479" i="1"/>
  <c r="N3479" i="1"/>
  <c r="K3480" i="1"/>
  <c r="L3480" i="1"/>
  <c r="M3480" i="1"/>
  <c r="N3480" i="1"/>
  <c r="K3481" i="1"/>
  <c r="L3481" i="1"/>
  <c r="M3481" i="1"/>
  <c r="N3481" i="1"/>
  <c r="K3482" i="1"/>
  <c r="L3482" i="1"/>
  <c r="M3482" i="1"/>
  <c r="N3482" i="1"/>
  <c r="K3483" i="1"/>
  <c r="L3483" i="1"/>
  <c r="M3483" i="1"/>
  <c r="N3483" i="1"/>
  <c r="K3484" i="1"/>
  <c r="L3484" i="1"/>
  <c r="M3484" i="1"/>
  <c r="N3484" i="1"/>
  <c r="K3485" i="1"/>
  <c r="L3485" i="1"/>
  <c r="M3485" i="1"/>
  <c r="N3485" i="1"/>
  <c r="K3486" i="1"/>
  <c r="L3486" i="1"/>
  <c r="M3486" i="1"/>
  <c r="N3486" i="1"/>
  <c r="K3487" i="1"/>
  <c r="L3487" i="1"/>
  <c r="M3487" i="1"/>
  <c r="N3487" i="1"/>
  <c r="K3488" i="1"/>
  <c r="L3488" i="1"/>
  <c r="M3488" i="1"/>
  <c r="N3488" i="1"/>
  <c r="K3489" i="1"/>
  <c r="L3489" i="1"/>
  <c r="M3489" i="1"/>
  <c r="N3489" i="1"/>
  <c r="K3490" i="1"/>
  <c r="L3490" i="1"/>
  <c r="M3490" i="1"/>
  <c r="N3490" i="1"/>
  <c r="K3491" i="1"/>
  <c r="L3491" i="1"/>
  <c r="M3491" i="1"/>
  <c r="N3491" i="1"/>
  <c r="K3492" i="1"/>
  <c r="L3492" i="1"/>
  <c r="M3492" i="1"/>
  <c r="N3492" i="1"/>
  <c r="K3493" i="1"/>
  <c r="L3493" i="1"/>
  <c r="M3493" i="1"/>
  <c r="N3493" i="1"/>
  <c r="K3494" i="1"/>
  <c r="L3494" i="1"/>
  <c r="M3494" i="1"/>
  <c r="N3494" i="1"/>
  <c r="K3495" i="1"/>
  <c r="L3495" i="1"/>
  <c r="M3495" i="1"/>
  <c r="N3495" i="1"/>
  <c r="K3496" i="1"/>
  <c r="L3496" i="1"/>
  <c r="M3496" i="1"/>
  <c r="N3496" i="1"/>
  <c r="K3497" i="1"/>
  <c r="L3497" i="1"/>
  <c r="M3497" i="1"/>
  <c r="N3497" i="1"/>
  <c r="K3498" i="1"/>
  <c r="L3498" i="1"/>
  <c r="M3498" i="1"/>
  <c r="N3498" i="1"/>
  <c r="K3499" i="1"/>
  <c r="L3499" i="1"/>
  <c r="M3499" i="1"/>
  <c r="N3499" i="1"/>
  <c r="K3500" i="1"/>
  <c r="L3500" i="1"/>
  <c r="M3500" i="1"/>
  <c r="N3500" i="1"/>
  <c r="K3501" i="1"/>
  <c r="L3501" i="1"/>
  <c r="M3501" i="1"/>
  <c r="N3501" i="1"/>
  <c r="K3502" i="1"/>
  <c r="L3502" i="1"/>
  <c r="M3502" i="1"/>
  <c r="N3502" i="1"/>
  <c r="K3503" i="1"/>
  <c r="L3503" i="1"/>
  <c r="M3503" i="1"/>
  <c r="N3503" i="1"/>
  <c r="K3504" i="1"/>
  <c r="L3504" i="1"/>
  <c r="M3504" i="1"/>
  <c r="N3504" i="1"/>
  <c r="K3505" i="1"/>
  <c r="L3505" i="1"/>
  <c r="M3505" i="1"/>
  <c r="N3505" i="1"/>
  <c r="K3506" i="1"/>
  <c r="L3506" i="1"/>
  <c r="M3506" i="1"/>
  <c r="N3506" i="1"/>
  <c r="K3507" i="1"/>
  <c r="L3507" i="1"/>
  <c r="M3507" i="1"/>
  <c r="N3507" i="1"/>
  <c r="K3508" i="1"/>
  <c r="L3508" i="1"/>
  <c r="M3508" i="1"/>
  <c r="N3508" i="1"/>
  <c r="K3509" i="1"/>
  <c r="L3509" i="1"/>
  <c r="M3509" i="1"/>
  <c r="N3509" i="1"/>
  <c r="K3510" i="1"/>
  <c r="L3510" i="1"/>
  <c r="M3510" i="1"/>
  <c r="N3510" i="1"/>
  <c r="K3511" i="1"/>
  <c r="L3511" i="1"/>
  <c r="M3511" i="1"/>
  <c r="N3511" i="1"/>
  <c r="K3512" i="1"/>
  <c r="L3512" i="1"/>
  <c r="M3512" i="1"/>
  <c r="N3512" i="1"/>
  <c r="K3513" i="1"/>
  <c r="L3513" i="1"/>
  <c r="M3513" i="1"/>
  <c r="N3513" i="1"/>
  <c r="K3514" i="1"/>
  <c r="L3514" i="1"/>
  <c r="M3514" i="1"/>
  <c r="N3514" i="1"/>
  <c r="K3515" i="1"/>
  <c r="L3515" i="1"/>
  <c r="M3515" i="1"/>
  <c r="N3515" i="1"/>
  <c r="K3516" i="1"/>
  <c r="L3516" i="1"/>
  <c r="M3516" i="1"/>
  <c r="N3516" i="1"/>
  <c r="K3517" i="1"/>
  <c r="L3517" i="1"/>
  <c r="M3517" i="1"/>
  <c r="N3517" i="1"/>
  <c r="K3518" i="1"/>
  <c r="L3518" i="1"/>
  <c r="M3518" i="1"/>
  <c r="N3518" i="1"/>
  <c r="K3519" i="1"/>
  <c r="L3519" i="1"/>
  <c r="M3519" i="1"/>
  <c r="N3519" i="1"/>
  <c r="K3520" i="1"/>
  <c r="L3520" i="1"/>
  <c r="M3520" i="1"/>
  <c r="N3520" i="1"/>
  <c r="K3521" i="1"/>
  <c r="L3521" i="1"/>
  <c r="M3521" i="1"/>
  <c r="N3521" i="1"/>
  <c r="K3522" i="1"/>
  <c r="L3522" i="1"/>
  <c r="M3522" i="1"/>
  <c r="N3522" i="1"/>
  <c r="K3523" i="1"/>
  <c r="L3523" i="1"/>
  <c r="M3523" i="1"/>
  <c r="N3523" i="1"/>
  <c r="K3524" i="1"/>
  <c r="L3524" i="1"/>
  <c r="M3524" i="1"/>
  <c r="N3524" i="1"/>
  <c r="K3525" i="1"/>
  <c r="L3525" i="1"/>
  <c r="M3525" i="1"/>
  <c r="N3525" i="1"/>
  <c r="K3526" i="1"/>
  <c r="L3526" i="1"/>
  <c r="M3526" i="1"/>
  <c r="N3526" i="1"/>
  <c r="K3527" i="1"/>
  <c r="L3527" i="1"/>
  <c r="M3527" i="1"/>
  <c r="N3527" i="1"/>
  <c r="K3528" i="1"/>
  <c r="L3528" i="1"/>
  <c r="M3528" i="1"/>
  <c r="N3528" i="1"/>
  <c r="K3529" i="1"/>
  <c r="L3529" i="1"/>
  <c r="M3529" i="1"/>
  <c r="N3529" i="1"/>
  <c r="K3530" i="1"/>
  <c r="L3530" i="1"/>
  <c r="M3530" i="1"/>
  <c r="N3530" i="1"/>
  <c r="K3531" i="1"/>
  <c r="L3531" i="1"/>
  <c r="M3531" i="1"/>
  <c r="N3531" i="1"/>
  <c r="K3532" i="1"/>
  <c r="L3532" i="1"/>
  <c r="M3532" i="1"/>
  <c r="N3532" i="1"/>
  <c r="K3533" i="1"/>
  <c r="L3533" i="1"/>
  <c r="M3533" i="1"/>
  <c r="N3533" i="1"/>
  <c r="K3534" i="1"/>
  <c r="L3534" i="1"/>
  <c r="M3534" i="1"/>
  <c r="N3534" i="1"/>
  <c r="K3535" i="1"/>
  <c r="L3535" i="1"/>
  <c r="M3535" i="1"/>
  <c r="N3535" i="1"/>
  <c r="K3536" i="1"/>
  <c r="L3536" i="1"/>
  <c r="M3536" i="1"/>
  <c r="N3536" i="1"/>
  <c r="K3537" i="1"/>
  <c r="L3537" i="1"/>
  <c r="M3537" i="1"/>
  <c r="N3537" i="1"/>
  <c r="K3538" i="1"/>
  <c r="L3538" i="1"/>
  <c r="M3538" i="1"/>
  <c r="N3538" i="1"/>
  <c r="K3539" i="1"/>
  <c r="L3539" i="1"/>
  <c r="M3539" i="1"/>
  <c r="N3539" i="1"/>
  <c r="K3540" i="1"/>
  <c r="L3540" i="1"/>
  <c r="M3540" i="1"/>
  <c r="N3540" i="1"/>
  <c r="K3541" i="1"/>
  <c r="L3541" i="1"/>
  <c r="M3541" i="1"/>
  <c r="N3541" i="1"/>
  <c r="K3542" i="1"/>
  <c r="L3542" i="1"/>
  <c r="M3542" i="1"/>
  <c r="N3542" i="1"/>
  <c r="K3543" i="1"/>
  <c r="L3543" i="1"/>
  <c r="M3543" i="1"/>
  <c r="N3543" i="1"/>
  <c r="K3544" i="1"/>
  <c r="L3544" i="1"/>
  <c r="M3544" i="1"/>
  <c r="N3544" i="1"/>
  <c r="K3545" i="1"/>
  <c r="L3545" i="1"/>
  <c r="M3545" i="1"/>
  <c r="N3545" i="1"/>
  <c r="K3546" i="1"/>
  <c r="L3546" i="1"/>
  <c r="M3546" i="1"/>
  <c r="N3546" i="1"/>
  <c r="K3547" i="1"/>
  <c r="L3547" i="1"/>
  <c r="M3547" i="1"/>
  <c r="N3547" i="1"/>
  <c r="K3548" i="1"/>
  <c r="L3548" i="1"/>
  <c r="M3548" i="1"/>
  <c r="N3548" i="1"/>
  <c r="K3549" i="1"/>
  <c r="L3549" i="1"/>
  <c r="M3549" i="1"/>
  <c r="N3549" i="1"/>
  <c r="K3550" i="1"/>
  <c r="L3550" i="1"/>
  <c r="M3550" i="1"/>
  <c r="N3550" i="1"/>
  <c r="K3551" i="1"/>
  <c r="L3551" i="1"/>
  <c r="M3551" i="1"/>
  <c r="N3551" i="1"/>
  <c r="K3552" i="1"/>
  <c r="L3552" i="1"/>
  <c r="M3552" i="1"/>
  <c r="N3552" i="1"/>
  <c r="K3553" i="1"/>
  <c r="L3553" i="1"/>
  <c r="M3553" i="1"/>
  <c r="N3553" i="1"/>
  <c r="K3554" i="1"/>
  <c r="L3554" i="1"/>
  <c r="M3554" i="1"/>
  <c r="N3554" i="1"/>
  <c r="K3555" i="1"/>
  <c r="L3555" i="1"/>
  <c r="M3555" i="1"/>
  <c r="N3555" i="1"/>
  <c r="K3556" i="1"/>
  <c r="L3556" i="1"/>
  <c r="M3556" i="1"/>
  <c r="N3556" i="1"/>
  <c r="K3557" i="1"/>
  <c r="L3557" i="1"/>
  <c r="M3557" i="1"/>
  <c r="N3557" i="1"/>
  <c r="K3558" i="1"/>
  <c r="L3558" i="1"/>
  <c r="M3558" i="1"/>
  <c r="N3558" i="1"/>
  <c r="K3559" i="1"/>
  <c r="L3559" i="1"/>
  <c r="M3559" i="1"/>
  <c r="N3559" i="1"/>
  <c r="K3560" i="1"/>
  <c r="L3560" i="1"/>
  <c r="M3560" i="1"/>
  <c r="N3560" i="1"/>
  <c r="K3561" i="1"/>
  <c r="L3561" i="1"/>
  <c r="M3561" i="1"/>
  <c r="N3561" i="1"/>
  <c r="K3562" i="1"/>
  <c r="L3562" i="1"/>
  <c r="M3562" i="1"/>
  <c r="N3562" i="1"/>
  <c r="K3563" i="1"/>
  <c r="L3563" i="1"/>
  <c r="M3563" i="1"/>
  <c r="N3563" i="1"/>
  <c r="K3564" i="1"/>
  <c r="L3564" i="1"/>
  <c r="M3564" i="1"/>
  <c r="N3564" i="1"/>
  <c r="K3565" i="1"/>
  <c r="L3565" i="1"/>
  <c r="M3565" i="1"/>
  <c r="N3565" i="1"/>
  <c r="K3566" i="1"/>
  <c r="L3566" i="1"/>
  <c r="M3566" i="1"/>
  <c r="N3566" i="1"/>
  <c r="K3567" i="1"/>
  <c r="L3567" i="1"/>
  <c r="M3567" i="1"/>
  <c r="N3567" i="1"/>
  <c r="K3568" i="1"/>
  <c r="L3568" i="1"/>
  <c r="M3568" i="1"/>
  <c r="N3568" i="1"/>
  <c r="K3569" i="1"/>
  <c r="L3569" i="1"/>
  <c r="M3569" i="1"/>
  <c r="N3569" i="1"/>
  <c r="K3570" i="1"/>
  <c r="L3570" i="1"/>
  <c r="M3570" i="1"/>
  <c r="N3570" i="1"/>
  <c r="K3571" i="1"/>
  <c r="L3571" i="1"/>
  <c r="M3571" i="1"/>
  <c r="N3571" i="1"/>
  <c r="K3572" i="1"/>
  <c r="L3572" i="1"/>
  <c r="M3572" i="1"/>
  <c r="N3572" i="1"/>
  <c r="K3573" i="1"/>
  <c r="L3573" i="1"/>
  <c r="M3573" i="1"/>
  <c r="N3573" i="1"/>
  <c r="K3574" i="1"/>
  <c r="L3574" i="1"/>
  <c r="M3574" i="1"/>
  <c r="N3574" i="1"/>
  <c r="K3575" i="1"/>
  <c r="L3575" i="1"/>
  <c r="M3575" i="1"/>
  <c r="N3575" i="1"/>
  <c r="K3576" i="1"/>
  <c r="L3576" i="1"/>
  <c r="M3576" i="1"/>
  <c r="N3576" i="1"/>
  <c r="K3577" i="1"/>
  <c r="L3577" i="1"/>
  <c r="M3577" i="1"/>
  <c r="N3577" i="1"/>
  <c r="K3578" i="1"/>
  <c r="L3578" i="1"/>
  <c r="M3578" i="1"/>
  <c r="N3578" i="1"/>
  <c r="K3579" i="1"/>
  <c r="L3579" i="1"/>
  <c r="M3579" i="1"/>
  <c r="N3579" i="1"/>
  <c r="K3580" i="1"/>
  <c r="L3580" i="1"/>
  <c r="M3580" i="1"/>
  <c r="N3580" i="1"/>
  <c r="K3581" i="1"/>
  <c r="L3581" i="1"/>
  <c r="M3581" i="1"/>
  <c r="N3581" i="1"/>
  <c r="K3582" i="1"/>
  <c r="L3582" i="1"/>
  <c r="M3582" i="1"/>
  <c r="N3582" i="1"/>
  <c r="K3583" i="1"/>
  <c r="L3583" i="1"/>
  <c r="M3583" i="1"/>
  <c r="N3583" i="1"/>
  <c r="K3584" i="1"/>
  <c r="L3584" i="1"/>
  <c r="M3584" i="1"/>
  <c r="N3584" i="1"/>
  <c r="K3585" i="1"/>
  <c r="L3585" i="1"/>
  <c r="M3585" i="1"/>
  <c r="N3585" i="1"/>
  <c r="K3586" i="1"/>
  <c r="L3586" i="1"/>
  <c r="M3586" i="1"/>
  <c r="N3586" i="1"/>
  <c r="K3587" i="1"/>
  <c r="L3587" i="1"/>
  <c r="M3587" i="1"/>
  <c r="N3587" i="1"/>
  <c r="K3588" i="1"/>
  <c r="L3588" i="1"/>
  <c r="M3588" i="1"/>
  <c r="N3588" i="1"/>
  <c r="K3589" i="1"/>
  <c r="L3589" i="1"/>
  <c r="M3589" i="1"/>
  <c r="N3589" i="1"/>
  <c r="K3590" i="1"/>
  <c r="L3590" i="1"/>
  <c r="M3590" i="1"/>
  <c r="N3590" i="1"/>
  <c r="K3591" i="1"/>
  <c r="L3591" i="1"/>
  <c r="M3591" i="1"/>
  <c r="N3591" i="1"/>
  <c r="K3592" i="1"/>
  <c r="L3592" i="1"/>
  <c r="M3592" i="1"/>
  <c r="N3592" i="1"/>
  <c r="K3593" i="1"/>
  <c r="L3593" i="1"/>
  <c r="M3593" i="1"/>
  <c r="N3593" i="1"/>
  <c r="K3594" i="1"/>
  <c r="L3594" i="1"/>
  <c r="M3594" i="1"/>
  <c r="N3594" i="1"/>
  <c r="K3595" i="1"/>
  <c r="L3595" i="1"/>
  <c r="M3595" i="1"/>
  <c r="N3595" i="1"/>
  <c r="K3596" i="1"/>
  <c r="L3596" i="1"/>
  <c r="M3596" i="1"/>
  <c r="N3596" i="1"/>
  <c r="K3597" i="1"/>
  <c r="L3597" i="1"/>
  <c r="M3597" i="1"/>
  <c r="N3597" i="1"/>
  <c r="K3598" i="1"/>
  <c r="L3598" i="1"/>
  <c r="M3598" i="1"/>
  <c r="N3598" i="1"/>
  <c r="K3599" i="1"/>
  <c r="L3599" i="1"/>
  <c r="M3599" i="1"/>
  <c r="N3599" i="1"/>
  <c r="K3600" i="1"/>
  <c r="L3600" i="1"/>
  <c r="M3600" i="1"/>
  <c r="N3600" i="1"/>
  <c r="K3601" i="1"/>
  <c r="L3601" i="1"/>
  <c r="M3601" i="1"/>
  <c r="N3601" i="1"/>
  <c r="K3602" i="1"/>
  <c r="L3602" i="1"/>
  <c r="M3602" i="1"/>
  <c r="N3602" i="1"/>
  <c r="K3603" i="1"/>
  <c r="L3603" i="1"/>
  <c r="M3603" i="1"/>
  <c r="N3603" i="1"/>
  <c r="K3604" i="1"/>
  <c r="L3604" i="1"/>
  <c r="M3604" i="1"/>
  <c r="N3604" i="1"/>
  <c r="K3605" i="1"/>
  <c r="L3605" i="1"/>
  <c r="M3605" i="1"/>
  <c r="N3605" i="1"/>
  <c r="K3606" i="1"/>
  <c r="L3606" i="1"/>
  <c r="M3606" i="1"/>
  <c r="N3606" i="1"/>
  <c r="K3607" i="1"/>
  <c r="L3607" i="1"/>
  <c r="M3607" i="1"/>
  <c r="N3607" i="1"/>
  <c r="K3608" i="1"/>
  <c r="L3608" i="1"/>
  <c r="M3608" i="1"/>
  <c r="N3608" i="1"/>
  <c r="K3609" i="1"/>
  <c r="L3609" i="1"/>
  <c r="M3609" i="1"/>
  <c r="N3609" i="1"/>
  <c r="K3610" i="1"/>
  <c r="L3610" i="1"/>
  <c r="M3610" i="1"/>
  <c r="N3610" i="1"/>
  <c r="K3611" i="1"/>
  <c r="L3611" i="1"/>
  <c r="M3611" i="1"/>
  <c r="N3611" i="1"/>
  <c r="K3612" i="1"/>
  <c r="L3612" i="1"/>
  <c r="M3612" i="1"/>
  <c r="N3612" i="1"/>
  <c r="K3613" i="1"/>
  <c r="L3613" i="1"/>
  <c r="M3613" i="1"/>
  <c r="N3613" i="1"/>
  <c r="K3614" i="1"/>
  <c r="L3614" i="1"/>
  <c r="M3614" i="1"/>
  <c r="N3614" i="1"/>
  <c r="K3615" i="1"/>
  <c r="L3615" i="1"/>
  <c r="M3615" i="1"/>
  <c r="N3615" i="1"/>
  <c r="K3616" i="1"/>
  <c r="L3616" i="1"/>
  <c r="M3616" i="1"/>
  <c r="N3616" i="1"/>
  <c r="K3617" i="1"/>
  <c r="L3617" i="1"/>
  <c r="M3617" i="1"/>
  <c r="N3617" i="1"/>
  <c r="K3618" i="1"/>
  <c r="L3618" i="1"/>
  <c r="M3618" i="1"/>
  <c r="N3618" i="1"/>
  <c r="K3619" i="1"/>
  <c r="L3619" i="1"/>
  <c r="M3619" i="1"/>
  <c r="N3619" i="1"/>
  <c r="K3620" i="1"/>
  <c r="L3620" i="1"/>
  <c r="M3620" i="1"/>
  <c r="N3620" i="1"/>
  <c r="K3621" i="1"/>
  <c r="L3621" i="1"/>
  <c r="M3621" i="1"/>
  <c r="N3621" i="1"/>
  <c r="K3622" i="1"/>
  <c r="L3622" i="1"/>
  <c r="M3622" i="1"/>
  <c r="N3622" i="1"/>
  <c r="K3623" i="1"/>
  <c r="L3623" i="1"/>
  <c r="M3623" i="1"/>
  <c r="N3623" i="1"/>
  <c r="K3624" i="1"/>
  <c r="L3624" i="1"/>
  <c r="M3624" i="1"/>
  <c r="N3624" i="1"/>
  <c r="K3625" i="1"/>
  <c r="L3625" i="1"/>
  <c r="M3625" i="1"/>
  <c r="N3625" i="1"/>
  <c r="K3626" i="1"/>
  <c r="L3626" i="1"/>
  <c r="M3626" i="1"/>
  <c r="N3626" i="1"/>
  <c r="K3627" i="1"/>
  <c r="L3627" i="1"/>
  <c r="M3627" i="1"/>
  <c r="N3627" i="1"/>
  <c r="K3628" i="1"/>
  <c r="L3628" i="1"/>
  <c r="M3628" i="1"/>
  <c r="N3628" i="1"/>
  <c r="K3629" i="1"/>
  <c r="L3629" i="1"/>
  <c r="M3629" i="1"/>
  <c r="N3629" i="1"/>
  <c r="K3630" i="1"/>
  <c r="L3630" i="1"/>
  <c r="M3630" i="1"/>
  <c r="N3630" i="1"/>
  <c r="K3631" i="1"/>
  <c r="L3631" i="1"/>
  <c r="M3631" i="1"/>
  <c r="N3631" i="1"/>
  <c r="K3632" i="1"/>
  <c r="L3632" i="1"/>
  <c r="M3632" i="1"/>
  <c r="N3632" i="1"/>
  <c r="K3633" i="1"/>
  <c r="L3633" i="1"/>
  <c r="M3633" i="1"/>
  <c r="N3633" i="1"/>
  <c r="K3634" i="1"/>
  <c r="L3634" i="1"/>
  <c r="M3634" i="1"/>
  <c r="N3634" i="1"/>
  <c r="K3635" i="1"/>
  <c r="L3635" i="1"/>
  <c r="M3635" i="1"/>
  <c r="N3635" i="1"/>
  <c r="K3636" i="1"/>
  <c r="L3636" i="1"/>
  <c r="M3636" i="1"/>
  <c r="N3636" i="1"/>
  <c r="K3637" i="1"/>
  <c r="L3637" i="1"/>
  <c r="M3637" i="1"/>
  <c r="N3637" i="1"/>
  <c r="K3638" i="1"/>
  <c r="L3638" i="1"/>
  <c r="M3638" i="1"/>
  <c r="N3638" i="1"/>
  <c r="K3639" i="1"/>
  <c r="L3639" i="1"/>
  <c r="M3639" i="1"/>
  <c r="N3639" i="1"/>
  <c r="K3640" i="1"/>
  <c r="L3640" i="1"/>
  <c r="M3640" i="1"/>
  <c r="N3640" i="1"/>
  <c r="K3641" i="1"/>
  <c r="L3641" i="1"/>
  <c r="M3641" i="1"/>
  <c r="N3641" i="1"/>
  <c r="K3642" i="1"/>
  <c r="L3642" i="1"/>
  <c r="M3642" i="1"/>
  <c r="N3642" i="1"/>
  <c r="K3643" i="1"/>
  <c r="L3643" i="1"/>
  <c r="M3643" i="1"/>
  <c r="N3643" i="1"/>
  <c r="K3644" i="1"/>
  <c r="L3644" i="1"/>
  <c r="M3644" i="1"/>
  <c r="N3644" i="1"/>
  <c r="K3645" i="1"/>
  <c r="L3645" i="1"/>
  <c r="M3645" i="1"/>
  <c r="N3645" i="1"/>
  <c r="K3646" i="1"/>
  <c r="L3646" i="1"/>
  <c r="M3646" i="1"/>
  <c r="N3646" i="1"/>
  <c r="K3647" i="1"/>
  <c r="L3647" i="1"/>
  <c r="M3647" i="1"/>
  <c r="N3647" i="1"/>
  <c r="K3648" i="1"/>
  <c r="L3648" i="1"/>
  <c r="M3648" i="1"/>
  <c r="N3648" i="1"/>
  <c r="K3649" i="1"/>
  <c r="L3649" i="1"/>
  <c r="M3649" i="1"/>
  <c r="N3649" i="1"/>
  <c r="K3650" i="1"/>
  <c r="L3650" i="1"/>
  <c r="M3650" i="1"/>
  <c r="N3650" i="1"/>
  <c r="K3651" i="1"/>
  <c r="L3651" i="1"/>
  <c r="M3651" i="1"/>
  <c r="N3651" i="1"/>
  <c r="K3652" i="1"/>
  <c r="L3652" i="1"/>
  <c r="M3652" i="1"/>
  <c r="N3652" i="1"/>
  <c r="K3653" i="1"/>
  <c r="L3653" i="1"/>
  <c r="M3653" i="1"/>
  <c r="N3653" i="1"/>
  <c r="K3654" i="1"/>
  <c r="L3654" i="1"/>
  <c r="M3654" i="1"/>
  <c r="N3654" i="1"/>
  <c r="K3655" i="1"/>
  <c r="L3655" i="1"/>
  <c r="M3655" i="1"/>
  <c r="N3655" i="1"/>
  <c r="K3656" i="1"/>
  <c r="L3656" i="1"/>
  <c r="M3656" i="1"/>
  <c r="N3656" i="1"/>
  <c r="K3657" i="1"/>
  <c r="L3657" i="1"/>
  <c r="M3657" i="1"/>
  <c r="N3657" i="1"/>
  <c r="K3658" i="1"/>
  <c r="L3658" i="1"/>
  <c r="M3658" i="1"/>
  <c r="N3658" i="1"/>
  <c r="K3659" i="1"/>
  <c r="L3659" i="1"/>
  <c r="M3659" i="1"/>
  <c r="N3659" i="1"/>
  <c r="K3660" i="1"/>
  <c r="L3660" i="1"/>
  <c r="M3660" i="1"/>
  <c r="N3660" i="1"/>
  <c r="K3661" i="1"/>
  <c r="L3661" i="1"/>
  <c r="M3661" i="1"/>
  <c r="N3661" i="1"/>
  <c r="K3662" i="1"/>
  <c r="L3662" i="1"/>
  <c r="M3662" i="1"/>
  <c r="N3662" i="1"/>
  <c r="K3663" i="1"/>
  <c r="L3663" i="1"/>
  <c r="M3663" i="1"/>
  <c r="N3663" i="1"/>
  <c r="K3664" i="1"/>
  <c r="L3664" i="1"/>
  <c r="M3664" i="1"/>
  <c r="N3664" i="1"/>
  <c r="K3665" i="1"/>
  <c r="L3665" i="1"/>
  <c r="M3665" i="1"/>
  <c r="N3665" i="1"/>
  <c r="K3666" i="1"/>
  <c r="L3666" i="1"/>
  <c r="M3666" i="1"/>
  <c r="N3666" i="1"/>
  <c r="K3667" i="1"/>
  <c r="L3667" i="1"/>
  <c r="M3667" i="1"/>
  <c r="N3667" i="1"/>
  <c r="K3668" i="1"/>
  <c r="L3668" i="1"/>
  <c r="M3668" i="1"/>
  <c r="N3668" i="1"/>
  <c r="K3669" i="1"/>
  <c r="L3669" i="1"/>
  <c r="M3669" i="1"/>
  <c r="N3669" i="1"/>
  <c r="K3670" i="1"/>
  <c r="L3670" i="1"/>
  <c r="M3670" i="1"/>
  <c r="N3670" i="1"/>
  <c r="K3671" i="1"/>
  <c r="L3671" i="1"/>
  <c r="M3671" i="1"/>
  <c r="N3671" i="1"/>
  <c r="K3672" i="1"/>
  <c r="L3672" i="1"/>
  <c r="M3672" i="1"/>
  <c r="N3672" i="1"/>
  <c r="K3673" i="1"/>
  <c r="L3673" i="1"/>
  <c r="M3673" i="1"/>
  <c r="N3673" i="1"/>
  <c r="K3674" i="1"/>
  <c r="L3674" i="1"/>
  <c r="M3674" i="1"/>
  <c r="N3674" i="1"/>
  <c r="K3675" i="1"/>
  <c r="L3675" i="1"/>
  <c r="M3675" i="1"/>
  <c r="N3675" i="1"/>
  <c r="K3676" i="1"/>
  <c r="L3676" i="1"/>
  <c r="M3676" i="1"/>
  <c r="N3676" i="1"/>
  <c r="K3677" i="1"/>
  <c r="L3677" i="1"/>
  <c r="M3677" i="1"/>
  <c r="N3677" i="1"/>
  <c r="K3678" i="1"/>
  <c r="L3678" i="1"/>
  <c r="M3678" i="1"/>
  <c r="N3678" i="1"/>
  <c r="K3679" i="1"/>
  <c r="L3679" i="1"/>
  <c r="M3679" i="1"/>
  <c r="N3679" i="1"/>
  <c r="K3680" i="1"/>
  <c r="L3680" i="1"/>
  <c r="M3680" i="1"/>
  <c r="N3680" i="1"/>
  <c r="K3681" i="1"/>
  <c r="L3681" i="1"/>
  <c r="M3681" i="1"/>
  <c r="N3681" i="1"/>
  <c r="K3682" i="1"/>
  <c r="L3682" i="1"/>
  <c r="M3682" i="1"/>
  <c r="N3682" i="1"/>
  <c r="K3683" i="1"/>
  <c r="L3683" i="1"/>
  <c r="M3683" i="1"/>
  <c r="N3683" i="1"/>
  <c r="K3684" i="1"/>
  <c r="L3684" i="1"/>
  <c r="M3684" i="1"/>
  <c r="N3684" i="1"/>
  <c r="K3685" i="1"/>
  <c r="L3685" i="1"/>
  <c r="M3685" i="1"/>
  <c r="N3685" i="1"/>
  <c r="K3686" i="1"/>
  <c r="L3686" i="1"/>
  <c r="M3686" i="1"/>
  <c r="N3686" i="1"/>
  <c r="K3687" i="1"/>
  <c r="L3687" i="1"/>
  <c r="M3687" i="1"/>
  <c r="N3687" i="1"/>
  <c r="K3688" i="1"/>
  <c r="L3688" i="1"/>
  <c r="M3688" i="1"/>
  <c r="N3688" i="1"/>
  <c r="K3689" i="1"/>
  <c r="L3689" i="1"/>
  <c r="M3689" i="1"/>
  <c r="N3689" i="1"/>
  <c r="K3690" i="1"/>
  <c r="L3690" i="1"/>
  <c r="M3690" i="1"/>
  <c r="N3690" i="1"/>
  <c r="K3691" i="1"/>
  <c r="L3691" i="1"/>
  <c r="M3691" i="1"/>
  <c r="N3691" i="1"/>
  <c r="K3692" i="1"/>
  <c r="L3692" i="1"/>
  <c r="M3692" i="1"/>
  <c r="N3692" i="1"/>
  <c r="K3693" i="1"/>
  <c r="L3693" i="1"/>
  <c r="M3693" i="1"/>
  <c r="N3693" i="1"/>
  <c r="K3694" i="1"/>
  <c r="L3694" i="1"/>
  <c r="M3694" i="1"/>
  <c r="N3694" i="1"/>
  <c r="K3695" i="1"/>
  <c r="L3695" i="1"/>
  <c r="M3695" i="1"/>
  <c r="N3695" i="1"/>
  <c r="K3696" i="1"/>
  <c r="L3696" i="1"/>
  <c r="M3696" i="1"/>
  <c r="N3696" i="1"/>
  <c r="K3697" i="1"/>
  <c r="L3697" i="1"/>
  <c r="M3697" i="1"/>
  <c r="N3697" i="1"/>
  <c r="K3698" i="1"/>
  <c r="L3698" i="1"/>
  <c r="M3698" i="1"/>
  <c r="N3698" i="1"/>
  <c r="K3699" i="1"/>
  <c r="L3699" i="1"/>
  <c r="M3699" i="1"/>
  <c r="N3699" i="1"/>
  <c r="K3700" i="1"/>
  <c r="L3700" i="1"/>
  <c r="M3700" i="1"/>
  <c r="N3700" i="1"/>
  <c r="K3701" i="1"/>
  <c r="L3701" i="1"/>
  <c r="M3701" i="1"/>
  <c r="N3701" i="1"/>
  <c r="K3702" i="1"/>
  <c r="L3702" i="1"/>
  <c r="M3702" i="1"/>
  <c r="N3702" i="1"/>
  <c r="K3703" i="1"/>
  <c r="L3703" i="1"/>
  <c r="M3703" i="1"/>
  <c r="N3703" i="1"/>
  <c r="K3704" i="1"/>
  <c r="L3704" i="1"/>
  <c r="M3704" i="1"/>
  <c r="N3704" i="1"/>
  <c r="K3705" i="1"/>
  <c r="L3705" i="1"/>
  <c r="M3705" i="1"/>
  <c r="N3705" i="1"/>
  <c r="K3706" i="1"/>
  <c r="L3706" i="1"/>
  <c r="M3706" i="1"/>
  <c r="N3706" i="1"/>
  <c r="K3707" i="1"/>
  <c r="L3707" i="1"/>
  <c r="M3707" i="1"/>
  <c r="N3707" i="1"/>
  <c r="K3708" i="1"/>
  <c r="L3708" i="1"/>
  <c r="M3708" i="1"/>
  <c r="N3708" i="1"/>
  <c r="K3709" i="1"/>
  <c r="L3709" i="1"/>
  <c r="M3709" i="1"/>
  <c r="N3709" i="1"/>
  <c r="K3710" i="1"/>
  <c r="L3710" i="1"/>
  <c r="M3710" i="1"/>
  <c r="N3710" i="1"/>
  <c r="K3711" i="1"/>
  <c r="L3711" i="1"/>
  <c r="M3711" i="1"/>
  <c r="N3711" i="1"/>
  <c r="K3712" i="1"/>
  <c r="L3712" i="1"/>
  <c r="M3712" i="1"/>
  <c r="N3712" i="1"/>
  <c r="K3713" i="1"/>
  <c r="L3713" i="1"/>
  <c r="M3713" i="1"/>
  <c r="N3713" i="1"/>
  <c r="K3714" i="1"/>
  <c r="L3714" i="1"/>
  <c r="M3714" i="1"/>
  <c r="N3714" i="1"/>
  <c r="K3715" i="1"/>
  <c r="L3715" i="1"/>
  <c r="M3715" i="1"/>
  <c r="N3715" i="1"/>
  <c r="K3716" i="1"/>
  <c r="L3716" i="1"/>
  <c r="M3716" i="1"/>
  <c r="N3716" i="1"/>
  <c r="K3717" i="1"/>
  <c r="L3717" i="1"/>
  <c r="M3717" i="1"/>
  <c r="N3717" i="1"/>
  <c r="K3718" i="1"/>
  <c r="L3718" i="1"/>
  <c r="M3718" i="1"/>
  <c r="N3718" i="1"/>
  <c r="K3719" i="1"/>
  <c r="L3719" i="1"/>
  <c r="M3719" i="1"/>
  <c r="N3719" i="1"/>
  <c r="K3720" i="1"/>
  <c r="L3720" i="1"/>
  <c r="M3720" i="1"/>
  <c r="N3720" i="1"/>
  <c r="K3721" i="1"/>
  <c r="L3721" i="1"/>
  <c r="M3721" i="1"/>
  <c r="N3721" i="1"/>
  <c r="K3722" i="1"/>
  <c r="L3722" i="1"/>
  <c r="M3722" i="1"/>
  <c r="N3722" i="1"/>
  <c r="K3723" i="1"/>
  <c r="L3723" i="1"/>
  <c r="M3723" i="1"/>
  <c r="N3723" i="1"/>
  <c r="K3724" i="1"/>
  <c r="L3724" i="1"/>
  <c r="M3724" i="1"/>
  <c r="N3724" i="1"/>
  <c r="K3725" i="1"/>
  <c r="L3725" i="1"/>
  <c r="M3725" i="1"/>
  <c r="N3725" i="1"/>
  <c r="K3726" i="1"/>
  <c r="L3726" i="1"/>
  <c r="M3726" i="1"/>
  <c r="N3726" i="1"/>
  <c r="K3727" i="1"/>
  <c r="L3727" i="1"/>
  <c r="M3727" i="1"/>
  <c r="N3727" i="1"/>
  <c r="K3728" i="1"/>
  <c r="L3728" i="1"/>
  <c r="M3728" i="1"/>
  <c r="N3728" i="1"/>
  <c r="K3729" i="1"/>
  <c r="L3729" i="1"/>
  <c r="M3729" i="1"/>
  <c r="N3729" i="1"/>
  <c r="K3730" i="1"/>
  <c r="L3730" i="1"/>
  <c r="M3730" i="1"/>
  <c r="N3730" i="1"/>
  <c r="K3731" i="1"/>
  <c r="L3731" i="1"/>
  <c r="M3731" i="1"/>
  <c r="N3731" i="1"/>
  <c r="K3732" i="1"/>
  <c r="L3732" i="1"/>
  <c r="M3732" i="1"/>
  <c r="N3732" i="1"/>
  <c r="K3733" i="1"/>
  <c r="L3733" i="1"/>
  <c r="M3733" i="1"/>
  <c r="N3733" i="1"/>
  <c r="K3734" i="1"/>
  <c r="L3734" i="1"/>
  <c r="M3734" i="1"/>
  <c r="N3734" i="1"/>
  <c r="K3735" i="1"/>
  <c r="L3735" i="1"/>
  <c r="M3735" i="1"/>
  <c r="N3735" i="1"/>
  <c r="K3736" i="1"/>
  <c r="L3736" i="1"/>
  <c r="M3736" i="1"/>
  <c r="N3736" i="1"/>
  <c r="K3737" i="1"/>
  <c r="L3737" i="1"/>
  <c r="M3737" i="1"/>
  <c r="N3737" i="1"/>
  <c r="K3738" i="1"/>
  <c r="L3738" i="1"/>
  <c r="M3738" i="1"/>
  <c r="N3738" i="1"/>
  <c r="K3739" i="1"/>
  <c r="L3739" i="1"/>
  <c r="M3739" i="1"/>
  <c r="N3739" i="1"/>
  <c r="K3740" i="1"/>
  <c r="L3740" i="1"/>
  <c r="M3740" i="1"/>
  <c r="N3740" i="1"/>
  <c r="K3741" i="1"/>
  <c r="L3741" i="1"/>
  <c r="M3741" i="1"/>
  <c r="N3741" i="1"/>
  <c r="K3742" i="1"/>
  <c r="L3742" i="1"/>
  <c r="M3742" i="1"/>
  <c r="N3742" i="1"/>
  <c r="K3743" i="1"/>
  <c r="L3743" i="1"/>
  <c r="M3743" i="1"/>
  <c r="N3743" i="1"/>
  <c r="K3744" i="1"/>
  <c r="L3744" i="1"/>
  <c r="M3744" i="1"/>
  <c r="N3744" i="1"/>
  <c r="K3745" i="1"/>
  <c r="L3745" i="1"/>
  <c r="M3745" i="1"/>
  <c r="N3745" i="1"/>
  <c r="K3746" i="1"/>
  <c r="L3746" i="1"/>
  <c r="M3746" i="1"/>
  <c r="N3746" i="1"/>
  <c r="K3747" i="1"/>
  <c r="L3747" i="1"/>
  <c r="M3747" i="1"/>
  <c r="N3747" i="1"/>
  <c r="K3748" i="1"/>
  <c r="L3748" i="1"/>
  <c r="M3748" i="1"/>
  <c r="N3748" i="1"/>
  <c r="K3749" i="1"/>
  <c r="L3749" i="1"/>
  <c r="M3749" i="1"/>
  <c r="N3749" i="1"/>
  <c r="K3750" i="1"/>
  <c r="L3750" i="1"/>
  <c r="M3750" i="1"/>
  <c r="N3750" i="1"/>
  <c r="K3751" i="1"/>
  <c r="L3751" i="1"/>
  <c r="M3751" i="1"/>
  <c r="N3751" i="1"/>
  <c r="K3752" i="1"/>
  <c r="L3752" i="1"/>
  <c r="M3752" i="1"/>
  <c r="N3752" i="1"/>
  <c r="K3753" i="1"/>
  <c r="L3753" i="1"/>
  <c r="M3753" i="1"/>
  <c r="N3753" i="1"/>
  <c r="K3754" i="1"/>
  <c r="L3754" i="1"/>
  <c r="M3754" i="1"/>
  <c r="N3754" i="1"/>
  <c r="K3755" i="1"/>
  <c r="L3755" i="1"/>
  <c r="M3755" i="1"/>
  <c r="N3755" i="1"/>
  <c r="K3756" i="1"/>
  <c r="L3756" i="1"/>
  <c r="M3756" i="1"/>
  <c r="N3756" i="1"/>
  <c r="K3757" i="1"/>
  <c r="L3757" i="1"/>
  <c r="M3757" i="1"/>
  <c r="N3757" i="1"/>
  <c r="K3758" i="1"/>
  <c r="L3758" i="1"/>
  <c r="M3758" i="1"/>
  <c r="N3758" i="1"/>
  <c r="K3759" i="1"/>
  <c r="L3759" i="1"/>
  <c r="M3759" i="1"/>
  <c r="N3759" i="1"/>
  <c r="K3760" i="1"/>
  <c r="L3760" i="1"/>
  <c r="M3760" i="1"/>
  <c r="N3760" i="1"/>
  <c r="K3761" i="1"/>
  <c r="L3761" i="1"/>
  <c r="M3761" i="1"/>
  <c r="N3761" i="1"/>
  <c r="K3762" i="1"/>
  <c r="L3762" i="1"/>
  <c r="M3762" i="1"/>
  <c r="N3762" i="1"/>
  <c r="K3763" i="1"/>
  <c r="L3763" i="1"/>
  <c r="M3763" i="1"/>
  <c r="N3763" i="1"/>
  <c r="K3764" i="1"/>
  <c r="L3764" i="1"/>
  <c r="M3764" i="1"/>
  <c r="N3764" i="1"/>
  <c r="K3765" i="1"/>
  <c r="L3765" i="1"/>
  <c r="M3765" i="1"/>
  <c r="N3765" i="1"/>
  <c r="K3766" i="1"/>
  <c r="L3766" i="1"/>
  <c r="M3766" i="1"/>
  <c r="N3766" i="1"/>
  <c r="K3767" i="1"/>
  <c r="L3767" i="1"/>
  <c r="M3767" i="1"/>
  <c r="N3767" i="1"/>
  <c r="K3768" i="1"/>
  <c r="L3768" i="1"/>
  <c r="M3768" i="1"/>
  <c r="N3768" i="1"/>
  <c r="K3769" i="1"/>
  <c r="L3769" i="1"/>
  <c r="M3769" i="1"/>
  <c r="N3769" i="1"/>
  <c r="K3770" i="1"/>
  <c r="L3770" i="1"/>
  <c r="M3770" i="1"/>
  <c r="N3770" i="1"/>
  <c r="K3771" i="1"/>
  <c r="L3771" i="1"/>
  <c r="M3771" i="1"/>
  <c r="N3771" i="1"/>
  <c r="K3772" i="1"/>
  <c r="L3772" i="1"/>
  <c r="M3772" i="1"/>
  <c r="N3772" i="1"/>
  <c r="K3773" i="1"/>
  <c r="L3773" i="1"/>
  <c r="M3773" i="1"/>
  <c r="N3773" i="1"/>
  <c r="K3774" i="1"/>
  <c r="L3774" i="1"/>
  <c r="M3774" i="1"/>
  <c r="N3774" i="1"/>
  <c r="K3775" i="1"/>
  <c r="L3775" i="1"/>
  <c r="M3775" i="1"/>
  <c r="N3775" i="1"/>
  <c r="K3776" i="1"/>
  <c r="L3776" i="1"/>
  <c r="M3776" i="1"/>
  <c r="N3776" i="1"/>
  <c r="K3777" i="1"/>
  <c r="L3777" i="1"/>
  <c r="M3777" i="1"/>
  <c r="N3777" i="1"/>
  <c r="K3778" i="1"/>
  <c r="L3778" i="1"/>
  <c r="M3778" i="1"/>
  <c r="N3778" i="1"/>
  <c r="K3779" i="1"/>
  <c r="L3779" i="1"/>
  <c r="M3779" i="1"/>
  <c r="N3779" i="1"/>
  <c r="K3780" i="1"/>
  <c r="L3780" i="1"/>
  <c r="M3780" i="1"/>
  <c r="N3780" i="1"/>
  <c r="K3781" i="1"/>
  <c r="L3781" i="1"/>
  <c r="M3781" i="1"/>
  <c r="N3781" i="1"/>
  <c r="K3782" i="1"/>
  <c r="L3782" i="1"/>
  <c r="M3782" i="1"/>
  <c r="N3782" i="1"/>
  <c r="K3783" i="1"/>
  <c r="L3783" i="1"/>
  <c r="M3783" i="1"/>
  <c r="N3783" i="1"/>
  <c r="K3784" i="1"/>
  <c r="L3784" i="1"/>
  <c r="M3784" i="1"/>
  <c r="N3784" i="1"/>
  <c r="K3785" i="1"/>
  <c r="L3785" i="1"/>
  <c r="M3785" i="1"/>
  <c r="N3785" i="1"/>
  <c r="K3786" i="1"/>
  <c r="L3786" i="1"/>
  <c r="M3786" i="1"/>
  <c r="N3786" i="1"/>
  <c r="K3787" i="1"/>
  <c r="L3787" i="1"/>
  <c r="M3787" i="1"/>
  <c r="N3787" i="1"/>
  <c r="K3788" i="1"/>
  <c r="L3788" i="1"/>
  <c r="M3788" i="1"/>
  <c r="N3788" i="1"/>
  <c r="K3789" i="1"/>
  <c r="L3789" i="1"/>
  <c r="M3789" i="1"/>
  <c r="N3789" i="1"/>
  <c r="K3790" i="1"/>
  <c r="L3790" i="1"/>
  <c r="M3790" i="1"/>
  <c r="N3790" i="1"/>
  <c r="K3791" i="1"/>
  <c r="L3791" i="1"/>
  <c r="M3791" i="1"/>
  <c r="N3791" i="1"/>
  <c r="K3792" i="1"/>
  <c r="L3792" i="1"/>
  <c r="M3792" i="1"/>
  <c r="N3792" i="1"/>
  <c r="K3793" i="1"/>
  <c r="L3793" i="1"/>
  <c r="M3793" i="1"/>
  <c r="N3793" i="1"/>
  <c r="K3794" i="1"/>
  <c r="L3794" i="1"/>
  <c r="M3794" i="1"/>
  <c r="N3794" i="1"/>
  <c r="K3795" i="1"/>
  <c r="L3795" i="1"/>
  <c r="M3795" i="1"/>
  <c r="N3795" i="1"/>
  <c r="K3796" i="1"/>
  <c r="L3796" i="1"/>
  <c r="M3796" i="1"/>
  <c r="N3796" i="1"/>
  <c r="K3797" i="1"/>
  <c r="L3797" i="1"/>
  <c r="M3797" i="1"/>
  <c r="N3797" i="1"/>
  <c r="K3798" i="1"/>
  <c r="L3798" i="1"/>
  <c r="M3798" i="1"/>
  <c r="N3798" i="1"/>
  <c r="K3799" i="1"/>
  <c r="L3799" i="1"/>
  <c r="M3799" i="1"/>
  <c r="N3799" i="1"/>
  <c r="K3800" i="1"/>
  <c r="L3800" i="1"/>
  <c r="M3800" i="1"/>
  <c r="N3800" i="1"/>
  <c r="K3801" i="1"/>
  <c r="L3801" i="1"/>
  <c r="M3801" i="1"/>
  <c r="N3801" i="1"/>
  <c r="K3802" i="1"/>
  <c r="L3802" i="1"/>
  <c r="M3802" i="1"/>
  <c r="N3802" i="1"/>
  <c r="K3803" i="1"/>
  <c r="L3803" i="1"/>
  <c r="M3803" i="1"/>
  <c r="N3803" i="1"/>
  <c r="K3804" i="1"/>
  <c r="L3804" i="1"/>
  <c r="M3804" i="1"/>
  <c r="N3804" i="1"/>
  <c r="K3805" i="1"/>
  <c r="L3805" i="1"/>
  <c r="M3805" i="1"/>
  <c r="N3805" i="1"/>
  <c r="K3806" i="1"/>
  <c r="L3806" i="1"/>
  <c r="M3806" i="1"/>
  <c r="N3806" i="1"/>
  <c r="K3807" i="1"/>
  <c r="L3807" i="1"/>
  <c r="M3807" i="1"/>
  <c r="N3807" i="1"/>
  <c r="K3808" i="1"/>
  <c r="L3808" i="1"/>
  <c r="M3808" i="1"/>
  <c r="N3808" i="1"/>
  <c r="K3809" i="1"/>
  <c r="L3809" i="1"/>
  <c r="M3809" i="1"/>
  <c r="N3809" i="1"/>
  <c r="K3810" i="1"/>
  <c r="L3810" i="1"/>
  <c r="M3810" i="1"/>
  <c r="N3810" i="1"/>
  <c r="K3811" i="1"/>
  <c r="L3811" i="1"/>
  <c r="M3811" i="1"/>
  <c r="N3811" i="1"/>
  <c r="K3812" i="1"/>
  <c r="L3812" i="1"/>
  <c r="M3812" i="1"/>
  <c r="N3812" i="1"/>
  <c r="K3813" i="1"/>
  <c r="L3813" i="1"/>
  <c r="M3813" i="1"/>
  <c r="N3813" i="1"/>
  <c r="K3814" i="1"/>
  <c r="L3814" i="1"/>
  <c r="M3814" i="1"/>
  <c r="N3814" i="1"/>
  <c r="K3815" i="1"/>
  <c r="L3815" i="1"/>
  <c r="M3815" i="1"/>
  <c r="N3815" i="1"/>
  <c r="K3816" i="1"/>
  <c r="L3816" i="1"/>
  <c r="M3816" i="1"/>
  <c r="N3816" i="1"/>
  <c r="K3817" i="1"/>
  <c r="L3817" i="1"/>
  <c r="M3817" i="1"/>
  <c r="N3817" i="1"/>
  <c r="K3818" i="1"/>
  <c r="L3818" i="1"/>
  <c r="M3818" i="1"/>
  <c r="N3818" i="1"/>
  <c r="K3819" i="1"/>
  <c r="L3819" i="1"/>
  <c r="M3819" i="1"/>
  <c r="N3819" i="1"/>
  <c r="K3820" i="1"/>
  <c r="L3820" i="1"/>
  <c r="M3820" i="1"/>
  <c r="N3820" i="1"/>
  <c r="K3821" i="1"/>
  <c r="L3821" i="1"/>
  <c r="M3821" i="1"/>
  <c r="N3821" i="1"/>
  <c r="K3822" i="1"/>
  <c r="L3822" i="1"/>
  <c r="M3822" i="1"/>
  <c r="N3822" i="1"/>
  <c r="K3823" i="1"/>
  <c r="L3823" i="1"/>
  <c r="M3823" i="1"/>
  <c r="N3823" i="1"/>
  <c r="K3824" i="1"/>
  <c r="L3824" i="1"/>
  <c r="M3824" i="1"/>
  <c r="N3824" i="1"/>
  <c r="K3825" i="1"/>
  <c r="L3825" i="1"/>
  <c r="M3825" i="1"/>
  <c r="N3825" i="1"/>
  <c r="K3826" i="1"/>
  <c r="L3826" i="1"/>
  <c r="M3826" i="1"/>
  <c r="N3826" i="1"/>
  <c r="K3827" i="1"/>
  <c r="L3827" i="1"/>
  <c r="M3827" i="1"/>
  <c r="N3827" i="1"/>
  <c r="K3828" i="1"/>
  <c r="L3828" i="1"/>
  <c r="M3828" i="1"/>
  <c r="N3828" i="1"/>
  <c r="K3829" i="1"/>
  <c r="L3829" i="1"/>
  <c r="M3829" i="1"/>
  <c r="N3829" i="1"/>
  <c r="K3830" i="1"/>
  <c r="L3830" i="1"/>
  <c r="M3830" i="1"/>
  <c r="N3830" i="1"/>
  <c r="K3831" i="1"/>
  <c r="L3831" i="1"/>
  <c r="M3831" i="1"/>
  <c r="N3831" i="1"/>
  <c r="K3832" i="1"/>
  <c r="L3832" i="1"/>
  <c r="M3832" i="1"/>
  <c r="N3832" i="1"/>
  <c r="K3833" i="1"/>
  <c r="L3833" i="1"/>
  <c r="M3833" i="1"/>
  <c r="N3833" i="1"/>
  <c r="K3834" i="1"/>
  <c r="L3834" i="1"/>
  <c r="M3834" i="1"/>
  <c r="N3834" i="1"/>
  <c r="K3835" i="1"/>
  <c r="L3835" i="1"/>
  <c r="M3835" i="1"/>
  <c r="N3835" i="1"/>
  <c r="K3836" i="1"/>
  <c r="L3836" i="1"/>
  <c r="M3836" i="1"/>
  <c r="N3836" i="1"/>
  <c r="K3837" i="1"/>
  <c r="L3837" i="1"/>
  <c r="M3837" i="1"/>
  <c r="N3837" i="1"/>
  <c r="K3838" i="1"/>
  <c r="L3838" i="1"/>
  <c r="M3838" i="1"/>
  <c r="N3838" i="1"/>
  <c r="K3839" i="1"/>
  <c r="L3839" i="1"/>
  <c r="M3839" i="1"/>
  <c r="N3839" i="1"/>
  <c r="K3840" i="1"/>
  <c r="L3840" i="1"/>
  <c r="M3840" i="1"/>
  <c r="N3840" i="1"/>
  <c r="K3841" i="1"/>
  <c r="L3841" i="1"/>
  <c r="M3841" i="1"/>
  <c r="N3841" i="1"/>
  <c r="K3842" i="1"/>
  <c r="L3842" i="1"/>
  <c r="M3842" i="1"/>
  <c r="N3842" i="1"/>
  <c r="K3843" i="1"/>
  <c r="L3843" i="1"/>
  <c r="M3843" i="1"/>
  <c r="N3843" i="1"/>
  <c r="K3844" i="1"/>
  <c r="L3844" i="1"/>
  <c r="M3844" i="1"/>
  <c r="N3844" i="1"/>
  <c r="K3845" i="1"/>
  <c r="L3845" i="1"/>
  <c r="M3845" i="1"/>
  <c r="N3845" i="1"/>
  <c r="K3846" i="1"/>
  <c r="L3846" i="1"/>
  <c r="M3846" i="1"/>
  <c r="N3846" i="1"/>
  <c r="K3847" i="1"/>
  <c r="L3847" i="1"/>
  <c r="M3847" i="1"/>
  <c r="N3847" i="1"/>
  <c r="K3848" i="1"/>
  <c r="L3848" i="1"/>
  <c r="M3848" i="1"/>
  <c r="N3848" i="1"/>
  <c r="K3849" i="1"/>
  <c r="L3849" i="1"/>
  <c r="M3849" i="1"/>
  <c r="N3849" i="1"/>
  <c r="K3850" i="1"/>
  <c r="L3850" i="1"/>
  <c r="M3850" i="1"/>
  <c r="N3850" i="1"/>
  <c r="K3851" i="1"/>
  <c r="L3851" i="1"/>
  <c r="M3851" i="1"/>
  <c r="N3851" i="1"/>
  <c r="K3852" i="1"/>
  <c r="L3852" i="1"/>
  <c r="M3852" i="1"/>
  <c r="N3852" i="1"/>
  <c r="K3853" i="1"/>
  <c r="L3853" i="1"/>
  <c r="M3853" i="1"/>
  <c r="N3853" i="1"/>
  <c r="K3854" i="1"/>
  <c r="L3854" i="1"/>
  <c r="M3854" i="1"/>
  <c r="N3854" i="1"/>
  <c r="K3855" i="1"/>
  <c r="L3855" i="1"/>
  <c r="M3855" i="1"/>
  <c r="N3855" i="1"/>
  <c r="K3856" i="1"/>
  <c r="L3856" i="1"/>
  <c r="M3856" i="1"/>
  <c r="N3856" i="1"/>
  <c r="K3857" i="1"/>
  <c r="L3857" i="1"/>
  <c r="M3857" i="1"/>
  <c r="N3857" i="1"/>
  <c r="K3858" i="1"/>
  <c r="L3858" i="1"/>
  <c r="M3858" i="1"/>
  <c r="N3858" i="1"/>
  <c r="K3859" i="1"/>
  <c r="L3859" i="1"/>
  <c r="M3859" i="1"/>
  <c r="N3859" i="1"/>
  <c r="K3860" i="1"/>
  <c r="L3860" i="1"/>
  <c r="M3860" i="1"/>
  <c r="N3860" i="1"/>
  <c r="K3861" i="1"/>
  <c r="L3861" i="1"/>
  <c r="M3861" i="1"/>
  <c r="N3861" i="1"/>
  <c r="K3862" i="1"/>
  <c r="L3862" i="1"/>
  <c r="M3862" i="1"/>
  <c r="N3862" i="1"/>
  <c r="K3863" i="1"/>
  <c r="L3863" i="1"/>
  <c r="M3863" i="1"/>
  <c r="N3863" i="1"/>
  <c r="K3864" i="1"/>
  <c r="L3864" i="1"/>
  <c r="M3864" i="1"/>
  <c r="N3864" i="1"/>
  <c r="K3865" i="1"/>
  <c r="L3865" i="1"/>
  <c r="M3865" i="1"/>
  <c r="N3865" i="1"/>
  <c r="K3866" i="1"/>
  <c r="L3866" i="1"/>
  <c r="M3866" i="1"/>
  <c r="N3866" i="1"/>
  <c r="K3867" i="1"/>
  <c r="L3867" i="1"/>
  <c r="M3867" i="1"/>
  <c r="N3867" i="1"/>
  <c r="K3868" i="1"/>
  <c r="L3868" i="1"/>
  <c r="M3868" i="1"/>
  <c r="N3868" i="1"/>
  <c r="K3869" i="1"/>
  <c r="L3869" i="1"/>
  <c r="M3869" i="1"/>
  <c r="N3869" i="1"/>
  <c r="K3870" i="1"/>
  <c r="L3870" i="1"/>
  <c r="M3870" i="1"/>
  <c r="N3870" i="1"/>
  <c r="K3871" i="1"/>
  <c r="L3871" i="1"/>
  <c r="M3871" i="1"/>
  <c r="N3871" i="1"/>
  <c r="K3872" i="1"/>
  <c r="L3872" i="1"/>
  <c r="M3872" i="1"/>
  <c r="N3872" i="1"/>
  <c r="K3873" i="1"/>
  <c r="L3873" i="1"/>
  <c r="M3873" i="1"/>
  <c r="N3873" i="1"/>
  <c r="K3874" i="1"/>
  <c r="L3874" i="1"/>
  <c r="M3874" i="1"/>
  <c r="N3874" i="1"/>
  <c r="K3875" i="1"/>
  <c r="L3875" i="1"/>
  <c r="M3875" i="1"/>
  <c r="N3875" i="1"/>
  <c r="K3876" i="1"/>
  <c r="L3876" i="1"/>
  <c r="M3876" i="1"/>
  <c r="N3876" i="1"/>
  <c r="K3877" i="1"/>
  <c r="L3877" i="1"/>
  <c r="M3877" i="1"/>
  <c r="N3877" i="1"/>
  <c r="K3878" i="1"/>
  <c r="L3878" i="1"/>
  <c r="M3878" i="1"/>
  <c r="N3878" i="1"/>
  <c r="K3879" i="1"/>
  <c r="L3879" i="1"/>
  <c r="M3879" i="1"/>
  <c r="N3879" i="1"/>
  <c r="K3880" i="1"/>
  <c r="L3880" i="1"/>
  <c r="M3880" i="1"/>
  <c r="N3880" i="1"/>
  <c r="K3881" i="1"/>
  <c r="L3881" i="1"/>
  <c r="M3881" i="1"/>
  <c r="N3881" i="1"/>
  <c r="K3882" i="1"/>
  <c r="L3882" i="1"/>
  <c r="M3882" i="1"/>
  <c r="N3882" i="1"/>
  <c r="K3883" i="1"/>
  <c r="L3883" i="1"/>
  <c r="M3883" i="1"/>
  <c r="N3883" i="1"/>
  <c r="K3884" i="1"/>
  <c r="L3884" i="1"/>
  <c r="M3884" i="1"/>
  <c r="N3884" i="1"/>
  <c r="K3885" i="1"/>
  <c r="L3885" i="1"/>
  <c r="M3885" i="1"/>
  <c r="N3885" i="1"/>
  <c r="K3886" i="1"/>
  <c r="L3886" i="1"/>
  <c r="M3886" i="1"/>
  <c r="N3886" i="1"/>
  <c r="K3887" i="1"/>
  <c r="L3887" i="1"/>
  <c r="M3887" i="1"/>
  <c r="N3887" i="1"/>
  <c r="K3888" i="1"/>
  <c r="L3888" i="1"/>
  <c r="M3888" i="1"/>
  <c r="N3888" i="1"/>
  <c r="K3889" i="1"/>
  <c r="L3889" i="1"/>
  <c r="M3889" i="1"/>
  <c r="N3889" i="1"/>
  <c r="K3890" i="1"/>
  <c r="L3890" i="1"/>
  <c r="M3890" i="1"/>
  <c r="N3890" i="1"/>
  <c r="K3891" i="1"/>
  <c r="L3891" i="1"/>
  <c r="M3891" i="1"/>
  <c r="N3891" i="1"/>
  <c r="K3892" i="1"/>
  <c r="L3892" i="1"/>
  <c r="M3892" i="1"/>
  <c r="N3892" i="1"/>
  <c r="K3893" i="1"/>
  <c r="L3893" i="1"/>
  <c r="M3893" i="1"/>
  <c r="N3893" i="1"/>
  <c r="K3894" i="1"/>
  <c r="L3894" i="1"/>
  <c r="M3894" i="1"/>
  <c r="N3894" i="1"/>
  <c r="K3895" i="1"/>
  <c r="L3895" i="1"/>
  <c r="M3895" i="1"/>
  <c r="N3895" i="1"/>
  <c r="K3896" i="1"/>
  <c r="L3896" i="1"/>
  <c r="M3896" i="1"/>
  <c r="N3896" i="1"/>
  <c r="K3897" i="1"/>
  <c r="L3897" i="1"/>
  <c r="M3897" i="1"/>
  <c r="N3897" i="1"/>
  <c r="K3898" i="1"/>
  <c r="L3898" i="1"/>
  <c r="M3898" i="1"/>
  <c r="N3898" i="1"/>
  <c r="K3899" i="1"/>
  <c r="L3899" i="1"/>
  <c r="M3899" i="1"/>
  <c r="N3899" i="1"/>
  <c r="K3900" i="1"/>
  <c r="L3900" i="1"/>
  <c r="M3900" i="1"/>
  <c r="N3900" i="1"/>
  <c r="K3901" i="1"/>
  <c r="L3901" i="1"/>
  <c r="M3901" i="1"/>
  <c r="N3901" i="1"/>
  <c r="K3902" i="1"/>
  <c r="L3902" i="1"/>
  <c r="M3902" i="1"/>
  <c r="N3902" i="1"/>
  <c r="K3903" i="1"/>
  <c r="L3903" i="1"/>
  <c r="M3903" i="1"/>
  <c r="N3903" i="1"/>
  <c r="K3904" i="1"/>
  <c r="L3904" i="1"/>
  <c r="M3904" i="1"/>
  <c r="N3904" i="1"/>
  <c r="K3905" i="1"/>
  <c r="L3905" i="1"/>
  <c r="M3905" i="1"/>
  <c r="N3905" i="1"/>
  <c r="K3906" i="1"/>
  <c r="L3906" i="1"/>
  <c r="M3906" i="1"/>
  <c r="N3906" i="1"/>
  <c r="K3907" i="1"/>
  <c r="L3907" i="1"/>
  <c r="M3907" i="1"/>
  <c r="N3907" i="1"/>
  <c r="K3908" i="1"/>
  <c r="L3908" i="1"/>
  <c r="M3908" i="1"/>
  <c r="N3908" i="1"/>
  <c r="K3909" i="1"/>
  <c r="L3909" i="1"/>
  <c r="M3909" i="1"/>
  <c r="N3909" i="1"/>
  <c r="K3910" i="1"/>
  <c r="L3910" i="1"/>
  <c r="M3910" i="1"/>
  <c r="N3910" i="1"/>
  <c r="K3911" i="1"/>
  <c r="L3911" i="1"/>
  <c r="M3911" i="1"/>
  <c r="N3911" i="1"/>
  <c r="K3912" i="1"/>
  <c r="L3912" i="1"/>
  <c r="M3912" i="1"/>
  <c r="N3912" i="1"/>
  <c r="K3913" i="1"/>
  <c r="L3913" i="1"/>
  <c r="M3913" i="1"/>
  <c r="N3913" i="1"/>
  <c r="K3914" i="1"/>
  <c r="L3914" i="1"/>
  <c r="M3914" i="1"/>
  <c r="N3914" i="1"/>
  <c r="K3915" i="1"/>
  <c r="L3915" i="1"/>
  <c r="M3915" i="1"/>
  <c r="N3915" i="1"/>
  <c r="K3916" i="1"/>
  <c r="L3916" i="1"/>
  <c r="M3916" i="1"/>
  <c r="N3916" i="1"/>
  <c r="K3917" i="1"/>
  <c r="L3917" i="1"/>
  <c r="M3917" i="1"/>
  <c r="N3917" i="1"/>
  <c r="K3918" i="1"/>
  <c r="L3918" i="1"/>
  <c r="M3918" i="1"/>
  <c r="N3918" i="1"/>
  <c r="K3919" i="1"/>
  <c r="L3919" i="1"/>
  <c r="M3919" i="1"/>
  <c r="N3919" i="1"/>
  <c r="K3920" i="1"/>
  <c r="L3920" i="1"/>
  <c r="M3920" i="1"/>
  <c r="N3920" i="1"/>
  <c r="K3921" i="1"/>
  <c r="L3921" i="1"/>
  <c r="M3921" i="1"/>
  <c r="N3921" i="1"/>
  <c r="K3922" i="1"/>
  <c r="L3922" i="1"/>
  <c r="M3922" i="1"/>
  <c r="N3922" i="1"/>
  <c r="K3923" i="1"/>
  <c r="L3923" i="1"/>
  <c r="M3923" i="1"/>
  <c r="N3923" i="1"/>
  <c r="K3924" i="1"/>
  <c r="L3924" i="1"/>
  <c r="M3924" i="1"/>
  <c r="N3924" i="1"/>
  <c r="K3925" i="1"/>
  <c r="L3925" i="1"/>
  <c r="M3925" i="1"/>
  <c r="N3925" i="1"/>
  <c r="K3926" i="1"/>
  <c r="L3926" i="1"/>
  <c r="M3926" i="1"/>
  <c r="N3926" i="1"/>
  <c r="K3927" i="1"/>
  <c r="L3927" i="1"/>
  <c r="M3927" i="1"/>
  <c r="N3927" i="1"/>
  <c r="K3928" i="1"/>
  <c r="L3928" i="1"/>
  <c r="M3928" i="1"/>
  <c r="N3928" i="1"/>
  <c r="K3929" i="1"/>
  <c r="L3929" i="1"/>
  <c r="M3929" i="1"/>
  <c r="N3929" i="1"/>
  <c r="K3930" i="1"/>
  <c r="L3930" i="1"/>
  <c r="M3930" i="1"/>
  <c r="N3930" i="1"/>
  <c r="K3931" i="1"/>
  <c r="L3931" i="1"/>
  <c r="M3931" i="1"/>
  <c r="N3931" i="1"/>
  <c r="K3932" i="1"/>
  <c r="L3932" i="1"/>
  <c r="M3932" i="1"/>
  <c r="N3932" i="1"/>
  <c r="K3933" i="1"/>
  <c r="L3933" i="1"/>
  <c r="M3933" i="1"/>
  <c r="N3933" i="1"/>
  <c r="K3934" i="1"/>
  <c r="L3934" i="1"/>
  <c r="M3934" i="1"/>
  <c r="N3934" i="1"/>
  <c r="K3935" i="1"/>
  <c r="L3935" i="1"/>
  <c r="M3935" i="1"/>
  <c r="N3935" i="1"/>
  <c r="K3936" i="1"/>
  <c r="L3936" i="1"/>
  <c r="M3936" i="1"/>
  <c r="N3936" i="1"/>
  <c r="K3937" i="1"/>
  <c r="L3937" i="1"/>
  <c r="M3937" i="1"/>
  <c r="N3937" i="1"/>
  <c r="K3938" i="1"/>
  <c r="L3938" i="1"/>
  <c r="M3938" i="1"/>
  <c r="N3938" i="1"/>
  <c r="K3939" i="1"/>
  <c r="L3939" i="1"/>
  <c r="M3939" i="1"/>
  <c r="N3939" i="1"/>
  <c r="K3940" i="1"/>
  <c r="L3940" i="1"/>
  <c r="M3940" i="1"/>
  <c r="N3940" i="1"/>
  <c r="K3941" i="1"/>
  <c r="L3941" i="1"/>
  <c r="M3941" i="1"/>
  <c r="N3941" i="1"/>
  <c r="K3942" i="1"/>
  <c r="L3942" i="1"/>
  <c r="M3942" i="1"/>
  <c r="N3942" i="1"/>
  <c r="K3943" i="1"/>
  <c r="L3943" i="1"/>
  <c r="M3943" i="1"/>
  <c r="N3943" i="1"/>
  <c r="K3944" i="1"/>
  <c r="L3944" i="1"/>
  <c r="M3944" i="1"/>
  <c r="N3944" i="1"/>
  <c r="K3945" i="1"/>
  <c r="L3945" i="1"/>
  <c r="M3945" i="1"/>
  <c r="N3945" i="1"/>
  <c r="K3946" i="1"/>
  <c r="L3946" i="1"/>
  <c r="M3946" i="1"/>
  <c r="N3946" i="1"/>
  <c r="K3947" i="1"/>
  <c r="L3947" i="1"/>
  <c r="M3947" i="1"/>
  <c r="N3947" i="1"/>
  <c r="K3948" i="1"/>
  <c r="L3948" i="1"/>
  <c r="M3948" i="1"/>
  <c r="N3948" i="1"/>
  <c r="K3949" i="1"/>
  <c r="L3949" i="1"/>
  <c r="M3949" i="1"/>
  <c r="N3949" i="1"/>
  <c r="K3950" i="1"/>
  <c r="L3950" i="1"/>
  <c r="M3950" i="1"/>
  <c r="N3950" i="1"/>
  <c r="K3951" i="1"/>
  <c r="L3951" i="1"/>
  <c r="M3951" i="1"/>
  <c r="N3951" i="1"/>
  <c r="K3952" i="1"/>
  <c r="L3952" i="1"/>
  <c r="M3952" i="1"/>
  <c r="N3952" i="1"/>
  <c r="K3953" i="1"/>
  <c r="L3953" i="1"/>
  <c r="M3953" i="1"/>
  <c r="N3953" i="1"/>
  <c r="K3954" i="1"/>
  <c r="L3954" i="1"/>
  <c r="M3954" i="1"/>
  <c r="N3954" i="1"/>
  <c r="K3955" i="1"/>
  <c r="L3955" i="1"/>
  <c r="M3955" i="1"/>
  <c r="N3955" i="1"/>
  <c r="K3956" i="1"/>
  <c r="L3956" i="1"/>
  <c r="M3956" i="1"/>
  <c r="N3956" i="1"/>
  <c r="K3957" i="1"/>
  <c r="L3957" i="1"/>
  <c r="M3957" i="1"/>
  <c r="N3957" i="1"/>
  <c r="K3958" i="1"/>
  <c r="L3958" i="1"/>
  <c r="M3958" i="1"/>
  <c r="N3958" i="1"/>
  <c r="K3959" i="1"/>
  <c r="L3959" i="1"/>
  <c r="M3959" i="1"/>
  <c r="N3959" i="1"/>
  <c r="K3960" i="1"/>
  <c r="L3960" i="1"/>
  <c r="M3960" i="1"/>
  <c r="N3960" i="1"/>
  <c r="K3961" i="1"/>
  <c r="L3961" i="1"/>
  <c r="M3961" i="1"/>
  <c r="N3961" i="1"/>
  <c r="K3962" i="1"/>
  <c r="L3962" i="1"/>
  <c r="M3962" i="1"/>
  <c r="N3962" i="1"/>
  <c r="K3963" i="1"/>
  <c r="L3963" i="1"/>
  <c r="M3963" i="1"/>
  <c r="N3963" i="1"/>
  <c r="K3964" i="1"/>
  <c r="L3964" i="1"/>
  <c r="M3964" i="1"/>
  <c r="N3964" i="1"/>
  <c r="K3965" i="1"/>
  <c r="L3965" i="1"/>
  <c r="M3965" i="1"/>
  <c r="N3965" i="1"/>
  <c r="K3966" i="1"/>
  <c r="L3966" i="1"/>
  <c r="M3966" i="1"/>
  <c r="N3966" i="1"/>
  <c r="K3967" i="1"/>
  <c r="L3967" i="1"/>
  <c r="M3967" i="1"/>
  <c r="N3967" i="1"/>
  <c r="K3968" i="1"/>
  <c r="L3968" i="1"/>
  <c r="M3968" i="1"/>
  <c r="N3968" i="1"/>
  <c r="K3969" i="1"/>
  <c r="L3969" i="1"/>
  <c r="M3969" i="1"/>
  <c r="N3969" i="1"/>
  <c r="K3970" i="1"/>
  <c r="L3970" i="1"/>
  <c r="M3970" i="1"/>
  <c r="N3970" i="1"/>
  <c r="K3971" i="1"/>
  <c r="L3971" i="1"/>
  <c r="M3971" i="1"/>
  <c r="N3971" i="1"/>
  <c r="K3972" i="1"/>
  <c r="L3972" i="1"/>
  <c r="M3972" i="1"/>
  <c r="N3972" i="1"/>
  <c r="K3973" i="1"/>
  <c r="L3973" i="1"/>
  <c r="M3973" i="1"/>
  <c r="N3973" i="1"/>
  <c r="K3974" i="1"/>
  <c r="L3974" i="1"/>
  <c r="M3974" i="1"/>
  <c r="N3974" i="1"/>
  <c r="K3975" i="1"/>
  <c r="L3975" i="1"/>
  <c r="M3975" i="1"/>
  <c r="N3975" i="1"/>
  <c r="K3976" i="1"/>
  <c r="L3976" i="1"/>
  <c r="M3976" i="1"/>
  <c r="N3976" i="1"/>
  <c r="K3977" i="1"/>
  <c r="L3977" i="1"/>
  <c r="M3977" i="1"/>
  <c r="N3977" i="1"/>
  <c r="K3978" i="1"/>
  <c r="L3978" i="1"/>
  <c r="M3978" i="1"/>
  <c r="N3978" i="1"/>
  <c r="K3979" i="1"/>
  <c r="L3979" i="1"/>
  <c r="M3979" i="1"/>
  <c r="N3979" i="1"/>
  <c r="K3980" i="1"/>
  <c r="L3980" i="1"/>
  <c r="M3980" i="1"/>
  <c r="N3980" i="1"/>
  <c r="K3981" i="1"/>
  <c r="L3981" i="1"/>
  <c r="M3981" i="1"/>
  <c r="N3981" i="1"/>
  <c r="K3982" i="1"/>
  <c r="L3982" i="1"/>
  <c r="M3982" i="1"/>
  <c r="N3982" i="1"/>
  <c r="K3983" i="1"/>
  <c r="L3983" i="1"/>
  <c r="M3983" i="1"/>
  <c r="N3983" i="1"/>
  <c r="K3984" i="1"/>
  <c r="L3984" i="1"/>
  <c r="M3984" i="1"/>
  <c r="N3984" i="1"/>
  <c r="K3985" i="1"/>
  <c r="L3985" i="1"/>
  <c r="M3985" i="1"/>
  <c r="N3985" i="1"/>
  <c r="K3986" i="1"/>
  <c r="L3986" i="1"/>
  <c r="M3986" i="1"/>
  <c r="N3986" i="1"/>
  <c r="K3987" i="1"/>
  <c r="L3987" i="1"/>
  <c r="M3987" i="1"/>
  <c r="N3987" i="1"/>
  <c r="K3988" i="1"/>
  <c r="L3988" i="1"/>
  <c r="M3988" i="1"/>
  <c r="N3988" i="1"/>
  <c r="K3989" i="1"/>
  <c r="L3989" i="1"/>
  <c r="M3989" i="1"/>
  <c r="N3989" i="1"/>
  <c r="K3990" i="1"/>
  <c r="L3990" i="1"/>
  <c r="M3990" i="1"/>
  <c r="N3990" i="1"/>
  <c r="K3991" i="1"/>
  <c r="L3991" i="1"/>
  <c r="M3991" i="1"/>
  <c r="N3991" i="1"/>
  <c r="K3992" i="1"/>
  <c r="L3992" i="1"/>
  <c r="M3992" i="1"/>
  <c r="N3992" i="1"/>
  <c r="K3993" i="1"/>
  <c r="L3993" i="1"/>
  <c r="M3993" i="1"/>
  <c r="N3993" i="1"/>
  <c r="K3994" i="1"/>
  <c r="L3994" i="1"/>
  <c r="M3994" i="1"/>
  <c r="N3994" i="1"/>
  <c r="K3995" i="1"/>
  <c r="L3995" i="1"/>
  <c r="M3995" i="1"/>
  <c r="N3995" i="1"/>
  <c r="K3996" i="1"/>
  <c r="L3996" i="1"/>
  <c r="M3996" i="1"/>
  <c r="N3996" i="1"/>
  <c r="K3997" i="1"/>
  <c r="L3997" i="1"/>
  <c r="M3997" i="1"/>
  <c r="N3997" i="1"/>
  <c r="K3998" i="1"/>
  <c r="L3998" i="1"/>
  <c r="M3998" i="1"/>
  <c r="N3998" i="1"/>
  <c r="K3999" i="1"/>
  <c r="L3999" i="1"/>
  <c r="M3999" i="1"/>
  <c r="N3999" i="1"/>
  <c r="K4000" i="1"/>
  <c r="L4000" i="1"/>
  <c r="M4000" i="1"/>
  <c r="N4000" i="1"/>
  <c r="K4001" i="1"/>
  <c r="L4001" i="1"/>
  <c r="M4001" i="1"/>
  <c r="N4001" i="1"/>
  <c r="K4002" i="1"/>
  <c r="L4002" i="1"/>
  <c r="M4002" i="1"/>
  <c r="N4002" i="1"/>
  <c r="K4003" i="1"/>
  <c r="L4003" i="1"/>
  <c r="M4003" i="1"/>
  <c r="N4003" i="1"/>
  <c r="K4004" i="1"/>
  <c r="L4004" i="1"/>
  <c r="M4004" i="1"/>
  <c r="N4004" i="1"/>
  <c r="K4005" i="1"/>
  <c r="L4005" i="1"/>
  <c r="M4005" i="1"/>
  <c r="N4005" i="1"/>
  <c r="K4006" i="1"/>
  <c r="L4006" i="1"/>
  <c r="M4006" i="1"/>
  <c r="N4006" i="1"/>
  <c r="K4007" i="1"/>
  <c r="L4007" i="1"/>
  <c r="M4007" i="1"/>
  <c r="N4007" i="1"/>
  <c r="K4008" i="1"/>
  <c r="L4008" i="1"/>
  <c r="M4008" i="1"/>
  <c r="N4008" i="1"/>
  <c r="K4009" i="1"/>
  <c r="L4009" i="1"/>
  <c r="M4009" i="1"/>
  <c r="N4009" i="1"/>
  <c r="K4010" i="1"/>
  <c r="L4010" i="1"/>
  <c r="M4010" i="1"/>
  <c r="N4010" i="1"/>
  <c r="K4011" i="1"/>
  <c r="L4011" i="1"/>
  <c r="M4011" i="1"/>
  <c r="N4011" i="1"/>
  <c r="K4012" i="1"/>
  <c r="L4012" i="1"/>
  <c r="M4012" i="1"/>
  <c r="N4012" i="1"/>
  <c r="K4013" i="1"/>
  <c r="L4013" i="1"/>
  <c r="M4013" i="1"/>
  <c r="N4013" i="1"/>
  <c r="K4014" i="1"/>
  <c r="L4014" i="1"/>
  <c r="M4014" i="1"/>
  <c r="N4014" i="1"/>
  <c r="K4015" i="1"/>
  <c r="L4015" i="1"/>
  <c r="M4015" i="1"/>
  <c r="N4015" i="1"/>
  <c r="K4016" i="1"/>
  <c r="L4016" i="1"/>
  <c r="M4016" i="1"/>
  <c r="N4016" i="1"/>
  <c r="K4017" i="1"/>
  <c r="L4017" i="1"/>
  <c r="M4017" i="1"/>
  <c r="N4017" i="1"/>
  <c r="K4018" i="1"/>
  <c r="L4018" i="1"/>
  <c r="M4018" i="1"/>
  <c r="N4018" i="1"/>
  <c r="K4019" i="1"/>
  <c r="L4019" i="1"/>
  <c r="M4019" i="1"/>
  <c r="N4019" i="1"/>
  <c r="K4020" i="1"/>
  <c r="L4020" i="1"/>
  <c r="M4020" i="1"/>
  <c r="N4020" i="1"/>
  <c r="K4021" i="1"/>
  <c r="L4021" i="1"/>
  <c r="M4021" i="1"/>
  <c r="N4021" i="1"/>
  <c r="K4022" i="1"/>
  <c r="L4022" i="1"/>
  <c r="M4022" i="1"/>
  <c r="N4022" i="1"/>
  <c r="K4023" i="1"/>
  <c r="L4023" i="1"/>
  <c r="M4023" i="1"/>
  <c r="N4023" i="1"/>
  <c r="K4024" i="1"/>
  <c r="L4024" i="1"/>
  <c r="M4024" i="1"/>
  <c r="N4024" i="1"/>
  <c r="K4025" i="1"/>
  <c r="L4025" i="1"/>
  <c r="M4025" i="1"/>
  <c r="N4025" i="1"/>
  <c r="K4026" i="1"/>
  <c r="L4026" i="1"/>
  <c r="M4026" i="1"/>
  <c r="N4026" i="1"/>
  <c r="K4027" i="1"/>
  <c r="L4027" i="1"/>
  <c r="M4027" i="1"/>
  <c r="N4027" i="1"/>
  <c r="K4028" i="1"/>
  <c r="L4028" i="1"/>
  <c r="M4028" i="1"/>
  <c r="N4028" i="1"/>
  <c r="K4029" i="1"/>
  <c r="L4029" i="1"/>
  <c r="M4029" i="1"/>
  <c r="N4029" i="1"/>
  <c r="K4030" i="1"/>
  <c r="L4030" i="1"/>
  <c r="M4030" i="1"/>
  <c r="N4030" i="1"/>
  <c r="K4031" i="1"/>
  <c r="L4031" i="1"/>
  <c r="M4031" i="1"/>
  <c r="N4031" i="1"/>
  <c r="K4032" i="1"/>
  <c r="L4032" i="1"/>
  <c r="M4032" i="1"/>
  <c r="N4032" i="1"/>
  <c r="K4033" i="1"/>
  <c r="L4033" i="1"/>
  <c r="M4033" i="1"/>
  <c r="N4033" i="1"/>
  <c r="K4034" i="1"/>
  <c r="L4034" i="1"/>
  <c r="M4034" i="1"/>
  <c r="N4034" i="1"/>
  <c r="K4035" i="1"/>
  <c r="L4035" i="1"/>
  <c r="M4035" i="1"/>
  <c r="N4035" i="1"/>
  <c r="K4036" i="1"/>
  <c r="L4036" i="1"/>
  <c r="M4036" i="1"/>
  <c r="N4036" i="1"/>
  <c r="K4037" i="1"/>
  <c r="L4037" i="1"/>
  <c r="M4037" i="1"/>
  <c r="N4037" i="1"/>
  <c r="K4038" i="1"/>
  <c r="L4038" i="1"/>
  <c r="M4038" i="1"/>
  <c r="N4038" i="1"/>
  <c r="K4039" i="1"/>
  <c r="L4039" i="1"/>
  <c r="M4039" i="1"/>
  <c r="N4039" i="1"/>
  <c r="K4040" i="1"/>
  <c r="L4040" i="1"/>
  <c r="M4040" i="1"/>
  <c r="N4040" i="1"/>
  <c r="K4041" i="1"/>
  <c r="L4041" i="1"/>
  <c r="M4041" i="1"/>
  <c r="N4041" i="1"/>
  <c r="K4042" i="1"/>
  <c r="L4042" i="1"/>
  <c r="M4042" i="1"/>
  <c r="N4042" i="1"/>
  <c r="K4043" i="1"/>
  <c r="L4043" i="1"/>
  <c r="M4043" i="1"/>
  <c r="N4043" i="1"/>
  <c r="K4044" i="1"/>
  <c r="L4044" i="1"/>
  <c r="M4044" i="1"/>
  <c r="N4044" i="1"/>
  <c r="K4045" i="1"/>
  <c r="L4045" i="1"/>
  <c r="M4045" i="1"/>
  <c r="N4045" i="1"/>
  <c r="K4046" i="1"/>
  <c r="L4046" i="1"/>
  <c r="M4046" i="1"/>
  <c r="N4046" i="1"/>
  <c r="K4047" i="1"/>
  <c r="L4047" i="1"/>
  <c r="M4047" i="1"/>
  <c r="N4047" i="1"/>
  <c r="K4048" i="1"/>
  <c r="L4048" i="1"/>
  <c r="M4048" i="1"/>
  <c r="N4048" i="1"/>
  <c r="K4049" i="1"/>
  <c r="L4049" i="1"/>
  <c r="M4049" i="1"/>
  <c r="N4049" i="1"/>
  <c r="K4050" i="1"/>
  <c r="L4050" i="1"/>
  <c r="M4050" i="1"/>
  <c r="N4050" i="1"/>
  <c r="K4051" i="1"/>
  <c r="L4051" i="1"/>
  <c r="M4051" i="1"/>
  <c r="N4051" i="1"/>
  <c r="K4052" i="1"/>
  <c r="L4052" i="1"/>
  <c r="M4052" i="1"/>
  <c r="N4052" i="1"/>
  <c r="K4053" i="1"/>
  <c r="L4053" i="1"/>
  <c r="M4053" i="1"/>
  <c r="N4053" i="1"/>
  <c r="K4054" i="1"/>
  <c r="L4054" i="1"/>
  <c r="M4054" i="1"/>
  <c r="N4054" i="1"/>
  <c r="K4055" i="1"/>
  <c r="L4055" i="1"/>
  <c r="M4055" i="1"/>
  <c r="N4055" i="1"/>
  <c r="K4056" i="1"/>
  <c r="L4056" i="1"/>
  <c r="M4056" i="1"/>
  <c r="N4056" i="1"/>
  <c r="K4057" i="1"/>
  <c r="L4057" i="1"/>
  <c r="M4057" i="1"/>
  <c r="N4057" i="1"/>
  <c r="K4058" i="1"/>
  <c r="L4058" i="1"/>
  <c r="M4058" i="1"/>
  <c r="N4058" i="1"/>
  <c r="K4059" i="1"/>
  <c r="L4059" i="1"/>
  <c r="M4059" i="1"/>
  <c r="N4059" i="1"/>
  <c r="K4060" i="1"/>
  <c r="L4060" i="1"/>
  <c r="M4060" i="1"/>
  <c r="N4060" i="1"/>
  <c r="K4061" i="1"/>
  <c r="L4061" i="1"/>
  <c r="M4061" i="1"/>
  <c r="N4061" i="1"/>
  <c r="K4062" i="1"/>
  <c r="L4062" i="1"/>
  <c r="M4062" i="1"/>
  <c r="N4062" i="1"/>
  <c r="K4063" i="1"/>
  <c r="L4063" i="1"/>
  <c r="M4063" i="1"/>
  <c r="N4063" i="1"/>
  <c r="K4064" i="1"/>
  <c r="L4064" i="1"/>
  <c r="M4064" i="1"/>
  <c r="N4064" i="1"/>
  <c r="K4065" i="1"/>
  <c r="L4065" i="1"/>
  <c r="M4065" i="1"/>
  <c r="N4065" i="1"/>
  <c r="K4066" i="1"/>
  <c r="L4066" i="1"/>
  <c r="M4066" i="1"/>
  <c r="N4066" i="1"/>
  <c r="K4067" i="1"/>
  <c r="L4067" i="1"/>
  <c r="M4067" i="1"/>
  <c r="N4067" i="1"/>
  <c r="K4068" i="1"/>
  <c r="L4068" i="1"/>
  <c r="M4068" i="1"/>
  <c r="N4068" i="1"/>
  <c r="K4069" i="1"/>
  <c r="L4069" i="1"/>
  <c r="M4069" i="1"/>
  <c r="N4069" i="1"/>
  <c r="K4070" i="1"/>
  <c r="L4070" i="1"/>
  <c r="M4070" i="1"/>
  <c r="N4070" i="1"/>
  <c r="K4071" i="1"/>
  <c r="L4071" i="1"/>
  <c r="M4071" i="1"/>
  <c r="N4071" i="1"/>
  <c r="K4072" i="1"/>
  <c r="L4072" i="1"/>
  <c r="M4072" i="1"/>
  <c r="N4072" i="1"/>
  <c r="K4073" i="1"/>
  <c r="L4073" i="1"/>
  <c r="M4073" i="1"/>
  <c r="N4073" i="1"/>
  <c r="K4074" i="1"/>
  <c r="L4074" i="1"/>
  <c r="M4074" i="1"/>
  <c r="N4074" i="1"/>
  <c r="K4075" i="1"/>
  <c r="L4075" i="1"/>
  <c r="M4075" i="1"/>
  <c r="N4075" i="1"/>
  <c r="K4076" i="1"/>
  <c r="L4076" i="1"/>
  <c r="M4076" i="1"/>
  <c r="N4076" i="1"/>
  <c r="K4077" i="1"/>
  <c r="L4077" i="1"/>
  <c r="M4077" i="1"/>
  <c r="N4077" i="1"/>
  <c r="K4078" i="1"/>
  <c r="L4078" i="1"/>
  <c r="M4078" i="1"/>
  <c r="N4078" i="1"/>
  <c r="K4079" i="1"/>
  <c r="L4079" i="1"/>
  <c r="M4079" i="1"/>
  <c r="N4079" i="1"/>
  <c r="K4080" i="1"/>
  <c r="L4080" i="1"/>
  <c r="M4080" i="1"/>
  <c r="N4080" i="1"/>
  <c r="K4081" i="1"/>
  <c r="L4081" i="1"/>
  <c r="M4081" i="1"/>
  <c r="N4081" i="1"/>
  <c r="K4082" i="1"/>
  <c r="L4082" i="1"/>
  <c r="M4082" i="1"/>
  <c r="N4082" i="1"/>
  <c r="K4083" i="1"/>
  <c r="L4083" i="1"/>
  <c r="M4083" i="1"/>
  <c r="N4083" i="1"/>
  <c r="K4084" i="1"/>
  <c r="L4084" i="1"/>
  <c r="M4084" i="1"/>
  <c r="N4084" i="1"/>
  <c r="K4085" i="1"/>
  <c r="L4085" i="1"/>
  <c r="M4085" i="1"/>
  <c r="N4085" i="1"/>
  <c r="K4086" i="1"/>
  <c r="L4086" i="1"/>
  <c r="M4086" i="1"/>
  <c r="N4086" i="1"/>
  <c r="K4087" i="1"/>
  <c r="L4087" i="1"/>
  <c r="M4087" i="1"/>
  <c r="N4087" i="1"/>
  <c r="K4088" i="1"/>
  <c r="L4088" i="1"/>
  <c r="M4088" i="1"/>
  <c r="N4088" i="1"/>
  <c r="K4089" i="1"/>
  <c r="L4089" i="1"/>
  <c r="M4089" i="1"/>
  <c r="N4089" i="1"/>
  <c r="K4090" i="1"/>
  <c r="L4090" i="1"/>
  <c r="M4090" i="1"/>
  <c r="N4090" i="1"/>
  <c r="K4091" i="1"/>
  <c r="L4091" i="1"/>
  <c r="M4091" i="1"/>
  <c r="N4091" i="1"/>
  <c r="K4092" i="1"/>
  <c r="L4092" i="1"/>
  <c r="M4092" i="1"/>
  <c r="N4092" i="1"/>
  <c r="K4093" i="1"/>
  <c r="L4093" i="1"/>
  <c r="M4093" i="1"/>
  <c r="N4093" i="1"/>
  <c r="K4094" i="1"/>
  <c r="L4094" i="1"/>
  <c r="M4094" i="1"/>
  <c r="N4094" i="1"/>
  <c r="K4095" i="1"/>
  <c r="L4095" i="1"/>
  <c r="M4095" i="1"/>
  <c r="N4095" i="1"/>
  <c r="K4096" i="1"/>
  <c r="L4096" i="1"/>
  <c r="M4096" i="1"/>
  <c r="N4096" i="1"/>
  <c r="K4097" i="1"/>
  <c r="L4097" i="1"/>
  <c r="M4097" i="1"/>
  <c r="N4097" i="1"/>
  <c r="K4098" i="1"/>
  <c r="L4098" i="1"/>
  <c r="M4098" i="1"/>
  <c r="N4098" i="1"/>
  <c r="K4099" i="1"/>
  <c r="L4099" i="1"/>
  <c r="M4099" i="1"/>
  <c r="N4099" i="1"/>
  <c r="K4100" i="1"/>
  <c r="L4100" i="1"/>
  <c r="M4100" i="1"/>
  <c r="N4100" i="1"/>
  <c r="K4101" i="1"/>
  <c r="L4101" i="1"/>
  <c r="M4101" i="1"/>
  <c r="N4101" i="1"/>
  <c r="K4102" i="1"/>
  <c r="L4102" i="1"/>
  <c r="M4102" i="1"/>
  <c r="N4102" i="1"/>
  <c r="K4103" i="1"/>
  <c r="L4103" i="1"/>
  <c r="M4103" i="1"/>
  <c r="N4103" i="1"/>
  <c r="K4104" i="1"/>
  <c r="L4104" i="1"/>
  <c r="M4104" i="1"/>
  <c r="N4104" i="1"/>
  <c r="K4105" i="1"/>
  <c r="L4105" i="1"/>
  <c r="M4105" i="1"/>
  <c r="N4105" i="1"/>
  <c r="K4106" i="1"/>
  <c r="L4106" i="1"/>
  <c r="M4106" i="1"/>
  <c r="N4106" i="1"/>
  <c r="K4107" i="1"/>
  <c r="L4107" i="1"/>
  <c r="M4107" i="1"/>
  <c r="N4107" i="1"/>
  <c r="K4108" i="1"/>
  <c r="L4108" i="1"/>
  <c r="M4108" i="1"/>
  <c r="N4108" i="1"/>
  <c r="K4109" i="1"/>
  <c r="L4109" i="1"/>
  <c r="M4109" i="1"/>
  <c r="N4109" i="1"/>
  <c r="K4110" i="1"/>
  <c r="L4110" i="1"/>
  <c r="M4110" i="1"/>
  <c r="N4110" i="1"/>
  <c r="K4111" i="1"/>
  <c r="L4111" i="1"/>
  <c r="M4111" i="1"/>
  <c r="N4111" i="1"/>
  <c r="K4112" i="1"/>
  <c r="L4112" i="1"/>
  <c r="M4112" i="1"/>
  <c r="N4112" i="1"/>
  <c r="K4113" i="1"/>
  <c r="L4113" i="1"/>
  <c r="M4113" i="1"/>
  <c r="N4113" i="1"/>
  <c r="K4114" i="1"/>
  <c r="L4114" i="1"/>
  <c r="M4114" i="1"/>
  <c r="N4114" i="1"/>
  <c r="K4115" i="1"/>
  <c r="L4115" i="1"/>
  <c r="M4115" i="1"/>
  <c r="N4115" i="1"/>
  <c r="K4116" i="1"/>
  <c r="L4116" i="1"/>
  <c r="M4116" i="1"/>
  <c r="N4116" i="1"/>
  <c r="K4117" i="1"/>
  <c r="L4117" i="1"/>
  <c r="M4117" i="1"/>
  <c r="N4117" i="1"/>
  <c r="K4118" i="1"/>
  <c r="L4118" i="1"/>
  <c r="M4118" i="1"/>
  <c r="N4118" i="1"/>
  <c r="K4119" i="1"/>
  <c r="L4119" i="1"/>
  <c r="M4119" i="1"/>
  <c r="N4119" i="1"/>
  <c r="K4120" i="1"/>
  <c r="L4120" i="1"/>
  <c r="M4120" i="1"/>
  <c r="N4120" i="1"/>
  <c r="K4121" i="1"/>
  <c r="L4121" i="1"/>
  <c r="M4121" i="1"/>
  <c r="N4121" i="1"/>
  <c r="K4122" i="1"/>
  <c r="L4122" i="1"/>
  <c r="M4122" i="1"/>
  <c r="N4122" i="1"/>
  <c r="K4123" i="1"/>
  <c r="L4123" i="1"/>
  <c r="M4123" i="1"/>
  <c r="N4123" i="1"/>
  <c r="K4124" i="1"/>
  <c r="L4124" i="1"/>
  <c r="M4124" i="1"/>
  <c r="N4124" i="1"/>
  <c r="K4125" i="1"/>
  <c r="L4125" i="1"/>
  <c r="M4125" i="1"/>
  <c r="N4125" i="1"/>
  <c r="K4126" i="1"/>
  <c r="L4126" i="1"/>
  <c r="M4126" i="1"/>
  <c r="N4126" i="1"/>
  <c r="K4127" i="1"/>
  <c r="L4127" i="1"/>
  <c r="M4127" i="1"/>
  <c r="N4127" i="1"/>
  <c r="K4128" i="1"/>
  <c r="L4128" i="1"/>
  <c r="M4128" i="1"/>
  <c r="N4128" i="1"/>
  <c r="K4129" i="1"/>
  <c r="L4129" i="1"/>
  <c r="M4129" i="1"/>
  <c r="N4129" i="1"/>
  <c r="K4130" i="1"/>
  <c r="L4130" i="1"/>
  <c r="M4130" i="1"/>
  <c r="N4130" i="1"/>
  <c r="K4131" i="1"/>
  <c r="L4131" i="1"/>
  <c r="M4131" i="1"/>
  <c r="N4131" i="1"/>
  <c r="K4132" i="1"/>
  <c r="L4132" i="1"/>
  <c r="M4132" i="1"/>
  <c r="N4132" i="1"/>
  <c r="K4133" i="1"/>
  <c r="L4133" i="1"/>
  <c r="M4133" i="1"/>
  <c r="N4133" i="1"/>
  <c r="K4134" i="1"/>
  <c r="L4134" i="1"/>
  <c r="M4134" i="1"/>
  <c r="N4134" i="1"/>
  <c r="K4135" i="1"/>
  <c r="L4135" i="1"/>
  <c r="M4135" i="1"/>
  <c r="N4135" i="1"/>
  <c r="K4136" i="1"/>
  <c r="L4136" i="1"/>
  <c r="M4136" i="1"/>
  <c r="N4136" i="1"/>
  <c r="K4137" i="1"/>
  <c r="L4137" i="1"/>
  <c r="M4137" i="1"/>
  <c r="N4137" i="1"/>
  <c r="K4138" i="1"/>
  <c r="L4138" i="1"/>
  <c r="M4138" i="1"/>
  <c r="N4138" i="1"/>
  <c r="K4139" i="1"/>
  <c r="L4139" i="1"/>
  <c r="M4139" i="1"/>
  <c r="N4139" i="1"/>
  <c r="K4140" i="1"/>
  <c r="L4140" i="1"/>
  <c r="M4140" i="1"/>
  <c r="N4140" i="1"/>
  <c r="K4141" i="1"/>
  <c r="L4141" i="1"/>
  <c r="M4141" i="1"/>
  <c r="N4141" i="1"/>
  <c r="K4142" i="1"/>
  <c r="L4142" i="1"/>
  <c r="M4142" i="1"/>
  <c r="N4142" i="1"/>
  <c r="K4143" i="1"/>
  <c r="L4143" i="1"/>
  <c r="M4143" i="1"/>
  <c r="N4143" i="1"/>
  <c r="K4144" i="1"/>
  <c r="L4144" i="1"/>
  <c r="M4144" i="1"/>
  <c r="N4144" i="1"/>
  <c r="K4145" i="1"/>
  <c r="L4145" i="1"/>
  <c r="M4145" i="1"/>
  <c r="N4145" i="1"/>
  <c r="K4146" i="1"/>
  <c r="L4146" i="1"/>
  <c r="M4146" i="1"/>
  <c r="N4146" i="1"/>
  <c r="K4147" i="1"/>
  <c r="L4147" i="1"/>
  <c r="M4147" i="1"/>
  <c r="N4147" i="1"/>
  <c r="K4148" i="1"/>
  <c r="L4148" i="1"/>
  <c r="M4148" i="1"/>
  <c r="N4148" i="1"/>
  <c r="K4149" i="1"/>
  <c r="L4149" i="1"/>
  <c r="M4149" i="1"/>
  <c r="N4149" i="1"/>
  <c r="K4150" i="1"/>
  <c r="L4150" i="1"/>
  <c r="M4150" i="1"/>
  <c r="N4150" i="1"/>
  <c r="K4151" i="1"/>
  <c r="L4151" i="1"/>
  <c r="M4151" i="1"/>
  <c r="N4151" i="1"/>
  <c r="K4152" i="1"/>
  <c r="L4152" i="1"/>
  <c r="M4152" i="1"/>
  <c r="N4152" i="1"/>
  <c r="K4153" i="1"/>
  <c r="L4153" i="1"/>
  <c r="M4153" i="1"/>
  <c r="N4153" i="1"/>
  <c r="K4154" i="1"/>
  <c r="L4154" i="1"/>
  <c r="M4154" i="1"/>
  <c r="N4154" i="1"/>
  <c r="K4155" i="1"/>
  <c r="L4155" i="1"/>
  <c r="M4155" i="1"/>
  <c r="N4155" i="1"/>
  <c r="K4156" i="1"/>
  <c r="L4156" i="1"/>
  <c r="M4156" i="1"/>
  <c r="N4156" i="1"/>
  <c r="K4157" i="1"/>
  <c r="L4157" i="1"/>
  <c r="M4157" i="1"/>
  <c r="N4157" i="1"/>
  <c r="K4158" i="1"/>
  <c r="L4158" i="1"/>
  <c r="M4158" i="1"/>
  <c r="N4158" i="1"/>
  <c r="K4159" i="1"/>
  <c r="L4159" i="1"/>
  <c r="M4159" i="1"/>
  <c r="N4159" i="1"/>
  <c r="K4160" i="1"/>
  <c r="L4160" i="1"/>
  <c r="M4160" i="1"/>
  <c r="N4160" i="1"/>
  <c r="K4161" i="1"/>
  <c r="L4161" i="1"/>
  <c r="M4161" i="1"/>
  <c r="N4161" i="1"/>
  <c r="K4162" i="1"/>
  <c r="L4162" i="1"/>
  <c r="M4162" i="1"/>
  <c r="N4162" i="1"/>
  <c r="K4163" i="1"/>
  <c r="L4163" i="1"/>
  <c r="M4163" i="1"/>
  <c r="N4163" i="1"/>
  <c r="K4164" i="1"/>
  <c r="L4164" i="1"/>
  <c r="M4164" i="1"/>
  <c r="N4164" i="1"/>
  <c r="K4165" i="1"/>
  <c r="L4165" i="1"/>
  <c r="M4165" i="1"/>
  <c r="N4165" i="1"/>
  <c r="K4166" i="1"/>
  <c r="L4166" i="1"/>
  <c r="M4166" i="1"/>
  <c r="N4166" i="1"/>
  <c r="K4167" i="1"/>
  <c r="L4167" i="1"/>
  <c r="M4167" i="1"/>
  <c r="N4167" i="1"/>
  <c r="K4168" i="1"/>
  <c r="L4168" i="1"/>
  <c r="M4168" i="1"/>
  <c r="N4168" i="1"/>
  <c r="K4169" i="1"/>
  <c r="L4169" i="1"/>
  <c r="M4169" i="1"/>
  <c r="N4169" i="1"/>
  <c r="K4170" i="1"/>
  <c r="L4170" i="1"/>
  <c r="M4170" i="1"/>
  <c r="N4170" i="1"/>
  <c r="K4171" i="1"/>
  <c r="L4171" i="1"/>
  <c r="M4171" i="1"/>
  <c r="N4171" i="1"/>
  <c r="K4172" i="1"/>
  <c r="L4172" i="1"/>
  <c r="M4172" i="1"/>
  <c r="N4172" i="1"/>
  <c r="K4173" i="1"/>
  <c r="L4173" i="1"/>
  <c r="M4173" i="1"/>
  <c r="N4173" i="1"/>
  <c r="K4174" i="1"/>
  <c r="L4174" i="1"/>
  <c r="M4174" i="1"/>
  <c r="N4174" i="1"/>
  <c r="K4175" i="1"/>
  <c r="L4175" i="1"/>
  <c r="M4175" i="1"/>
  <c r="N4175" i="1"/>
  <c r="K4176" i="1"/>
  <c r="L4176" i="1"/>
  <c r="M4176" i="1"/>
  <c r="N4176" i="1"/>
  <c r="K4177" i="1"/>
  <c r="L4177" i="1"/>
  <c r="M4177" i="1"/>
  <c r="N4177" i="1"/>
  <c r="K4178" i="1"/>
  <c r="L4178" i="1"/>
  <c r="M4178" i="1"/>
  <c r="N4178" i="1"/>
  <c r="K4179" i="1"/>
  <c r="L4179" i="1"/>
  <c r="M4179" i="1"/>
  <c r="N4179" i="1"/>
  <c r="K4180" i="1"/>
  <c r="L4180" i="1"/>
  <c r="M4180" i="1"/>
  <c r="N4180" i="1"/>
  <c r="K4181" i="1"/>
  <c r="L4181" i="1"/>
  <c r="M4181" i="1"/>
  <c r="N4181" i="1"/>
  <c r="K4182" i="1"/>
  <c r="L4182" i="1"/>
  <c r="M4182" i="1"/>
  <c r="N4182" i="1"/>
  <c r="K4183" i="1"/>
  <c r="L4183" i="1"/>
  <c r="M4183" i="1"/>
  <c r="N4183" i="1"/>
  <c r="K4184" i="1"/>
  <c r="L4184" i="1"/>
  <c r="M4184" i="1"/>
  <c r="N4184" i="1"/>
  <c r="K4185" i="1"/>
  <c r="L4185" i="1"/>
  <c r="M4185" i="1"/>
  <c r="N4185" i="1"/>
  <c r="K4186" i="1"/>
  <c r="L4186" i="1"/>
  <c r="M4186" i="1"/>
  <c r="N4186" i="1"/>
  <c r="K4187" i="1"/>
  <c r="L4187" i="1"/>
  <c r="M4187" i="1"/>
  <c r="N4187" i="1"/>
  <c r="K4188" i="1"/>
  <c r="L4188" i="1"/>
  <c r="M4188" i="1"/>
  <c r="N4188" i="1"/>
  <c r="K4189" i="1"/>
  <c r="L4189" i="1"/>
  <c r="M4189" i="1"/>
  <c r="N4189" i="1"/>
  <c r="K4190" i="1"/>
  <c r="L4190" i="1"/>
  <c r="M4190" i="1"/>
  <c r="N4190" i="1"/>
  <c r="K4191" i="1"/>
  <c r="L4191" i="1"/>
  <c r="M4191" i="1"/>
  <c r="N4191" i="1"/>
  <c r="K4192" i="1"/>
  <c r="L4192" i="1"/>
  <c r="M4192" i="1"/>
  <c r="N4192" i="1"/>
  <c r="K4193" i="1"/>
  <c r="L4193" i="1"/>
  <c r="M4193" i="1"/>
  <c r="N4193" i="1"/>
  <c r="K4194" i="1"/>
  <c r="L4194" i="1"/>
  <c r="M4194" i="1"/>
  <c r="N4194" i="1"/>
  <c r="K4195" i="1"/>
  <c r="L4195" i="1"/>
  <c r="M4195" i="1"/>
  <c r="N4195" i="1"/>
  <c r="K4196" i="1"/>
  <c r="L4196" i="1"/>
  <c r="M4196" i="1"/>
  <c r="N4196" i="1"/>
  <c r="K4197" i="1"/>
  <c r="L4197" i="1"/>
  <c r="M4197" i="1"/>
  <c r="N4197" i="1"/>
  <c r="K4198" i="1"/>
  <c r="L4198" i="1"/>
  <c r="M4198" i="1"/>
  <c r="N4198" i="1"/>
  <c r="K4199" i="1"/>
  <c r="L4199" i="1"/>
  <c r="M4199" i="1"/>
  <c r="N4199" i="1"/>
  <c r="K4200" i="1"/>
  <c r="L4200" i="1"/>
  <c r="M4200" i="1"/>
  <c r="N4200" i="1"/>
  <c r="K4201" i="1"/>
  <c r="L4201" i="1"/>
  <c r="M4201" i="1"/>
  <c r="N4201" i="1"/>
  <c r="K4202" i="1"/>
  <c r="L4202" i="1"/>
  <c r="M4202" i="1"/>
  <c r="N4202" i="1"/>
  <c r="K4203" i="1"/>
  <c r="L4203" i="1"/>
  <c r="M4203" i="1"/>
  <c r="N4203" i="1"/>
  <c r="K4204" i="1"/>
  <c r="L4204" i="1"/>
  <c r="M4204" i="1"/>
  <c r="N4204" i="1"/>
  <c r="K4205" i="1"/>
  <c r="L4205" i="1"/>
  <c r="M4205" i="1"/>
  <c r="N4205" i="1"/>
  <c r="K4206" i="1"/>
  <c r="L4206" i="1"/>
  <c r="M4206" i="1"/>
  <c r="N4206" i="1"/>
  <c r="K4207" i="1"/>
  <c r="L4207" i="1"/>
  <c r="M4207" i="1"/>
  <c r="N4207" i="1"/>
  <c r="K4208" i="1"/>
  <c r="L4208" i="1"/>
  <c r="M4208" i="1"/>
  <c r="N4208" i="1"/>
  <c r="K4209" i="1"/>
  <c r="L4209" i="1"/>
  <c r="M4209" i="1"/>
  <c r="N4209" i="1"/>
  <c r="K4210" i="1"/>
  <c r="L4210" i="1"/>
  <c r="M4210" i="1"/>
  <c r="N4210" i="1"/>
  <c r="K4211" i="1"/>
  <c r="L4211" i="1"/>
  <c r="M4211" i="1"/>
  <c r="N4211" i="1"/>
  <c r="K4212" i="1"/>
  <c r="L4212" i="1"/>
  <c r="M4212" i="1"/>
  <c r="N4212" i="1"/>
  <c r="K4213" i="1"/>
  <c r="L4213" i="1"/>
  <c r="M4213" i="1"/>
  <c r="N4213" i="1"/>
  <c r="K4214" i="1"/>
  <c r="L4214" i="1"/>
  <c r="M4214" i="1"/>
  <c r="N4214" i="1"/>
  <c r="K4215" i="1"/>
  <c r="L4215" i="1"/>
  <c r="M4215" i="1"/>
  <c r="N4215" i="1"/>
  <c r="K4216" i="1"/>
  <c r="L4216" i="1"/>
  <c r="M4216" i="1"/>
  <c r="N4216" i="1"/>
  <c r="K4217" i="1"/>
  <c r="L4217" i="1"/>
  <c r="M4217" i="1"/>
  <c r="N4217" i="1"/>
  <c r="K4218" i="1"/>
  <c r="L4218" i="1"/>
  <c r="M4218" i="1"/>
  <c r="N4218" i="1"/>
  <c r="K4219" i="1"/>
  <c r="L4219" i="1"/>
  <c r="M4219" i="1"/>
  <c r="N4219" i="1"/>
  <c r="K4220" i="1"/>
  <c r="L4220" i="1"/>
  <c r="M4220" i="1"/>
  <c r="N4220" i="1"/>
  <c r="K4221" i="1"/>
  <c r="L4221" i="1"/>
  <c r="M4221" i="1"/>
  <c r="N4221" i="1"/>
  <c r="K4222" i="1"/>
  <c r="L4222" i="1"/>
  <c r="M4222" i="1"/>
  <c r="N4222" i="1"/>
  <c r="K4223" i="1"/>
  <c r="L4223" i="1"/>
  <c r="M4223" i="1"/>
  <c r="N4223" i="1"/>
  <c r="K4224" i="1"/>
  <c r="L4224" i="1"/>
  <c r="M4224" i="1"/>
  <c r="N4224" i="1"/>
  <c r="K4225" i="1"/>
  <c r="L4225" i="1"/>
  <c r="M4225" i="1"/>
  <c r="N4225" i="1"/>
  <c r="K4226" i="1"/>
  <c r="L4226" i="1"/>
  <c r="M4226" i="1"/>
  <c r="N4226" i="1"/>
  <c r="K4227" i="1"/>
  <c r="L4227" i="1"/>
  <c r="M4227" i="1"/>
  <c r="N4227" i="1"/>
  <c r="K4228" i="1"/>
  <c r="L4228" i="1"/>
  <c r="M4228" i="1"/>
  <c r="N4228" i="1"/>
  <c r="K4229" i="1"/>
  <c r="L4229" i="1"/>
  <c r="M4229" i="1"/>
  <c r="N4229" i="1"/>
  <c r="K4230" i="1"/>
  <c r="L4230" i="1"/>
  <c r="M4230" i="1"/>
  <c r="N4230" i="1"/>
  <c r="K4231" i="1"/>
  <c r="L4231" i="1"/>
  <c r="M4231" i="1"/>
  <c r="N4231" i="1"/>
  <c r="K4232" i="1"/>
  <c r="L4232" i="1"/>
  <c r="M4232" i="1"/>
  <c r="N4232" i="1"/>
  <c r="K4233" i="1"/>
  <c r="L4233" i="1"/>
  <c r="M4233" i="1"/>
  <c r="N4233" i="1"/>
  <c r="K4234" i="1"/>
  <c r="L4234" i="1"/>
  <c r="M4234" i="1"/>
  <c r="N4234" i="1"/>
  <c r="K4235" i="1"/>
  <c r="L4235" i="1"/>
  <c r="M4235" i="1"/>
  <c r="N4235" i="1"/>
  <c r="K4236" i="1"/>
  <c r="L4236" i="1"/>
  <c r="M4236" i="1"/>
  <c r="N4236" i="1"/>
  <c r="K4237" i="1"/>
  <c r="L4237" i="1"/>
  <c r="M4237" i="1"/>
  <c r="N4237" i="1"/>
  <c r="K4238" i="1"/>
  <c r="L4238" i="1"/>
  <c r="M4238" i="1"/>
  <c r="N4238" i="1"/>
  <c r="K4239" i="1"/>
  <c r="L4239" i="1"/>
  <c r="M4239" i="1"/>
  <c r="N4239" i="1"/>
  <c r="K4240" i="1"/>
  <c r="L4240" i="1"/>
  <c r="M4240" i="1"/>
  <c r="N4240" i="1"/>
  <c r="K4241" i="1"/>
  <c r="L4241" i="1"/>
  <c r="M4241" i="1"/>
  <c r="N4241" i="1"/>
  <c r="K4242" i="1"/>
  <c r="L4242" i="1"/>
  <c r="M4242" i="1"/>
  <c r="N4242" i="1"/>
  <c r="K4243" i="1"/>
  <c r="L4243" i="1"/>
  <c r="M4243" i="1"/>
  <c r="N4243" i="1"/>
  <c r="K4244" i="1"/>
  <c r="L4244" i="1"/>
  <c r="M4244" i="1"/>
  <c r="N4244" i="1"/>
  <c r="K4245" i="1"/>
  <c r="L4245" i="1"/>
  <c r="M4245" i="1"/>
  <c r="N4245" i="1"/>
  <c r="K4246" i="1"/>
  <c r="L4246" i="1"/>
  <c r="M4246" i="1"/>
  <c r="N4246" i="1"/>
  <c r="K4247" i="1"/>
  <c r="L4247" i="1"/>
  <c r="M4247" i="1"/>
  <c r="N4247" i="1"/>
  <c r="K4248" i="1"/>
  <c r="L4248" i="1"/>
  <c r="M4248" i="1"/>
  <c r="N4248" i="1"/>
  <c r="K4249" i="1"/>
  <c r="L4249" i="1"/>
  <c r="M4249" i="1"/>
  <c r="N4249" i="1"/>
  <c r="K4250" i="1"/>
  <c r="L4250" i="1"/>
  <c r="M4250" i="1"/>
  <c r="N4250" i="1"/>
  <c r="K4251" i="1"/>
  <c r="L4251" i="1"/>
  <c r="M4251" i="1"/>
  <c r="N4251" i="1"/>
  <c r="K4252" i="1"/>
  <c r="L4252" i="1"/>
  <c r="M4252" i="1"/>
  <c r="N4252" i="1"/>
  <c r="K4253" i="1"/>
  <c r="L4253" i="1"/>
  <c r="M4253" i="1"/>
  <c r="N4253" i="1"/>
  <c r="K4254" i="1"/>
  <c r="L4254" i="1"/>
  <c r="M4254" i="1"/>
  <c r="N4254" i="1"/>
  <c r="K4255" i="1"/>
  <c r="L4255" i="1"/>
  <c r="M4255" i="1"/>
  <c r="N4255" i="1"/>
  <c r="K4256" i="1"/>
  <c r="L4256" i="1"/>
  <c r="M4256" i="1"/>
  <c r="N4256" i="1"/>
  <c r="K4257" i="1"/>
  <c r="L4257" i="1"/>
  <c r="M4257" i="1"/>
  <c r="N4257" i="1"/>
  <c r="K4258" i="1"/>
  <c r="L4258" i="1"/>
  <c r="M4258" i="1"/>
  <c r="N4258" i="1"/>
  <c r="K4259" i="1"/>
  <c r="L4259" i="1"/>
  <c r="M4259" i="1"/>
  <c r="N4259" i="1"/>
  <c r="K4260" i="1"/>
  <c r="L4260" i="1"/>
  <c r="M4260" i="1"/>
  <c r="N4260" i="1"/>
  <c r="K4261" i="1"/>
  <c r="L4261" i="1"/>
  <c r="M4261" i="1"/>
  <c r="N4261" i="1"/>
  <c r="K4262" i="1"/>
  <c r="L4262" i="1"/>
  <c r="M4262" i="1"/>
  <c r="N4262" i="1"/>
  <c r="K4263" i="1"/>
  <c r="L4263" i="1"/>
  <c r="M4263" i="1"/>
  <c r="N4263" i="1"/>
  <c r="K4264" i="1"/>
  <c r="L4264" i="1"/>
  <c r="M4264" i="1"/>
  <c r="N4264" i="1"/>
  <c r="K4265" i="1"/>
  <c r="L4265" i="1"/>
  <c r="M4265" i="1"/>
  <c r="N4265" i="1"/>
  <c r="K4266" i="1"/>
  <c r="L4266" i="1"/>
  <c r="M4266" i="1"/>
  <c r="N4266" i="1"/>
  <c r="K4267" i="1"/>
  <c r="L4267" i="1"/>
  <c r="M4267" i="1"/>
  <c r="N4267" i="1"/>
  <c r="K4268" i="1"/>
  <c r="L4268" i="1"/>
  <c r="M4268" i="1"/>
  <c r="N4268" i="1"/>
  <c r="K4269" i="1"/>
  <c r="L4269" i="1"/>
  <c r="M4269" i="1"/>
  <c r="N4269" i="1"/>
  <c r="K4270" i="1"/>
  <c r="L4270" i="1"/>
  <c r="M4270" i="1"/>
  <c r="N4270" i="1"/>
  <c r="K4271" i="1"/>
  <c r="L4271" i="1"/>
  <c r="M4271" i="1"/>
  <c r="N4271" i="1"/>
  <c r="K4272" i="1"/>
  <c r="L4272" i="1"/>
  <c r="M4272" i="1"/>
  <c r="N4272" i="1"/>
  <c r="K4273" i="1"/>
  <c r="L4273" i="1"/>
  <c r="M4273" i="1"/>
  <c r="N4273" i="1"/>
  <c r="K4274" i="1"/>
  <c r="L4274" i="1"/>
  <c r="M4274" i="1"/>
  <c r="N4274" i="1"/>
  <c r="K4275" i="1"/>
  <c r="L4275" i="1"/>
  <c r="M4275" i="1"/>
  <c r="N4275" i="1"/>
  <c r="K4276" i="1"/>
  <c r="L4276" i="1"/>
  <c r="M4276" i="1"/>
  <c r="N4276" i="1"/>
  <c r="K4277" i="1"/>
  <c r="L4277" i="1"/>
  <c r="M4277" i="1"/>
  <c r="N4277" i="1"/>
  <c r="K4278" i="1"/>
  <c r="L4278" i="1"/>
  <c r="M4278" i="1"/>
  <c r="N4278" i="1"/>
  <c r="K4279" i="1"/>
  <c r="L4279" i="1"/>
  <c r="M4279" i="1"/>
  <c r="N4279" i="1"/>
  <c r="K4280" i="1"/>
  <c r="L4280" i="1"/>
  <c r="M4280" i="1"/>
  <c r="N4280" i="1"/>
  <c r="K4281" i="1"/>
  <c r="L4281" i="1"/>
  <c r="M4281" i="1"/>
  <c r="N4281" i="1"/>
  <c r="K4282" i="1"/>
  <c r="L4282" i="1"/>
  <c r="M4282" i="1"/>
  <c r="N4282" i="1"/>
  <c r="K4283" i="1"/>
  <c r="L4283" i="1"/>
  <c r="M4283" i="1"/>
  <c r="N4283" i="1"/>
  <c r="K4284" i="1"/>
  <c r="L4284" i="1"/>
  <c r="M4284" i="1"/>
  <c r="N4284" i="1"/>
  <c r="K4285" i="1"/>
  <c r="L4285" i="1"/>
  <c r="M4285" i="1"/>
  <c r="N4285" i="1"/>
  <c r="K4286" i="1"/>
  <c r="L4286" i="1"/>
  <c r="M4286" i="1"/>
  <c r="N4286" i="1"/>
  <c r="K4287" i="1"/>
  <c r="L4287" i="1"/>
  <c r="M4287" i="1"/>
  <c r="N4287" i="1"/>
  <c r="K4288" i="1"/>
  <c r="L4288" i="1"/>
  <c r="M4288" i="1"/>
  <c r="N4288" i="1"/>
  <c r="K4289" i="1"/>
  <c r="L4289" i="1"/>
  <c r="M4289" i="1"/>
  <c r="N4289" i="1"/>
  <c r="K4290" i="1"/>
  <c r="L4290" i="1"/>
  <c r="M4290" i="1"/>
  <c r="N4290" i="1"/>
  <c r="K4291" i="1"/>
  <c r="L4291" i="1"/>
  <c r="M4291" i="1"/>
  <c r="N4291" i="1"/>
  <c r="K4292" i="1"/>
  <c r="L4292" i="1"/>
  <c r="M4292" i="1"/>
  <c r="N4292" i="1"/>
  <c r="K4293" i="1"/>
  <c r="L4293" i="1"/>
  <c r="M4293" i="1"/>
  <c r="N4293" i="1"/>
  <c r="K4294" i="1"/>
  <c r="L4294" i="1"/>
  <c r="M4294" i="1"/>
  <c r="N4294" i="1"/>
  <c r="K4295" i="1"/>
  <c r="L4295" i="1"/>
  <c r="M4295" i="1"/>
  <c r="N4295" i="1"/>
  <c r="K4296" i="1"/>
  <c r="L4296" i="1"/>
  <c r="M4296" i="1"/>
  <c r="N4296" i="1"/>
  <c r="K4297" i="1"/>
  <c r="L4297" i="1"/>
  <c r="M4297" i="1"/>
  <c r="N4297" i="1"/>
  <c r="K4298" i="1"/>
  <c r="L4298" i="1"/>
  <c r="M4298" i="1"/>
  <c r="N4298" i="1"/>
  <c r="K4299" i="1"/>
  <c r="L4299" i="1"/>
  <c r="M4299" i="1"/>
  <c r="N4299" i="1"/>
  <c r="K4300" i="1"/>
  <c r="L4300" i="1"/>
  <c r="M4300" i="1"/>
  <c r="N4300" i="1"/>
  <c r="K4301" i="1"/>
  <c r="L4301" i="1"/>
  <c r="M4301" i="1"/>
  <c r="N4301" i="1"/>
  <c r="K4302" i="1"/>
  <c r="L4302" i="1"/>
  <c r="M4302" i="1"/>
  <c r="N4302" i="1"/>
  <c r="K4303" i="1"/>
  <c r="L4303" i="1"/>
  <c r="M4303" i="1"/>
  <c r="N4303" i="1"/>
  <c r="K4304" i="1"/>
  <c r="L4304" i="1"/>
  <c r="M4304" i="1"/>
  <c r="N4304" i="1"/>
  <c r="K4305" i="1"/>
  <c r="L4305" i="1"/>
  <c r="M4305" i="1"/>
  <c r="N4305" i="1"/>
  <c r="K4306" i="1"/>
  <c r="L4306" i="1"/>
  <c r="M4306" i="1"/>
  <c r="N4306" i="1"/>
  <c r="K4307" i="1"/>
  <c r="L4307" i="1"/>
  <c r="M4307" i="1"/>
  <c r="N4307" i="1"/>
  <c r="K4308" i="1"/>
  <c r="L4308" i="1"/>
  <c r="M4308" i="1"/>
  <c r="N4308" i="1"/>
  <c r="K4309" i="1"/>
  <c r="L4309" i="1"/>
  <c r="M4309" i="1"/>
  <c r="N4309" i="1"/>
  <c r="K4310" i="1"/>
  <c r="L4310" i="1"/>
  <c r="M4310" i="1"/>
  <c r="N4310" i="1"/>
  <c r="K4311" i="1"/>
  <c r="L4311" i="1"/>
  <c r="M4311" i="1"/>
  <c r="N4311" i="1"/>
  <c r="K4312" i="1"/>
  <c r="L4312" i="1"/>
  <c r="M4312" i="1"/>
  <c r="N4312" i="1"/>
  <c r="K4313" i="1"/>
  <c r="L4313" i="1"/>
  <c r="M4313" i="1"/>
  <c r="N4313" i="1"/>
  <c r="K4314" i="1"/>
  <c r="L4314" i="1"/>
  <c r="M4314" i="1"/>
  <c r="N4314" i="1"/>
  <c r="K4315" i="1"/>
  <c r="L4315" i="1"/>
  <c r="M4315" i="1"/>
  <c r="N4315" i="1"/>
  <c r="K4316" i="1"/>
  <c r="L4316" i="1"/>
  <c r="M4316" i="1"/>
  <c r="N4316" i="1"/>
  <c r="K4317" i="1"/>
  <c r="L4317" i="1"/>
  <c r="M4317" i="1"/>
  <c r="N4317" i="1"/>
  <c r="K4318" i="1"/>
  <c r="L4318" i="1"/>
  <c r="M4318" i="1"/>
  <c r="N4318" i="1"/>
  <c r="K4319" i="1"/>
  <c r="L4319" i="1"/>
  <c r="M4319" i="1"/>
  <c r="N4319" i="1"/>
  <c r="K4320" i="1"/>
  <c r="L4320" i="1"/>
  <c r="M4320" i="1"/>
  <c r="N4320" i="1"/>
  <c r="K4321" i="1"/>
  <c r="L4321" i="1"/>
  <c r="M4321" i="1"/>
  <c r="N4321" i="1"/>
  <c r="K4322" i="1"/>
  <c r="L4322" i="1"/>
  <c r="M4322" i="1"/>
  <c r="N4322" i="1"/>
  <c r="K4323" i="1"/>
  <c r="L4323" i="1"/>
  <c r="M4323" i="1"/>
  <c r="N4323" i="1"/>
  <c r="K4324" i="1"/>
  <c r="L4324" i="1"/>
  <c r="M4324" i="1"/>
  <c r="N4324" i="1"/>
  <c r="K4325" i="1"/>
  <c r="L4325" i="1"/>
  <c r="M4325" i="1"/>
  <c r="N4325" i="1"/>
  <c r="K4326" i="1"/>
  <c r="L4326" i="1"/>
  <c r="M4326" i="1"/>
  <c r="N4326" i="1"/>
  <c r="K4327" i="1"/>
  <c r="L4327" i="1"/>
  <c r="M4327" i="1"/>
  <c r="N4327" i="1"/>
  <c r="K4328" i="1"/>
  <c r="L4328" i="1"/>
  <c r="M4328" i="1"/>
  <c r="N4328" i="1"/>
  <c r="K4329" i="1"/>
  <c r="L4329" i="1"/>
  <c r="M4329" i="1"/>
  <c r="N4329" i="1"/>
  <c r="K4330" i="1"/>
  <c r="L4330" i="1"/>
  <c r="M4330" i="1"/>
  <c r="N4330" i="1"/>
  <c r="K4331" i="1"/>
  <c r="L4331" i="1"/>
  <c r="M4331" i="1"/>
  <c r="N4331" i="1"/>
  <c r="K4332" i="1"/>
  <c r="L4332" i="1"/>
  <c r="M4332" i="1"/>
  <c r="N4332" i="1"/>
  <c r="K4333" i="1"/>
  <c r="L4333" i="1"/>
  <c r="M4333" i="1"/>
  <c r="N4333" i="1"/>
  <c r="K4334" i="1"/>
  <c r="L4334" i="1"/>
  <c r="M4334" i="1"/>
  <c r="N4334" i="1"/>
  <c r="K4335" i="1"/>
  <c r="L4335" i="1"/>
  <c r="M4335" i="1"/>
  <c r="N4335" i="1"/>
  <c r="K4336" i="1"/>
  <c r="L4336" i="1"/>
  <c r="M4336" i="1"/>
  <c r="N4336" i="1"/>
  <c r="K4337" i="1"/>
  <c r="L4337" i="1"/>
  <c r="M4337" i="1"/>
  <c r="N4337" i="1"/>
  <c r="K4338" i="1"/>
  <c r="L4338" i="1"/>
  <c r="M4338" i="1"/>
  <c r="N4338" i="1"/>
  <c r="K4339" i="1"/>
  <c r="L4339" i="1"/>
  <c r="M4339" i="1"/>
  <c r="N4339" i="1"/>
  <c r="K4340" i="1"/>
  <c r="L4340" i="1"/>
  <c r="M4340" i="1"/>
  <c r="N4340" i="1"/>
  <c r="K4341" i="1"/>
  <c r="L4341" i="1"/>
  <c r="M4341" i="1"/>
  <c r="N4341" i="1"/>
  <c r="K4342" i="1"/>
  <c r="L4342" i="1"/>
  <c r="M4342" i="1"/>
  <c r="N4342" i="1"/>
  <c r="K4343" i="1"/>
  <c r="L4343" i="1"/>
  <c r="M4343" i="1"/>
  <c r="N4343" i="1"/>
  <c r="K4344" i="1"/>
  <c r="L4344" i="1"/>
  <c r="M4344" i="1"/>
  <c r="N4344" i="1"/>
  <c r="K4345" i="1"/>
  <c r="L4345" i="1"/>
  <c r="M4345" i="1"/>
  <c r="N4345" i="1"/>
  <c r="K4346" i="1"/>
  <c r="L4346" i="1"/>
  <c r="M4346" i="1"/>
  <c r="N4346" i="1"/>
  <c r="K4347" i="1"/>
  <c r="L4347" i="1"/>
  <c r="M4347" i="1"/>
  <c r="N4347" i="1"/>
  <c r="K4348" i="1"/>
  <c r="L4348" i="1"/>
  <c r="M4348" i="1"/>
  <c r="N4348" i="1"/>
  <c r="K4349" i="1"/>
  <c r="L4349" i="1"/>
  <c r="M4349" i="1"/>
  <c r="N4349" i="1"/>
  <c r="K4350" i="1"/>
  <c r="L4350" i="1"/>
  <c r="M4350" i="1"/>
  <c r="N4350" i="1"/>
  <c r="K4351" i="1"/>
  <c r="L4351" i="1"/>
  <c r="M4351" i="1"/>
  <c r="N4351" i="1"/>
  <c r="K4352" i="1"/>
  <c r="L4352" i="1"/>
  <c r="M4352" i="1"/>
  <c r="N4352" i="1"/>
  <c r="K4353" i="1"/>
  <c r="L4353" i="1"/>
  <c r="M4353" i="1"/>
  <c r="N4353" i="1"/>
  <c r="K4354" i="1"/>
  <c r="L4354" i="1"/>
  <c r="M4354" i="1"/>
  <c r="N4354" i="1"/>
  <c r="K4355" i="1"/>
  <c r="L4355" i="1"/>
  <c r="M4355" i="1"/>
  <c r="N4355" i="1"/>
  <c r="K4356" i="1"/>
  <c r="L4356" i="1"/>
  <c r="M4356" i="1"/>
  <c r="N4356" i="1"/>
  <c r="K4357" i="1"/>
  <c r="L4357" i="1"/>
  <c r="M4357" i="1"/>
  <c r="N4357" i="1"/>
  <c r="K4358" i="1"/>
  <c r="L4358" i="1"/>
  <c r="M4358" i="1"/>
  <c r="N4358" i="1"/>
  <c r="K4359" i="1"/>
  <c r="L4359" i="1"/>
  <c r="M4359" i="1"/>
  <c r="N4359" i="1"/>
  <c r="K4360" i="1"/>
  <c r="L4360" i="1"/>
  <c r="M4360" i="1"/>
  <c r="N4360" i="1"/>
  <c r="K4361" i="1"/>
  <c r="L4361" i="1"/>
  <c r="M4361" i="1"/>
  <c r="N4361" i="1"/>
  <c r="K4362" i="1"/>
  <c r="L4362" i="1"/>
  <c r="M4362" i="1"/>
  <c r="N4362" i="1"/>
  <c r="K4363" i="1"/>
  <c r="L4363" i="1"/>
  <c r="M4363" i="1"/>
  <c r="N4363" i="1"/>
  <c r="K4364" i="1"/>
  <c r="L4364" i="1"/>
  <c r="M4364" i="1"/>
  <c r="N4364" i="1"/>
  <c r="K4365" i="1"/>
  <c r="L4365" i="1"/>
  <c r="M4365" i="1"/>
  <c r="N4365" i="1"/>
  <c r="K4366" i="1"/>
  <c r="L4366" i="1"/>
  <c r="M4366" i="1"/>
  <c r="N4366" i="1"/>
  <c r="K4367" i="1"/>
  <c r="L4367" i="1"/>
  <c r="M4367" i="1"/>
  <c r="N4367" i="1"/>
  <c r="K4368" i="1"/>
  <c r="L4368" i="1"/>
  <c r="M4368" i="1"/>
  <c r="N4368" i="1"/>
  <c r="K4369" i="1"/>
  <c r="L4369" i="1"/>
  <c r="M4369" i="1"/>
  <c r="N4369" i="1"/>
  <c r="K4370" i="1"/>
  <c r="L4370" i="1"/>
  <c r="M4370" i="1"/>
  <c r="N4370" i="1"/>
  <c r="K4371" i="1"/>
  <c r="L4371" i="1"/>
  <c r="M4371" i="1"/>
  <c r="N4371" i="1"/>
  <c r="K4372" i="1"/>
  <c r="L4372" i="1"/>
  <c r="M4372" i="1"/>
  <c r="N4372" i="1"/>
  <c r="K4373" i="1"/>
  <c r="L4373" i="1"/>
  <c r="M4373" i="1"/>
  <c r="N4373" i="1"/>
  <c r="K4374" i="1"/>
  <c r="L4374" i="1"/>
  <c r="M4374" i="1"/>
  <c r="N4374" i="1"/>
  <c r="K4375" i="1"/>
  <c r="L4375" i="1"/>
  <c r="M4375" i="1"/>
  <c r="N4375" i="1"/>
  <c r="K4376" i="1"/>
  <c r="L4376" i="1"/>
  <c r="M4376" i="1"/>
  <c r="N4376" i="1"/>
  <c r="K4377" i="1"/>
  <c r="L4377" i="1"/>
  <c r="M4377" i="1"/>
  <c r="N4377" i="1"/>
  <c r="K4378" i="1"/>
  <c r="L4378" i="1"/>
  <c r="M4378" i="1"/>
  <c r="N4378" i="1"/>
  <c r="K4379" i="1"/>
  <c r="L4379" i="1"/>
  <c r="M4379" i="1"/>
  <c r="N4379" i="1"/>
  <c r="K4380" i="1"/>
  <c r="L4380" i="1"/>
  <c r="M4380" i="1"/>
  <c r="N4380" i="1"/>
  <c r="K4381" i="1"/>
  <c r="L4381" i="1"/>
  <c r="M4381" i="1"/>
  <c r="N4381" i="1"/>
  <c r="K4382" i="1"/>
  <c r="L4382" i="1"/>
  <c r="M4382" i="1"/>
  <c r="N4382" i="1"/>
  <c r="K4383" i="1"/>
  <c r="L4383" i="1"/>
  <c r="M4383" i="1"/>
  <c r="N4383" i="1"/>
  <c r="K4384" i="1"/>
  <c r="L4384" i="1"/>
  <c r="M4384" i="1"/>
  <c r="N4384" i="1"/>
  <c r="K4385" i="1"/>
  <c r="L4385" i="1"/>
  <c r="M4385" i="1"/>
  <c r="N4385" i="1"/>
  <c r="K4386" i="1"/>
  <c r="L4386" i="1"/>
  <c r="M4386" i="1"/>
  <c r="N4386" i="1"/>
  <c r="K4387" i="1"/>
  <c r="L4387" i="1"/>
  <c r="M4387" i="1"/>
  <c r="N4387" i="1"/>
  <c r="K4388" i="1"/>
  <c r="L4388" i="1"/>
  <c r="M4388" i="1"/>
  <c r="N4388" i="1"/>
  <c r="K4389" i="1"/>
  <c r="L4389" i="1"/>
  <c r="M4389" i="1"/>
  <c r="N4389" i="1"/>
  <c r="K4390" i="1"/>
  <c r="L4390" i="1"/>
  <c r="M4390" i="1"/>
  <c r="N4390" i="1"/>
  <c r="K4391" i="1"/>
  <c r="L4391" i="1"/>
  <c r="M4391" i="1"/>
  <c r="N4391" i="1"/>
  <c r="K4392" i="1"/>
  <c r="L4392" i="1"/>
  <c r="M4392" i="1"/>
  <c r="N4392" i="1"/>
  <c r="K4393" i="1"/>
  <c r="L4393" i="1"/>
  <c r="M4393" i="1"/>
  <c r="N4393" i="1"/>
  <c r="K4394" i="1"/>
  <c r="L4394" i="1"/>
  <c r="M4394" i="1"/>
  <c r="N4394" i="1"/>
  <c r="K4395" i="1"/>
  <c r="L4395" i="1"/>
  <c r="M4395" i="1"/>
  <c r="N4395" i="1"/>
  <c r="K4396" i="1"/>
  <c r="L4396" i="1"/>
  <c r="M4396" i="1"/>
  <c r="N4396" i="1"/>
  <c r="K4397" i="1"/>
  <c r="L4397" i="1"/>
  <c r="M4397" i="1"/>
  <c r="N4397" i="1"/>
  <c r="K4398" i="1"/>
  <c r="L4398" i="1"/>
  <c r="M4398" i="1"/>
  <c r="N4398" i="1"/>
  <c r="K4399" i="1"/>
  <c r="L4399" i="1"/>
  <c r="M4399" i="1"/>
  <c r="N4399" i="1"/>
  <c r="K4400" i="1"/>
  <c r="L4400" i="1"/>
  <c r="M4400" i="1"/>
  <c r="N4400" i="1"/>
  <c r="K4401" i="1"/>
  <c r="L4401" i="1"/>
  <c r="M4401" i="1"/>
  <c r="N4401" i="1"/>
  <c r="K4402" i="1"/>
  <c r="L4402" i="1"/>
  <c r="M4402" i="1"/>
  <c r="N4402" i="1"/>
  <c r="K4403" i="1"/>
  <c r="L4403" i="1"/>
  <c r="M4403" i="1"/>
  <c r="N4403" i="1"/>
  <c r="K4404" i="1"/>
  <c r="L4404" i="1"/>
  <c r="M4404" i="1"/>
  <c r="N4404" i="1"/>
  <c r="K4405" i="1"/>
  <c r="L4405" i="1"/>
  <c r="M4405" i="1"/>
  <c r="N4405" i="1"/>
  <c r="K4406" i="1"/>
  <c r="L4406" i="1"/>
  <c r="M4406" i="1"/>
  <c r="N4406" i="1"/>
  <c r="K4407" i="1"/>
  <c r="L4407" i="1"/>
  <c r="M4407" i="1"/>
  <c r="N4407" i="1"/>
  <c r="K4408" i="1"/>
  <c r="L4408" i="1"/>
  <c r="M4408" i="1"/>
  <c r="N4408" i="1"/>
  <c r="K4409" i="1"/>
  <c r="L4409" i="1"/>
  <c r="M4409" i="1"/>
  <c r="N4409" i="1"/>
  <c r="K4410" i="1"/>
  <c r="L4410" i="1"/>
  <c r="M4410" i="1"/>
  <c r="N4410" i="1"/>
  <c r="K4411" i="1"/>
  <c r="L4411" i="1"/>
  <c r="M4411" i="1"/>
  <c r="N4411" i="1"/>
  <c r="K4412" i="1"/>
  <c r="L4412" i="1"/>
  <c r="M4412" i="1"/>
  <c r="N4412" i="1"/>
  <c r="K4413" i="1"/>
  <c r="L4413" i="1"/>
  <c r="M4413" i="1"/>
  <c r="N4413" i="1"/>
  <c r="K4414" i="1"/>
  <c r="L4414" i="1"/>
  <c r="M4414" i="1"/>
  <c r="N4414" i="1"/>
  <c r="K4415" i="1"/>
  <c r="L4415" i="1"/>
  <c r="M4415" i="1"/>
  <c r="N4415" i="1"/>
  <c r="K4416" i="1"/>
  <c r="L4416" i="1"/>
  <c r="M4416" i="1"/>
  <c r="N4416" i="1"/>
  <c r="K4417" i="1"/>
  <c r="L4417" i="1"/>
  <c r="M4417" i="1"/>
  <c r="N4417" i="1"/>
  <c r="K4418" i="1"/>
  <c r="L4418" i="1"/>
  <c r="M4418" i="1"/>
  <c r="N4418" i="1"/>
  <c r="K4419" i="1"/>
  <c r="L4419" i="1"/>
  <c r="M4419" i="1"/>
  <c r="N4419" i="1"/>
  <c r="K4420" i="1"/>
  <c r="L4420" i="1"/>
  <c r="M4420" i="1"/>
  <c r="N4420" i="1"/>
  <c r="K4421" i="1"/>
  <c r="L4421" i="1"/>
  <c r="M4421" i="1"/>
  <c r="N4421" i="1"/>
  <c r="K4422" i="1"/>
  <c r="L4422" i="1"/>
  <c r="M4422" i="1"/>
  <c r="N4422" i="1"/>
  <c r="K4423" i="1"/>
  <c r="L4423" i="1"/>
  <c r="M4423" i="1"/>
  <c r="N4423" i="1"/>
  <c r="K4424" i="1"/>
  <c r="L4424" i="1"/>
  <c r="M4424" i="1"/>
  <c r="N4424" i="1"/>
  <c r="K4425" i="1"/>
  <c r="L4425" i="1"/>
  <c r="M4425" i="1"/>
  <c r="N4425" i="1"/>
  <c r="K4426" i="1"/>
  <c r="L4426" i="1"/>
  <c r="M4426" i="1"/>
  <c r="N4426" i="1"/>
  <c r="K4427" i="1"/>
  <c r="L4427" i="1"/>
  <c r="M4427" i="1"/>
  <c r="N4427" i="1"/>
  <c r="K4428" i="1"/>
  <c r="L4428" i="1"/>
  <c r="M4428" i="1"/>
  <c r="N4428" i="1"/>
  <c r="K4429" i="1"/>
  <c r="L4429" i="1"/>
  <c r="M4429" i="1"/>
  <c r="N4429" i="1"/>
  <c r="K4430" i="1"/>
  <c r="L4430" i="1"/>
  <c r="M4430" i="1"/>
  <c r="N4430" i="1"/>
  <c r="K4431" i="1"/>
  <c r="L4431" i="1"/>
  <c r="M4431" i="1"/>
  <c r="N4431" i="1"/>
  <c r="K4432" i="1"/>
  <c r="L4432" i="1"/>
  <c r="M4432" i="1"/>
  <c r="N4432" i="1"/>
  <c r="K4433" i="1"/>
  <c r="L4433" i="1"/>
  <c r="M4433" i="1"/>
  <c r="N4433" i="1"/>
  <c r="K4434" i="1"/>
  <c r="L4434" i="1"/>
  <c r="M4434" i="1"/>
  <c r="N4434" i="1"/>
  <c r="K4435" i="1"/>
  <c r="L4435" i="1"/>
  <c r="M4435" i="1"/>
  <c r="N4435" i="1"/>
  <c r="K4436" i="1"/>
  <c r="L4436" i="1"/>
  <c r="M4436" i="1"/>
  <c r="N4436" i="1"/>
  <c r="K4437" i="1"/>
  <c r="L4437" i="1"/>
  <c r="M4437" i="1"/>
  <c r="N4437" i="1"/>
  <c r="K4438" i="1"/>
  <c r="L4438" i="1"/>
  <c r="M4438" i="1"/>
  <c r="N4438" i="1"/>
  <c r="K4439" i="1"/>
  <c r="L4439" i="1"/>
  <c r="M4439" i="1"/>
  <c r="N4439" i="1"/>
  <c r="K4440" i="1"/>
  <c r="L4440" i="1"/>
  <c r="M4440" i="1"/>
  <c r="N4440" i="1"/>
  <c r="K4441" i="1"/>
  <c r="L4441" i="1"/>
  <c r="M4441" i="1"/>
  <c r="N4441" i="1"/>
  <c r="K4442" i="1"/>
  <c r="L4442" i="1"/>
  <c r="M4442" i="1"/>
  <c r="N4442" i="1"/>
  <c r="K4443" i="1"/>
  <c r="L4443" i="1"/>
  <c r="M4443" i="1"/>
  <c r="N4443" i="1"/>
  <c r="K4444" i="1"/>
  <c r="L4444" i="1"/>
  <c r="M4444" i="1"/>
  <c r="N4444" i="1"/>
  <c r="K4445" i="1"/>
  <c r="L4445" i="1"/>
  <c r="M4445" i="1"/>
  <c r="N4445" i="1"/>
  <c r="K4446" i="1"/>
  <c r="L4446" i="1"/>
  <c r="M4446" i="1"/>
  <c r="N4446" i="1"/>
  <c r="K4447" i="1"/>
  <c r="L4447" i="1"/>
  <c r="M4447" i="1"/>
  <c r="N4447" i="1"/>
  <c r="K4448" i="1"/>
  <c r="L4448" i="1"/>
  <c r="M4448" i="1"/>
  <c r="N4448" i="1"/>
  <c r="K4449" i="1"/>
  <c r="L4449" i="1"/>
  <c r="M4449" i="1"/>
  <c r="N4449" i="1"/>
  <c r="K4450" i="1"/>
  <c r="L4450" i="1"/>
  <c r="M4450" i="1"/>
  <c r="N4450" i="1"/>
  <c r="K4451" i="1"/>
  <c r="L4451" i="1"/>
  <c r="M4451" i="1"/>
  <c r="N4451" i="1"/>
  <c r="K4452" i="1"/>
  <c r="L4452" i="1"/>
  <c r="M4452" i="1"/>
  <c r="N4452" i="1"/>
  <c r="K4453" i="1"/>
  <c r="L4453" i="1"/>
  <c r="M4453" i="1"/>
  <c r="N4453" i="1"/>
  <c r="K4454" i="1"/>
  <c r="L4454" i="1"/>
  <c r="M4454" i="1"/>
  <c r="N4454" i="1"/>
  <c r="K4455" i="1"/>
  <c r="L4455" i="1"/>
  <c r="M4455" i="1"/>
  <c r="N4455" i="1"/>
  <c r="K4456" i="1"/>
  <c r="L4456" i="1"/>
  <c r="M4456" i="1"/>
  <c r="N4456" i="1"/>
  <c r="K4457" i="1"/>
  <c r="L4457" i="1"/>
  <c r="M4457" i="1"/>
  <c r="N4457" i="1"/>
  <c r="K4458" i="1"/>
  <c r="L4458" i="1"/>
  <c r="M4458" i="1"/>
  <c r="N4458" i="1"/>
  <c r="K4459" i="1"/>
  <c r="L4459" i="1"/>
  <c r="M4459" i="1"/>
  <c r="N4459" i="1"/>
  <c r="K4460" i="1"/>
  <c r="L4460" i="1"/>
  <c r="M4460" i="1"/>
  <c r="N4460" i="1"/>
  <c r="K4461" i="1"/>
  <c r="L4461" i="1"/>
  <c r="M4461" i="1"/>
  <c r="N4461" i="1"/>
  <c r="K4462" i="1"/>
  <c r="L4462" i="1"/>
  <c r="M4462" i="1"/>
  <c r="N4462" i="1"/>
  <c r="K4463" i="1"/>
  <c r="L4463" i="1"/>
  <c r="M4463" i="1"/>
  <c r="N4463" i="1"/>
  <c r="K4464" i="1"/>
  <c r="L4464" i="1"/>
  <c r="M4464" i="1"/>
  <c r="N4464" i="1"/>
  <c r="K4465" i="1"/>
  <c r="L4465" i="1"/>
  <c r="M4465" i="1"/>
  <c r="N4465" i="1"/>
  <c r="K4466" i="1"/>
  <c r="L4466" i="1"/>
  <c r="M4466" i="1"/>
  <c r="N4466" i="1"/>
  <c r="K4467" i="1"/>
  <c r="L4467" i="1"/>
  <c r="M4467" i="1"/>
  <c r="N4467" i="1"/>
  <c r="K4468" i="1"/>
  <c r="L4468" i="1"/>
  <c r="M4468" i="1"/>
  <c r="N4468" i="1"/>
  <c r="K4469" i="1"/>
  <c r="L4469" i="1"/>
  <c r="M4469" i="1"/>
  <c r="N4469" i="1"/>
  <c r="K4470" i="1"/>
  <c r="L4470" i="1"/>
  <c r="M4470" i="1"/>
  <c r="N4470" i="1"/>
  <c r="K4471" i="1"/>
  <c r="L4471" i="1"/>
  <c r="M4471" i="1"/>
  <c r="N4471" i="1"/>
  <c r="K4472" i="1"/>
  <c r="L4472" i="1"/>
  <c r="M4472" i="1"/>
  <c r="N4472" i="1"/>
  <c r="K4473" i="1"/>
  <c r="L4473" i="1"/>
  <c r="M4473" i="1"/>
  <c r="N4473" i="1"/>
  <c r="K4474" i="1"/>
  <c r="L4474" i="1"/>
  <c r="M4474" i="1"/>
  <c r="N4474" i="1"/>
  <c r="K4475" i="1"/>
  <c r="L4475" i="1"/>
  <c r="M4475" i="1"/>
  <c r="N4475" i="1"/>
  <c r="K4476" i="1"/>
  <c r="L4476" i="1"/>
  <c r="M4476" i="1"/>
  <c r="N4476" i="1"/>
  <c r="K4477" i="1"/>
  <c r="L4477" i="1"/>
  <c r="M4477" i="1"/>
  <c r="N4477" i="1"/>
  <c r="K4478" i="1"/>
  <c r="L4478" i="1"/>
  <c r="M4478" i="1"/>
  <c r="N4478" i="1"/>
  <c r="K4479" i="1"/>
  <c r="L4479" i="1"/>
  <c r="M4479" i="1"/>
  <c r="N4479" i="1"/>
  <c r="K4480" i="1"/>
  <c r="L4480" i="1"/>
  <c r="M4480" i="1"/>
  <c r="N4480" i="1"/>
  <c r="K4481" i="1"/>
  <c r="L4481" i="1"/>
  <c r="M4481" i="1"/>
  <c r="N4481" i="1"/>
  <c r="K4482" i="1"/>
  <c r="L4482" i="1"/>
  <c r="M4482" i="1"/>
  <c r="N4482" i="1"/>
  <c r="K4483" i="1"/>
  <c r="L4483" i="1"/>
  <c r="M4483" i="1"/>
  <c r="N4483" i="1"/>
  <c r="K4484" i="1"/>
  <c r="L4484" i="1"/>
  <c r="M4484" i="1"/>
  <c r="N4484" i="1"/>
  <c r="K4485" i="1"/>
  <c r="L4485" i="1"/>
  <c r="M4485" i="1"/>
  <c r="N4485" i="1"/>
  <c r="K4486" i="1"/>
  <c r="L4486" i="1"/>
  <c r="M4486" i="1"/>
  <c r="N4486" i="1"/>
  <c r="K4487" i="1"/>
  <c r="L4487" i="1"/>
  <c r="M4487" i="1"/>
  <c r="N4487" i="1"/>
  <c r="K4488" i="1"/>
  <c r="L4488" i="1"/>
  <c r="M4488" i="1"/>
  <c r="N4488" i="1"/>
  <c r="K4489" i="1"/>
  <c r="L4489" i="1"/>
  <c r="M4489" i="1"/>
  <c r="N4489" i="1"/>
  <c r="K4490" i="1"/>
  <c r="L4490" i="1"/>
  <c r="M4490" i="1"/>
  <c r="N4490" i="1"/>
  <c r="K4491" i="1"/>
  <c r="L4491" i="1"/>
  <c r="M4491" i="1"/>
  <c r="N4491" i="1"/>
  <c r="K4492" i="1"/>
  <c r="L4492" i="1"/>
  <c r="M4492" i="1"/>
  <c r="N4492" i="1"/>
  <c r="K4493" i="1"/>
  <c r="L4493" i="1"/>
  <c r="M4493" i="1"/>
  <c r="N4493" i="1"/>
  <c r="K4494" i="1"/>
  <c r="L4494" i="1"/>
  <c r="M4494" i="1"/>
  <c r="N4494" i="1"/>
  <c r="K4495" i="1"/>
  <c r="L4495" i="1"/>
  <c r="M4495" i="1"/>
  <c r="N4495" i="1"/>
  <c r="K4496" i="1"/>
  <c r="L4496" i="1"/>
  <c r="M4496" i="1"/>
  <c r="N4496" i="1"/>
  <c r="K4497" i="1"/>
  <c r="L4497" i="1"/>
  <c r="M4497" i="1"/>
  <c r="N4497" i="1"/>
  <c r="K4498" i="1"/>
  <c r="L4498" i="1"/>
  <c r="M4498" i="1"/>
  <c r="N4498" i="1"/>
  <c r="K4499" i="1"/>
  <c r="L4499" i="1"/>
  <c r="M4499" i="1"/>
  <c r="N4499" i="1"/>
  <c r="K4500" i="1"/>
  <c r="L4500" i="1"/>
  <c r="M4500" i="1"/>
  <c r="N4500" i="1"/>
  <c r="K4501" i="1"/>
  <c r="L4501" i="1"/>
  <c r="M4501" i="1"/>
  <c r="N4501" i="1"/>
  <c r="K4502" i="1"/>
  <c r="L4502" i="1"/>
  <c r="M4502" i="1"/>
  <c r="N4502" i="1"/>
  <c r="K4503" i="1"/>
  <c r="L4503" i="1"/>
  <c r="M4503" i="1"/>
  <c r="N4503" i="1"/>
  <c r="K4504" i="1"/>
  <c r="L4504" i="1"/>
  <c r="M4504" i="1"/>
  <c r="N4504" i="1"/>
  <c r="K4505" i="1"/>
  <c r="L4505" i="1"/>
  <c r="M4505" i="1"/>
  <c r="N4505" i="1"/>
  <c r="K4506" i="1"/>
  <c r="L4506" i="1"/>
  <c r="M4506" i="1"/>
  <c r="N4506" i="1"/>
  <c r="K4507" i="1"/>
  <c r="L4507" i="1"/>
  <c r="M4507" i="1"/>
  <c r="N4507" i="1"/>
  <c r="K4508" i="1"/>
  <c r="L4508" i="1"/>
  <c r="M4508" i="1"/>
  <c r="N4508" i="1"/>
  <c r="K4509" i="1"/>
  <c r="L4509" i="1"/>
  <c r="M4509" i="1"/>
  <c r="N4509" i="1"/>
  <c r="K4510" i="1"/>
  <c r="L4510" i="1"/>
  <c r="M4510" i="1"/>
  <c r="N4510" i="1"/>
  <c r="K4511" i="1"/>
  <c r="L4511" i="1"/>
  <c r="M4511" i="1"/>
  <c r="N4511" i="1"/>
  <c r="K4512" i="1"/>
  <c r="L4512" i="1"/>
  <c r="M4512" i="1"/>
  <c r="N4512" i="1"/>
  <c r="K4513" i="1"/>
  <c r="L4513" i="1"/>
  <c r="M4513" i="1"/>
  <c r="N4513" i="1"/>
  <c r="K4514" i="1"/>
  <c r="L4514" i="1"/>
  <c r="M4514" i="1"/>
  <c r="N4514" i="1"/>
  <c r="K4515" i="1"/>
  <c r="L4515" i="1"/>
  <c r="M4515" i="1"/>
  <c r="N4515" i="1"/>
  <c r="K4516" i="1"/>
  <c r="L4516" i="1"/>
  <c r="M4516" i="1"/>
  <c r="N4516" i="1"/>
  <c r="K4517" i="1"/>
  <c r="L4517" i="1"/>
  <c r="M4517" i="1"/>
  <c r="N4517" i="1"/>
  <c r="K4518" i="1"/>
  <c r="L4518" i="1"/>
  <c r="M4518" i="1"/>
  <c r="N4518" i="1"/>
  <c r="K4519" i="1"/>
  <c r="L4519" i="1"/>
  <c r="M4519" i="1"/>
  <c r="N4519" i="1"/>
  <c r="K4520" i="1"/>
  <c r="L4520" i="1"/>
  <c r="M4520" i="1"/>
  <c r="N4520" i="1"/>
  <c r="K4521" i="1"/>
  <c r="L4521" i="1"/>
  <c r="M4521" i="1"/>
  <c r="N4521" i="1"/>
  <c r="K4522" i="1"/>
  <c r="L4522" i="1"/>
  <c r="M4522" i="1"/>
  <c r="N4522" i="1"/>
  <c r="K4523" i="1"/>
  <c r="L4523" i="1"/>
  <c r="M4523" i="1"/>
  <c r="N4523" i="1"/>
  <c r="K4524" i="1"/>
  <c r="L4524" i="1"/>
  <c r="M4524" i="1"/>
  <c r="N4524" i="1"/>
  <c r="K4525" i="1"/>
  <c r="L4525" i="1"/>
  <c r="M4525" i="1"/>
  <c r="N4525" i="1"/>
  <c r="K4526" i="1"/>
  <c r="L4526" i="1"/>
  <c r="M4526" i="1"/>
  <c r="N4526" i="1"/>
  <c r="K4527" i="1"/>
  <c r="L4527" i="1"/>
  <c r="M4527" i="1"/>
  <c r="N4527" i="1"/>
  <c r="K4528" i="1"/>
  <c r="L4528" i="1"/>
  <c r="M4528" i="1"/>
  <c r="N4528" i="1"/>
  <c r="K4529" i="1"/>
  <c r="L4529" i="1"/>
  <c r="M4529" i="1"/>
  <c r="N4529" i="1"/>
  <c r="K4530" i="1"/>
  <c r="L4530" i="1"/>
  <c r="M4530" i="1"/>
  <c r="N4530" i="1"/>
  <c r="K4531" i="1"/>
  <c r="L4531" i="1"/>
  <c r="M4531" i="1"/>
  <c r="N4531" i="1"/>
  <c r="K4532" i="1"/>
  <c r="L4532" i="1"/>
  <c r="M4532" i="1"/>
  <c r="N4532" i="1"/>
  <c r="K4533" i="1"/>
  <c r="L4533" i="1"/>
  <c r="M4533" i="1"/>
  <c r="N4533" i="1"/>
  <c r="K4534" i="1"/>
  <c r="L4534" i="1"/>
  <c r="M4534" i="1"/>
  <c r="N4534" i="1"/>
  <c r="K4535" i="1"/>
  <c r="L4535" i="1"/>
  <c r="M4535" i="1"/>
  <c r="N4535" i="1"/>
  <c r="K4536" i="1"/>
  <c r="L4536" i="1"/>
  <c r="M4536" i="1"/>
  <c r="N4536" i="1"/>
  <c r="K4537" i="1"/>
  <c r="L4537" i="1"/>
  <c r="M4537" i="1"/>
  <c r="N4537" i="1"/>
  <c r="K4538" i="1"/>
  <c r="L4538" i="1"/>
  <c r="M4538" i="1"/>
  <c r="N4538" i="1"/>
  <c r="K4539" i="1"/>
  <c r="L4539" i="1"/>
  <c r="M4539" i="1"/>
  <c r="N4539" i="1"/>
  <c r="K4540" i="1"/>
  <c r="L4540" i="1"/>
  <c r="M4540" i="1"/>
  <c r="N4540" i="1"/>
  <c r="K4541" i="1"/>
  <c r="L4541" i="1"/>
  <c r="M4541" i="1"/>
  <c r="N4541" i="1"/>
  <c r="K4542" i="1"/>
  <c r="L4542" i="1"/>
  <c r="M4542" i="1"/>
  <c r="N4542" i="1"/>
  <c r="K4543" i="1"/>
  <c r="L4543" i="1"/>
  <c r="M4543" i="1"/>
  <c r="N4543" i="1"/>
  <c r="K4544" i="1"/>
  <c r="L4544" i="1"/>
  <c r="M4544" i="1"/>
  <c r="N4544" i="1"/>
  <c r="K4545" i="1"/>
  <c r="L4545" i="1"/>
  <c r="M4545" i="1"/>
  <c r="N4545" i="1"/>
  <c r="K4546" i="1"/>
  <c r="L4546" i="1"/>
  <c r="M4546" i="1"/>
  <c r="N4546" i="1"/>
  <c r="K4547" i="1"/>
  <c r="L4547" i="1"/>
  <c r="M4547" i="1"/>
  <c r="N4547" i="1"/>
  <c r="K4548" i="1"/>
  <c r="L4548" i="1"/>
  <c r="M4548" i="1"/>
  <c r="N4548" i="1"/>
  <c r="K4549" i="1"/>
  <c r="L4549" i="1"/>
  <c r="M4549" i="1"/>
  <c r="N4549" i="1"/>
  <c r="K4550" i="1"/>
  <c r="L4550" i="1"/>
  <c r="M4550" i="1"/>
  <c r="N4550" i="1"/>
  <c r="K4551" i="1"/>
  <c r="L4551" i="1"/>
  <c r="M4551" i="1"/>
  <c r="N4551" i="1"/>
  <c r="K4552" i="1"/>
  <c r="L4552" i="1"/>
  <c r="M4552" i="1"/>
  <c r="N4552" i="1"/>
  <c r="K4553" i="1"/>
  <c r="L4553" i="1"/>
  <c r="M4553" i="1"/>
  <c r="N4553" i="1"/>
  <c r="K4554" i="1"/>
  <c r="L4554" i="1"/>
  <c r="M4554" i="1"/>
  <c r="N4554" i="1"/>
  <c r="K4555" i="1"/>
  <c r="L4555" i="1"/>
  <c r="M4555" i="1"/>
  <c r="N4555" i="1"/>
  <c r="K4556" i="1"/>
  <c r="L4556" i="1"/>
  <c r="M4556" i="1"/>
  <c r="N4556" i="1"/>
  <c r="K4557" i="1"/>
  <c r="L4557" i="1"/>
  <c r="M4557" i="1"/>
  <c r="N4557" i="1"/>
  <c r="K4558" i="1"/>
  <c r="L4558" i="1"/>
  <c r="M4558" i="1"/>
  <c r="N4558" i="1"/>
  <c r="K4559" i="1"/>
  <c r="L4559" i="1"/>
  <c r="M4559" i="1"/>
  <c r="N4559" i="1"/>
  <c r="K4560" i="1"/>
  <c r="L4560" i="1"/>
  <c r="M4560" i="1"/>
  <c r="N4560" i="1"/>
  <c r="K4561" i="1"/>
  <c r="L4561" i="1"/>
  <c r="M4561" i="1"/>
  <c r="N4561" i="1"/>
  <c r="K4562" i="1"/>
  <c r="L4562" i="1"/>
  <c r="M4562" i="1"/>
  <c r="N4562" i="1"/>
  <c r="K4563" i="1"/>
  <c r="L4563" i="1"/>
  <c r="M4563" i="1"/>
  <c r="N4563" i="1"/>
  <c r="K4564" i="1"/>
  <c r="L4564" i="1"/>
  <c r="M4564" i="1"/>
  <c r="N4564" i="1"/>
  <c r="K4565" i="1"/>
  <c r="L4565" i="1"/>
  <c r="M4565" i="1"/>
  <c r="N4565" i="1"/>
  <c r="K4566" i="1"/>
  <c r="L4566" i="1"/>
  <c r="M4566" i="1"/>
  <c r="N4566" i="1"/>
  <c r="K4567" i="1"/>
  <c r="L4567" i="1"/>
  <c r="M4567" i="1"/>
  <c r="N4567" i="1"/>
  <c r="K4568" i="1"/>
  <c r="L4568" i="1"/>
  <c r="M4568" i="1"/>
  <c r="N4568" i="1"/>
  <c r="K4569" i="1"/>
  <c r="L4569" i="1"/>
  <c r="M4569" i="1"/>
  <c r="N4569" i="1"/>
  <c r="K4570" i="1"/>
  <c r="L4570" i="1"/>
  <c r="M4570" i="1"/>
  <c r="N4570" i="1"/>
  <c r="K4571" i="1"/>
  <c r="L4571" i="1"/>
  <c r="M4571" i="1"/>
  <c r="N4571" i="1"/>
  <c r="K4572" i="1"/>
  <c r="L4572" i="1"/>
  <c r="M4572" i="1"/>
  <c r="N4572" i="1"/>
  <c r="K4573" i="1"/>
  <c r="L4573" i="1"/>
  <c r="M4573" i="1"/>
  <c r="N4573" i="1"/>
  <c r="K4574" i="1"/>
  <c r="L4574" i="1"/>
  <c r="M4574" i="1"/>
  <c r="N4574" i="1"/>
  <c r="K4575" i="1"/>
  <c r="L4575" i="1"/>
  <c r="M4575" i="1"/>
  <c r="N4575" i="1"/>
  <c r="K4576" i="1"/>
  <c r="L4576" i="1"/>
  <c r="M4576" i="1"/>
  <c r="N4576" i="1"/>
  <c r="K4577" i="1"/>
  <c r="L4577" i="1"/>
  <c r="M4577" i="1"/>
  <c r="N4577" i="1"/>
  <c r="K4578" i="1"/>
  <c r="L4578" i="1"/>
  <c r="M4578" i="1"/>
  <c r="N4578" i="1"/>
  <c r="K4579" i="1"/>
  <c r="L4579" i="1"/>
  <c r="M4579" i="1"/>
  <c r="N4579" i="1"/>
  <c r="K4580" i="1"/>
  <c r="L4580" i="1"/>
  <c r="M4580" i="1"/>
  <c r="N4580" i="1"/>
  <c r="K4581" i="1"/>
  <c r="L4581" i="1"/>
  <c r="M4581" i="1"/>
  <c r="N4581" i="1"/>
  <c r="K4582" i="1"/>
  <c r="L4582" i="1"/>
  <c r="M4582" i="1"/>
  <c r="N4582" i="1"/>
  <c r="K4583" i="1"/>
  <c r="L4583" i="1"/>
  <c r="M4583" i="1"/>
  <c r="N4583" i="1"/>
  <c r="K4584" i="1"/>
  <c r="L4584" i="1"/>
  <c r="M4584" i="1"/>
  <c r="N4584" i="1"/>
  <c r="K4585" i="1"/>
  <c r="L4585" i="1"/>
  <c r="M4585" i="1"/>
  <c r="N4585" i="1"/>
  <c r="K4586" i="1"/>
  <c r="L4586" i="1"/>
  <c r="M4586" i="1"/>
  <c r="N4586" i="1"/>
  <c r="K4587" i="1"/>
  <c r="L4587" i="1"/>
  <c r="M4587" i="1"/>
  <c r="N4587" i="1"/>
  <c r="K4588" i="1"/>
  <c r="L4588" i="1"/>
  <c r="M4588" i="1"/>
  <c r="N4588" i="1"/>
  <c r="K4589" i="1"/>
  <c r="L4589" i="1"/>
  <c r="M4589" i="1"/>
  <c r="N4589" i="1"/>
  <c r="K4590" i="1"/>
  <c r="L4590" i="1"/>
  <c r="M4590" i="1"/>
  <c r="N4590" i="1"/>
  <c r="K4591" i="1"/>
  <c r="L4591" i="1"/>
  <c r="M4591" i="1"/>
  <c r="N4591" i="1"/>
  <c r="K4592" i="1"/>
  <c r="L4592" i="1"/>
  <c r="M4592" i="1"/>
  <c r="N4592" i="1"/>
  <c r="K4593" i="1"/>
  <c r="L4593" i="1"/>
  <c r="M4593" i="1"/>
  <c r="N4593" i="1"/>
  <c r="K4594" i="1"/>
  <c r="L4594" i="1"/>
  <c r="M4594" i="1"/>
  <c r="N4594" i="1"/>
  <c r="K4595" i="1"/>
  <c r="L4595" i="1"/>
  <c r="M4595" i="1"/>
  <c r="N4595" i="1"/>
  <c r="K4596" i="1"/>
  <c r="L4596" i="1"/>
  <c r="M4596" i="1"/>
  <c r="N4596" i="1"/>
  <c r="K4597" i="1"/>
  <c r="L4597" i="1"/>
  <c r="M4597" i="1"/>
  <c r="N4597" i="1"/>
  <c r="K4598" i="1"/>
  <c r="L4598" i="1"/>
  <c r="M4598" i="1"/>
  <c r="N4598" i="1"/>
  <c r="K4599" i="1"/>
  <c r="L4599" i="1"/>
  <c r="M4599" i="1"/>
  <c r="N4599" i="1"/>
  <c r="K4600" i="1"/>
  <c r="L4600" i="1"/>
  <c r="M4600" i="1"/>
  <c r="N4600" i="1"/>
  <c r="K4601" i="1"/>
  <c r="L4601" i="1"/>
  <c r="M4601" i="1"/>
  <c r="N4601" i="1"/>
  <c r="K4602" i="1"/>
  <c r="L4602" i="1"/>
  <c r="M4602" i="1"/>
  <c r="N4602" i="1"/>
  <c r="K4603" i="1"/>
  <c r="L4603" i="1"/>
  <c r="M4603" i="1"/>
  <c r="N4603" i="1"/>
  <c r="K4604" i="1"/>
  <c r="L4604" i="1"/>
  <c r="M4604" i="1"/>
  <c r="N4604" i="1"/>
  <c r="K4605" i="1"/>
  <c r="L4605" i="1"/>
  <c r="M4605" i="1"/>
  <c r="N4605" i="1"/>
  <c r="K4606" i="1"/>
  <c r="L4606" i="1"/>
  <c r="M4606" i="1"/>
  <c r="N4606" i="1"/>
  <c r="K4607" i="1"/>
  <c r="L4607" i="1"/>
  <c r="M4607" i="1"/>
  <c r="N4607" i="1"/>
  <c r="K4608" i="1"/>
  <c r="L4608" i="1"/>
  <c r="M4608" i="1"/>
  <c r="N4608" i="1"/>
  <c r="K4609" i="1"/>
  <c r="L4609" i="1"/>
  <c r="M4609" i="1"/>
  <c r="N4609" i="1"/>
  <c r="K4610" i="1"/>
  <c r="L4610" i="1"/>
  <c r="M4610" i="1"/>
  <c r="N4610" i="1"/>
  <c r="K4611" i="1"/>
  <c r="L4611" i="1"/>
  <c r="M4611" i="1"/>
  <c r="N4611" i="1"/>
  <c r="K4612" i="1"/>
  <c r="L4612" i="1"/>
  <c r="M4612" i="1"/>
  <c r="N4612" i="1"/>
  <c r="K4613" i="1"/>
  <c r="L4613" i="1"/>
  <c r="M4613" i="1"/>
  <c r="N4613" i="1"/>
  <c r="K4614" i="1"/>
  <c r="L4614" i="1"/>
  <c r="M4614" i="1"/>
  <c r="N4614" i="1"/>
  <c r="K4615" i="1"/>
  <c r="L4615" i="1"/>
  <c r="M4615" i="1"/>
  <c r="N4615" i="1"/>
  <c r="K4616" i="1"/>
  <c r="L4616" i="1"/>
  <c r="M4616" i="1"/>
  <c r="N4616" i="1"/>
  <c r="K4617" i="1"/>
  <c r="L4617" i="1"/>
  <c r="M4617" i="1"/>
  <c r="N4617" i="1"/>
  <c r="K4618" i="1"/>
  <c r="L4618" i="1"/>
  <c r="M4618" i="1"/>
  <c r="N4618" i="1"/>
  <c r="K4619" i="1"/>
  <c r="L4619" i="1"/>
  <c r="M4619" i="1"/>
  <c r="N4619" i="1"/>
  <c r="K4620" i="1"/>
  <c r="L4620" i="1"/>
  <c r="M4620" i="1"/>
  <c r="N4620" i="1"/>
  <c r="K4621" i="1"/>
  <c r="L4621" i="1"/>
  <c r="M4621" i="1"/>
  <c r="N4621" i="1"/>
  <c r="K4622" i="1"/>
  <c r="L4622" i="1"/>
  <c r="M4622" i="1"/>
  <c r="N4622" i="1"/>
  <c r="K4623" i="1"/>
  <c r="L4623" i="1"/>
  <c r="M4623" i="1"/>
  <c r="N4623" i="1"/>
  <c r="K4624" i="1"/>
  <c r="L4624" i="1"/>
  <c r="M4624" i="1"/>
  <c r="N4624" i="1"/>
  <c r="K4625" i="1"/>
  <c r="L4625" i="1"/>
  <c r="M4625" i="1"/>
  <c r="N4625" i="1"/>
  <c r="K4626" i="1"/>
  <c r="L4626" i="1"/>
  <c r="M4626" i="1"/>
  <c r="N4626" i="1"/>
  <c r="K4627" i="1"/>
  <c r="L4627" i="1"/>
  <c r="M4627" i="1"/>
  <c r="N4627" i="1"/>
  <c r="K4628" i="1"/>
  <c r="L4628" i="1"/>
  <c r="M4628" i="1"/>
  <c r="N4628" i="1"/>
  <c r="K4629" i="1"/>
  <c r="L4629" i="1"/>
  <c r="M4629" i="1"/>
  <c r="N4629" i="1"/>
  <c r="K4630" i="1"/>
  <c r="L4630" i="1"/>
  <c r="M4630" i="1"/>
  <c r="N4630" i="1"/>
  <c r="K4631" i="1"/>
  <c r="L4631" i="1"/>
  <c r="M4631" i="1"/>
  <c r="N4631" i="1"/>
  <c r="K4632" i="1"/>
  <c r="L4632" i="1"/>
  <c r="M4632" i="1"/>
  <c r="N4632" i="1"/>
  <c r="K4633" i="1"/>
  <c r="L4633" i="1"/>
  <c r="M4633" i="1"/>
  <c r="N4633" i="1"/>
  <c r="K4634" i="1"/>
  <c r="L4634" i="1"/>
  <c r="M4634" i="1"/>
  <c r="N4634" i="1"/>
  <c r="K4635" i="1"/>
  <c r="L4635" i="1"/>
  <c r="M4635" i="1"/>
  <c r="N4635" i="1"/>
  <c r="K4636" i="1"/>
  <c r="L4636" i="1"/>
  <c r="M4636" i="1"/>
  <c r="N4636" i="1"/>
  <c r="K4637" i="1"/>
  <c r="L4637" i="1"/>
  <c r="M4637" i="1"/>
  <c r="N4637" i="1"/>
  <c r="K4638" i="1"/>
  <c r="L4638" i="1"/>
  <c r="M4638" i="1"/>
  <c r="N4638" i="1"/>
  <c r="K4639" i="1"/>
  <c r="L4639" i="1"/>
  <c r="M4639" i="1"/>
  <c r="N4639" i="1"/>
  <c r="K4640" i="1"/>
  <c r="L4640" i="1"/>
  <c r="M4640" i="1"/>
  <c r="N4640" i="1"/>
  <c r="K4641" i="1"/>
  <c r="L4641" i="1"/>
  <c r="M4641" i="1"/>
  <c r="N4641" i="1"/>
  <c r="K4642" i="1"/>
  <c r="L4642" i="1"/>
  <c r="M4642" i="1"/>
  <c r="N4642" i="1"/>
  <c r="K4643" i="1"/>
  <c r="L4643" i="1"/>
  <c r="M4643" i="1"/>
  <c r="N4643" i="1"/>
  <c r="K4644" i="1"/>
  <c r="L4644" i="1"/>
  <c r="M4644" i="1"/>
  <c r="N4644" i="1"/>
  <c r="K4645" i="1"/>
  <c r="L4645" i="1"/>
  <c r="M4645" i="1"/>
  <c r="N4645" i="1"/>
  <c r="K4646" i="1"/>
  <c r="L4646" i="1"/>
  <c r="M4646" i="1"/>
  <c r="N4646" i="1"/>
  <c r="K4647" i="1"/>
  <c r="L4647" i="1"/>
  <c r="M4647" i="1"/>
  <c r="N4647" i="1"/>
  <c r="K4648" i="1"/>
  <c r="L4648" i="1"/>
  <c r="M4648" i="1"/>
  <c r="N4648" i="1"/>
  <c r="K4649" i="1"/>
  <c r="L4649" i="1"/>
  <c r="M4649" i="1"/>
  <c r="N4649" i="1"/>
  <c r="K4650" i="1"/>
  <c r="L4650" i="1"/>
  <c r="M4650" i="1"/>
  <c r="N4650" i="1"/>
  <c r="K4651" i="1"/>
  <c r="L4651" i="1"/>
  <c r="M4651" i="1"/>
  <c r="N4651" i="1"/>
  <c r="K4652" i="1"/>
  <c r="L4652" i="1"/>
  <c r="M4652" i="1"/>
  <c r="N4652" i="1"/>
  <c r="K4653" i="1"/>
  <c r="L4653" i="1"/>
  <c r="M4653" i="1"/>
  <c r="N4653" i="1"/>
  <c r="K4654" i="1"/>
  <c r="L4654" i="1"/>
  <c r="M4654" i="1"/>
  <c r="N4654" i="1"/>
  <c r="K4655" i="1"/>
  <c r="L4655" i="1"/>
  <c r="M4655" i="1"/>
  <c r="N4655" i="1"/>
  <c r="K4656" i="1"/>
  <c r="L4656" i="1"/>
  <c r="M4656" i="1"/>
  <c r="N4656" i="1"/>
  <c r="K4657" i="1"/>
  <c r="L4657" i="1"/>
  <c r="M4657" i="1"/>
  <c r="N4657" i="1"/>
  <c r="K4658" i="1"/>
  <c r="L4658" i="1"/>
  <c r="M4658" i="1"/>
  <c r="N4658" i="1"/>
  <c r="K4659" i="1"/>
  <c r="L4659" i="1"/>
  <c r="M4659" i="1"/>
  <c r="N4659" i="1"/>
  <c r="K4660" i="1"/>
  <c r="L4660" i="1"/>
  <c r="M4660" i="1"/>
  <c r="N4660" i="1"/>
  <c r="K4661" i="1"/>
  <c r="L4661" i="1"/>
  <c r="M4661" i="1"/>
  <c r="N4661" i="1"/>
  <c r="K4662" i="1"/>
  <c r="L4662" i="1"/>
  <c r="M4662" i="1"/>
  <c r="N4662" i="1"/>
  <c r="K4663" i="1"/>
  <c r="L4663" i="1"/>
  <c r="M4663" i="1"/>
  <c r="N4663" i="1"/>
  <c r="K4664" i="1"/>
  <c r="L4664" i="1"/>
  <c r="M4664" i="1"/>
  <c r="N4664" i="1"/>
  <c r="K4665" i="1"/>
  <c r="L4665" i="1"/>
  <c r="M4665" i="1"/>
  <c r="N4665" i="1"/>
  <c r="K4666" i="1"/>
  <c r="L4666" i="1"/>
  <c r="M4666" i="1"/>
  <c r="N4666" i="1"/>
  <c r="K4667" i="1"/>
  <c r="L4667" i="1"/>
  <c r="M4667" i="1"/>
  <c r="N4667" i="1"/>
  <c r="K4668" i="1"/>
  <c r="L4668" i="1"/>
  <c r="M4668" i="1"/>
  <c r="N4668" i="1"/>
  <c r="K4669" i="1"/>
  <c r="L4669" i="1"/>
  <c r="M4669" i="1"/>
  <c r="N4669" i="1"/>
  <c r="K4670" i="1"/>
  <c r="L4670" i="1"/>
  <c r="M4670" i="1"/>
  <c r="N4670" i="1"/>
  <c r="K4671" i="1"/>
  <c r="L4671" i="1"/>
  <c r="M4671" i="1"/>
  <c r="N4671" i="1"/>
  <c r="K4672" i="1"/>
  <c r="L4672" i="1"/>
  <c r="M4672" i="1"/>
  <c r="N4672" i="1"/>
  <c r="K4673" i="1"/>
  <c r="L4673" i="1"/>
  <c r="M4673" i="1"/>
  <c r="N4673" i="1"/>
  <c r="K4674" i="1"/>
  <c r="L4674" i="1"/>
  <c r="M4674" i="1"/>
  <c r="N4674" i="1"/>
  <c r="K4675" i="1"/>
  <c r="L4675" i="1"/>
  <c r="M4675" i="1"/>
  <c r="N4675" i="1"/>
  <c r="K4676" i="1"/>
  <c r="L4676" i="1"/>
  <c r="M4676" i="1"/>
  <c r="N4676" i="1"/>
  <c r="K4677" i="1"/>
  <c r="L4677" i="1"/>
  <c r="M4677" i="1"/>
  <c r="N4677" i="1"/>
  <c r="K4678" i="1"/>
  <c r="L4678" i="1"/>
  <c r="M4678" i="1"/>
  <c r="N4678" i="1"/>
  <c r="K4679" i="1"/>
  <c r="L4679" i="1"/>
  <c r="M4679" i="1"/>
  <c r="N4679" i="1"/>
  <c r="K4680" i="1"/>
  <c r="L4680" i="1"/>
  <c r="M4680" i="1"/>
  <c r="N4680" i="1"/>
  <c r="K4681" i="1"/>
  <c r="L4681" i="1"/>
  <c r="M4681" i="1"/>
  <c r="N4681" i="1"/>
  <c r="K4682" i="1"/>
  <c r="L4682" i="1"/>
  <c r="M4682" i="1"/>
  <c r="N4682" i="1"/>
  <c r="K4683" i="1"/>
  <c r="L4683" i="1"/>
  <c r="M4683" i="1"/>
  <c r="N4683" i="1"/>
  <c r="K4684" i="1"/>
  <c r="L4684" i="1"/>
  <c r="M4684" i="1"/>
  <c r="N4684" i="1"/>
  <c r="K4685" i="1"/>
  <c r="L4685" i="1"/>
  <c r="M4685" i="1"/>
  <c r="N4685" i="1"/>
  <c r="K4686" i="1"/>
  <c r="L4686" i="1"/>
  <c r="M4686" i="1"/>
  <c r="N4686" i="1"/>
  <c r="K4687" i="1"/>
  <c r="L4687" i="1"/>
  <c r="M4687" i="1"/>
  <c r="N4687" i="1"/>
  <c r="K4688" i="1"/>
  <c r="L4688" i="1"/>
  <c r="M4688" i="1"/>
  <c r="N4688" i="1"/>
  <c r="K4689" i="1"/>
  <c r="L4689" i="1"/>
  <c r="M4689" i="1"/>
  <c r="N4689" i="1"/>
  <c r="K4690" i="1"/>
  <c r="L4690" i="1"/>
  <c r="M4690" i="1"/>
  <c r="N4690" i="1"/>
  <c r="K4691" i="1"/>
  <c r="L4691" i="1"/>
  <c r="M4691" i="1"/>
  <c r="N4691" i="1"/>
  <c r="K4692" i="1"/>
  <c r="L4692" i="1"/>
  <c r="M4692" i="1"/>
  <c r="N4692" i="1"/>
  <c r="K4693" i="1"/>
  <c r="L4693" i="1"/>
  <c r="M4693" i="1"/>
  <c r="N4693" i="1"/>
  <c r="K4694" i="1"/>
  <c r="L4694" i="1"/>
  <c r="M4694" i="1"/>
  <c r="N4694" i="1"/>
  <c r="K4695" i="1"/>
  <c r="L4695" i="1"/>
  <c r="M4695" i="1"/>
  <c r="N4695" i="1"/>
  <c r="K4696" i="1"/>
  <c r="L4696" i="1"/>
  <c r="M4696" i="1"/>
  <c r="N4696" i="1"/>
  <c r="K4697" i="1"/>
  <c r="L4697" i="1"/>
  <c r="M4697" i="1"/>
  <c r="N4697" i="1"/>
  <c r="K4698" i="1"/>
  <c r="L4698" i="1"/>
  <c r="M4698" i="1"/>
  <c r="N4698" i="1"/>
  <c r="K4699" i="1"/>
  <c r="L4699" i="1"/>
  <c r="M4699" i="1"/>
  <c r="N4699" i="1"/>
  <c r="K4700" i="1"/>
  <c r="L4700" i="1"/>
  <c r="M4700" i="1"/>
  <c r="N4700" i="1"/>
  <c r="K4701" i="1"/>
  <c r="L4701" i="1"/>
  <c r="M4701" i="1"/>
  <c r="N4701" i="1"/>
  <c r="K4702" i="1"/>
  <c r="L4702" i="1"/>
  <c r="M4702" i="1"/>
  <c r="N4702" i="1"/>
  <c r="K4703" i="1"/>
  <c r="L4703" i="1"/>
  <c r="M4703" i="1"/>
  <c r="N4703" i="1"/>
  <c r="K4704" i="1"/>
  <c r="L4704" i="1"/>
  <c r="M4704" i="1"/>
  <c r="N4704" i="1"/>
  <c r="K4705" i="1"/>
  <c r="L4705" i="1"/>
  <c r="M4705" i="1"/>
  <c r="N4705" i="1"/>
  <c r="K4706" i="1"/>
  <c r="L4706" i="1"/>
  <c r="M4706" i="1"/>
  <c r="N4706" i="1"/>
  <c r="K4707" i="1"/>
  <c r="L4707" i="1"/>
  <c r="M4707" i="1"/>
  <c r="N4707" i="1"/>
  <c r="K4708" i="1"/>
  <c r="L4708" i="1"/>
  <c r="M4708" i="1"/>
  <c r="N4708" i="1"/>
  <c r="K4709" i="1"/>
  <c r="L4709" i="1"/>
  <c r="M4709" i="1"/>
  <c r="N4709" i="1"/>
  <c r="K4710" i="1"/>
  <c r="L4710" i="1"/>
  <c r="M4710" i="1"/>
  <c r="N4710" i="1"/>
  <c r="K4711" i="1"/>
  <c r="L4711" i="1"/>
  <c r="M4711" i="1"/>
  <c r="N4711" i="1"/>
  <c r="K4712" i="1"/>
  <c r="L4712" i="1"/>
  <c r="M4712" i="1"/>
  <c r="N4712" i="1"/>
  <c r="K4713" i="1"/>
  <c r="L4713" i="1"/>
  <c r="M4713" i="1"/>
  <c r="N4713" i="1"/>
  <c r="K4714" i="1"/>
  <c r="L4714" i="1"/>
  <c r="M4714" i="1"/>
  <c r="N4714" i="1"/>
  <c r="K4715" i="1"/>
  <c r="L4715" i="1"/>
  <c r="M4715" i="1"/>
  <c r="N4715" i="1"/>
  <c r="K4716" i="1"/>
  <c r="L4716" i="1"/>
  <c r="M4716" i="1"/>
  <c r="N4716" i="1"/>
  <c r="K4717" i="1"/>
  <c r="L4717" i="1"/>
  <c r="M4717" i="1"/>
  <c r="N4717" i="1"/>
  <c r="K4718" i="1"/>
  <c r="L4718" i="1"/>
  <c r="M4718" i="1"/>
  <c r="N4718" i="1"/>
  <c r="K4719" i="1"/>
  <c r="L4719" i="1"/>
  <c r="M4719" i="1"/>
  <c r="N4719" i="1"/>
  <c r="K4720" i="1"/>
  <c r="L4720" i="1"/>
  <c r="M4720" i="1"/>
  <c r="N4720" i="1"/>
  <c r="K4721" i="1"/>
  <c r="L4721" i="1"/>
  <c r="M4721" i="1"/>
  <c r="N4721" i="1"/>
  <c r="K4722" i="1"/>
  <c r="L4722" i="1"/>
  <c r="M4722" i="1"/>
  <c r="N4722" i="1"/>
  <c r="K4723" i="1"/>
  <c r="L4723" i="1"/>
  <c r="M4723" i="1"/>
  <c r="N4723" i="1"/>
  <c r="K4724" i="1"/>
  <c r="L4724" i="1"/>
  <c r="M4724" i="1"/>
  <c r="N4724" i="1"/>
  <c r="K4725" i="1"/>
  <c r="L4725" i="1"/>
  <c r="M4725" i="1"/>
  <c r="N4725" i="1"/>
  <c r="K4726" i="1"/>
  <c r="L4726" i="1"/>
  <c r="M4726" i="1"/>
  <c r="N4726" i="1"/>
  <c r="K4727" i="1"/>
  <c r="L4727" i="1"/>
  <c r="M4727" i="1"/>
  <c r="N4727" i="1"/>
  <c r="K4728" i="1"/>
  <c r="L4728" i="1"/>
  <c r="M4728" i="1"/>
  <c r="N4728" i="1"/>
  <c r="K4729" i="1"/>
  <c r="L4729" i="1"/>
  <c r="M4729" i="1"/>
  <c r="N4729" i="1"/>
  <c r="K4730" i="1"/>
  <c r="L4730" i="1"/>
  <c r="M4730" i="1"/>
  <c r="N4730" i="1"/>
  <c r="K4731" i="1"/>
  <c r="L4731" i="1"/>
  <c r="M4731" i="1"/>
  <c r="N4731" i="1"/>
  <c r="K4732" i="1"/>
  <c r="L4732" i="1"/>
  <c r="M4732" i="1"/>
  <c r="N4732" i="1"/>
  <c r="K4733" i="1"/>
  <c r="L4733" i="1"/>
  <c r="M4733" i="1"/>
  <c r="N4733" i="1"/>
  <c r="K4734" i="1"/>
  <c r="L4734" i="1"/>
  <c r="M4734" i="1"/>
  <c r="N4734" i="1"/>
  <c r="K4735" i="1"/>
  <c r="L4735" i="1"/>
  <c r="M4735" i="1"/>
  <c r="N4735" i="1"/>
  <c r="K4736" i="1"/>
  <c r="L4736" i="1"/>
  <c r="M4736" i="1"/>
  <c r="N4736" i="1"/>
  <c r="K4737" i="1"/>
  <c r="L4737" i="1"/>
  <c r="M4737" i="1"/>
  <c r="N4737" i="1"/>
  <c r="K4738" i="1"/>
  <c r="L4738" i="1"/>
  <c r="M4738" i="1"/>
  <c r="N4738" i="1"/>
  <c r="K4739" i="1"/>
  <c r="L4739" i="1"/>
  <c r="M4739" i="1"/>
  <c r="N4739" i="1"/>
  <c r="K4740" i="1"/>
  <c r="L4740" i="1"/>
  <c r="M4740" i="1"/>
  <c r="N4740" i="1"/>
  <c r="K4741" i="1"/>
  <c r="L4741" i="1"/>
  <c r="M4741" i="1"/>
  <c r="N4741" i="1"/>
  <c r="K4742" i="1"/>
  <c r="L4742" i="1"/>
  <c r="M4742" i="1"/>
  <c r="N4742" i="1"/>
  <c r="K4743" i="1"/>
  <c r="L4743" i="1"/>
  <c r="M4743" i="1"/>
  <c r="N4743" i="1"/>
  <c r="K4744" i="1"/>
  <c r="L4744" i="1"/>
  <c r="M4744" i="1"/>
  <c r="N4744" i="1"/>
  <c r="K4745" i="1"/>
  <c r="L4745" i="1"/>
  <c r="M4745" i="1"/>
  <c r="N4745" i="1"/>
  <c r="K4746" i="1"/>
  <c r="L4746" i="1"/>
  <c r="M4746" i="1"/>
  <c r="N4746" i="1"/>
  <c r="K4747" i="1"/>
  <c r="L4747" i="1"/>
  <c r="M4747" i="1"/>
  <c r="N4747" i="1"/>
  <c r="K4748" i="1"/>
  <c r="L4748" i="1"/>
  <c r="M4748" i="1"/>
  <c r="N4748" i="1"/>
  <c r="K4749" i="1"/>
  <c r="L4749" i="1"/>
  <c r="M4749" i="1"/>
  <c r="N4749" i="1"/>
  <c r="K4750" i="1"/>
  <c r="L4750" i="1"/>
  <c r="M4750" i="1"/>
  <c r="N4750" i="1"/>
  <c r="K4751" i="1"/>
  <c r="L4751" i="1"/>
  <c r="M4751" i="1"/>
  <c r="N4751" i="1"/>
  <c r="K4752" i="1"/>
  <c r="L4752" i="1"/>
  <c r="M4752" i="1"/>
  <c r="N4752" i="1"/>
  <c r="K4753" i="1"/>
  <c r="L4753" i="1"/>
  <c r="M4753" i="1"/>
  <c r="N4753" i="1"/>
  <c r="K4754" i="1"/>
  <c r="L4754" i="1"/>
  <c r="M4754" i="1"/>
  <c r="N4754" i="1"/>
  <c r="K4755" i="1"/>
  <c r="L4755" i="1"/>
  <c r="M4755" i="1"/>
  <c r="N4755" i="1"/>
  <c r="K4756" i="1"/>
  <c r="L4756" i="1"/>
  <c r="M4756" i="1"/>
  <c r="N4756" i="1"/>
  <c r="K4757" i="1"/>
  <c r="L4757" i="1"/>
  <c r="M4757" i="1"/>
  <c r="N4757" i="1"/>
  <c r="K4758" i="1"/>
  <c r="L4758" i="1"/>
  <c r="M4758" i="1"/>
  <c r="N4758" i="1"/>
  <c r="K4759" i="1"/>
  <c r="L4759" i="1"/>
  <c r="M4759" i="1"/>
  <c r="N4759" i="1"/>
  <c r="K4760" i="1"/>
  <c r="L4760" i="1"/>
  <c r="M4760" i="1"/>
  <c r="N4760" i="1"/>
  <c r="K4761" i="1"/>
  <c r="L4761" i="1"/>
  <c r="M4761" i="1"/>
  <c r="N4761" i="1"/>
  <c r="K4762" i="1"/>
  <c r="L4762" i="1"/>
  <c r="M4762" i="1"/>
  <c r="N4762" i="1"/>
  <c r="K4763" i="1"/>
  <c r="L4763" i="1"/>
  <c r="M4763" i="1"/>
  <c r="N4763" i="1"/>
  <c r="K4764" i="1"/>
  <c r="L4764" i="1"/>
  <c r="M4764" i="1"/>
  <c r="N4764" i="1"/>
  <c r="K4765" i="1"/>
  <c r="L4765" i="1"/>
  <c r="M4765" i="1"/>
  <c r="N4765" i="1"/>
  <c r="K4766" i="1"/>
  <c r="L4766" i="1"/>
  <c r="M4766" i="1"/>
  <c r="N4766" i="1"/>
  <c r="K4767" i="1"/>
  <c r="L4767" i="1"/>
  <c r="M4767" i="1"/>
  <c r="N4767" i="1"/>
  <c r="K4768" i="1"/>
  <c r="L4768" i="1"/>
  <c r="M4768" i="1"/>
  <c r="N4768" i="1"/>
  <c r="K4769" i="1"/>
  <c r="L4769" i="1"/>
  <c r="M4769" i="1"/>
  <c r="N4769" i="1"/>
  <c r="K4770" i="1"/>
  <c r="L4770" i="1"/>
  <c r="M4770" i="1"/>
  <c r="N4770" i="1"/>
  <c r="K4771" i="1"/>
  <c r="L4771" i="1"/>
  <c r="M4771" i="1"/>
  <c r="N4771" i="1"/>
  <c r="K4772" i="1"/>
  <c r="L4772" i="1"/>
  <c r="M4772" i="1"/>
  <c r="N4772" i="1"/>
  <c r="K4773" i="1"/>
  <c r="L4773" i="1"/>
  <c r="M4773" i="1"/>
  <c r="N4773" i="1"/>
  <c r="K4774" i="1"/>
  <c r="L4774" i="1"/>
  <c r="M4774" i="1"/>
  <c r="N4774" i="1"/>
  <c r="K4775" i="1"/>
  <c r="L4775" i="1"/>
  <c r="M4775" i="1"/>
  <c r="N4775" i="1"/>
  <c r="K4776" i="1"/>
  <c r="L4776" i="1"/>
  <c r="M4776" i="1"/>
  <c r="N4776" i="1"/>
  <c r="K4777" i="1"/>
  <c r="L4777" i="1"/>
  <c r="M4777" i="1"/>
  <c r="N4777" i="1"/>
  <c r="K4778" i="1"/>
  <c r="L4778" i="1"/>
  <c r="M4778" i="1"/>
  <c r="N4778" i="1"/>
  <c r="K4779" i="1"/>
  <c r="L4779" i="1"/>
  <c r="M4779" i="1"/>
  <c r="N4779" i="1"/>
  <c r="K4780" i="1"/>
  <c r="L4780" i="1"/>
  <c r="M4780" i="1"/>
  <c r="N4780" i="1"/>
  <c r="K4781" i="1"/>
  <c r="L4781" i="1"/>
  <c r="M4781" i="1"/>
  <c r="N4781" i="1"/>
  <c r="K4782" i="1"/>
  <c r="L4782" i="1"/>
  <c r="M4782" i="1"/>
  <c r="N4782" i="1"/>
  <c r="K4783" i="1"/>
  <c r="L4783" i="1"/>
  <c r="M4783" i="1"/>
  <c r="N4783" i="1"/>
  <c r="K4784" i="1"/>
  <c r="L4784" i="1"/>
  <c r="M4784" i="1"/>
  <c r="N4784" i="1"/>
  <c r="K4785" i="1"/>
  <c r="L4785" i="1"/>
  <c r="M4785" i="1"/>
  <c r="N4785" i="1"/>
  <c r="K4786" i="1"/>
  <c r="L4786" i="1"/>
  <c r="M4786" i="1"/>
  <c r="N4786" i="1"/>
  <c r="K4787" i="1"/>
  <c r="L4787" i="1"/>
  <c r="M4787" i="1"/>
  <c r="N4787" i="1"/>
  <c r="K4788" i="1"/>
  <c r="L4788" i="1"/>
  <c r="M4788" i="1"/>
  <c r="N4788" i="1"/>
  <c r="K4789" i="1"/>
  <c r="L4789" i="1"/>
  <c r="M4789" i="1"/>
  <c r="N4789" i="1"/>
  <c r="K4790" i="1"/>
  <c r="L4790" i="1"/>
  <c r="M4790" i="1"/>
  <c r="N4790" i="1"/>
  <c r="K4791" i="1"/>
  <c r="L4791" i="1"/>
  <c r="M4791" i="1"/>
  <c r="N4791" i="1"/>
  <c r="K4792" i="1"/>
  <c r="L4792" i="1"/>
  <c r="M4792" i="1"/>
  <c r="N4792" i="1"/>
  <c r="K4793" i="1"/>
  <c r="L4793" i="1"/>
  <c r="M4793" i="1"/>
  <c r="N4793" i="1"/>
  <c r="K4794" i="1"/>
  <c r="L4794" i="1"/>
  <c r="M4794" i="1"/>
  <c r="N4794" i="1"/>
  <c r="K4795" i="1"/>
  <c r="L4795" i="1"/>
  <c r="M4795" i="1"/>
  <c r="N4795" i="1"/>
  <c r="K4796" i="1"/>
  <c r="L4796" i="1"/>
  <c r="M4796" i="1"/>
  <c r="N4796" i="1"/>
  <c r="K4797" i="1"/>
  <c r="L4797" i="1"/>
  <c r="M4797" i="1"/>
  <c r="N4797" i="1"/>
  <c r="K4798" i="1"/>
  <c r="L4798" i="1"/>
  <c r="M4798" i="1"/>
  <c r="N4798" i="1"/>
  <c r="K4799" i="1"/>
  <c r="L4799" i="1"/>
  <c r="M4799" i="1"/>
  <c r="N4799" i="1"/>
  <c r="K4800" i="1"/>
  <c r="L4800" i="1"/>
  <c r="M4800" i="1"/>
  <c r="N4800" i="1"/>
  <c r="K4801" i="1"/>
  <c r="L4801" i="1"/>
  <c r="M4801" i="1"/>
  <c r="N4801" i="1"/>
  <c r="K4802" i="1"/>
  <c r="L4802" i="1"/>
  <c r="M4802" i="1"/>
  <c r="N4802" i="1"/>
  <c r="K4803" i="1"/>
  <c r="L4803" i="1"/>
  <c r="M4803" i="1"/>
  <c r="N4803" i="1"/>
  <c r="K4804" i="1"/>
  <c r="L4804" i="1"/>
  <c r="M4804" i="1"/>
  <c r="N4804" i="1"/>
  <c r="K4805" i="1"/>
  <c r="L4805" i="1"/>
  <c r="M4805" i="1"/>
  <c r="N4805" i="1"/>
  <c r="K4806" i="1"/>
  <c r="L4806" i="1"/>
  <c r="M4806" i="1"/>
  <c r="N4806" i="1"/>
  <c r="K4807" i="1"/>
  <c r="L4807" i="1"/>
  <c r="M4807" i="1"/>
  <c r="N4807" i="1"/>
  <c r="K4808" i="1"/>
  <c r="L4808" i="1"/>
  <c r="M4808" i="1"/>
  <c r="N4808" i="1"/>
  <c r="K4809" i="1"/>
  <c r="L4809" i="1"/>
  <c r="M4809" i="1"/>
  <c r="N4809" i="1"/>
  <c r="K4810" i="1"/>
  <c r="L4810" i="1"/>
  <c r="M4810" i="1"/>
  <c r="N4810" i="1"/>
  <c r="K4811" i="1"/>
  <c r="L4811" i="1"/>
  <c r="M4811" i="1"/>
  <c r="N4811" i="1"/>
  <c r="K4812" i="1"/>
  <c r="L4812" i="1"/>
  <c r="M4812" i="1"/>
  <c r="N4812" i="1"/>
  <c r="K4813" i="1"/>
  <c r="L4813" i="1"/>
  <c r="M4813" i="1"/>
  <c r="N4813" i="1"/>
  <c r="K4814" i="1"/>
  <c r="L4814" i="1"/>
  <c r="M4814" i="1"/>
  <c r="N4814" i="1"/>
  <c r="K4815" i="1"/>
  <c r="L4815" i="1"/>
  <c r="M4815" i="1"/>
  <c r="N4815" i="1"/>
  <c r="K4816" i="1"/>
  <c r="L4816" i="1"/>
  <c r="M4816" i="1"/>
  <c r="N4816" i="1"/>
  <c r="K4817" i="1"/>
  <c r="L4817" i="1"/>
  <c r="M4817" i="1"/>
  <c r="N4817" i="1"/>
  <c r="K4818" i="1"/>
  <c r="L4818" i="1"/>
  <c r="M4818" i="1"/>
  <c r="N4818" i="1"/>
  <c r="K4819" i="1"/>
  <c r="L4819" i="1"/>
  <c r="M4819" i="1"/>
  <c r="N4819" i="1"/>
  <c r="K4820" i="1"/>
  <c r="L4820" i="1"/>
  <c r="M4820" i="1"/>
  <c r="N4820" i="1"/>
  <c r="K4821" i="1"/>
  <c r="L4821" i="1"/>
  <c r="M4821" i="1"/>
  <c r="N4821" i="1"/>
  <c r="K4822" i="1"/>
  <c r="L4822" i="1"/>
  <c r="M4822" i="1"/>
  <c r="N4822" i="1"/>
  <c r="K4823" i="1"/>
  <c r="L4823" i="1"/>
  <c r="M4823" i="1"/>
  <c r="N4823" i="1"/>
  <c r="K4824" i="1"/>
  <c r="L4824" i="1"/>
  <c r="M4824" i="1"/>
  <c r="N4824" i="1"/>
  <c r="K4825" i="1"/>
  <c r="L4825" i="1"/>
  <c r="M4825" i="1"/>
  <c r="N4825" i="1"/>
  <c r="K4826" i="1"/>
  <c r="L4826" i="1"/>
  <c r="M4826" i="1"/>
  <c r="N4826" i="1"/>
  <c r="K4827" i="1"/>
  <c r="L4827" i="1"/>
  <c r="M4827" i="1"/>
  <c r="N4827" i="1"/>
  <c r="K4828" i="1"/>
  <c r="L4828" i="1"/>
  <c r="M4828" i="1"/>
  <c r="N4828" i="1"/>
  <c r="K4829" i="1"/>
  <c r="L4829" i="1"/>
  <c r="M4829" i="1"/>
  <c r="N4829" i="1"/>
  <c r="K4830" i="1"/>
  <c r="L4830" i="1"/>
  <c r="M4830" i="1"/>
  <c r="N4830" i="1"/>
  <c r="K4831" i="1"/>
  <c r="L4831" i="1"/>
  <c r="M4831" i="1"/>
  <c r="N4831" i="1"/>
  <c r="K4832" i="1"/>
  <c r="L4832" i="1"/>
  <c r="M4832" i="1"/>
  <c r="N4832" i="1"/>
  <c r="K4833" i="1"/>
  <c r="L4833" i="1"/>
  <c r="M4833" i="1"/>
  <c r="N4833" i="1"/>
  <c r="K4834" i="1"/>
  <c r="L4834" i="1"/>
  <c r="M4834" i="1"/>
  <c r="N4834" i="1"/>
  <c r="K4835" i="1"/>
  <c r="L4835" i="1"/>
  <c r="M4835" i="1"/>
  <c r="N4835" i="1"/>
  <c r="K4836" i="1"/>
  <c r="L4836" i="1"/>
  <c r="M4836" i="1"/>
  <c r="N4836" i="1"/>
  <c r="K4837" i="1"/>
  <c r="L4837" i="1"/>
  <c r="M4837" i="1"/>
  <c r="N4837" i="1"/>
  <c r="K4838" i="1"/>
  <c r="L4838" i="1"/>
  <c r="M4838" i="1"/>
  <c r="N4838" i="1"/>
  <c r="K4839" i="1"/>
  <c r="L4839" i="1"/>
  <c r="M4839" i="1"/>
  <c r="N4839" i="1"/>
  <c r="K4840" i="1"/>
  <c r="L4840" i="1"/>
  <c r="M4840" i="1"/>
  <c r="N4840" i="1"/>
  <c r="K4841" i="1"/>
  <c r="L4841" i="1"/>
  <c r="M4841" i="1"/>
  <c r="N4841" i="1"/>
  <c r="K4842" i="1"/>
  <c r="L4842" i="1"/>
  <c r="M4842" i="1"/>
  <c r="N4842" i="1"/>
  <c r="K4843" i="1"/>
  <c r="L4843" i="1"/>
  <c r="M4843" i="1"/>
  <c r="N4843" i="1"/>
  <c r="K4844" i="1"/>
  <c r="L4844" i="1"/>
  <c r="M4844" i="1"/>
  <c r="N4844" i="1"/>
  <c r="K4845" i="1"/>
  <c r="L4845" i="1"/>
  <c r="M4845" i="1"/>
  <c r="N4845" i="1"/>
  <c r="K4846" i="1"/>
  <c r="L4846" i="1"/>
  <c r="M4846" i="1"/>
  <c r="N4846" i="1"/>
  <c r="K4847" i="1"/>
  <c r="L4847" i="1"/>
  <c r="M4847" i="1"/>
  <c r="N4847" i="1"/>
  <c r="K4848" i="1"/>
  <c r="L4848" i="1"/>
  <c r="M4848" i="1"/>
  <c r="N4848" i="1"/>
  <c r="K4849" i="1"/>
  <c r="L4849" i="1"/>
  <c r="M4849" i="1"/>
  <c r="N4849" i="1"/>
  <c r="K4850" i="1"/>
  <c r="L4850" i="1"/>
  <c r="M4850" i="1"/>
  <c r="N4850" i="1"/>
  <c r="K4851" i="1"/>
  <c r="L4851" i="1"/>
  <c r="M4851" i="1"/>
  <c r="N4851" i="1"/>
  <c r="K4852" i="1"/>
  <c r="L4852" i="1"/>
  <c r="M4852" i="1"/>
  <c r="N4852" i="1"/>
  <c r="K4853" i="1"/>
  <c r="L4853" i="1"/>
  <c r="M4853" i="1"/>
  <c r="N4853" i="1"/>
  <c r="K4854" i="1"/>
  <c r="L4854" i="1"/>
  <c r="M4854" i="1"/>
  <c r="N4854" i="1"/>
  <c r="K4855" i="1"/>
  <c r="L4855" i="1"/>
  <c r="M4855" i="1"/>
  <c r="N4855" i="1"/>
  <c r="K4856" i="1"/>
  <c r="L4856" i="1"/>
  <c r="M4856" i="1"/>
  <c r="N4856" i="1"/>
  <c r="K4857" i="1"/>
  <c r="L4857" i="1"/>
  <c r="M4857" i="1"/>
  <c r="N4857" i="1"/>
  <c r="K4858" i="1"/>
  <c r="L4858" i="1"/>
  <c r="M4858" i="1"/>
  <c r="N4858" i="1"/>
  <c r="K4859" i="1"/>
  <c r="L4859" i="1"/>
  <c r="M4859" i="1"/>
  <c r="N4859" i="1"/>
  <c r="K4860" i="1"/>
  <c r="L4860" i="1"/>
  <c r="M4860" i="1"/>
  <c r="N4860" i="1"/>
  <c r="K4861" i="1"/>
  <c r="L4861" i="1"/>
  <c r="M4861" i="1"/>
  <c r="N4861" i="1"/>
  <c r="K4862" i="1"/>
  <c r="L4862" i="1"/>
  <c r="M4862" i="1"/>
  <c r="N4862" i="1"/>
  <c r="K4863" i="1"/>
  <c r="L4863" i="1"/>
  <c r="M4863" i="1"/>
  <c r="N4863" i="1"/>
  <c r="K4864" i="1"/>
  <c r="L4864" i="1"/>
  <c r="M4864" i="1"/>
  <c r="N4864" i="1"/>
  <c r="K4865" i="1"/>
  <c r="L4865" i="1"/>
  <c r="M4865" i="1"/>
  <c r="N4865" i="1"/>
  <c r="K4866" i="1"/>
  <c r="L4866" i="1"/>
  <c r="M4866" i="1"/>
  <c r="N4866" i="1"/>
  <c r="K4867" i="1"/>
  <c r="L4867" i="1"/>
  <c r="M4867" i="1"/>
  <c r="N4867" i="1"/>
  <c r="K4868" i="1"/>
  <c r="L4868" i="1"/>
  <c r="M4868" i="1"/>
  <c r="N4868" i="1"/>
  <c r="K4869" i="1"/>
  <c r="L4869" i="1"/>
  <c r="M4869" i="1"/>
  <c r="N4869" i="1"/>
  <c r="K4870" i="1"/>
  <c r="L4870" i="1"/>
  <c r="M4870" i="1"/>
  <c r="N4870" i="1"/>
  <c r="K4871" i="1"/>
  <c r="L4871" i="1"/>
  <c r="M4871" i="1"/>
  <c r="N4871" i="1"/>
  <c r="K4872" i="1"/>
  <c r="L4872" i="1"/>
  <c r="M4872" i="1"/>
  <c r="N4872" i="1"/>
  <c r="K4873" i="1"/>
  <c r="L4873" i="1"/>
  <c r="M4873" i="1"/>
  <c r="N4873" i="1"/>
  <c r="K4874" i="1"/>
  <c r="L4874" i="1"/>
  <c r="M4874" i="1"/>
  <c r="N4874" i="1"/>
  <c r="K4875" i="1"/>
  <c r="L4875" i="1"/>
  <c r="M4875" i="1"/>
  <c r="N4875" i="1"/>
  <c r="K4876" i="1"/>
  <c r="L4876" i="1"/>
  <c r="M4876" i="1"/>
  <c r="N4876" i="1"/>
  <c r="K4877" i="1"/>
  <c r="L4877" i="1"/>
  <c r="M4877" i="1"/>
  <c r="N4877" i="1"/>
  <c r="K4878" i="1"/>
  <c r="L4878" i="1"/>
  <c r="M4878" i="1"/>
  <c r="N4878" i="1"/>
  <c r="K4879" i="1"/>
  <c r="L4879" i="1"/>
  <c r="M4879" i="1"/>
  <c r="N4879" i="1"/>
  <c r="K4880" i="1"/>
  <c r="L4880" i="1"/>
  <c r="M4880" i="1"/>
  <c r="N4880" i="1"/>
  <c r="K4881" i="1"/>
  <c r="L4881" i="1"/>
  <c r="M4881" i="1"/>
  <c r="N4881" i="1"/>
  <c r="K4882" i="1"/>
  <c r="L4882" i="1"/>
  <c r="M4882" i="1"/>
  <c r="N4882" i="1"/>
  <c r="K4883" i="1"/>
  <c r="L4883" i="1"/>
  <c r="M4883" i="1"/>
  <c r="N4883" i="1"/>
  <c r="K4884" i="1"/>
  <c r="L4884" i="1"/>
  <c r="M4884" i="1"/>
  <c r="N4884" i="1"/>
  <c r="K4885" i="1"/>
  <c r="L4885" i="1"/>
  <c r="M4885" i="1"/>
  <c r="N4885" i="1"/>
  <c r="K4886" i="1"/>
  <c r="L4886" i="1"/>
  <c r="M4886" i="1"/>
  <c r="N4886" i="1"/>
  <c r="K4887" i="1"/>
  <c r="L4887" i="1"/>
  <c r="M4887" i="1"/>
  <c r="N4887" i="1"/>
  <c r="K4888" i="1"/>
  <c r="L4888" i="1"/>
  <c r="M4888" i="1"/>
  <c r="N4888" i="1"/>
  <c r="K4889" i="1"/>
  <c r="L4889" i="1"/>
  <c r="M4889" i="1"/>
  <c r="N4889" i="1"/>
  <c r="K4890" i="1"/>
  <c r="L4890" i="1"/>
  <c r="M4890" i="1"/>
  <c r="N4890" i="1"/>
  <c r="K4891" i="1"/>
  <c r="L4891" i="1"/>
  <c r="M4891" i="1"/>
  <c r="N4891" i="1"/>
  <c r="K4892" i="1"/>
  <c r="L4892" i="1"/>
  <c r="M4892" i="1"/>
  <c r="N4892" i="1"/>
  <c r="K4893" i="1"/>
  <c r="L4893" i="1"/>
  <c r="M4893" i="1"/>
  <c r="N4893" i="1"/>
  <c r="K4894" i="1"/>
  <c r="L4894" i="1"/>
  <c r="M4894" i="1"/>
  <c r="N4894" i="1"/>
  <c r="K4895" i="1"/>
  <c r="L4895" i="1"/>
  <c r="M4895" i="1"/>
  <c r="N4895" i="1"/>
  <c r="K4896" i="1"/>
  <c r="L4896" i="1"/>
  <c r="M4896" i="1"/>
  <c r="N4896" i="1"/>
  <c r="K4897" i="1"/>
  <c r="L4897" i="1"/>
  <c r="M4897" i="1"/>
  <c r="N4897" i="1"/>
  <c r="K4898" i="1"/>
  <c r="L4898" i="1"/>
  <c r="M4898" i="1"/>
  <c r="N4898" i="1"/>
  <c r="K4899" i="1"/>
  <c r="L4899" i="1"/>
  <c r="M4899" i="1"/>
  <c r="N4899" i="1"/>
  <c r="K4900" i="1"/>
  <c r="L4900" i="1"/>
  <c r="M4900" i="1"/>
  <c r="N4900" i="1"/>
  <c r="K4901" i="1"/>
  <c r="L4901" i="1"/>
  <c r="M4901" i="1"/>
  <c r="N4901" i="1"/>
  <c r="K4902" i="1"/>
  <c r="L4902" i="1"/>
  <c r="M4902" i="1"/>
  <c r="N4902" i="1"/>
  <c r="K4903" i="1"/>
  <c r="L4903" i="1"/>
  <c r="M4903" i="1"/>
  <c r="N4903" i="1"/>
  <c r="K4904" i="1"/>
  <c r="L4904" i="1"/>
  <c r="M4904" i="1"/>
  <c r="N4904" i="1"/>
  <c r="K4905" i="1"/>
  <c r="L4905" i="1"/>
  <c r="M4905" i="1"/>
  <c r="N4905" i="1"/>
  <c r="K4906" i="1"/>
  <c r="L4906" i="1"/>
  <c r="M4906" i="1"/>
  <c r="N4906" i="1"/>
  <c r="K4907" i="1"/>
  <c r="L4907" i="1"/>
  <c r="M4907" i="1"/>
  <c r="N4907" i="1"/>
  <c r="K4908" i="1"/>
  <c r="L4908" i="1"/>
  <c r="M4908" i="1"/>
  <c r="N4908" i="1"/>
  <c r="K4909" i="1"/>
  <c r="L4909" i="1"/>
  <c r="M4909" i="1"/>
  <c r="N4909" i="1"/>
  <c r="K4910" i="1"/>
  <c r="L4910" i="1"/>
  <c r="M4910" i="1"/>
  <c r="N4910" i="1"/>
  <c r="K4911" i="1"/>
  <c r="L4911" i="1"/>
  <c r="M4911" i="1"/>
  <c r="N4911" i="1"/>
  <c r="K4912" i="1"/>
  <c r="L4912" i="1"/>
  <c r="M4912" i="1"/>
  <c r="N4912" i="1"/>
  <c r="K4913" i="1"/>
  <c r="L4913" i="1"/>
  <c r="M4913" i="1"/>
  <c r="N4913" i="1"/>
  <c r="K4914" i="1"/>
  <c r="L4914" i="1"/>
  <c r="M4914" i="1"/>
  <c r="N4914" i="1"/>
  <c r="K4915" i="1"/>
  <c r="L4915" i="1"/>
  <c r="M4915" i="1"/>
  <c r="N4915" i="1"/>
  <c r="K4916" i="1"/>
  <c r="L4916" i="1"/>
  <c r="M4916" i="1"/>
  <c r="N4916" i="1"/>
  <c r="K4917" i="1"/>
  <c r="L4917" i="1"/>
  <c r="M4917" i="1"/>
  <c r="N4917" i="1"/>
  <c r="K4918" i="1"/>
  <c r="L4918" i="1"/>
  <c r="M4918" i="1"/>
  <c r="N4918" i="1"/>
  <c r="K4919" i="1"/>
  <c r="L4919" i="1"/>
  <c r="M4919" i="1"/>
  <c r="N4919" i="1"/>
  <c r="K4920" i="1"/>
  <c r="L4920" i="1"/>
  <c r="M4920" i="1"/>
  <c r="N4920" i="1"/>
  <c r="K4921" i="1"/>
  <c r="L4921" i="1"/>
  <c r="M4921" i="1"/>
  <c r="N4921" i="1"/>
  <c r="K4922" i="1"/>
  <c r="L4922" i="1"/>
  <c r="M4922" i="1"/>
  <c r="N4922" i="1"/>
  <c r="K4923" i="1"/>
  <c r="L4923" i="1"/>
  <c r="M4923" i="1"/>
  <c r="N4923" i="1"/>
  <c r="K4924" i="1"/>
  <c r="L4924" i="1"/>
  <c r="M4924" i="1"/>
  <c r="N4924" i="1"/>
  <c r="K4925" i="1"/>
  <c r="L4925" i="1"/>
  <c r="M4925" i="1"/>
  <c r="N4925" i="1"/>
  <c r="K4926" i="1"/>
  <c r="L4926" i="1"/>
  <c r="M4926" i="1"/>
  <c r="N4926" i="1"/>
  <c r="K4927" i="1"/>
  <c r="L4927" i="1"/>
  <c r="M4927" i="1"/>
  <c r="N4927" i="1"/>
  <c r="K4928" i="1"/>
  <c r="L4928" i="1"/>
  <c r="M4928" i="1"/>
  <c r="N4928" i="1"/>
  <c r="K4929" i="1"/>
  <c r="L4929" i="1"/>
  <c r="M4929" i="1"/>
  <c r="N4929" i="1"/>
  <c r="K4930" i="1"/>
  <c r="L4930" i="1"/>
  <c r="M4930" i="1"/>
  <c r="N4930" i="1"/>
  <c r="K4931" i="1"/>
  <c r="L4931" i="1"/>
  <c r="M4931" i="1"/>
  <c r="N4931" i="1"/>
  <c r="K4932" i="1"/>
  <c r="L4932" i="1"/>
  <c r="M4932" i="1"/>
  <c r="N4932" i="1"/>
  <c r="K4933" i="1"/>
  <c r="L4933" i="1"/>
  <c r="M4933" i="1"/>
  <c r="N4933" i="1"/>
  <c r="K4934" i="1"/>
  <c r="L4934" i="1"/>
  <c r="M4934" i="1"/>
  <c r="N4934" i="1"/>
  <c r="K4935" i="1"/>
  <c r="L4935" i="1"/>
  <c r="M4935" i="1"/>
  <c r="N4935" i="1"/>
  <c r="K4936" i="1"/>
  <c r="L4936" i="1"/>
  <c r="M4936" i="1"/>
  <c r="N4936" i="1"/>
  <c r="K4937" i="1"/>
  <c r="L4937" i="1"/>
  <c r="M4937" i="1"/>
  <c r="N4937" i="1"/>
  <c r="K4938" i="1"/>
  <c r="L4938" i="1"/>
  <c r="M4938" i="1"/>
  <c r="N4938" i="1"/>
  <c r="K4939" i="1"/>
  <c r="L4939" i="1"/>
  <c r="M4939" i="1"/>
  <c r="N4939" i="1"/>
  <c r="K4940" i="1"/>
  <c r="L4940" i="1"/>
  <c r="M4940" i="1"/>
  <c r="N4940" i="1"/>
  <c r="K4941" i="1"/>
  <c r="L4941" i="1"/>
  <c r="M4941" i="1"/>
  <c r="N4941" i="1"/>
  <c r="K4942" i="1"/>
  <c r="L4942" i="1"/>
  <c r="M4942" i="1"/>
  <c r="N4942" i="1"/>
  <c r="K4943" i="1"/>
  <c r="L4943" i="1"/>
  <c r="M4943" i="1"/>
  <c r="N4943" i="1"/>
  <c r="K4944" i="1"/>
  <c r="L4944" i="1"/>
  <c r="M4944" i="1"/>
  <c r="N4944" i="1"/>
  <c r="K4945" i="1"/>
  <c r="L4945" i="1"/>
  <c r="M4945" i="1"/>
  <c r="N4945" i="1"/>
  <c r="K4946" i="1"/>
  <c r="L4946" i="1"/>
  <c r="M4946" i="1"/>
  <c r="N4946" i="1"/>
  <c r="K4947" i="1"/>
  <c r="L4947" i="1"/>
  <c r="M4947" i="1"/>
  <c r="N4947" i="1"/>
  <c r="K4948" i="1"/>
  <c r="L4948" i="1"/>
  <c r="M4948" i="1"/>
  <c r="N4948" i="1"/>
  <c r="K4949" i="1"/>
  <c r="L4949" i="1"/>
  <c r="M4949" i="1"/>
  <c r="N4949" i="1"/>
  <c r="K4950" i="1"/>
  <c r="L4950" i="1"/>
  <c r="M4950" i="1"/>
  <c r="N4950" i="1"/>
  <c r="K4951" i="1"/>
  <c r="L4951" i="1"/>
  <c r="M4951" i="1"/>
  <c r="N4951" i="1"/>
  <c r="K4952" i="1"/>
  <c r="L4952" i="1"/>
  <c r="M4952" i="1"/>
  <c r="N4952" i="1"/>
  <c r="K4953" i="1"/>
  <c r="L4953" i="1"/>
  <c r="M4953" i="1"/>
  <c r="N4953" i="1"/>
  <c r="K4954" i="1"/>
  <c r="L4954" i="1"/>
  <c r="M4954" i="1"/>
  <c r="N4954" i="1"/>
  <c r="K4955" i="1"/>
  <c r="L4955" i="1"/>
  <c r="M4955" i="1"/>
  <c r="N4955" i="1"/>
  <c r="K4956" i="1"/>
  <c r="L4956" i="1"/>
  <c r="M4956" i="1"/>
  <c r="N4956" i="1"/>
  <c r="K4957" i="1"/>
  <c r="L4957" i="1"/>
  <c r="M4957" i="1"/>
  <c r="N4957" i="1"/>
  <c r="K4958" i="1"/>
  <c r="L4958" i="1"/>
  <c r="M4958" i="1"/>
  <c r="N4958" i="1"/>
  <c r="K4959" i="1"/>
  <c r="L4959" i="1"/>
  <c r="M4959" i="1"/>
  <c r="N4959" i="1"/>
  <c r="K4960" i="1"/>
  <c r="L4960" i="1"/>
  <c r="M4960" i="1"/>
  <c r="N4960" i="1"/>
  <c r="K4961" i="1"/>
  <c r="L4961" i="1"/>
  <c r="M4961" i="1"/>
  <c r="N4961" i="1"/>
  <c r="K4962" i="1"/>
  <c r="L4962" i="1"/>
  <c r="M4962" i="1"/>
  <c r="N4962" i="1"/>
  <c r="K4963" i="1"/>
  <c r="L4963" i="1"/>
  <c r="M4963" i="1"/>
  <c r="N4963" i="1"/>
  <c r="K4964" i="1"/>
  <c r="L4964" i="1"/>
  <c r="M4964" i="1"/>
  <c r="N4964" i="1"/>
  <c r="K4965" i="1"/>
  <c r="L4965" i="1"/>
  <c r="M4965" i="1"/>
  <c r="N4965" i="1"/>
  <c r="K4966" i="1"/>
  <c r="L4966" i="1"/>
  <c r="M4966" i="1"/>
  <c r="N4966" i="1"/>
  <c r="K4967" i="1"/>
  <c r="L4967" i="1"/>
  <c r="M4967" i="1"/>
  <c r="N4967" i="1"/>
  <c r="K4968" i="1"/>
  <c r="L4968" i="1"/>
  <c r="M4968" i="1"/>
  <c r="N4968" i="1"/>
  <c r="K4969" i="1"/>
  <c r="L4969" i="1"/>
  <c r="M4969" i="1"/>
  <c r="N4969" i="1"/>
  <c r="K4970" i="1"/>
  <c r="L4970" i="1"/>
  <c r="M4970" i="1"/>
  <c r="N4970" i="1"/>
  <c r="K4971" i="1"/>
  <c r="L4971" i="1"/>
  <c r="M4971" i="1"/>
  <c r="N4971" i="1"/>
  <c r="K4972" i="1"/>
  <c r="L4972" i="1"/>
  <c r="M4972" i="1"/>
  <c r="N4972" i="1"/>
  <c r="K4973" i="1"/>
  <c r="L4973" i="1"/>
  <c r="M4973" i="1"/>
  <c r="N4973" i="1"/>
  <c r="K4974" i="1"/>
  <c r="L4974" i="1"/>
  <c r="M4974" i="1"/>
  <c r="N4974" i="1"/>
  <c r="K4975" i="1"/>
  <c r="L4975" i="1"/>
  <c r="M4975" i="1"/>
  <c r="N4975" i="1"/>
  <c r="K4976" i="1"/>
  <c r="L4976" i="1"/>
  <c r="M4976" i="1"/>
  <c r="N4976" i="1"/>
  <c r="K4977" i="1"/>
  <c r="L4977" i="1"/>
  <c r="M4977" i="1"/>
  <c r="N4977" i="1"/>
  <c r="K4978" i="1"/>
  <c r="L4978" i="1"/>
  <c r="M4978" i="1"/>
  <c r="N4978" i="1"/>
  <c r="K4979" i="1"/>
  <c r="L4979" i="1"/>
  <c r="M4979" i="1"/>
  <c r="N4979" i="1"/>
  <c r="K4980" i="1"/>
  <c r="L4980" i="1"/>
  <c r="M4980" i="1"/>
  <c r="N4980" i="1"/>
  <c r="K4981" i="1"/>
  <c r="L4981" i="1"/>
  <c r="M4981" i="1"/>
  <c r="N4981" i="1"/>
  <c r="K4982" i="1"/>
  <c r="L4982" i="1"/>
  <c r="M4982" i="1"/>
  <c r="N4982" i="1"/>
  <c r="K4983" i="1"/>
  <c r="L4983" i="1"/>
  <c r="M4983" i="1"/>
  <c r="N4983" i="1"/>
  <c r="K4984" i="1"/>
  <c r="L4984" i="1"/>
  <c r="M4984" i="1"/>
  <c r="N4984" i="1"/>
  <c r="K4985" i="1"/>
  <c r="L4985" i="1"/>
  <c r="M4985" i="1"/>
  <c r="N4985" i="1"/>
  <c r="K4986" i="1"/>
  <c r="L4986" i="1"/>
  <c r="M4986" i="1"/>
  <c r="N4986" i="1"/>
  <c r="K4987" i="1"/>
  <c r="L4987" i="1"/>
  <c r="M4987" i="1"/>
  <c r="N4987" i="1"/>
  <c r="K4988" i="1"/>
  <c r="L4988" i="1"/>
  <c r="M4988" i="1"/>
  <c r="N4988" i="1"/>
  <c r="K4989" i="1"/>
  <c r="L4989" i="1"/>
  <c r="M4989" i="1"/>
  <c r="N4989" i="1"/>
  <c r="K4990" i="1"/>
  <c r="L4990" i="1"/>
  <c r="M4990" i="1"/>
  <c r="N4990" i="1"/>
  <c r="K4991" i="1"/>
  <c r="L4991" i="1"/>
  <c r="M4991" i="1"/>
  <c r="N4991" i="1"/>
  <c r="K4992" i="1"/>
  <c r="L4992" i="1"/>
  <c r="M4992" i="1"/>
  <c r="N4992" i="1"/>
  <c r="K4993" i="1"/>
  <c r="L4993" i="1"/>
  <c r="M4993" i="1"/>
  <c r="N4993" i="1"/>
  <c r="K4994" i="1"/>
  <c r="L4994" i="1"/>
  <c r="M4994" i="1"/>
  <c r="N4994" i="1"/>
  <c r="K4995" i="1"/>
  <c r="L4995" i="1"/>
  <c r="M4995" i="1"/>
  <c r="N4995" i="1"/>
  <c r="K4996" i="1"/>
  <c r="L4996" i="1"/>
  <c r="M4996" i="1"/>
  <c r="N4996" i="1"/>
  <c r="K4997" i="1"/>
  <c r="L4997" i="1"/>
  <c r="M4997" i="1"/>
  <c r="N4997" i="1"/>
  <c r="K4998" i="1"/>
  <c r="L4998" i="1"/>
  <c r="M4998" i="1"/>
  <c r="N4998" i="1"/>
  <c r="K4999" i="1"/>
  <c r="L4999" i="1"/>
  <c r="M4999" i="1"/>
  <c r="N4999" i="1"/>
  <c r="K5000" i="1"/>
  <c r="L5000" i="1"/>
  <c r="M5000" i="1"/>
  <c r="N5000" i="1"/>
  <c r="K5001" i="1"/>
  <c r="L5001" i="1"/>
  <c r="M5001" i="1"/>
  <c r="N5001" i="1"/>
  <c r="K5002" i="1"/>
  <c r="L5002" i="1"/>
  <c r="M5002" i="1"/>
  <c r="N5002" i="1"/>
  <c r="K5003" i="1"/>
  <c r="L5003" i="1"/>
  <c r="M5003" i="1"/>
  <c r="N5003" i="1"/>
  <c r="K5004" i="1"/>
  <c r="L5004" i="1"/>
  <c r="M5004" i="1"/>
  <c r="N5004" i="1"/>
  <c r="K5005" i="1"/>
  <c r="L5005" i="1"/>
  <c r="M5005" i="1"/>
  <c r="N5005" i="1"/>
  <c r="K5006" i="1"/>
  <c r="L5006" i="1"/>
  <c r="M5006" i="1"/>
  <c r="N5006" i="1"/>
  <c r="K5007" i="1"/>
  <c r="L5007" i="1"/>
  <c r="M5007" i="1"/>
  <c r="N5007" i="1"/>
  <c r="K5008" i="1"/>
  <c r="L5008" i="1"/>
  <c r="M5008" i="1"/>
  <c r="N5008" i="1"/>
  <c r="K5009" i="1"/>
  <c r="L5009" i="1"/>
  <c r="M5009" i="1"/>
  <c r="N5009" i="1"/>
  <c r="K5010" i="1"/>
  <c r="L5010" i="1"/>
  <c r="M5010" i="1"/>
  <c r="N5010" i="1"/>
  <c r="K5011" i="1"/>
  <c r="L5011" i="1"/>
  <c r="M5011" i="1"/>
  <c r="N5011" i="1"/>
  <c r="K5012" i="1"/>
  <c r="L5012" i="1"/>
  <c r="M5012" i="1"/>
  <c r="N5012" i="1"/>
  <c r="K5013" i="1"/>
  <c r="L5013" i="1"/>
  <c r="M5013" i="1"/>
  <c r="N5013" i="1"/>
  <c r="K5014" i="1"/>
  <c r="L5014" i="1"/>
  <c r="M5014" i="1"/>
  <c r="N5014" i="1"/>
  <c r="K5015" i="1"/>
  <c r="L5015" i="1"/>
  <c r="M5015" i="1"/>
  <c r="N5015" i="1"/>
  <c r="K5016" i="1"/>
  <c r="L5016" i="1"/>
  <c r="M5016" i="1"/>
  <c r="N5016" i="1"/>
  <c r="K5017" i="1"/>
  <c r="L5017" i="1"/>
  <c r="M5017" i="1"/>
  <c r="N5017" i="1"/>
  <c r="K5018" i="1"/>
  <c r="L5018" i="1"/>
  <c r="M5018" i="1"/>
  <c r="N5018" i="1"/>
  <c r="K5019" i="1"/>
  <c r="L5019" i="1"/>
  <c r="M5019" i="1"/>
  <c r="N5019" i="1"/>
  <c r="K5020" i="1"/>
  <c r="L5020" i="1"/>
  <c r="M5020" i="1"/>
  <c r="N5020" i="1"/>
  <c r="K5021" i="1"/>
  <c r="L5021" i="1"/>
  <c r="M5021" i="1"/>
  <c r="N5021" i="1"/>
  <c r="K5022" i="1"/>
  <c r="L5022" i="1"/>
  <c r="M5022" i="1"/>
  <c r="N5022" i="1"/>
  <c r="K5023" i="1"/>
  <c r="L5023" i="1"/>
  <c r="M5023" i="1"/>
  <c r="N5023" i="1"/>
  <c r="K5024" i="1"/>
  <c r="L5024" i="1"/>
  <c r="M5024" i="1"/>
  <c r="N5024" i="1"/>
  <c r="K5025" i="1"/>
  <c r="L5025" i="1"/>
  <c r="M5025" i="1"/>
  <c r="N5025" i="1"/>
  <c r="K5026" i="1"/>
  <c r="L5026" i="1"/>
  <c r="M5026" i="1"/>
  <c r="N5026" i="1"/>
  <c r="K5027" i="1"/>
  <c r="L5027" i="1"/>
  <c r="M5027" i="1"/>
  <c r="N5027" i="1"/>
  <c r="K5028" i="1"/>
  <c r="L5028" i="1"/>
  <c r="M5028" i="1"/>
  <c r="N5028" i="1"/>
  <c r="K5029" i="1"/>
  <c r="L5029" i="1"/>
  <c r="M5029" i="1"/>
  <c r="N5029" i="1"/>
  <c r="K5030" i="1"/>
  <c r="L5030" i="1"/>
  <c r="M5030" i="1"/>
  <c r="N5030" i="1"/>
  <c r="K5031" i="1"/>
  <c r="L5031" i="1"/>
  <c r="M5031" i="1"/>
  <c r="N5031" i="1"/>
  <c r="K5032" i="1"/>
  <c r="L5032" i="1"/>
  <c r="M5032" i="1"/>
  <c r="N5032" i="1"/>
  <c r="K5033" i="1"/>
  <c r="L5033" i="1"/>
  <c r="M5033" i="1"/>
  <c r="N5033" i="1"/>
  <c r="K5034" i="1"/>
  <c r="L5034" i="1"/>
  <c r="M5034" i="1"/>
  <c r="N5034" i="1"/>
  <c r="K5035" i="1"/>
  <c r="L5035" i="1"/>
  <c r="M5035" i="1"/>
  <c r="N5035" i="1"/>
  <c r="K5036" i="1"/>
  <c r="L5036" i="1"/>
  <c r="M5036" i="1"/>
  <c r="N5036" i="1"/>
  <c r="K5037" i="1"/>
  <c r="L5037" i="1"/>
  <c r="M5037" i="1"/>
  <c r="N5037" i="1"/>
  <c r="K5038" i="1"/>
  <c r="L5038" i="1"/>
  <c r="M5038" i="1"/>
  <c r="N5038" i="1"/>
  <c r="K5039" i="1"/>
  <c r="L5039" i="1"/>
  <c r="M5039" i="1"/>
  <c r="N5039" i="1"/>
  <c r="K5040" i="1"/>
  <c r="L5040" i="1"/>
  <c r="M5040" i="1"/>
  <c r="N5040" i="1"/>
  <c r="K5041" i="1"/>
  <c r="L5041" i="1"/>
  <c r="M5041" i="1"/>
  <c r="N5041" i="1"/>
  <c r="K5042" i="1"/>
  <c r="L5042" i="1"/>
  <c r="M5042" i="1"/>
  <c r="N5042" i="1"/>
  <c r="K5043" i="1"/>
  <c r="L5043" i="1"/>
  <c r="M5043" i="1"/>
  <c r="N5043" i="1"/>
  <c r="K5044" i="1"/>
  <c r="L5044" i="1"/>
  <c r="M5044" i="1"/>
  <c r="N5044" i="1"/>
  <c r="K5045" i="1"/>
  <c r="L5045" i="1"/>
  <c r="M5045" i="1"/>
  <c r="N5045" i="1"/>
  <c r="K5046" i="1"/>
  <c r="L5046" i="1"/>
  <c r="M5046" i="1"/>
  <c r="N5046" i="1"/>
  <c r="K5047" i="1"/>
  <c r="L5047" i="1"/>
  <c r="M5047" i="1"/>
  <c r="N5047" i="1"/>
  <c r="K5048" i="1"/>
  <c r="L5048" i="1"/>
  <c r="M5048" i="1"/>
  <c r="N5048" i="1"/>
  <c r="K5049" i="1"/>
  <c r="L5049" i="1"/>
  <c r="M5049" i="1"/>
  <c r="N5049" i="1"/>
  <c r="K5050" i="1"/>
  <c r="L5050" i="1"/>
  <c r="M5050" i="1"/>
  <c r="N5050" i="1"/>
  <c r="K5051" i="1"/>
  <c r="L5051" i="1"/>
  <c r="M5051" i="1"/>
  <c r="N5051" i="1"/>
  <c r="K5052" i="1"/>
  <c r="L5052" i="1"/>
  <c r="M5052" i="1"/>
  <c r="N5052" i="1"/>
  <c r="K5053" i="1"/>
  <c r="L5053" i="1"/>
  <c r="M5053" i="1"/>
  <c r="N5053" i="1"/>
  <c r="K5054" i="1"/>
  <c r="L5054" i="1"/>
  <c r="M5054" i="1"/>
  <c r="N5054" i="1"/>
  <c r="K5055" i="1"/>
  <c r="L5055" i="1"/>
  <c r="M5055" i="1"/>
  <c r="N5055" i="1"/>
  <c r="K5056" i="1"/>
  <c r="L5056" i="1"/>
  <c r="M5056" i="1"/>
  <c r="N5056" i="1"/>
  <c r="K5057" i="1"/>
  <c r="L5057" i="1"/>
  <c r="M5057" i="1"/>
  <c r="N5057" i="1"/>
  <c r="K5058" i="1"/>
  <c r="L5058" i="1"/>
  <c r="M5058" i="1"/>
  <c r="N5058" i="1"/>
  <c r="K5059" i="1"/>
  <c r="L5059" i="1"/>
  <c r="M5059" i="1"/>
  <c r="N5059" i="1"/>
  <c r="K5060" i="1"/>
  <c r="L5060" i="1"/>
  <c r="M5060" i="1"/>
  <c r="N5060" i="1"/>
  <c r="K5061" i="1"/>
  <c r="L5061" i="1"/>
  <c r="M5061" i="1"/>
  <c r="N5061" i="1"/>
  <c r="K5062" i="1"/>
  <c r="L5062" i="1"/>
  <c r="M5062" i="1"/>
  <c r="N5062" i="1"/>
  <c r="K5063" i="1"/>
  <c r="L5063" i="1"/>
  <c r="M5063" i="1"/>
  <c r="N5063" i="1"/>
  <c r="K5064" i="1"/>
  <c r="L5064" i="1"/>
  <c r="M5064" i="1"/>
  <c r="N5064" i="1"/>
  <c r="K5065" i="1"/>
  <c r="L5065" i="1"/>
  <c r="M5065" i="1"/>
  <c r="N5065" i="1"/>
  <c r="K5066" i="1"/>
  <c r="L5066" i="1"/>
  <c r="M5066" i="1"/>
  <c r="N5066" i="1"/>
  <c r="K5067" i="1"/>
  <c r="L5067" i="1"/>
  <c r="M5067" i="1"/>
  <c r="N5067" i="1"/>
  <c r="K5068" i="1"/>
  <c r="L5068" i="1"/>
  <c r="M5068" i="1"/>
  <c r="N5068" i="1"/>
  <c r="K5069" i="1"/>
  <c r="L5069" i="1"/>
  <c r="M5069" i="1"/>
  <c r="N5069" i="1"/>
  <c r="K5070" i="1"/>
  <c r="L5070" i="1"/>
  <c r="M5070" i="1"/>
  <c r="N5070" i="1"/>
  <c r="K5071" i="1"/>
  <c r="L5071" i="1"/>
  <c r="M5071" i="1"/>
  <c r="N5071" i="1"/>
  <c r="K5072" i="1"/>
  <c r="L5072" i="1"/>
  <c r="M5072" i="1"/>
  <c r="N5072" i="1"/>
  <c r="K5073" i="1"/>
  <c r="L5073" i="1"/>
  <c r="M5073" i="1"/>
  <c r="N5073" i="1"/>
  <c r="K5074" i="1"/>
  <c r="L5074" i="1"/>
  <c r="M5074" i="1"/>
  <c r="N5074" i="1"/>
  <c r="K5075" i="1"/>
  <c r="L5075" i="1"/>
  <c r="M5075" i="1"/>
  <c r="N5075" i="1"/>
  <c r="K5076" i="1"/>
  <c r="L5076" i="1"/>
  <c r="M5076" i="1"/>
  <c r="N5076" i="1"/>
  <c r="K5077" i="1"/>
  <c r="L5077" i="1"/>
  <c r="M5077" i="1"/>
  <c r="N5077" i="1"/>
  <c r="K5078" i="1"/>
  <c r="L5078" i="1"/>
  <c r="M5078" i="1"/>
  <c r="N5078" i="1"/>
  <c r="K5079" i="1"/>
  <c r="L5079" i="1"/>
  <c r="M5079" i="1"/>
  <c r="N5079" i="1"/>
  <c r="K5080" i="1"/>
  <c r="L5080" i="1"/>
  <c r="M5080" i="1"/>
  <c r="N5080" i="1"/>
  <c r="K5081" i="1"/>
  <c r="L5081" i="1"/>
  <c r="M5081" i="1"/>
  <c r="N5081" i="1"/>
  <c r="K5082" i="1"/>
  <c r="L5082" i="1"/>
  <c r="M5082" i="1"/>
  <c r="N5082" i="1"/>
  <c r="K5083" i="1"/>
  <c r="L5083" i="1"/>
  <c r="M5083" i="1"/>
  <c r="N5083" i="1"/>
  <c r="K5084" i="1"/>
  <c r="L5084" i="1"/>
  <c r="M5084" i="1"/>
  <c r="N5084" i="1"/>
  <c r="K5085" i="1"/>
  <c r="L5085" i="1"/>
  <c r="M5085" i="1"/>
  <c r="N5085" i="1"/>
  <c r="K5086" i="1"/>
  <c r="L5086" i="1"/>
  <c r="M5086" i="1"/>
  <c r="N5086" i="1"/>
  <c r="K5087" i="1"/>
  <c r="L5087" i="1"/>
  <c r="M5087" i="1"/>
  <c r="N5087" i="1"/>
  <c r="K5088" i="1"/>
  <c r="L5088" i="1"/>
  <c r="M5088" i="1"/>
  <c r="N5088" i="1"/>
  <c r="K5089" i="1"/>
  <c r="L5089" i="1"/>
  <c r="M5089" i="1"/>
  <c r="N5089" i="1"/>
  <c r="K5090" i="1"/>
  <c r="L5090" i="1"/>
  <c r="M5090" i="1"/>
  <c r="N5090" i="1"/>
  <c r="K5091" i="1"/>
  <c r="L5091" i="1"/>
  <c r="M5091" i="1"/>
  <c r="N5091" i="1"/>
  <c r="K5092" i="1"/>
  <c r="L5092" i="1"/>
  <c r="M5092" i="1"/>
  <c r="N5092" i="1"/>
  <c r="K5093" i="1"/>
  <c r="L5093" i="1"/>
  <c r="M5093" i="1"/>
  <c r="N5093" i="1"/>
  <c r="K5094" i="1"/>
  <c r="L5094" i="1"/>
  <c r="M5094" i="1"/>
  <c r="N5094" i="1"/>
  <c r="K5095" i="1"/>
  <c r="L5095" i="1"/>
  <c r="M5095" i="1"/>
  <c r="N5095" i="1"/>
  <c r="K5096" i="1"/>
  <c r="L5096" i="1"/>
  <c r="M5096" i="1"/>
  <c r="N5096" i="1"/>
  <c r="K5097" i="1"/>
  <c r="L5097" i="1"/>
  <c r="M5097" i="1"/>
  <c r="N5097" i="1"/>
  <c r="K5098" i="1"/>
  <c r="L5098" i="1"/>
  <c r="M5098" i="1"/>
  <c r="N5098" i="1"/>
  <c r="K5099" i="1"/>
  <c r="L5099" i="1"/>
  <c r="M5099" i="1"/>
  <c r="N5099" i="1"/>
  <c r="K5100" i="1"/>
  <c r="L5100" i="1"/>
  <c r="M5100" i="1"/>
  <c r="N5100" i="1"/>
  <c r="K5101" i="1"/>
  <c r="L5101" i="1"/>
  <c r="M5101" i="1"/>
  <c r="N5101" i="1"/>
  <c r="K5102" i="1"/>
  <c r="L5102" i="1"/>
  <c r="M5102" i="1"/>
  <c r="N5102" i="1"/>
  <c r="K5103" i="1"/>
  <c r="L5103" i="1"/>
  <c r="M5103" i="1"/>
  <c r="N5103" i="1"/>
  <c r="K5104" i="1"/>
  <c r="L5104" i="1"/>
  <c r="M5104" i="1"/>
  <c r="N5104" i="1"/>
  <c r="K5105" i="1"/>
  <c r="L5105" i="1"/>
  <c r="M5105" i="1"/>
  <c r="N5105" i="1"/>
  <c r="K5106" i="1"/>
  <c r="L5106" i="1"/>
  <c r="M5106" i="1"/>
  <c r="N5106" i="1"/>
  <c r="K5107" i="1"/>
  <c r="L5107" i="1"/>
  <c r="M5107" i="1"/>
  <c r="N5107" i="1"/>
  <c r="K5108" i="1"/>
  <c r="L5108" i="1"/>
  <c r="M5108" i="1"/>
  <c r="N5108" i="1"/>
  <c r="K5109" i="1"/>
  <c r="L5109" i="1"/>
  <c r="M5109" i="1"/>
  <c r="N5109" i="1"/>
  <c r="K5110" i="1"/>
  <c r="L5110" i="1"/>
  <c r="M5110" i="1"/>
  <c r="N5110" i="1"/>
  <c r="K5111" i="1"/>
  <c r="L5111" i="1"/>
  <c r="M5111" i="1"/>
  <c r="N5111" i="1"/>
  <c r="K5112" i="1"/>
  <c r="L5112" i="1"/>
  <c r="M5112" i="1"/>
  <c r="N5112" i="1"/>
  <c r="K5113" i="1"/>
  <c r="L5113" i="1"/>
  <c r="M5113" i="1"/>
  <c r="N5113" i="1"/>
  <c r="K5114" i="1"/>
  <c r="L5114" i="1"/>
  <c r="M5114" i="1"/>
  <c r="N5114" i="1"/>
  <c r="K5115" i="1"/>
  <c r="L5115" i="1"/>
  <c r="M5115" i="1"/>
  <c r="N5115" i="1"/>
  <c r="K5116" i="1"/>
  <c r="L5116" i="1"/>
  <c r="M5116" i="1"/>
  <c r="N5116" i="1"/>
  <c r="K5117" i="1"/>
  <c r="L5117" i="1"/>
  <c r="M5117" i="1"/>
  <c r="N5117" i="1"/>
  <c r="K5118" i="1"/>
  <c r="L5118" i="1"/>
  <c r="M5118" i="1"/>
  <c r="N5118" i="1"/>
  <c r="K5119" i="1"/>
  <c r="L5119" i="1"/>
  <c r="M5119" i="1"/>
  <c r="N5119" i="1"/>
  <c r="K5120" i="1"/>
  <c r="L5120" i="1"/>
  <c r="M5120" i="1"/>
  <c r="N5120" i="1"/>
  <c r="K5121" i="1"/>
  <c r="L5121" i="1"/>
  <c r="M5121" i="1"/>
  <c r="N5121" i="1"/>
  <c r="K5122" i="1"/>
  <c r="L5122" i="1"/>
  <c r="M5122" i="1"/>
  <c r="N5122" i="1"/>
  <c r="K5123" i="1"/>
  <c r="L5123" i="1"/>
  <c r="M5123" i="1"/>
  <c r="N5123" i="1"/>
  <c r="K5124" i="1"/>
  <c r="L5124" i="1"/>
  <c r="M5124" i="1"/>
  <c r="N5124" i="1"/>
  <c r="K5125" i="1"/>
  <c r="L5125" i="1"/>
  <c r="M5125" i="1"/>
  <c r="N5125" i="1"/>
  <c r="K5126" i="1"/>
  <c r="L5126" i="1"/>
  <c r="M5126" i="1"/>
  <c r="N5126" i="1"/>
  <c r="K5127" i="1"/>
  <c r="L5127" i="1"/>
  <c r="M5127" i="1"/>
  <c r="N5127" i="1"/>
  <c r="K5128" i="1"/>
  <c r="L5128" i="1"/>
  <c r="M5128" i="1"/>
  <c r="N5128" i="1"/>
  <c r="K5129" i="1"/>
  <c r="L5129" i="1"/>
  <c r="M5129" i="1"/>
  <c r="N5129" i="1"/>
  <c r="K5130" i="1"/>
  <c r="L5130" i="1"/>
  <c r="M5130" i="1"/>
  <c r="N5130" i="1"/>
  <c r="K5131" i="1"/>
  <c r="L5131" i="1"/>
  <c r="M5131" i="1"/>
  <c r="N5131" i="1"/>
  <c r="K5132" i="1"/>
  <c r="L5132" i="1"/>
  <c r="M5132" i="1"/>
  <c r="N5132" i="1"/>
  <c r="K5133" i="1"/>
  <c r="L5133" i="1"/>
  <c r="M5133" i="1"/>
  <c r="N5133" i="1"/>
  <c r="K5134" i="1"/>
  <c r="L5134" i="1"/>
  <c r="M5134" i="1"/>
  <c r="N5134" i="1"/>
  <c r="K5135" i="1"/>
  <c r="L5135" i="1"/>
  <c r="M5135" i="1"/>
  <c r="N5135" i="1"/>
  <c r="K5136" i="1"/>
  <c r="L5136" i="1"/>
  <c r="M5136" i="1"/>
  <c r="N5136" i="1"/>
  <c r="K5137" i="1"/>
  <c r="L5137" i="1"/>
  <c r="M5137" i="1"/>
  <c r="N5137" i="1"/>
  <c r="K5138" i="1"/>
  <c r="L5138" i="1"/>
  <c r="M5138" i="1"/>
  <c r="N5138" i="1"/>
  <c r="K5139" i="1"/>
  <c r="L5139" i="1"/>
  <c r="M5139" i="1"/>
  <c r="N5139" i="1"/>
  <c r="K5140" i="1"/>
  <c r="L5140" i="1"/>
  <c r="M5140" i="1"/>
  <c r="N5140" i="1"/>
  <c r="K5141" i="1"/>
  <c r="L5141" i="1"/>
  <c r="M5141" i="1"/>
  <c r="N5141" i="1"/>
  <c r="K5142" i="1"/>
  <c r="L5142" i="1"/>
  <c r="M5142" i="1"/>
  <c r="N5142" i="1"/>
  <c r="K5143" i="1"/>
  <c r="L5143" i="1"/>
  <c r="M5143" i="1"/>
  <c r="N5143" i="1"/>
  <c r="K5144" i="1"/>
  <c r="L5144" i="1"/>
  <c r="M5144" i="1"/>
  <c r="N5144" i="1"/>
  <c r="K5145" i="1"/>
  <c r="L5145" i="1"/>
  <c r="M5145" i="1"/>
  <c r="N5145" i="1"/>
  <c r="K5146" i="1"/>
  <c r="L5146" i="1"/>
  <c r="M5146" i="1"/>
  <c r="N5146" i="1"/>
  <c r="K5147" i="1"/>
  <c r="L5147" i="1"/>
  <c r="M5147" i="1"/>
  <c r="N5147" i="1"/>
  <c r="K5148" i="1"/>
  <c r="L5148" i="1"/>
  <c r="M5148" i="1"/>
  <c r="N5148" i="1"/>
  <c r="K5149" i="1"/>
  <c r="L5149" i="1"/>
  <c r="M5149" i="1"/>
  <c r="N5149" i="1"/>
  <c r="K5150" i="1"/>
  <c r="L5150" i="1"/>
  <c r="M5150" i="1"/>
  <c r="N5150" i="1"/>
  <c r="K5151" i="1"/>
  <c r="L5151" i="1"/>
  <c r="M5151" i="1"/>
  <c r="N5151" i="1"/>
  <c r="K5152" i="1"/>
  <c r="L5152" i="1"/>
  <c r="M5152" i="1"/>
  <c r="N5152" i="1"/>
  <c r="K5153" i="1"/>
  <c r="L5153" i="1"/>
  <c r="M5153" i="1"/>
  <c r="N5153" i="1"/>
  <c r="K5154" i="1"/>
  <c r="L5154" i="1"/>
  <c r="M5154" i="1"/>
  <c r="N5154" i="1"/>
  <c r="K5155" i="1"/>
  <c r="L5155" i="1"/>
  <c r="M5155" i="1"/>
  <c r="N5155" i="1"/>
  <c r="K5156" i="1"/>
  <c r="L5156" i="1"/>
  <c r="M5156" i="1"/>
  <c r="N5156" i="1"/>
  <c r="K5157" i="1"/>
  <c r="L5157" i="1"/>
  <c r="M5157" i="1"/>
  <c r="N5157" i="1"/>
  <c r="K5158" i="1"/>
  <c r="L5158" i="1"/>
  <c r="M5158" i="1"/>
  <c r="N5158" i="1"/>
  <c r="K5159" i="1"/>
  <c r="L5159" i="1"/>
  <c r="M5159" i="1"/>
  <c r="N5159" i="1"/>
  <c r="K5160" i="1"/>
  <c r="L5160" i="1"/>
  <c r="M5160" i="1"/>
  <c r="N5160" i="1"/>
  <c r="K5161" i="1"/>
  <c r="L5161" i="1"/>
  <c r="M5161" i="1"/>
  <c r="N5161" i="1"/>
  <c r="K5162" i="1"/>
  <c r="L5162" i="1"/>
  <c r="M5162" i="1"/>
  <c r="N5162" i="1"/>
  <c r="K5163" i="1"/>
  <c r="L5163" i="1"/>
  <c r="M5163" i="1"/>
  <c r="N5163" i="1"/>
  <c r="K5164" i="1"/>
  <c r="L5164" i="1"/>
  <c r="M5164" i="1"/>
  <c r="N5164" i="1"/>
  <c r="K5165" i="1"/>
  <c r="L5165" i="1"/>
  <c r="M5165" i="1"/>
  <c r="N5165" i="1"/>
  <c r="K5166" i="1"/>
  <c r="L5166" i="1"/>
  <c r="M5166" i="1"/>
  <c r="N5166" i="1"/>
  <c r="K5167" i="1"/>
  <c r="L5167" i="1"/>
  <c r="M5167" i="1"/>
  <c r="N5167" i="1"/>
  <c r="K5168" i="1"/>
  <c r="L5168" i="1"/>
  <c r="M5168" i="1"/>
  <c r="N5168" i="1"/>
  <c r="K5169" i="1"/>
  <c r="L5169" i="1"/>
  <c r="M5169" i="1"/>
  <c r="N5169" i="1"/>
  <c r="K5170" i="1"/>
  <c r="L5170" i="1"/>
  <c r="M5170" i="1"/>
  <c r="N5170" i="1"/>
  <c r="K5171" i="1"/>
  <c r="L5171" i="1"/>
  <c r="M5171" i="1"/>
  <c r="N5171" i="1"/>
  <c r="K5172" i="1"/>
  <c r="L5172" i="1"/>
  <c r="M5172" i="1"/>
  <c r="N5172" i="1"/>
  <c r="K5173" i="1"/>
  <c r="L5173" i="1"/>
  <c r="M5173" i="1"/>
  <c r="N5173" i="1"/>
  <c r="K5174" i="1"/>
  <c r="L5174" i="1"/>
  <c r="M5174" i="1"/>
  <c r="N5174" i="1"/>
  <c r="K5175" i="1"/>
  <c r="L5175" i="1"/>
  <c r="M5175" i="1"/>
  <c r="N5175" i="1"/>
  <c r="K5176" i="1"/>
  <c r="L5176" i="1"/>
  <c r="M5176" i="1"/>
  <c r="N5176" i="1"/>
  <c r="K5177" i="1"/>
  <c r="L5177" i="1"/>
  <c r="M5177" i="1"/>
  <c r="N5177" i="1"/>
  <c r="K5178" i="1"/>
  <c r="L5178" i="1"/>
  <c r="M5178" i="1"/>
  <c r="N5178" i="1"/>
  <c r="K5179" i="1"/>
  <c r="L5179" i="1"/>
  <c r="M5179" i="1"/>
  <c r="N5179" i="1"/>
  <c r="K5180" i="1"/>
  <c r="L5180" i="1"/>
  <c r="M5180" i="1"/>
  <c r="N5180" i="1"/>
  <c r="K5181" i="1"/>
  <c r="L5181" i="1"/>
  <c r="M5181" i="1"/>
  <c r="N5181" i="1"/>
  <c r="K5182" i="1"/>
  <c r="L5182" i="1"/>
  <c r="M5182" i="1"/>
  <c r="N5182" i="1"/>
  <c r="K5183" i="1"/>
  <c r="L5183" i="1"/>
  <c r="M5183" i="1"/>
  <c r="N5183" i="1"/>
  <c r="K5184" i="1"/>
  <c r="L5184" i="1"/>
  <c r="M5184" i="1"/>
  <c r="N5184" i="1"/>
  <c r="K5185" i="1"/>
  <c r="L5185" i="1"/>
  <c r="M5185" i="1"/>
  <c r="N5185" i="1"/>
  <c r="K5186" i="1"/>
  <c r="L5186" i="1"/>
  <c r="M5186" i="1"/>
  <c r="N5186" i="1"/>
  <c r="K5187" i="1"/>
  <c r="L5187" i="1"/>
  <c r="M5187" i="1"/>
  <c r="N5187" i="1"/>
  <c r="K5188" i="1"/>
  <c r="L5188" i="1"/>
  <c r="M5188" i="1"/>
  <c r="N5188" i="1"/>
  <c r="K5189" i="1"/>
  <c r="L5189" i="1"/>
  <c r="M5189" i="1"/>
  <c r="N5189" i="1"/>
  <c r="K5190" i="1"/>
  <c r="L5190" i="1"/>
  <c r="M5190" i="1"/>
  <c r="N5190" i="1"/>
  <c r="K5191" i="1"/>
  <c r="L5191" i="1"/>
  <c r="M5191" i="1"/>
  <c r="N5191" i="1"/>
  <c r="K5192" i="1"/>
  <c r="L5192" i="1"/>
  <c r="M5192" i="1"/>
  <c r="N5192" i="1"/>
  <c r="K5193" i="1"/>
  <c r="L5193" i="1"/>
  <c r="M5193" i="1"/>
  <c r="N5193" i="1"/>
  <c r="K5194" i="1"/>
  <c r="L5194" i="1"/>
  <c r="M5194" i="1"/>
  <c r="N5194" i="1"/>
  <c r="K5195" i="1"/>
  <c r="L5195" i="1"/>
  <c r="M5195" i="1"/>
  <c r="N5195" i="1"/>
  <c r="K5196" i="1"/>
  <c r="L5196" i="1"/>
  <c r="M5196" i="1"/>
  <c r="N5196" i="1"/>
  <c r="K5197" i="1"/>
  <c r="L5197" i="1"/>
  <c r="M5197" i="1"/>
  <c r="N5197" i="1"/>
  <c r="K5198" i="1"/>
  <c r="L5198" i="1"/>
  <c r="M5198" i="1"/>
  <c r="N5198" i="1"/>
  <c r="K5199" i="1"/>
  <c r="L5199" i="1"/>
  <c r="M5199" i="1"/>
  <c r="N5199" i="1"/>
  <c r="K5200" i="1"/>
  <c r="L5200" i="1"/>
  <c r="M5200" i="1"/>
  <c r="N5200" i="1"/>
  <c r="K5201" i="1"/>
  <c r="L5201" i="1"/>
  <c r="M5201" i="1"/>
  <c r="N5201" i="1"/>
  <c r="K5202" i="1"/>
  <c r="L5202" i="1"/>
  <c r="M5202" i="1"/>
  <c r="N5202" i="1"/>
  <c r="K5203" i="1"/>
  <c r="L5203" i="1"/>
  <c r="M5203" i="1"/>
  <c r="N5203" i="1"/>
  <c r="K5204" i="1"/>
  <c r="L5204" i="1"/>
  <c r="M5204" i="1"/>
  <c r="N5204" i="1"/>
  <c r="K5205" i="1"/>
  <c r="L5205" i="1"/>
  <c r="M5205" i="1"/>
  <c r="N5205" i="1"/>
  <c r="K5206" i="1"/>
  <c r="L5206" i="1"/>
  <c r="M5206" i="1"/>
  <c r="N5206" i="1"/>
  <c r="K5207" i="1"/>
  <c r="L5207" i="1"/>
  <c r="M5207" i="1"/>
  <c r="N5207" i="1"/>
  <c r="K5208" i="1"/>
  <c r="L5208" i="1"/>
  <c r="M5208" i="1"/>
  <c r="N5208" i="1"/>
  <c r="K5209" i="1"/>
  <c r="L5209" i="1"/>
  <c r="M5209" i="1"/>
  <c r="N5209" i="1"/>
  <c r="K5210" i="1"/>
  <c r="L5210" i="1"/>
  <c r="M5210" i="1"/>
  <c r="N5210" i="1"/>
  <c r="K5211" i="1"/>
  <c r="L5211" i="1"/>
  <c r="M5211" i="1"/>
  <c r="N5211" i="1"/>
  <c r="K5212" i="1"/>
  <c r="L5212" i="1"/>
  <c r="M5212" i="1"/>
  <c r="N5212" i="1"/>
  <c r="K5213" i="1"/>
  <c r="L5213" i="1"/>
  <c r="M5213" i="1"/>
  <c r="N5213" i="1"/>
  <c r="K5214" i="1"/>
  <c r="L5214" i="1"/>
  <c r="M5214" i="1"/>
  <c r="N5214" i="1"/>
  <c r="K5215" i="1"/>
  <c r="L5215" i="1"/>
  <c r="M5215" i="1"/>
  <c r="N5215" i="1"/>
  <c r="K5216" i="1"/>
  <c r="L5216" i="1"/>
  <c r="M5216" i="1"/>
  <c r="N5216" i="1"/>
  <c r="K5217" i="1"/>
  <c r="L5217" i="1"/>
  <c r="M5217" i="1"/>
  <c r="N5217" i="1"/>
  <c r="K5218" i="1"/>
  <c r="L5218" i="1"/>
  <c r="M5218" i="1"/>
  <c r="N5218" i="1"/>
  <c r="K5219" i="1"/>
  <c r="L5219" i="1"/>
  <c r="M5219" i="1"/>
  <c r="N5219" i="1"/>
  <c r="K5220" i="1"/>
  <c r="L5220" i="1"/>
  <c r="M5220" i="1"/>
  <c r="N5220" i="1"/>
  <c r="K5221" i="1"/>
  <c r="L5221" i="1"/>
  <c r="M5221" i="1"/>
  <c r="N5221" i="1"/>
  <c r="K5222" i="1"/>
  <c r="L5222" i="1"/>
  <c r="M5222" i="1"/>
  <c r="N5222" i="1"/>
  <c r="K5223" i="1"/>
  <c r="L5223" i="1"/>
  <c r="M5223" i="1"/>
  <c r="N5223" i="1"/>
  <c r="K5224" i="1"/>
  <c r="L5224" i="1"/>
  <c r="M5224" i="1"/>
  <c r="N5224" i="1"/>
  <c r="K5225" i="1"/>
  <c r="L5225" i="1"/>
  <c r="M5225" i="1"/>
  <c r="N5225" i="1"/>
  <c r="K5226" i="1"/>
  <c r="L5226" i="1"/>
  <c r="M5226" i="1"/>
  <c r="N5226" i="1"/>
  <c r="K5227" i="1"/>
  <c r="L5227" i="1"/>
  <c r="M5227" i="1"/>
  <c r="N5227" i="1"/>
  <c r="K5228" i="1"/>
  <c r="L5228" i="1"/>
  <c r="M5228" i="1"/>
  <c r="N5228" i="1"/>
  <c r="K5229" i="1"/>
  <c r="L5229" i="1"/>
  <c r="M5229" i="1"/>
  <c r="N5229" i="1"/>
  <c r="K5230" i="1"/>
  <c r="L5230" i="1"/>
  <c r="M5230" i="1"/>
  <c r="N5230" i="1"/>
  <c r="K5231" i="1"/>
  <c r="L5231" i="1"/>
  <c r="M5231" i="1"/>
  <c r="N5231" i="1"/>
  <c r="K5232" i="1"/>
  <c r="L5232" i="1"/>
  <c r="M5232" i="1"/>
  <c r="N5232" i="1"/>
  <c r="K5233" i="1"/>
  <c r="L5233" i="1"/>
  <c r="M5233" i="1"/>
  <c r="N5233" i="1"/>
  <c r="K5234" i="1"/>
  <c r="L5234" i="1"/>
  <c r="M5234" i="1"/>
  <c r="N5234" i="1"/>
  <c r="K5235" i="1"/>
  <c r="L5235" i="1"/>
  <c r="M5235" i="1"/>
  <c r="N5235" i="1"/>
  <c r="K5236" i="1"/>
  <c r="L5236" i="1"/>
  <c r="M5236" i="1"/>
  <c r="N5236" i="1"/>
  <c r="K5237" i="1"/>
  <c r="L5237" i="1"/>
  <c r="M5237" i="1"/>
  <c r="N5237" i="1"/>
  <c r="K5238" i="1"/>
  <c r="L5238" i="1"/>
  <c r="M5238" i="1"/>
  <c r="N5238" i="1"/>
  <c r="K5239" i="1"/>
  <c r="L5239" i="1"/>
  <c r="M5239" i="1"/>
  <c r="N5239" i="1"/>
  <c r="K5240" i="1"/>
  <c r="L5240" i="1"/>
  <c r="M5240" i="1"/>
  <c r="N5240" i="1"/>
  <c r="K5241" i="1"/>
  <c r="L5241" i="1"/>
  <c r="M5241" i="1"/>
  <c r="N5241" i="1"/>
  <c r="K5242" i="1"/>
  <c r="L5242" i="1"/>
  <c r="M5242" i="1"/>
  <c r="N5242" i="1"/>
  <c r="K5243" i="1"/>
  <c r="L5243" i="1"/>
  <c r="M5243" i="1"/>
  <c r="N5243" i="1"/>
  <c r="K5244" i="1"/>
  <c r="L5244" i="1"/>
  <c r="M5244" i="1"/>
  <c r="N5244" i="1"/>
  <c r="K5245" i="1"/>
  <c r="L5245" i="1"/>
  <c r="M5245" i="1"/>
  <c r="N5245" i="1"/>
  <c r="K5246" i="1"/>
  <c r="L5246" i="1"/>
  <c r="M5246" i="1"/>
  <c r="N5246" i="1"/>
  <c r="K5247" i="1"/>
  <c r="L5247" i="1"/>
  <c r="M5247" i="1"/>
  <c r="N5247" i="1"/>
  <c r="K5248" i="1"/>
  <c r="L5248" i="1"/>
  <c r="M5248" i="1"/>
  <c r="N5248" i="1"/>
  <c r="K5249" i="1"/>
  <c r="L5249" i="1"/>
  <c r="M5249" i="1"/>
  <c r="N5249" i="1"/>
  <c r="K5250" i="1"/>
  <c r="L5250" i="1"/>
  <c r="M5250" i="1"/>
  <c r="N5250" i="1"/>
  <c r="K5251" i="1"/>
  <c r="L5251" i="1"/>
  <c r="M5251" i="1"/>
  <c r="N5251" i="1"/>
  <c r="K5252" i="1"/>
  <c r="L5252" i="1"/>
  <c r="M5252" i="1"/>
  <c r="N5252" i="1"/>
  <c r="K5253" i="1"/>
  <c r="L5253" i="1"/>
  <c r="M5253" i="1"/>
  <c r="N5253" i="1"/>
  <c r="K5254" i="1"/>
  <c r="L5254" i="1"/>
  <c r="M5254" i="1"/>
  <c r="N5254" i="1"/>
  <c r="K5255" i="1"/>
  <c r="L5255" i="1"/>
  <c r="M5255" i="1"/>
  <c r="N5255" i="1"/>
  <c r="K5256" i="1"/>
  <c r="L5256" i="1"/>
  <c r="M5256" i="1"/>
  <c r="N5256" i="1"/>
  <c r="K5257" i="1"/>
  <c r="L5257" i="1"/>
  <c r="M5257" i="1"/>
  <c r="N5257" i="1"/>
  <c r="K5258" i="1"/>
  <c r="L5258" i="1"/>
  <c r="M5258" i="1"/>
  <c r="N5258" i="1"/>
  <c r="K5259" i="1"/>
  <c r="L5259" i="1"/>
  <c r="M5259" i="1"/>
  <c r="N5259" i="1"/>
  <c r="K5260" i="1"/>
  <c r="L5260" i="1"/>
  <c r="M5260" i="1"/>
  <c r="N5260" i="1"/>
  <c r="K5261" i="1"/>
  <c r="L5261" i="1"/>
  <c r="M5261" i="1"/>
  <c r="N5261" i="1"/>
  <c r="K5262" i="1"/>
  <c r="L5262" i="1"/>
  <c r="M5262" i="1"/>
  <c r="N5262" i="1"/>
  <c r="K5263" i="1"/>
  <c r="L5263" i="1"/>
  <c r="M5263" i="1"/>
  <c r="N5263" i="1"/>
  <c r="K5264" i="1"/>
  <c r="L5264" i="1"/>
  <c r="M5264" i="1"/>
  <c r="N5264" i="1"/>
  <c r="K5265" i="1"/>
  <c r="L5265" i="1"/>
  <c r="M5265" i="1"/>
  <c r="N5265" i="1"/>
  <c r="K5266" i="1"/>
  <c r="L5266" i="1"/>
  <c r="M5266" i="1"/>
  <c r="N5266" i="1"/>
  <c r="K5267" i="1"/>
  <c r="L5267" i="1"/>
  <c r="M5267" i="1"/>
  <c r="N5267" i="1"/>
  <c r="K5268" i="1"/>
  <c r="L5268" i="1"/>
  <c r="M5268" i="1"/>
  <c r="N5268" i="1"/>
  <c r="K5269" i="1"/>
  <c r="L5269" i="1"/>
  <c r="M5269" i="1"/>
  <c r="N5269" i="1"/>
  <c r="K5270" i="1"/>
  <c r="L5270" i="1"/>
  <c r="M5270" i="1"/>
  <c r="N5270" i="1"/>
  <c r="K5271" i="1"/>
  <c r="L5271" i="1"/>
  <c r="M5271" i="1"/>
  <c r="N5271" i="1"/>
  <c r="K5272" i="1"/>
  <c r="L5272" i="1"/>
  <c r="M5272" i="1"/>
  <c r="N5272" i="1"/>
  <c r="K5273" i="1"/>
  <c r="L5273" i="1"/>
  <c r="M5273" i="1"/>
  <c r="N5273" i="1"/>
  <c r="K5274" i="1"/>
  <c r="L5274" i="1"/>
  <c r="M5274" i="1"/>
  <c r="N5274" i="1"/>
  <c r="K5275" i="1"/>
  <c r="L5275" i="1"/>
  <c r="M5275" i="1"/>
  <c r="N5275" i="1"/>
  <c r="K5276" i="1"/>
  <c r="L5276" i="1"/>
  <c r="M5276" i="1"/>
  <c r="N5276" i="1"/>
  <c r="K5277" i="1"/>
  <c r="L5277" i="1"/>
  <c r="M5277" i="1"/>
  <c r="N5277" i="1"/>
  <c r="K5278" i="1"/>
  <c r="L5278" i="1"/>
  <c r="M5278" i="1"/>
  <c r="N5278" i="1"/>
  <c r="K5279" i="1"/>
  <c r="L5279" i="1"/>
  <c r="M5279" i="1"/>
  <c r="N5279" i="1"/>
  <c r="K5280" i="1"/>
  <c r="L5280" i="1"/>
  <c r="M5280" i="1"/>
  <c r="N5280" i="1"/>
  <c r="K5281" i="1"/>
  <c r="L5281" i="1"/>
  <c r="M5281" i="1"/>
  <c r="N5281" i="1"/>
  <c r="K5282" i="1"/>
  <c r="L5282" i="1"/>
  <c r="M5282" i="1"/>
  <c r="N5282" i="1"/>
  <c r="K5283" i="1"/>
  <c r="L5283" i="1"/>
  <c r="M5283" i="1"/>
  <c r="N5283" i="1"/>
  <c r="K5284" i="1"/>
  <c r="L5284" i="1"/>
  <c r="M5284" i="1"/>
  <c r="N5284" i="1"/>
  <c r="K5285" i="1"/>
  <c r="L5285" i="1"/>
  <c r="M5285" i="1"/>
  <c r="N5285" i="1"/>
  <c r="K5286" i="1"/>
  <c r="L5286" i="1"/>
  <c r="M5286" i="1"/>
  <c r="N5286" i="1"/>
  <c r="K5287" i="1"/>
  <c r="L5287" i="1"/>
  <c r="M5287" i="1"/>
  <c r="N5287" i="1"/>
  <c r="K5288" i="1"/>
  <c r="L5288" i="1"/>
  <c r="M5288" i="1"/>
  <c r="N5288" i="1"/>
  <c r="K5289" i="1"/>
  <c r="L5289" i="1"/>
  <c r="M5289" i="1"/>
  <c r="N5289" i="1"/>
  <c r="K5290" i="1"/>
  <c r="L5290" i="1"/>
  <c r="M5290" i="1"/>
  <c r="N5290" i="1"/>
  <c r="K5291" i="1"/>
  <c r="L5291" i="1"/>
  <c r="M5291" i="1"/>
  <c r="N5291" i="1"/>
  <c r="K5292" i="1"/>
  <c r="L5292" i="1"/>
  <c r="M5292" i="1"/>
  <c r="N5292" i="1"/>
  <c r="K5293" i="1"/>
  <c r="L5293" i="1"/>
  <c r="M5293" i="1"/>
  <c r="N5293" i="1"/>
  <c r="K5294" i="1"/>
  <c r="L5294" i="1"/>
  <c r="M5294" i="1"/>
  <c r="N5294" i="1"/>
  <c r="K5295" i="1"/>
  <c r="L5295" i="1"/>
  <c r="M5295" i="1"/>
  <c r="N5295" i="1"/>
  <c r="K5296" i="1"/>
  <c r="L5296" i="1"/>
  <c r="M5296" i="1"/>
  <c r="N5296" i="1"/>
  <c r="K5297" i="1"/>
  <c r="L5297" i="1"/>
  <c r="M5297" i="1"/>
  <c r="N5297" i="1"/>
  <c r="K5298" i="1"/>
  <c r="L5298" i="1"/>
  <c r="M5298" i="1"/>
  <c r="N5298" i="1"/>
  <c r="K5299" i="1"/>
  <c r="L5299" i="1"/>
  <c r="M5299" i="1"/>
  <c r="N5299" i="1"/>
  <c r="K5300" i="1"/>
  <c r="L5300" i="1"/>
  <c r="M5300" i="1"/>
  <c r="N5300" i="1"/>
  <c r="K5301" i="1"/>
  <c r="L5301" i="1"/>
  <c r="M5301" i="1"/>
  <c r="N5301" i="1"/>
  <c r="K5302" i="1"/>
  <c r="L5302" i="1"/>
  <c r="M5302" i="1"/>
  <c r="N5302" i="1"/>
  <c r="K5303" i="1"/>
  <c r="L5303" i="1"/>
  <c r="M5303" i="1"/>
  <c r="N5303" i="1"/>
  <c r="K5304" i="1"/>
  <c r="L5304" i="1"/>
  <c r="M5304" i="1"/>
  <c r="N5304" i="1"/>
  <c r="K5305" i="1"/>
  <c r="L5305" i="1"/>
  <c r="M5305" i="1"/>
  <c r="N5305" i="1"/>
  <c r="K5306" i="1"/>
  <c r="L5306" i="1"/>
  <c r="M5306" i="1"/>
  <c r="N5306" i="1"/>
  <c r="K5307" i="1"/>
  <c r="L5307" i="1"/>
  <c r="M5307" i="1"/>
  <c r="N5307" i="1"/>
  <c r="K5308" i="1"/>
  <c r="L5308" i="1"/>
  <c r="M5308" i="1"/>
  <c r="N5308" i="1"/>
  <c r="K5309" i="1"/>
  <c r="L5309" i="1"/>
  <c r="M5309" i="1"/>
  <c r="N5309" i="1"/>
  <c r="K5310" i="1"/>
  <c r="L5310" i="1"/>
  <c r="M5310" i="1"/>
  <c r="N5310" i="1"/>
  <c r="K5311" i="1"/>
  <c r="L5311" i="1"/>
  <c r="M5311" i="1"/>
  <c r="N5311" i="1"/>
  <c r="K5312" i="1"/>
  <c r="L5312" i="1"/>
  <c r="M5312" i="1"/>
  <c r="N5312" i="1"/>
  <c r="K5313" i="1"/>
  <c r="L5313" i="1"/>
  <c r="M5313" i="1"/>
  <c r="N5313" i="1"/>
  <c r="K5314" i="1"/>
  <c r="L5314" i="1"/>
  <c r="M5314" i="1"/>
  <c r="N5314" i="1"/>
  <c r="K5315" i="1"/>
  <c r="L5315" i="1"/>
  <c r="M5315" i="1"/>
  <c r="N5315" i="1"/>
  <c r="K5316" i="1"/>
  <c r="L5316" i="1"/>
  <c r="M5316" i="1"/>
  <c r="N5316" i="1"/>
  <c r="K5317" i="1"/>
  <c r="L5317" i="1"/>
  <c r="M5317" i="1"/>
  <c r="N5317" i="1"/>
  <c r="K5318" i="1"/>
  <c r="L5318" i="1"/>
  <c r="M5318" i="1"/>
  <c r="N5318" i="1"/>
  <c r="K5319" i="1"/>
  <c r="L5319" i="1"/>
  <c r="M5319" i="1"/>
  <c r="N5319" i="1"/>
  <c r="K5320" i="1"/>
  <c r="L5320" i="1"/>
  <c r="M5320" i="1"/>
  <c r="N5320" i="1"/>
  <c r="K5321" i="1"/>
  <c r="L5321" i="1"/>
  <c r="M5321" i="1"/>
  <c r="N5321" i="1"/>
  <c r="K5322" i="1"/>
  <c r="L5322" i="1"/>
  <c r="M5322" i="1"/>
  <c r="N5322" i="1"/>
  <c r="K5323" i="1"/>
  <c r="L5323" i="1"/>
  <c r="M5323" i="1"/>
  <c r="N5323" i="1"/>
  <c r="K5324" i="1"/>
  <c r="L5324" i="1"/>
  <c r="M5324" i="1"/>
  <c r="N5324" i="1"/>
  <c r="K5325" i="1"/>
  <c r="L5325" i="1"/>
  <c r="M5325" i="1"/>
  <c r="N5325" i="1"/>
  <c r="K5326" i="1"/>
  <c r="L5326" i="1"/>
  <c r="M5326" i="1"/>
  <c r="N5326" i="1"/>
  <c r="K5327" i="1"/>
  <c r="L5327" i="1"/>
  <c r="M5327" i="1"/>
  <c r="N5327" i="1"/>
  <c r="K5328" i="1"/>
  <c r="L5328" i="1"/>
  <c r="M5328" i="1"/>
  <c r="N5328" i="1"/>
  <c r="K5329" i="1"/>
  <c r="L5329" i="1"/>
  <c r="M5329" i="1"/>
  <c r="N5329" i="1"/>
  <c r="K5330" i="1"/>
  <c r="L5330" i="1"/>
  <c r="M5330" i="1"/>
  <c r="N5330" i="1"/>
  <c r="K5331" i="1"/>
  <c r="L5331" i="1"/>
  <c r="M5331" i="1"/>
  <c r="N5331" i="1"/>
  <c r="K5332" i="1"/>
  <c r="L5332" i="1"/>
  <c r="M5332" i="1"/>
  <c r="N5332" i="1"/>
  <c r="K5333" i="1"/>
  <c r="L5333" i="1"/>
  <c r="M5333" i="1"/>
  <c r="N5333" i="1"/>
  <c r="K5334" i="1"/>
  <c r="L5334" i="1"/>
  <c r="M5334" i="1"/>
  <c r="N5334" i="1"/>
  <c r="K5335" i="1"/>
  <c r="L5335" i="1"/>
  <c r="M5335" i="1"/>
  <c r="N5335" i="1"/>
  <c r="K5336" i="1"/>
  <c r="L5336" i="1"/>
  <c r="M5336" i="1"/>
  <c r="N5336" i="1"/>
  <c r="K5337" i="1"/>
  <c r="L5337" i="1"/>
  <c r="M5337" i="1"/>
  <c r="N5337" i="1"/>
  <c r="K5338" i="1"/>
  <c r="L5338" i="1"/>
  <c r="M5338" i="1"/>
  <c r="N5338" i="1"/>
  <c r="K5339" i="1"/>
  <c r="L5339" i="1"/>
  <c r="M5339" i="1"/>
  <c r="N5339" i="1"/>
  <c r="K5340" i="1"/>
  <c r="L5340" i="1"/>
  <c r="M5340" i="1"/>
  <c r="N5340" i="1"/>
  <c r="K5341" i="1"/>
  <c r="L5341" i="1"/>
  <c r="M5341" i="1"/>
  <c r="N5341" i="1"/>
  <c r="K5342" i="1"/>
  <c r="L5342" i="1"/>
  <c r="M5342" i="1"/>
  <c r="N5342" i="1"/>
  <c r="K5343" i="1"/>
  <c r="L5343" i="1"/>
  <c r="M5343" i="1"/>
  <c r="N5343" i="1"/>
  <c r="K5344" i="1"/>
  <c r="L5344" i="1"/>
  <c r="M5344" i="1"/>
  <c r="N5344" i="1"/>
  <c r="K5345" i="1"/>
  <c r="L5345" i="1"/>
  <c r="M5345" i="1"/>
  <c r="N5345" i="1"/>
  <c r="K5346" i="1"/>
  <c r="L5346" i="1"/>
  <c r="M5346" i="1"/>
  <c r="N5346" i="1"/>
  <c r="K5347" i="1"/>
  <c r="L5347" i="1"/>
  <c r="M5347" i="1"/>
  <c r="N5347" i="1"/>
  <c r="K5348" i="1"/>
  <c r="L5348" i="1"/>
  <c r="M5348" i="1"/>
  <c r="N5348" i="1"/>
  <c r="K5349" i="1"/>
  <c r="L5349" i="1"/>
  <c r="M5349" i="1"/>
  <c r="N5349" i="1"/>
  <c r="K5350" i="1"/>
  <c r="L5350" i="1"/>
  <c r="M5350" i="1"/>
  <c r="N5350" i="1"/>
  <c r="K5351" i="1"/>
  <c r="L5351" i="1"/>
  <c r="M5351" i="1"/>
  <c r="N5351" i="1"/>
  <c r="K5352" i="1"/>
  <c r="L5352" i="1"/>
  <c r="M5352" i="1"/>
  <c r="N5352" i="1"/>
  <c r="K5353" i="1"/>
  <c r="L5353" i="1"/>
  <c r="M5353" i="1"/>
  <c r="N5353" i="1"/>
  <c r="K5354" i="1"/>
  <c r="L5354" i="1"/>
  <c r="M5354" i="1"/>
  <c r="N5354" i="1"/>
  <c r="K5355" i="1"/>
  <c r="L5355" i="1"/>
  <c r="M5355" i="1"/>
  <c r="N5355" i="1"/>
  <c r="K5356" i="1"/>
  <c r="L5356" i="1"/>
  <c r="M5356" i="1"/>
  <c r="N5356" i="1"/>
  <c r="K5357" i="1"/>
  <c r="L5357" i="1"/>
  <c r="M5357" i="1"/>
  <c r="N5357" i="1"/>
  <c r="K5358" i="1"/>
  <c r="L5358" i="1"/>
  <c r="M5358" i="1"/>
  <c r="N5358" i="1"/>
  <c r="K5359" i="1"/>
  <c r="L5359" i="1"/>
  <c r="M5359" i="1"/>
  <c r="N5359" i="1"/>
  <c r="K5360" i="1"/>
  <c r="L5360" i="1"/>
  <c r="M5360" i="1"/>
  <c r="N5360" i="1"/>
  <c r="K5361" i="1"/>
  <c r="L5361" i="1"/>
  <c r="M5361" i="1"/>
  <c r="N5361" i="1"/>
  <c r="K5362" i="1"/>
  <c r="L5362" i="1"/>
  <c r="M5362" i="1"/>
  <c r="N5362" i="1"/>
  <c r="K5363" i="1"/>
  <c r="L5363" i="1"/>
  <c r="M5363" i="1"/>
  <c r="N5363" i="1"/>
  <c r="K5364" i="1"/>
  <c r="L5364" i="1"/>
  <c r="M5364" i="1"/>
  <c r="N5364" i="1"/>
  <c r="K5365" i="1"/>
  <c r="L5365" i="1"/>
  <c r="M5365" i="1"/>
  <c r="N5365" i="1"/>
  <c r="K5366" i="1"/>
  <c r="L5366" i="1"/>
  <c r="M5366" i="1"/>
  <c r="N5366" i="1"/>
  <c r="K5367" i="1"/>
  <c r="L5367" i="1"/>
  <c r="M5367" i="1"/>
  <c r="N5367" i="1"/>
  <c r="K5368" i="1"/>
  <c r="L5368" i="1"/>
  <c r="M5368" i="1"/>
  <c r="N5368" i="1"/>
  <c r="K5369" i="1"/>
  <c r="L5369" i="1"/>
  <c r="M5369" i="1"/>
  <c r="N5369" i="1"/>
  <c r="K5370" i="1"/>
  <c r="L5370" i="1"/>
  <c r="M5370" i="1"/>
  <c r="N5370" i="1"/>
  <c r="K5371" i="1"/>
  <c r="L5371" i="1"/>
  <c r="M5371" i="1"/>
  <c r="N5371" i="1"/>
  <c r="K5372" i="1"/>
  <c r="L5372" i="1"/>
  <c r="M5372" i="1"/>
  <c r="N5372" i="1"/>
  <c r="K5373" i="1"/>
  <c r="L5373" i="1"/>
  <c r="M5373" i="1"/>
  <c r="N5373" i="1"/>
  <c r="K5374" i="1"/>
  <c r="L5374" i="1"/>
  <c r="M5374" i="1"/>
  <c r="N5374" i="1"/>
  <c r="K5375" i="1"/>
  <c r="L5375" i="1"/>
  <c r="M5375" i="1"/>
  <c r="N5375" i="1"/>
  <c r="K5376" i="1"/>
  <c r="L5376" i="1"/>
  <c r="M5376" i="1"/>
  <c r="N5376" i="1"/>
  <c r="K5377" i="1"/>
  <c r="L5377" i="1"/>
  <c r="M5377" i="1"/>
  <c r="N5377" i="1"/>
  <c r="K5378" i="1"/>
  <c r="L5378" i="1"/>
  <c r="M5378" i="1"/>
  <c r="N5378" i="1"/>
  <c r="K5379" i="1"/>
  <c r="L5379" i="1"/>
  <c r="M5379" i="1"/>
  <c r="N5379" i="1"/>
  <c r="K5380" i="1"/>
  <c r="L5380" i="1"/>
  <c r="M5380" i="1"/>
  <c r="N5380" i="1"/>
  <c r="K5381" i="1"/>
  <c r="L5381" i="1"/>
  <c r="M5381" i="1"/>
  <c r="N5381" i="1"/>
  <c r="K5382" i="1"/>
  <c r="L5382" i="1"/>
  <c r="M5382" i="1"/>
  <c r="N5382" i="1"/>
  <c r="K5383" i="1"/>
  <c r="L5383" i="1"/>
  <c r="M5383" i="1"/>
  <c r="N5383" i="1"/>
  <c r="K5384" i="1"/>
  <c r="L5384" i="1"/>
  <c r="M5384" i="1"/>
  <c r="N5384" i="1"/>
  <c r="K5385" i="1"/>
  <c r="L5385" i="1"/>
  <c r="M5385" i="1"/>
  <c r="N5385" i="1"/>
  <c r="K5386" i="1"/>
  <c r="L5386" i="1"/>
  <c r="M5386" i="1"/>
  <c r="N5386" i="1"/>
  <c r="K5387" i="1"/>
  <c r="L5387" i="1"/>
  <c r="M5387" i="1"/>
  <c r="N5387" i="1"/>
  <c r="K5388" i="1"/>
  <c r="L5388" i="1"/>
  <c r="M5388" i="1"/>
  <c r="N5388" i="1"/>
  <c r="K5389" i="1"/>
  <c r="L5389" i="1"/>
  <c r="M5389" i="1"/>
  <c r="N5389" i="1"/>
  <c r="K5390" i="1"/>
  <c r="L5390" i="1"/>
  <c r="M5390" i="1"/>
  <c r="N5390" i="1"/>
  <c r="K5391" i="1"/>
  <c r="L5391" i="1"/>
  <c r="M5391" i="1"/>
  <c r="N5391" i="1"/>
  <c r="K5392" i="1"/>
  <c r="L5392" i="1"/>
  <c r="M5392" i="1"/>
  <c r="N5392" i="1"/>
  <c r="K5393" i="1"/>
  <c r="L5393" i="1"/>
  <c r="M5393" i="1"/>
  <c r="N5393" i="1"/>
  <c r="K5394" i="1"/>
  <c r="L5394" i="1"/>
  <c r="M5394" i="1"/>
  <c r="N5394" i="1"/>
  <c r="K5395" i="1"/>
  <c r="L5395" i="1"/>
  <c r="M5395" i="1"/>
  <c r="N5395" i="1"/>
  <c r="K5396" i="1"/>
  <c r="L5396" i="1"/>
  <c r="M5396" i="1"/>
  <c r="N5396" i="1"/>
  <c r="K5397" i="1"/>
  <c r="L5397" i="1"/>
  <c r="M5397" i="1"/>
  <c r="N5397" i="1"/>
  <c r="K5398" i="1"/>
  <c r="L5398" i="1"/>
  <c r="M5398" i="1"/>
  <c r="N5398" i="1"/>
  <c r="K5399" i="1"/>
  <c r="L5399" i="1"/>
  <c r="M5399" i="1"/>
  <c r="N5399" i="1"/>
  <c r="K5400" i="1"/>
  <c r="L5400" i="1"/>
  <c r="M5400" i="1"/>
  <c r="N5400" i="1"/>
  <c r="K5401" i="1"/>
  <c r="L5401" i="1"/>
  <c r="M5401" i="1"/>
  <c r="N5401" i="1"/>
  <c r="K5402" i="1"/>
  <c r="L5402" i="1"/>
  <c r="M5402" i="1"/>
  <c r="N5402" i="1"/>
  <c r="K5403" i="1"/>
  <c r="L5403" i="1"/>
  <c r="M5403" i="1"/>
  <c r="N5403" i="1"/>
  <c r="K5404" i="1"/>
  <c r="L5404" i="1"/>
  <c r="M5404" i="1"/>
  <c r="N5404" i="1"/>
  <c r="K5405" i="1"/>
  <c r="L5405" i="1"/>
  <c r="M5405" i="1"/>
  <c r="N5405" i="1"/>
  <c r="K5406" i="1"/>
  <c r="L5406" i="1"/>
  <c r="M5406" i="1"/>
  <c r="N5406" i="1"/>
  <c r="K5407" i="1"/>
  <c r="L5407" i="1"/>
  <c r="M5407" i="1"/>
  <c r="N5407" i="1"/>
  <c r="K5408" i="1"/>
  <c r="L5408" i="1"/>
  <c r="M5408" i="1"/>
  <c r="N5408" i="1"/>
  <c r="K5409" i="1"/>
  <c r="L5409" i="1"/>
  <c r="M5409" i="1"/>
  <c r="N5409" i="1"/>
  <c r="K5410" i="1"/>
  <c r="L5410" i="1"/>
  <c r="M5410" i="1"/>
  <c r="N5410" i="1"/>
  <c r="K5411" i="1"/>
  <c r="L5411" i="1"/>
  <c r="M5411" i="1"/>
  <c r="N5411" i="1"/>
  <c r="K5412" i="1"/>
  <c r="L5412" i="1"/>
  <c r="M5412" i="1"/>
  <c r="N5412" i="1"/>
  <c r="K5413" i="1"/>
  <c r="L5413" i="1"/>
  <c r="M5413" i="1"/>
  <c r="N5413" i="1"/>
  <c r="K5414" i="1"/>
  <c r="L5414" i="1"/>
  <c r="M5414" i="1"/>
  <c r="N5414" i="1"/>
  <c r="K5415" i="1"/>
  <c r="L5415" i="1"/>
  <c r="M5415" i="1"/>
  <c r="N5415" i="1"/>
  <c r="K5416" i="1"/>
  <c r="L5416" i="1"/>
  <c r="M5416" i="1"/>
  <c r="N5416" i="1"/>
  <c r="K5417" i="1"/>
  <c r="L5417" i="1"/>
  <c r="M5417" i="1"/>
  <c r="N5417" i="1"/>
  <c r="K5418" i="1"/>
  <c r="L5418" i="1"/>
  <c r="M5418" i="1"/>
  <c r="N5418" i="1"/>
  <c r="K5419" i="1"/>
  <c r="L5419" i="1"/>
  <c r="M5419" i="1"/>
  <c r="N5419" i="1"/>
  <c r="K5420" i="1"/>
  <c r="L5420" i="1"/>
  <c r="M5420" i="1"/>
  <c r="N5420" i="1"/>
  <c r="K5421" i="1"/>
  <c r="L5421" i="1"/>
  <c r="M5421" i="1"/>
  <c r="N5421" i="1"/>
  <c r="K5422" i="1"/>
  <c r="L5422" i="1"/>
  <c r="M5422" i="1"/>
  <c r="N5422" i="1"/>
  <c r="K5423" i="1"/>
  <c r="L5423" i="1"/>
  <c r="M5423" i="1"/>
  <c r="N5423" i="1"/>
  <c r="K5424" i="1"/>
  <c r="L5424" i="1"/>
  <c r="M5424" i="1"/>
  <c r="N5424" i="1"/>
  <c r="K5425" i="1"/>
  <c r="L5425" i="1"/>
  <c r="M5425" i="1"/>
  <c r="N5425" i="1"/>
  <c r="K5426" i="1"/>
  <c r="L5426" i="1"/>
  <c r="M5426" i="1"/>
  <c r="N5426" i="1"/>
  <c r="K5427" i="1"/>
  <c r="L5427" i="1"/>
  <c r="M5427" i="1"/>
  <c r="N5427" i="1"/>
  <c r="K5428" i="1"/>
  <c r="L5428" i="1"/>
  <c r="M5428" i="1"/>
  <c r="N5428" i="1"/>
  <c r="K5429" i="1"/>
  <c r="L5429" i="1"/>
  <c r="M5429" i="1"/>
  <c r="N5429" i="1"/>
  <c r="K5430" i="1"/>
  <c r="L5430" i="1"/>
  <c r="M5430" i="1"/>
  <c r="N5430" i="1"/>
  <c r="K5431" i="1"/>
  <c r="L5431" i="1"/>
  <c r="M5431" i="1"/>
  <c r="N5431" i="1"/>
  <c r="K5432" i="1"/>
  <c r="L5432" i="1"/>
  <c r="M5432" i="1"/>
  <c r="N5432" i="1"/>
  <c r="K5433" i="1"/>
  <c r="L5433" i="1"/>
  <c r="M5433" i="1"/>
  <c r="N5433" i="1"/>
  <c r="K5434" i="1"/>
  <c r="L5434" i="1"/>
  <c r="M5434" i="1"/>
  <c r="N5434" i="1"/>
  <c r="K5435" i="1"/>
  <c r="L5435" i="1"/>
  <c r="M5435" i="1"/>
  <c r="N5435" i="1"/>
  <c r="K5436" i="1"/>
  <c r="L5436" i="1"/>
  <c r="M5436" i="1"/>
  <c r="N5436" i="1"/>
  <c r="K5437" i="1"/>
  <c r="L5437" i="1"/>
  <c r="M5437" i="1"/>
  <c r="N5437" i="1"/>
  <c r="K5438" i="1"/>
  <c r="L5438" i="1"/>
  <c r="M5438" i="1"/>
  <c r="N5438" i="1"/>
  <c r="K5439" i="1"/>
  <c r="L5439" i="1"/>
  <c r="M5439" i="1"/>
  <c r="N5439" i="1"/>
  <c r="K5440" i="1"/>
  <c r="L5440" i="1"/>
  <c r="M5440" i="1"/>
  <c r="N5440" i="1"/>
  <c r="K5441" i="1"/>
  <c r="L5441" i="1"/>
  <c r="M5441" i="1"/>
  <c r="N5441" i="1"/>
  <c r="K5442" i="1"/>
  <c r="L5442" i="1"/>
  <c r="M5442" i="1"/>
  <c r="N5442" i="1"/>
  <c r="K5443" i="1"/>
  <c r="L5443" i="1"/>
  <c r="M5443" i="1"/>
  <c r="N5443" i="1"/>
  <c r="K5444" i="1"/>
  <c r="L5444" i="1"/>
  <c r="M5444" i="1"/>
  <c r="N5444" i="1"/>
  <c r="K5445" i="1"/>
  <c r="L5445" i="1"/>
  <c r="M5445" i="1"/>
  <c r="N5445" i="1"/>
  <c r="K5446" i="1"/>
  <c r="L5446" i="1"/>
  <c r="M5446" i="1"/>
  <c r="N5446" i="1"/>
  <c r="K5447" i="1"/>
  <c r="L5447" i="1"/>
  <c r="M5447" i="1"/>
  <c r="N5447" i="1"/>
  <c r="K5448" i="1"/>
  <c r="L5448" i="1"/>
  <c r="M5448" i="1"/>
  <c r="N5448" i="1"/>
  <c r="K5449" i="1"/>
  <c r="L5449" i="1"/>
  <c r="M5449" i="1"/>
  <c r="N5449" i="1"/>
  <c r="K5450" i="1"/>
  <c r="L5450" i="1"/>
  <c r="M5450" i="1"/>
  <c r="N5450" i="1"/>
  <c r="K5451" i="1"/>
  <c r="L5451" i="1"/>
  <c r="M5451" i="1"/>
  <c r="N5451" i="1"/>
  <c r="K5452" i="1"/>
  <c r="L5452" i="1"/>
  <c r="M5452" i="1"/>
  <c r="N5452" i="1"/>
  <c r="K5453" i="1"/>
  <c r="L5453" i="1"/>
  <c r="M5453" i="1"/>
  <c r="N5453" i="1"/>
  <c r="K5454" i="1"/>
  <c r="L5454" i="1"/>
  <c r="M5454" i="1"/>
  <c r="N5454" i="1"/>
  <c r="K5455" i="1"/>
  <c r="L5455" i="1"/>
  <c r="M5455" i="1"/>
  <c r="N5455" i="1"/>
  <c r="K5456" i="1"/>
  <c r="L5456" i="1"/>
  <c r="M5456" i="1"/>
  <c r="N5456" i="1"/>
  <c r="K5457" i="1"/>
  <c r="L5457" i="1"/>
  <c r="M5457" i="1"/>
  <c r="N5457" i="1"/>
  <c r="K5458" i="1"/>
  <c r="L5458" i="1"/>
  <c r="M5458" i="1"/>
  <c r="N5458" i="1"/>
  <c r="K5459" i="1"/>
  <c r="L5459" i="1"/>
  <c r="M5459" i="1"/>
  <c r="N5459" i="1"/>
  <c r="K5460" i="1"/>
  <c r="L5460" i="1"/>
  <c r="M5460" i="1"/>
  <c r="N5460" i="1"/>
  <c r="K5461" i="1"/>
  <c r="L5461" i="1"/>
  <c r="M5461" i="1"/>
  <c r="N5461" i="1"/>
  <c r="K5462" i="1"/>
  <c r="L5462" i="1"/>
  <c r="M5462" i="1"/>
  <c r="N5462" i="1"/>
  <c r="K5463" i="1"/>
  <c r="L5463" i="1"/>
  <c r="M5463" i="1"/>
  <c r="N5463" i="1"/>
  <c r="K5464" i="1"/>
  <c r="L5464" i="1"/>
  <c r="M5464" i="1"/>
  <c r="N5464" i="1"/>
  <c r="K5465" i="1"/>
  <c r="L5465" i="1"/>
  <c r="M5465" i="1"/>
  <c r="N5465" i="1"/>
  <c r="K5466" i="1"/>
  <c r="L5466" i="1"/>
  <c r="M5466" i="1"/>
  <c r="N5466" i="1"/>
  <c r="K5467" i="1"/>
  <c r="L5467" i="1"/>
  <c r="M5467" i="1"/>
  <c r="N5467" i="1"/>
  <c r="K5468" i="1"/>
  <c r="L5468" i="1"/>
  <c r="M5468" i="1"/>
  <c r="N5468" i="1"/>
  <c r="K5469" i="1"/>
  <c r="L5469" i="1"/>
  <c r="M5469" i="1"/>
  <c r="N5469" i="1"/>
  <c r="K5470" i="1"/>
  <c r="L5470" i="1"/>
  <c r="M5470" i="1"/>
  <c r="N5470" i="1"/>
  <c r="K5471" i="1"/>
  <c r="L5471" i="1"/>
  <c r="M5471" i="1"/>
  <c r="N5471" i="1"/>
  <c r="K5472" i="1"/>
  <c r="L5472" i="1"/>
  <c r="M5472" i="1"/>
  <c r="N5472" i="1"/>
  <c r="K5473" i="1"/>
  <c r="L5473" i="1"/>
  <c r="M5473" i="1"/>
  <c r="N5473" i="1"/>
  <c r="K5474" i="1"/>
  <c r="L5474" i="1"/>
  <c r="M5474" i="1"/>
  <c r="N5474" i="1"/>
  <c r="K5475" i="1"/>
  <c r="L5475" i="1"/>
  <c r="M5475" i="1"/>
  <c r="N5475" i="1"/>
  <c r="K5476" i="1"/>
  <c r="L5476" i="1"/>
  <c r="M5476" i="1"/>
  <c r="N5476" i="1"/>
  <c r="K5477" i="1"/>
  <c r="L5477" i="1"/>
  <c r="M5477" i="1"/>
  <c r="N5477" i="1"/>
  <c r="K5478" i="1"/>
  <c r="L5478" i="1"/>
  <c r="M5478" i="1"/>
  <c r="N5478" i="1"/>
  <c r="K5479" i="1"/>
  <c r="L5479" i="1"/>
  <c r="M5479" i="1"/>
  <c r="N5479" i="1"/>
  <c r="K5480" i="1"/>
  <c r="L5480" i="1"/>
  <c r="M5480" i="1"/>
  <c r="N5480" i="1"/>
  <c r="K5481" i="1"/>
  <c r="L5481" i="1"/>
  <c r="M5481" i="1"/>
  <c r="N5481" i="1"/>
  <c r="K5482" i="1"/>
  <c r="L5482" i="1"/>
  <c r="M5482" i="1"/>
  <c r="N5482" i="1"/>
  <c r="K5483" i="1"/>
  <c r="L5483" i="1"/>
  <c r="M5483" i="1"/>
  <c r="N5483" i="1"/>
  <c r="K5484" i="1"/>
  <c r="L5484" i="1"/>
  <c r="M5484" i="1"/>
  <c r="N5484" i="1"/>
  <c r="K5485" i="1"/>
  <c r="L5485" i="1"/>
  <c r="M5485" i="1"/>
  <c r="N5485" i="1"/>
  <c r="K5486" i="1"/>
  <c r="L5486" i="1"/>
  <c r="M5486" i="1"/>
  <c r="N5486" i="1"/>
  <c r="K5487" i="1"/>
  <c r="L5487" i="1"/>
  <c r="M5487" i="1"/>
  <c r="N5487" i="1"/>
  <c r="K5488" i="1"/>
  <c r="L5488" i="1"/>
  <c r="M5488" i="1"/>
  <c r="N5488" i="1"/>
  <c r="K5489" i="1"/>
  <c r="L5489" i="1"/>
  <c r="M5489" i="1"/>
  <c r="N5489" i="1"/>
  <c r="K5490" i="1"/>
  <c r="L5490" i="1"/>
  <c r="M5490" i="1"/>
  <c r="N5490" i="1"/>
  <c r="K5491" i="1"/>
  <c r="L5491" i="1"/>
  <c r="M5491" i="1"/>
  <c r="N5491" i="1"/>
  <c r="K5492" i="1"/>
  <c r="L5492" i="1"/>
  <c r="M5492" i="1"/>
  <c r="N5492" i="1"/>
  <c r="K5493" i="1"/>
  <c r="L5493" i="1"/>
  <c r="M5493" i="1"/>
  <c r="N5493" i="1"/>
  <c r="K5494" i="1"/>
  <c r="L5494" i="1"/>
  <c r="M5494" i="1"/>
  <c r="N5494" i="1"/>
  <c r="K5495" i="1"/>
  <c r="L5495" i="1"/>
  <c r="M5495" i="1"/>
  <c r="N5495" i="1"/>
  <c r="K5496" i="1"/>
  <c r="L5496" i="1"/>
  <c r="M5496" i="1"/>
  <c r="N5496" i="1"/>
  <c r="K5497" i="1"/>
  <c r="L5497" i="1"/>
  <c r="M5497" i="1"/>
  <c r="N5497" i="1"/>
  <c r="K5498" i="1"/>
  <c r="L5498" i="1"/>
  <c r="M5498" i="1"/>
  <c r="N5498" i="1"/>
  <c r="K5499" i="1"/>
  <c r="L5499" i="1"/>
  <c r="M5499" i="1"/>
  <c r="N5499" i="1"/>
  <c r="K5500" i="1"/>
  <c r="L5500" i="1"/>
  <c r="M5500" i="1"/>
  <c r="N5500" i="1"/>
  <c r="K5501" i="1"/>
  <c r="L5501" i="1"/>
  <c r="M5501" i="1"/>
  <c r="N5501" i="1"/>
  <c r="K5502" i="1"/>
  <c r="L5502" i="1"/>
  <c r="M5502" i="1"/>
  <c r="N5502" i="1"/>
  <c r="K5503" i="1"/>
  <c r="L5503" i="1"/>
  <c r="M5503" i="1"/>
  <c r="N5503" i="1"/>
  <c r="K5504" i="1"/>
  <c r="L5504" i="1"/>
  <c r="M5504" i="1"/>
  <c r="N5504" i="1"/>
  <c r="K5505" i="1"/>
  <c r="L5505" i="1"/>
  <c r="M5505" i="1"/>
  <c r="N5505" i="1"/>
  <c r="K5506" i="1"/>
  <c r="L5506" i="1"/>
  <c r="M5506" i="1"/>
  <c r="N5506" i="1"/>
  <c r="K5507" i="1"/>
  <c r="L5507" i="1"/>
  <c r="M5507" i="1"/>
  <c r="N5507" i="1"/>
  <c r="K5508" i="1"/>
  <c r="L5508" i="1"/>
  <c r="M5508" i="1"/>
  <c r="N5508" i="1"/>
  <c r="K5509" i="1"/>
  <c r="L5509" i="1"/>
  <c r="M5509" i="1"/>
  <c r="N5509" i="1"/>
  <c r="K5510" i="1"/>
  <c r="L5510" i="1"/>
  <c r="M5510" i="1"/>
  <c r="N5510" i="1"/>
  <c r="K5511" i="1"/>
  <c r="L5511" i="1"/>
  <c r="M5511" i="1"/>
  <c r="N5511" i="1"/>
  <c r="K5512" i="1"/>
  <c r="L5512" i="1"/>
  <c r="M5512" i="1"/>
  <c r="N5512" i="1"/>
  <c r="K5513" i="1"/>
  <c r="L5513" i="1"/>
  <c r="M5513" i="1"/>
  <c r="N5513" i="1"/>
  <c r="K5514" i="1"/>
  <c r="L5514" i="1"/>
  <c r="M5514" i="1"/>
  <c r="N5514" i="1"/>
  <c r="K5515" i="1"/>
  <c r="L5515" i="1"/>
  <c r="M5515" i="1"/>
  <c r="N5515" i="1"/>
  <c r="K5516" i="1"/>
  <c r="L5516" i="1"/>
  <c r="M5516" i="1"/>
  <c r="N5516" i="1"/>
  <c r="K5517" i="1"/>
  <c r="L5517" i="1"/>
  <c r="M5517" i="1"/>
  <c r="N5517" i="1"/>
  <c r="K5518" i="1"/>
  <c r="L5518" i="1"/>
  <c r="M5518" i="1"/>
  <c r="N5518" i="1"/>
  <c r="K5519" i="1"/>
  <c r="L5519" i="1"/>
  <c r="M5519" i="1"/>
  <c r="N5519" i="1"/>
  <c r="K5520" i="1"/>
  <c r="L5520" i="1"/>
  <c r="M5520" i="1"/>
  <c r="N5520" i="1"/>
  <c r="K5521" i="1"/>
  <c r="L5521" i="1"/>
  <c r="M5521" i="1"/>
  <c r="N5521" i="1"/>
  <c r="K5522" i="1"/>
  <c r="L5522" i="1"/>
  <c r="M5522" i="1"/>
  <c r="N5522" i="1"/>
  <c r="K5523" i="1"/>
  <c r="L5523" i="1"/>
  <c r="M5523" i="1"/>
  <c r="N5523" i="1"/>
  <c r="K5524" i="1"/>
  <c r="L5524" i="1"/>
  <c r="M5524" i="1"/>
  <c r="N5524" i="1"/>
  <c r="K5525" i="1"/>
  <c r="L5525" i="1"/>
  <c r="M5525" i="1"/>
  <c r="N5525" i="1"/>
  <c r="K5526" i="1"/>
  <c r="L5526" i="1"/>
  <c r="M5526" i="1"/>
  <c r="N5526" i="1"/>
  <c r="K5527" i="1"/>
  <c r="L5527" i="1"/>
  <c r="M5527" i="1"/>
  <c r="N5527" i="1"/>
  <c r="K5528" i="1"/>
  <c r="L5528" i="1"/>
  <c r="M5528" i="1"/>
  <c r="N5528" i="1"/>
  <c r="K5529" i="1"/>
  <c r="L5529" i="1"/>
  <c r="M5529" i="1"/>
  <c r="N5529" i="1"/>
  <c r="K5530" i="1"/>
  <c r="L5530" i="1"/>
  <c r="M5530" i="1"/>
  <c r="N5530" i="1"/>
  <c r="K5531" i="1"/>
  <c r="L5531" i="1"/>
  <c r="M5531" i="1"/>
  <c r="N5531" i="1"/>
  <c r="K5532" i="1"/>
  <c r="L5532" i="1"/>
  <c r="M5532" i="1"/>
  <c r="N5532" i="1"/>
  <c r="K5533" i="1"/>
  <c r="L5533" i="1"/>
  <c r="M5533" i="1"/>
  <c r="N5533" i="1"/>
  <c r="K5534" i="1"/>
  <c r="L5534" i="1"/>
  <c r="M5534" i="1"/>
  <c r="N5534" i="1"/>
  <c r="K5535" i="1"/>
  <c r="L5535" i="1"/>
  <c r="M5535" i="1"/>
  <c r="N5535" i="1"/>
  <c r="K5536" i="1"/>
  <c r="L5536" i="1"/>
  <c r="M5536" i="1"/>
  <c r="N5536" i="1"/>
  <c r="K5537" i="1"/>
  <c r="L5537" i="1"/>
  <c r="M5537" i="1"/>
  <c r="N5537" i="1"/>
  <c r="K5538" i="1"/>
  <c r="L5538" i="1"/>
  <c r="M5538" i="1"/>
  <c r="N5538" i="1"/>
  <c r="K5539" i="1"/>
  <c r="L5539" i="1"/>
  <c r="M5539" i="1"/>
  <c r="N5539" i="1"/>
  <c r="K5540" i="1"/>
  <c r="L5540" i="1"/>
  <c r="M5540" i="1"/>
  <c r="N5540" i="1"/>
  <c r="K5541" i="1"/>
  <c r="L5541" i="1"/>
  <c r="M5541" i="1"/>
  <c r="N5541" i="1"/>
  <c r="K5542" i="1"/>
  <c r="L5542" i="1"/>
  <c r="M5542" i="1"/>
  <c r="N5542" i="1"/>
  <c r="K5543" i="1"/>
  <c r="L5543" i="1"/>
  <c r="M5543" i="1"/>
  <c r="N5543" i="1"/>
  <c r="K5544" i="1"/>
  <c r="L5544" i="1"/>
  <c r="M5544" i="1"/>
  <c r="N5544" i="1"/>
  <c r="K5545" i="1"/>
  <c r="L5545" i="1"/>
  <c r="M5545" i="1"/>
  <c r="N5545" i="1"/>
  <c r="K5546" i="1"/>
  <c r="L5546" i="1"/>
  <c r="M5546" i="1"/>
  <c r="N5546" i="1"/>
  <c r="K5547" i="1"/>
  <c r="L5547" i="1"/>
  <c r="M5547" i="1"/>
  <c r="N5547" i="1"/>
  <c r="K5548" i="1"/>
  <c r="L5548" i="1"/>
  <c r="M5548" i="1"/>
  <c r="N5548" i="1"/>
  <c r="K5549" i="1"/>
  <c r="L5549" i="1"/>
  <c r="M5549" i="1"/>
  <c r="N5549" i="1"/>
  <c r="K5550" i="1"/>
  <c r="L5550" i="1"/>
  <c r="M5550" i="1"/>
  <c r="N5550" i="1"/>
  <c r="K5551" i="1"/>
  <c r="L5551" i="1"/>
  <c r="M5551" i="1"/>
  <c r="N5551" i="1"/>
  <c r="K5552" i="1"/>
  <c r="L5552" i="1"/>
  <c r="M5552" i="1"/>
  <c r="N5552" i="1"/>
  <c r="K5553" i="1"/>
  <c r="L5553" i="1"/>
  <c r="M5553" i="1"/>
  <c r="N5553" i="1"/>
  <c r="K5554" i="1"/>
  <c r="L5554" i="1"/>
  <c r="M5554" i="1"/>
  <c r="N5554" i="1"/>
  <c r="K5555" i="1"/>
  <c r="L5555" i="1"/>
  <c r="M5555" i="1"/>
  <c r="N5555" i="1"/>
  <c r="K5556" i="1"/>
  <c r="L5556" i="1"/>
  <c r="M5556" i="1"/>
  <c r="N5556" i="1"/>
  <c r="K5557" i="1"/>
  <c r="L5557" i="1"/>
  <c r="M5557" i="1"/>
  <c r="N5557" i="1"/>
  <c r="K5558" i="1"/>
  <c r="L5558" i="1"/>
  <c r="M5558" i="1"/>
  <c r="N5558" i="1"/>
  <c r="K5559" i="1"/>
  <c r="L5559" i="1"/>
  <c r="M5559" i="1"/>
  <c r="N5559" i="1"/>
  <c r="K5560" i="1"/>
  <c r="L5560" i="1"/>
  <c r="M5560" i="1"/>
  <c r="N5560" i="1"/>
  <c r="K5561" i="1"/>
  <c r="L5561" i="1"/>
  <c r="M5561" i="1"/>
  <c r="N5561" i="1"/>
  <c r="K5562" i="1"/>
  <c r="L5562" i="1"/>
  <c r="M5562" i="1"/>
  <c r="N5562" i="1"/>
  <c r="K5563" i="1"/>
  <c r="L5563" i="1"/>
  <c r="M5563" i="1"/>
  <c r="N5563" i="1"/>
  <c r="K5564" i="1"/>
  <c r="L5564" i="1"/>
  <c r="M5564" i="1"/>
  <c r="N5564" i="1"/>
  <c r="K5565" i="1"/>
  <c r="L5565" i="1"/>
  <c r="M5565" i="1"/>
  <c r="N5565" i="1"/>
  <c r="K5566" i="1"/>
  <c r="L5566" i="1"/>
  <c r="M5566" i="1"/>
  <c r="N5566" i="1"/>
  <c r="K5567" i="1"/>
  <c r="L5567" i="1"/>
  <c r="M5567" i="1"/>
  <c r="N5567" i="1"/>
  <c r="K5568" i="1"/>
  <c r="L5568" i="1"/>
  <c r="M5568" i="1"/>
  <c r="N5568" i="1"/>
  <c r="K5569" i="1"/>
  <c r="L5569" i="1"/>
  <c r="M5569" i="1"/>
  <c r="N5569" i="1"/>
  <c r="K5570" i="1"/>
  <c r="L5570" i="1"/>
  <c r="M5570" i="1"/>
  <c r="N5570" i="1"/>
  <c r="K5571" i="1"/>
  <c r="L5571" i="1"/>
  <c r="M5571" i="1"/>
  <c r="N5571" i="1"/>
  <c r="K5572" i="1"/>
  <c r="L5572" i="1"/>
  <c r="M5572" i="1"/>
  <c r="N5572" i="1"/>
  <c r="K5573" i="1"/>
  <c r="L5573" i="1"/>
  <c r="M5573" i="1"/>
  <c r="N5573" i="1"/>
  <c r="K5574" i="1"/>
  <c r="L5574" i="1"/>
  <c r="M5574" i="1"/>
  <c r="N5574" i="1"/>
  <c r="K5575" i="1"/>
  <c r="L5575" i="1"/>
  <c r="M5575" i="1"/>
  <c r="N5575" i="1"/>
  <c r="K5576" i="1"/>
  <c r="L5576" i="1"/>
  <c r="M5576" i="1"/>
  <c r="N5576" i="1"/>
  <c r="K5577" i="1"/>
  <c r="L5577" i="1"/>
  <c r="M5577" i="1"/>
  <c r="N5577" i="1"/>
  <c r="K5578" i="1"/>
  <c r="L5578" i="1"/>
  <c r="M5578" i="1"/>
  <c r="N5578" i="1"/>
  <c r="K5579" i="1"/>
  <c r="L5579" i="1"/>
  <c r="M5579" i="1"/>
  <c r="N5579" i="1"/>
  <c r="K5580" i="1"/>
  <c r="L5580" i="1"/>
  <c r="M5580" i="1"/>
  <c r="N5580" i="1"/>
  <c r="K5581" i="1"/>
  <c r="L5581" i="1"/>
  <c r="M5581" i="1"/>
  <c r="N5581" i="1"/>
  <c r="K5582" i="1"/>
  <c r="L5582" i="1"/>
  <c r="M5582" i="1"/>
  <c r="N5582" i="1"/>
  <c r="K5583" i="1"/>
  <c r="L5583" i="1"/>
  <c r="M5583" i="1"/>
  <c r="N5583" i="1"/>
  <c r="K5584" i="1"/>
  <c r="L5584" i="1"/>
  <c r="M5584" i="1"/>
  <c r="N5584" i="1"/>
  <c r="K5585" i="1"/>
  <c r="L5585" i="1"/>
  <c r="M5585" i="1"/>
  <c r="N5585" i="1"/>
  <c r="K5586" i="1"/>
  <c r="L5586" i="1"/>
  <c r="M5586" i="1"/>
  <c r="N5586" i="1"/>
  <c r="K5587" i="1"/>
  <c r="L5587" i="1"/>
  <c r="M5587" i="1"/>
  <c r="N5587" i="1"/>
  <c r="K5588" i="1"/>
  <c r="L5588" i="1"/>
  <c r="M5588" i="1"/>
  <c r="N5588" i="1"/>
  <c r="K5589" i="1"/>
  <c r="L5589" i="1"/>
  <c r="M5589" i="1"/>
  <c r="N5589" i="1"/>
  <c r="K5590" i="1"/>
  <c r="L5590" i="1"/>
  <c r="M5590" i="1"/>
  <c r="N5590" i="1"/>
  <c r="K5591" i="1"/>
  <c r="L5591" i="1"/>
  <c r="M5591" i="1"/>
  <c r="N5591" i="1"/>
  <c r="K5592" i="1"/>
  <c r="L5592" i="1"/>
  <c r="M5592" i="1"/>
  <c r="N5592" i="1"/>
  <c r="K5593" i="1"/>
  <c r="L5593" i="1"/>
  <c r="M5593" i="1"/>
  <c r="N5593" i="1"/>
  <c r="K5594" i="1"/>
  <c r="L5594" i="1"/>
  <c r="M5594" i="1"/>
  <c r="N5594" i="1"/>
  <c r="K5595" i="1"/>
  <c r="L5595" i="1"/>
  <c r="M5595" i="1"/>
  <c r="N5595" i="1"/>
  <c r="K5596" i="1"/>
  <c r="L5596" i="1"/>
  <c r="M5596" i="1"/>
  <c r="N5596" i="1"/>
  <c r="K5597" i="1"/>
  <c r="L5597" i="1"/>
  <c r="M5597" i="1"/>
  <c r="N5597" i="1"/>
  <c r="K5598" i="1"/>
  <c r="L5598" i="1"/>
  <c r="M5598" i="1"/>
  <c r="N5598" i="1"/>
  <c r="K5599" i="1"/>
  <c r="L5599" i="1"/>
  <c r="M5599" i="1"/>
  <c r="N5599" i="1"/>
  <c r="K5600" i="1"/>
  <c r="L5600" i="1"/>
  <c r="M5600" i="1"/>
  <c r="N5600" i="1"/>
  <c r="K5601" i="1"/>
  <c r="L5601" i="1"/>
  <c r="M5601" i="1"/>
  <c r="N5601" i="1"/>
  <c r="K5602" i="1"/>
  <c r="L5602" i="1"/>
  <c r="M5602" i="1"/>
  <c r="N5602" i="1"/>
  <c r="K5603" i="1"/>
  <c r="L5603" i="1"/>
  <c r="M5603" i="1"/>
  <c r="N5603" i="1"/>
  <c r="K5604" i="1"/>
  <c r="L5604" i="1"/>
  <c r="M5604" i="1"/>
  <c r="N5604" i="1"/>
  <c r="K5605" i="1"/>
  <c r="L5605" i="1"/>
  <c r="M5605" i="1"/>
  <c r="N5605" i="1"/>
  <c r="K5606" i="1"/>
  <c r="L5606" i="1"/>
  <c r="M5606" i="1"/>
  <c r="N5606" i="1"/>
  <c r="K5607" i="1"/>
  <c r="L5607" i="1"/>
  <c r="M5607" i="1"/>
  <c r="N5607" i="1"/>
  <c r="K5608" i="1"/>
  <c r="L5608" i="1"/>
  <c r="M5608" i="1"/>
  <c r="N5608" i="1"/>
  <c r="K5609" i="1"/>
  <c r="L5609" i="1"/>
  <c r="M5609" i="1"/>
  <c r="N5609" i="1"/>
  <c r="K5610" i="1"/>
  <c r="L5610" i="1"/>
  <c r="M5610" i="1"/>
  <c r="N5610" i="1"/>
  <c r="K5611" i="1"/>
  <c r="L5611" i="1"/>
  <c r="M5611" i="1"/>
  <c r="N5611" i="1"/>
  <c r="K5612" i="1"/>
  <c r="L5612" i="1"/>
  <c r="M5612" i="1"/>
  <c r="N5612" i="1"/>
  <c r="K5613" i="1"/>
  <c r="L5613" i="1"/>
  <c r="M5613" i="1"/>
  <c r="N5613" i="1"/>
  <c r="K5614" i="1"/>
  <c r="L5614" i="1"/>
  <c r="M5614" i="1"/>
  <c r="N5614" i="1"/>
  <c r="K5615" i="1"/>
  <c r="L5615" i="1"/>
  <c r="M5615" i="1"/>
  <c r="N5615" i="1"/>
  <c r="K5616" i="1"/>
  <c r="L5616" i="1"/>
  <c r="M5616" i="1"/>
  <c r="N5616" i="1"/>
  <c r="K5617" i="1"/>
  <c r="L5617" i="1"/>
  <c r="M5617" i="1"/>
  <c r="N5617" i="1"/>
  <c r="K5618" i="1"/>
  <c r="L5618" i="1"/>
  <c r="M5618" i="1"/>
  <c r="N5618" i="1"/>
  <c r="K5619" i="1"/>
  <c r="L5619" i="1"/>
  <c r="M5619" i="1"/>
  <c r="N5619" i="1"/>
  <c r="K5620" i="1"/>
  <c r="L5620" i="1"/>
  <c r="M5620" i="1"/>
  <c r="N5620" i="1"/>
  <c r="K5621" i="1"/>
  <c r="L5621" i="1"/>
  <c r="M5621" i="1"/>
  <c r="N5621" i="1"/>
  <c r="K5622" i="1"/>
  <c r="L5622" i="1"/>
  <c r="M5622" i="1"/>
  <c r="N5622" i="1"/>
  <c r="K5623" i="1"/>
  <c r="L5623" i="1"/>
  <c r="M5623" i="1"/>
  <c r="N5623" i="1"/>
  <c r="K5624" i="1"/>
  <c r="L5624" i="1"/>
  <c r="M5624" i="1"/>
  <c r="N5624" i="1"/>
  <c r="K5625" i="1"/>
  <c r="L5625" i="1"/>
  <c r="M5625" i="1"/>
  <c r="N5625" i="1"/>
  <c r="K5626" i="1"/>
  <c r="L5626" i="1"/>
  <c r="M5626" i="1"/>
  <c r="N5626" i="1"/>
  <c r="K5627" i="1"/>
  <c r="L5627" i="1"/>
  <c r="M5627" i="1"/>
  <c r="N5627" i="1"/>
  <c r="K5628" i="1"/>
  <c r="L5628" i="1"/>
  <c r="M5628" i="1"/>
  <c r="N5628" i="1"/>
  <c r="K5629" i="1"/>
  <c r="L5629" i="1"/>
  <c r="M5629" i="1"/>
  <c r="N5629" i="1"/>
  <c r="K5630" i="1"/>
  <c r="L5630" i="1"/>
  <c r="M5630" i="1"/>
  <c r="N5630" i="1"/>
  <c r="K5631" i="1"/>
  <c r="L5631" i="1"/>
  <c r="M5631" i="1"/>
  <c r="N5631" i="1"/>
  <c r="K5632" i="1"/>
  <c r="L5632" i="1"/>
  <c r="M5632" i="1"/>
  <c r="N5632" i="1"/>
  <c r="K5633" i="1"/>
  <c r="L5633" i="1"/>
  <c r="M5633" i="1"/>
  <c r="N5633" i="1"/>
  <c r="K5634" i="1"/>
  <c r="L5634" i="1"/>
  <c r="M5634" i="1"/>
  <c r="N5634" i="1"/>
  <c r="K5635" i="1"/>
  <c r="L5635" i="1"/>
  <c r="M5635" i="1"/>
  <c r="N5635" i="1"/>
  <c r="K5636" i="1"/>
  <c r="L5636" i="1"/>
  <c r="M5636" i="1"/>
  <c r="N5636" i="1"/>
  <c r="K5637" i="1"/>
  <c r="L5637" i="1"/>
  <c r="M5637" i="1"/>
  <c r="N5637" i="1"/>
  <c r="K5638" i="1"/>
  <c r="L5638" i="1"/>
  <c r="M5638" i="1"/>
  <c r="N5638" i="1"/>
  <c r="K5639" i="1"/>
  <c r="L5639" i="1"/>
  <c r="M5639" i="1"/>
  <c r="N5639" i="1"/>
  <c r="K5640" i="1"/>
  <c r="L5640" i="1"/>
  <c r="M5640" i="1"/>
  <c r="N5640" i="1"/>
  <c r="K5641" i="1"/>
  <c r="L5641" i="1"/>
  <c r="M5641" i="1"/>
  <c r="N5641" i="1"/>
  <c r="K5642" i="1"/>
  <c r="L5642" i="1"/>
  <c r="M5642" i="1"/>
  <c r="N5642" i="1"/>
  <c r="K5643" i="1"/>
  <c r="L5643" i="1"/>
  <c r="M5643" i="1"/>
  <c r="N5643" i="1"/>
  <c r="K5644" i="1"/>
  <c r="L5644" i="1"/>
  <c r="M5644" i="1"/>
  <c r="N5644" i="1"/>
  <c r="K5645" i="1"/>
  <c r="L5645" i="1"/>
  <c r="M5645" i="1"/>
  <c r="N5645" i="1"/>
  <c r="K5646" i="1"/>
  <c r="L5646" i="1"/>
  <c r="M5646" i="1"/>
  <c r="N5646" i="1"/>
  <c r="K5647" i="1"/>
  <c r="L5647" i="1"/>
  <c r="M5647" i="1"/>
  <c r="N5647" i="1"/>
  <c r="K5648" i="1"/>
  <c r="L5648" i="1"/>
  <c r="M5648" i="1"/>
  <c r="N5648" i="1"/>
  <c r="K5649" i="1"/>
  <c r="L5649" i="1"/>
  <c r="M5649" i="1"/>
  <c r="N5649" i="1"/>
  <c r="K5650" i="1"/>
  <c r="L5650" i="1"/>
  <c r="M5650" i="1"/>
  <c r="N5650" i="1"/>
  <c r="K5651" i="1"/>
  <c r="L5651" i="1"/>
  <c r="M5651" i="1"/>
  <c r="N5651" i="1"/>
  <c r="K5652" i="1"/>
  <c r="L5652" i="1"/>
  <c r="M5652" i="1"/>
  <c r="N5652" i="1"/>
  <c r="K5653" i="1"/>
  <c r="L5653" i="1"/>
  <c r="M5653" i="1"/>
  <c r="N5653" i="1"/>
  <c r="K5654" i="1"/>
  <c r="L5654" i="1"/>
  <c r="M5654" i="1"/>
  <c r="N5654" i="1"/>
  <c r="K5655" i="1"/>
  <c r="L5655" i="1"/>
  <c r="M5655" i="1"/>
  <c r="N5655" i="1"/>
  <c r="K5656" i="1"/>
  <c r="L5656" i="1"/>
  <c r="M5656" i="1"/>
  <c r="N5656" i="1"/>
  <c r="K5657" i="1"/>
  <c r="L5657" i="1"/>
  <c r="M5657" i="1"/>
  <c r="N5657" i="1"/>
  <c r="K5658" i="1"/>
  <c r="L5658" i="1"/>
  <c r="M5658" i="1"/>
  <c r="N5658" i="1"/>
  <c r="K5659" i="1"/>
  <c r="L5659" i="1"/>
  <c r="M5659" i="1"/>
  <c r="N5659" i="1"/>
  <c r="K5660" i="1"/>
  <c r="L5660" i="1"/>
  <c r="M5660" i="1"/>
  <c r="N5660" i="1"/>
  <c r="K5661" i="1"/>
  <c r="L5661" i="1"/>
  <c r="M5661" i="1"/>
  <c r="N5661" i="1"/>
  <c r="K5662" i="1"/>
  <c r="L5662" i="1"/>
  <c r="M5662" i="1"/>
  <c r="N5662" i="1"/>
  <c r="K5663" i="1"/>
  <c r="L5663" i="1"/>
  <c r="M5663" i="1"/>
  <c r="N5663" i="1"/>
  <c r="K5664" i="1"/>
  <c r="L5664" i="1"/>
  <c r="M5664" i="1"/>
  <c r="N5664" i="1"/>
  <c r="K5665" i="1"/>
  <c r="L5665" i="1"/>
  <c r="M5665" i="1"/>
  <c r="N5665" i="1"/>
  <c r="K5666" i="1"/>
  <c r="L5666" i="1"/>
  <c r="M5666" i="1"/>
  <c r="N5666" i="1"/>
  <c r="K5667" i="1"/>
  <c r="L5667" i="1"/>
  <c r="M5667" i="1"/>
  <c r="N5667" i="1"/>
  <c r="K5668" i="1"/>
  <c r="L5668" i="1"/>
  <c r="M5668" i="1"/>
  <c r="N5668" i="1"/>
  <c r="K5669" i="1"/>
  <c r="L5669" i="1"/>
  <c r="M5669" i="1"/>
  <c r="N5669" i="1"/>
  <c r="K5670" i="1"/>
  <c r="L5670" i="1"/>
  <c r="M5670" i="1"/>
  <c r="N5670" i="1"/>
  <c r="K5671" i="1"/>
  <c r="L5671" i="1"/>
  <c r="M5671" i="1"/>
  <c r="N5671" i="1"/>
  <c r="K5672" i="1"/>
  <c r="L5672" i="1"/>
  <c r="M5672" i="1"/>
  <c r="N5672" i="1"/>
  <c r="K5673" i="1"/>
  <c r="L5673" i="1"/>
  <c r="M5673" i="1"/>
  <c r="N5673" i="1"/>
  <c r="K5674" i="1"/>
  <c r="L5674" i="1"/>
  <c r="M5674" i="1"/>
  <c r="N5674" i="1"/>
  <c r="K5675" i="1"/>
  <c r="L5675" i="1"/>
  <c r="M5675" i="1"/>
  <c r="N5675" i="1"/>
  <c r="K5676" i="1"/>
  <c r="L5676" i="1"/>
  <c r="M5676" i="1"/>
  <c r="N5676" i="1"/>
  <c r="K5677" i="1"/>
  <c r="L5677" i="1"/>
  <c r="M5677" i="1"/>
  <c r="N5677" i="1"/>
  <c r="K5678" i="1"/>
  <c r="L5678" i="1"/>
  <c r="M5678" i="1"/>
  <c r="N5678" i="1"/>
  <c r="K5679" i="1"/>
  <c r="L5679" i="1"/>
  <c r="M5679" i="1"/>
  <c r="N5679" i="1"/>
  <c r="K5680" i="1"/>
  <c r="L5680" i="1"/>
  <c r="M5680" i="1"/>
  <c r="N5680" i="1"/>
  <c r="K5681" i="1"/>
  <c r="L5681" i="1"/>
  <c r="M5681" i="1"/>
  <c r="N5681" i="1"/>
  <c r="K5682" i="1"/>
  <c r="L5682" i="1"/>
  <c r="M5682" i="1"/>
  <c r="N5682" i="1"/>
  <c r="K5683" i="1"/>
  <c r="L5683" i="1"/>
  <c r="M5683" i="1"/>
  <c r="N5683" i="1"/>
  <c r="K5684" i="1"/>
  <c r="L5684" i="1"/>
  <c r="M5684" i="1"/>
  <c r="N5684" i="1"/>
  <c r="K5685" i="1"/>
  <c r="L5685" i="1"/>
  <c r="M5685" i="1"/>
  <c r="N5685" i="1"/>
  <c r="K5686" i="1"/>
  <c r="L5686" i="1"/>
  <c r="M5686" i="1"/>
  <c r="N5686" i="1"/>
  <c r="K5687" i="1"/>
  <c r="L5687" i="1"/>
  <c r="M5687" i="1"/>
  <c r="N5687" i="1"/>
  <c r="K5688" i="1"/>
  <c r="L5688" i="1"/>
  <c r="M5688" i="1"/>
  <c r="N5688" i="1"/>
  <c r="K5689" i="1"/>
  <c r="L5689" i="1"/>
  <c r="M5689" i="1"/>
  <c r="N5689" i="1"/>
  <c r="K5690" i="1"/>
  <c r="L5690" i="1"/>
  <c r="M5690" i="1"/>
  <c r="N5690" i="1"/>
  <c r="K5691" i="1"/>
  <c r="L5691" i="1"/>
  <c r="M5691" i="1"/>
  <c r="N5691" i="1"/>
  <c r="K5692" i="1"/>
  <c r="L5692" i="1"/>
  <c r="M5692" i="1"/>
  <c r="N5692" i="1"/>
  <c r="K5693" i="1"/>
  <c r="L5693" i="1"/>
  <c r="M5693" i="1"/>
  <c r="N5693" i="1"/>
  <c r="K5694" i="1"/>
  <c r="L5694" i="1"/>
  <c r="M5694" i="1"/>
  <c r="N5694" i="1"/>
  <c r="K5695" i="1"/>
  <c r="L5695" i="1"/>
  <c r="M5695" i="1"/>
  <c r="N5695" i="1"/>
  <c r="K5696" i="1"/>
  <c r="L5696" i="1"/>
  <c r="M5696" i="1"/>
  <c r="N5696" i="1"/>
  <c r="K5697" i="1"/>
  <c r="L5697" i="1"/>
  <c r="M5697" i="1"/>
  <c r="N5697" i="1"/>
  <c r="K5698" i="1"/>
  <c r="L5698" i="1"/>
  <c r="M5698" i="1"/>
  <c r="N5698" i="1"/>
  <c r="K5699" i="1"/>
  <c r="L5699" i="1"/>
  <c r="M5699" i="1"/>
  <c r="N5699" i="1"/>
  <c r="K5700" i="1"/>
  <c r="L5700" i="1"/>
  <c r="M5700" i="1"/>
  <c r="N5700" i="1"/>
  <c r="K5701" i="1"/>
  <c r="L5701" i="1"/>
  <c r="M5701" i="1"/>
  <c r="N5701" i="1"/>
  <c r="K5702" i="1"/>
  <c r="L5702" i="1"/>
  <c r="M5702" i="1"/>
  <c r="N5702" i="1"/>
  <c r="K5703" i="1"/>
  <c r="L5703" i="1"/>
  <c r="M5703" i="1"/>
  <c r="N5703" i="1"/>
  <c r="K5704" i="1"/>
  <c r="L5704" i="1"/>
  <c r="M5704" i="1"/>
  <c r="N5704" i="1"/>
  <c r="K5705" i="1"/>
  <c r="L5705" i="1"/>
  <c r="M5705" i="1"/>
  <c r="N5705" i="1"/>
  <c r="K5706" i="1"/>
  <c r="L5706" i="1"/>
  <c r="M5706" i="1"/>
  <c r="N5706" i="1"/>
  <c r="K5707" i="1"/>
  <c r="L5707" i="1"/>
  <c r="M5707" i="1"/>
  <c r="N5707" i="1"/>
  <c r="K5708" i="1"/>
  <c r="L5708" i="1"/>
  <c r="M5708" i="1"/>
  <c r="N5708" i="1"/>
  <c r="K5709" i="1"/>
  <c r="L5709" i="1"/>
  <c r="M5709" i="1"/>
  <c r="N5709" i="1"/>
  <c r="K5710" i="1"/>
  <c r="L5710" i="1"/>
  <c r="M5710" i="1"/>
  <c r="N5710" i="1"/>
  <c r="K5711" i="1"/>
  <c r="L5711" i="1"/>
  <c r="M5711" i="1"/>
  <c r="N5711" i="1"/>
  <c r="K5712" i="1"/>
  <c r="L5712" i="1"/>
  <c r="M5712" i="1"/>
  <c r="N5712" i="1"/>
  <c r="K5713" i="1"/>
  <c r="L5713" i="1"/>
  <c r="M5713" i="1"/>
  <c r="N5713" i="1"/>
  <c r="K5714" i="1"/>
  <c r="L5714" i="1"/>
  <c r="M5714" i="1"/>
  <c r="N5714" i="1"/>
  <c r="K5715" i="1"/>
  <c r="L5715" i="1"/>
  <c r="M5715" i="1"/>
  <c r="N5715" i="1"/>
  <c r="K5716" i="1"/>
  <c r="L5716" i="1"/>
  <c r="M5716" i="1"/>
  <c r="N5716" i="1"/>
  <c r="K5717" i="1"/>
  <c r="L5717" i="1"/>
  <c r="M5717" i="1"/>
  <c r="N5717" i="1"/>
  <c r="K5718" i="1"/>
  <c r="L5718" i="1"/>
  <c r="M5718" i="1"/>
  <c r="N5718" i="1"/>
  <c r="K5719" i="1"/>
  <c r="L5719" i="1"/>
  <c r="M5719" i="1"/>
  <c r="N5719" i="1"/>
  <c r="K5720" i="1"/>
  <c r="L5720" i="1"/>
  <c r="M5720" i="1"/>
  <c r="N5720" i="1"/>
  <c r="K5721" i="1"/>
  <c r="L5721" i="1"/>
  <c r="M5721" i="1"/>
  <c r="N5721" i="1"/>
  <c r="K5722" i="1"/>
  <c r="L5722" i="1"/>
  <c r="M5722" i="1"/>
  <c r="N5722" i="1"/>
  <c r="K5723" i="1"/>
  <c r="L5723" i="1"/>
  <c r="M5723" i="1"/>
  <c r="N5723" i="1"/>
  <c r="K5724" i="1"/>
  <c r="L5724" i="1"/>
  <c r="M5724" i="1"/>
  <c r="N5724" i="1"/>
  <c r="K5725" i="1"/>
  <c r="L5725" i="1"/>
  <c r="M5725" i="1"/>
  <c r="N5725" i="1"/>
  <c r="K5726" i="1"/>
  <c r="L5726" i="1"/>
  <c r="M5726" i="1"/>
  <c r="N5726" i="1"/>
  <c r="K5727" i="1"/>
  <c r="L5727" i="1"/>
  <c r="M5727" i="1"/>
  <c r="N5727" i="1"/>
  <c r="K5728" i="1"/>
  <c r="L5728" i="1"/>
  <c r="M5728" i="1"/>
  <c r="N5728" i="1"/>
  <c r="K5729" i="1"/>
  <c r="L5729" i="1"/>
  <c r="M5729" i="1"/>
  <c r="N5729" i="1"/>
  <c r="K5730" i="1"/>
  <c r="L5730" i="1"/>
  <c r="M5730" i="1"/>
  <c r="N5730" i="1"/>
  <c r="K5731" i="1"/>
  <c r="L5731" i="1"/>
  <c r="M5731" i="1"/>
  <c r="N5731" i="1"/>
  <c r="K5732" i="1"/>
  <c r="L5732" i="1"/>
  <c r="M5732" i="1"/>
  <c r="N5732" i="1"/>
  <c r="K5733" i="1"/>
  <c r="L5733" i="1"/>
  <c r="M5733" i="1"/>
  <c r="N5733" i="1"/>
  <c r="K5734" i="1"/>
  <c r="L5734" i="1"/>
  <c r="M5734" i="1"/>
  <c r="N5734" i="1"/>
  <c r="K5735" i="1"/>
  <c r="L5735" i="1"/>
  <c r="M5735" i="1"/>
  <c r="N5735" i="1"/>
  <c r="K5736" i="1"/>
  <c r="L5736" i="1"/>
  <c r="M5736" i="1"/>
  <c r="N5736" i="1"/>
  <c r="K5737" i="1"/>
  <c r="L5737" i="1"/>
  <c r="M5737" i="1"/>
  <c r="N5737" i="1"/>
  <c r="K5738" i="1"/>
  <c r="L5738" i="1"/>
  <c r="M5738" i="1"/>
  <c r="N5738" i="1"/>
  <c r="K5739" i="1"/>
  <c r="L5739" i="1"/>
  <c r="M5739" i="1"/>
  <c r="N5739" i="1"/>
  <c r="K5740" i="1"/>
  <c r="L5740" i="1"/>
  <c r="M5740" i="1"/>
  <c r="N5740" i="1"/>
  <c r="K5741" i="1"/>
  <c r="L5741" i="1"/>
  <c r="M5741" i="1"/>
  <c r="N5741" i="1"/>
  <c r="K5742" i="1"/>
  <c r="L5742" i="1"/>
  <c r="M5742" i="1"/>
  <c r="N5742" i="1"/>
  <c r="K5743" i="1"/>
  <c r="L5743" i="1"/>
  <c r="M5743" i="1"/>
  <c r="N5743" i="1"/>
  <c r="K5744" i="1"/>
  <c r="L5744" i="1"/>
  <c r="M5744" i="1"/>
  <c r="N5744" i="1"/>
  <c r="K5745" i="1"/>
  <c r="L5745" i="1"/>
  <c r="M5745" i="1"/>
  <c r="N5745" i="1"/>
  <c r="K5746" i="1"/>
  <c r="L5746" i="1"/>
  <c r="M5746" i="1"/>
  <c r="N5746" i="1"/>
  <c r="K5747" i="1"/>
  <c r="L5747" i="1"/>
  <c r="M5747" i="1"/>
  <c r="N5747" i="1"/>
  <c r="K5748" i="1"/>
  <c r="L5748" i="1"/>
  <c r="M5748" i="1"/>
  <c r="N5748" i="1"/>
  <c r="K5749" i="1"/>
  <c r="L5749" i="1"/>
  <c r="M5749" i="1"/>
  <c r="N5749" i="1"/>
  <c r="K5750" i="1"/>
  <c r="L5750" i="1"/>
  <c r="M5750" i="1"/>
  <c r="N5750" i="1"/>
  <c r="K5751" i="1"/>
  <c r="L5751" i="1"/>
  <c r="M5751" i="1"/>
  <c r="N5751" i="1"/>
  <c r="K5752" i="1"/>
  <c r="L5752" i="1"/>
  <c r="M5752" i="1"/>
  <c r="N5752" i="1"/>
  <c r="K5753" i="1"/>
  <c r="L5753" i="1"/>
  <c r="M5753" i="1"/>
  <c r="N5753" i="1"/>
  <c r="K5754" i="1"/>
  <c r="L5754" i="1"/>
  <c r="M5754" i="1"/>
  <c r="N5754" i="1"/>
  <c r="K5755" i="1"/>
  <c r="L5755" i="1"/>
  <c r="M5755" i="1"/>
  <c r="N5755" i="1"/>
  <c r="K5756" i="1"/>
  <c r="L5756" i="1"/>
  <c r="M5756" i="1"/>
  <c r="N5756" i="1"/>
  <c r="K5757" i="1"/>
  <c r="L5757" i="1"/>
  <c r="M5757" i="1"/>
  <c r="N5757" i="1"/>
  <c r="K5758" i="1"/>
  <c r="L5758" i="1"/>
  <c r="M5758" i="1"/>
  <c r="N5758" i="1"/>
  <c r="K5759" i="1"/>
  <c r="L5759" i="1"/>
  <c r="M5759" i="1"/>
  <c r="N5759" i="1"/>
  <c r="K5760" i="1"/>
  <c r="L5760" i="1"/>
  <c r="M5760" i="1"/>
  <c r="N5760" i="1"/>
  <c r="K5761" i="1"/>
  <c r="L5761" i="1"/>
  <c r="M5761" i="1"/>
  <c r="N5761" i="1"/>
  <c r="K5762" i="1"/>
  <c r="L5762" i="1"/>
  <c r="M5762" i="1"/>
  <c r="N5762" i="1"/>
  <c r="K5763" i="1"/>
  <c r="L5763" i="1"/>
  <c r="M5763" i="1"/>
  <c r="N5763" i="1"/>
  <c r="K5764" i="1"/>
  <c r="L5764" i="1"/>
  <c r="M5764" i="1"/>
  <c r="N5764" i="1"/>
  <c r="K5765" i="1"/>
  <c r="L5765" i="1"/>
  <c r="M5765" i="1"/>
  <c r="N5765" i="1"/>
  <c r="K5766" i="1"/>
  <c r="L5766" i="1"/>
  <c r="M5766" i="1"/>
  <c r="N5766" i="1"/>
  <c r="K5767" i="1"/>
  <c r="L5767" i="1"/>
  <c r="M5767" i="1"/>
  <c r="N5767" i="1"/>
  <c r="K5768" i="1"/>
  <c r="L5768" i="1"/>
  <c r="M5768" i="1"/>
  <c r="N5768" i="1"/>
  <c r="K5769" i="1"/>
  <c r="L5769" i="1"/>
  <c r="M5769" i="1"/>
  <c r="N5769" i="1"/>
  <c r="K5770" i="1"/>
  <c r="L5770" i="1"/>
  <c r="M5770" i="1"/>
  <c r="N5770" i="1"/>
  <c r="K5771" i="1"/>
  <c r="L5771" i="1"/>
  <c r="M5771" i="1"/>
  <c r="N5771" i="1"/>
  <c r="K5772" i="1"/>
  <c r="L5772" i="1"/>
  <c r="M5772" i="1"/>
  <c r="N5772" i="1"/>
  <c r="K5773" i="1"/>
  <c r="L5773" i="1"/>
  <c r="M5773" i="1"/>
  <c r="N5773" i="1"/>
  <c r="K5774" i="1"/>
  <c r="L5774" i="1"/>
  <c r="M5774" i="1"/>
  <c r="N5774" i="1"/>
  <c r="K5775" i="1"/>
  <c r="L5775" i="1"/>
  <c r="M5775" i="1"/>
  <c r="N5775" i="1"/>
  <c r="K5776" i="1"/>
  <c r="L5776" i="1"/>
  <c r="M5776" i="1"/>
  <c r="N5776" i="1"/>
  <c r="K5777" i="1"/>
  <c r="L5777" i="1"/>
  <c r="M5777" i="1"/>
  <c r="N5777" i="1"/>
  <c r="K5778" i="1"/>
  <c r="L5778" i="1"/>
  <c r="M5778" i="1"/>
  <c r="N5778" i="1"/>
  <c r="K5779" i="1"/>
  <c r="L5779" i="1"/>
  <c r="M5779" i="1"/>
  <c r="N5779" i="1"/>
  <c r="K5780" i="1"/>
  <c r="L5780" i="1"/>
  <c r="M5780" i="1"/>
  <c r="N5780" i="1"/>
  <c r="K5781" i="1"/>
  <c r="L5781" i="1"/>
  <c r="M5781" i="1"/>
  <c r="N5781" i="1"/>
  <c r="K5782" i="1"/>
  <c r="L5782" i="1"/>
  <c r="M5782" i="1"/>
  <c r="N5782" i="1"/>
  <c r="K5783" i="1"/>
  <c r="L5783" i="1"/>
  <c r="M5783" i="1"/>
  <c r="N5783" i="1"/>
  <c r="K5784" i="1"/>
  <c r="L5784" i="1"/>
  <c r="M5784" i="1"/>
  <c r="N5784" i="1"/>
  <c r="K5785" i="1"/>
  <c r="L5785" i="1"/>
  <c r="M5785" i="1"/>
  <c r="N5785" i="1"/>
  <c r="K5786" i="1"/>
  <c r="L5786" i="1"/>
  <c r="M5786" i="1"/>
  <c r="N5786" i="1"/>
  <c r="K5787" i="1"/>
  <c r="L5787" i="1"/>
  <c r="M5787" i="1"/>
  <c r="N5787" i="1"/>
  <c r="K5788" i="1"/>
  <c r="L5788" i="1"/>
  <c r="M5788" i="1"/>
  <c r="N5788" i="1"/>
  <c r="K5789" i="1"/>
  <c r="L5789" i="1"/>
  <c r="M5789" i="1"/>
  <c r="N5789" i="1"/>
  <c r="K5790" i="1"/>
  <c r="L5790" i="1"/>
  <c r="M5790" i="1"/>
  <c r="N5790" i="1"/>
  <c r="K5791" i="1"/>
  <c r="L5791" i="1"/>
  <c r="M5791" i="1"/>
  <c r="N5791" i="1"/>
  <c r="K5792" i="1"/>
  <c r="L5792" i="1"/>
  <c r="M5792" i="1"/>
  <c r="N5792" i="1"/>
  <c r="K5793" i="1"/>
  <c r="L5793" i="1"/>
  <c r="M5793" i="1"/>
  <c r="N5793" i="1"/>
  <c r="K5794" i="1"/>
  <c r="L5794" i="1"/>
  <c r="M5794" i="1"/>
  <c r="N5794" i="1"/>
  <c r="K5795" i="1"/>
  <c r="L5795" i="1"/>
  <c r="M5795" i="1"/>
  <c r="N5795" i="1"/>
  <c r="K5796" i="1"/>
  <c r="L5796" i="1"/>
  <c r="M5796" i="1"/>
  <c r="N5796" i="1"/>
  <c r="K5797" i="1"/>
  <c r="L5797" i="1"/>
  <c r="M5797" i="1"/>
  <c r="N5797" i="1"/>
  <c r="K5798" i="1"/>
  <c r="L5798" i="1"/>
  <c r="M5798" i="1"/>
  <c r="N5798" i="1"/>
  <c r="K5799" i="1"/>
  <c r="L5799" i="1"/>
  <c r="M5799" i="1"/>
  <c r="N5799" i="1"/>
  <c r="K5800" i="1"/>
  <c r="L5800" i="1"/>
  <c r="M5800" i="1"/>
  <c r="N5800" i="1"/>
  <c r="K5801" i="1"/>
  <c r="L5801" i="1"/>
  <c r="M5801" i="1"/>
  <c r="N5801" i="1"/>
  <c r="K5802" i="1"/>
  <c r="L5802" i="1"/>
  <c r="M5802" i="1"/>
  <c r="N5802" i="1"/>
  <c r="K5803" i="1"/>
  <c r="L5803" i="1"/>
  <c r="M5803" i="1"/>
  <c r="N5803" i="1"/>
  <c r="K5804" i="1"/>
  <c r="L5804" i="1"/>
  <c r="M5804" i="1"/>
  <c r="N5804" i="1"/>
  <c r="K5805" i="1"/>
  <c r="L5805" i="1"/>
  <c r="M5805" i="1"/>
  <c r="N5805" i="1"/>
  <c r="K5806" i="1"/>
  <c r="L5806" i="1"/>
  <c r="M5806" i="1"/>
  <c r="N5806" i="1"/>
  <c r="K5807" i="1"/>
  <c r="L5807" i="1"/>
  <c r="M5807" i="1"/>
  <c r="N5807" i="1"/>
  <c r="K5808" i="1"/>
  <c r="L5808" i="1"/>
  <c r="M5808" i="1"/>
  <c r="N5808" i="1"/>
  <c r="K5809" i="1"/>
  <c r="L5809" i="1"/>
  <c r="M5809" i="1"/>
  <c r="N5809" i="1"/>
  <c r="K5810" i="1"/>
  <c r="L5810" i="1"/>
  <c r="M5810" i="1"/>
  <c r="N5810" i="1"/>
  <c r="K5811" i="1"/>
  <c r="L5811" i="1"/>
  <c r="M5811" i="1"/>
  <c r="N5811" i="1"/>
  <c r="K5812" i="1"/>
  <c r="L5812" i="1"/>
  <c r="M5812" i="1"/>
  <c r="N5812" i="1"/>
  <c r="K5813" i="1"/>
  <c r="L5813" i="1"/>
  <c r="M5813" i="1"/>
  <c r="N5813" i="1"/>
  <c r="K5814" i="1"/>
  <c r="L5814" i="1"/>
  <c r="M5814" i="1"/>
  <c r="N5814" i="1"/>
  <c r="K5815" i="1"/>
  <c r="L5815" i="1"/>
  <c r="M5815" i="1"/>
  <c r="N5815" i="1"/>
  <c r="K5816" i="1"/>
  <c r="L5816" i="1"/>
  <c r="M5816" i="1"/>
  <c r="N5816" i="1"/>
  <c r="K5817" i="1"/>
  <c r="L5817" i="1"/>
  <c r="M5817" i="1"/>
  <c r="N5817" i="1"/>
  <c r="K5818" i="1"/>
  <c r="L5818" i="1"/>
  <c r="M5818" i="1"/>
  <c r="N5818" i="1"/>
  <c r="K5819" i="1"/>
  <c r="L5819" i="1"/>
  <c r="M5819" i="1"/>
  <c r="N5819" i="1"/>
  <c r="K5820" i="1"/>
  <c r="L5820" i="1"/>
  <c r="M5820" i="1"/>
  <c r="N5820" i="1"/>
  <c r="K5821" i="1"/>
  <c r="L5821" i="1"/>
  <c r="M5821" i="1"/>
  <c r="N5821" i="1"/>
  <c r="K5822" i="1"/>
  <c r="L5822" i="1"/>
  <c r="M5822" i="1"/>
  <c r="N5822" i="1"/>
  <c r="K5823" i="1"/>
  <c r="L5823" i="1"/>
  <c r="M5823" i="1"/>
  <c r="N5823" i="1"/>
  <c r="K5824" i="1"/>
  <c r="L5824" i="1"/>
  <c r="M5824" i="1"/>
  <c r="N5824" i="1"/>
  <c r="K5825" i="1"/>
  <c r="L5825" i="1"/>
  <c r="M5825" i="1"/>
  <c r="N5825" i="1"/>
  <c r="K5826" i="1"/>
  <c r="L5826" i="1"/>
  <c r="M5826" i="1"/>
  <c r="N5826" i="1"/>
  <c r="K5827" i="1"/>
  <c r="L5827" i="1"/>
  <c r="M5827" i="1"/>
  <c r="N5827" i="1"/>
  <c r="K5828" i="1"/>
  <c r="L5828" i="1"/>
  <c r="M5828" i="1"/>
  <c r="N5828" i="1"/>
  <c r="K5829" i="1"/>
  <c r="L5829" i="1"/>
  <c r="M5829" i="1"/>
  <c r="N5829" i="1"/>
  <c r="K5830" i="1"/>
  <c r="L5830" i="1"/>
  <c r="M5830" i="1"/>
  <c r="N5830" i="1"/>
  <c r="K5831" i="1"/>
  <c r="L5831" i="1"/>
  <c r="M5831" i="1"/>
  <c r="N5831" i="1"/>
  <c r="K5832" i="1"/>
  <c r="L5832" i="1"/>
  <c r="M5832" i="1"/>
  <c r="N5832" i="1"/>
  <c r="K5833" i="1"/>
  <c r="L5833" i="1"/>
  <c r="M5833" i="1"/>
  <c r="N5833" i="1"/>
  <c r="K5834" i="1"/>
  <c r="L5834" i="1"/>
  <c r="M5834" i="1"/>
  <c r="N5834" i="1"/>
  <c r="K5835" i="1"/>
  <c r="L5835" i="1"/>
  <c r="M5835" i="1"/>
  <c r="N5835" i="1"/>
  <c r="K5836" i="1"/>
  <c r="L5836" i="1"/>
  <c r="M5836" i="1"/>
  <c r="N5836" i="1"/>
  <c r="K5837" i="1"/>
  <c r="L5837" i="1"/>
  <c r="M5837" i="1"/>
  <c r="N5837" i="1"/>
  <c r="K5838" i="1"/>
  <c r="L5838" i="1"/>
  <c r="M5838" i="1"/>
  <c r="N5838" i="1"/>
  <c r="K5839" i="1"/>
  <c r="L5839" i="1"/>
  <c r="M5839" i="1"/>
  <c r="N5839" i="1"/>
  <c r="K5840" i="1"/>
  <c r="L5840" i="1"/>
  <c r="M5840" i="1"/>
  <c r="N5840" i="1"/>
  <c r="K5841" i="1"/>
  <c r="L5841" i="1"/>
  <c r="M5841" i="1"/>
  <c r="N5841" i="1"/>
  <c r="K5842" i="1"/>
  <c r="L5842" i="1"/>
  <c r="M5842" i="1"/>
  <c r="N5842" i="1"/>
  <c r="K5843" i="1"/>
  <c r="L5843" i="1"/>
  <c r="M5843" i="1"/>
  <c r="N5843" i="1"/>
  <c r="K5844" i="1"/>
  <c r="L5844" i="1"/>
  <c r="M5844" i="1"/>
  <c r="N5844" i="1"/>
  <c r="K5845" i="1"/>
  <c r="L5845" i="1"/>
  <c r="M5845" i="1"/>
  <c r="N5845" i="1"/>
  <c r="K5846" i="1"/>
  <c r="L5846" i="1"/>
  <c r="M5846" i="1"/>
  <c r="N5846" i="1"/>
  <c r="K5847" i="1"/>
  <c r="L5847" i="1"/>
  <c r="M5847" i="1"/>
  <c r="N5847" i="1"/>
  <c r="K5848" i="1"/>
  <c r="L5848" i="1"/>
  <c r="M5848" i="1"/>
  <c r="N5848" i="1"/>
  <c r="K5849" i="1"/>
  <c r="L5849" i="1"/>
  <c r="M5849" i="1"/>
  <c r="N5849" i="1"/>
  <c r="K5850" i="1"/>
  <c r="L5850" i="1"/>
  <c r="M5850" i="1"/>
  <c r="N5850" i="1"/>
  <c r="K5851" i="1"/>
  <c r="L5851" i="1"/>
  <c r="M5851" i="1"/>
  <c r="N5851" i="1"/>
  <c r="K5852" i="1"/>
  <c r="L5852" i="1"/>
  <c r="M5852" i="1"/>
  <c r="N5852" i="1"/>
  <c r="K5853" i="1"/>
  <c r="L5853" i="1"/>
  <c r="M5853" i="1"/>
  <c r="N5853" i="1"/>
  <c r="K5854" i="1"/>
  <c r="L5854" i="1"/>
  <c r="M5854" i="1"/>
  <c r="N5854" i="1"/>
  <c r="K5855" i="1"/>
  <c r="L5855" i="1"/>
  <c r="M5855" i="1"/>
  <c r="N5855" i="1"/>
  <c r="K5856" i="1"/>
  <c r="L5856" i="1"/>
  <c r="M5856" i="1"/>
  <c r="N5856" i="1"/>
  <c r="K5857" i="1"/>
  <c r="L5857" i="1"/>
  <c r="M5857" i="1"/>
  <c r="N5857" i="1"/>
  <c r="K5858" i="1"/>
  <c r="L5858" i="1"/>
  <c r="M5858" i="1"/>
  <c r="N5858" i="1"/>
  <c r="K5859" i="1"/>
  <c r="L5859" i="1"/>
  <c r="M5859" i="1"/>
  <c r="N5859" i="1"/>
  <c r="K5860" i="1"/>
  <c r="L5860" i="1"/>
  <c r="M5860" i="1"/>
  <c r="N5860" i="1"/>
  <c r="K5861" i="1"/>
  <c r="L5861" i="1"/>
  <c r="M5861" i="1"/>
  <c r="N5861" i="1"/>
  <c r="K5862" i="1"/>
  <c r="L5862" i="1"/>
  <c r="M5862" i="1"/>
  <c r="N5862" i="1"/>
  <c r="K5863" i="1"/>
  <c r="L5863" i="1"/>
  <c r="M5863" i="1"/>
  <c r="N5863" i="1"/>
  <c r="K5864" i="1"/>
  <c r="L5864" i="1"/>
  <c r="M5864" i="1"/>
  <c r="N5864" i="1"/>
  <c r="K5865" i="1"/>
  <c r="L5865" i="1"/>
  <c r="M5865" i="1"/>
  <c r="N5865" i="1"/>
  <c r="K5866" i="1"/>
  <c r="L5866" i="1"/>
  <c r="M5866" i="1"/>
  <c r="N5866" i="1"/>
  <c r="K5867" i="1"/>
  <c r="L5867" i="1"/>
  <c r="M5867" i="1"/>
  <c r="N5867" i="1"/>
  <c r="K5868" i="1"/>
  <c r="L5868" i="1"/>
  <c r="M5868" i="1"/>
  <c r="N5868" i="1"/>
  <c r="K5869" i="1"/>
  <c r="L5869" i="1"/>
  <c r="M5869" i="1"/>
  <c r="N5869" i="1"/>
  <c r="K5870" i="1"/>
  <c r="L5870" i="1"/>
  <c r="M5870" i="1"/>
  <c r="N5870" i="1"/>
  <c r="K5871" i="1"/>
  <c r="L5871" i="1"/>
  <c r="M5871" i="1"/>
  <c r="N5871" i="1"/>
  <c r="K5872" i="1"/>
  <c r="L5872" i="1"/>
  <c r="M5872" i="1"/>
  <c r="N5872" i="1"/>
  <c r="K5873" i="1"/>
  <c r="L5873" i="1"/>
  <c r="M5873" i="1"/>
  <c r="N5873" i="1"/>
  <c r="K5874" i="1"/>
  <c r="L5874" i="1"/>
  <c r="M5874" i="1"/>
  <c r="N5874" i="1"/>
  <c r="K5875" i="1"/>
  <c r="L5875" i="1"/>
  <c r="M5875" i="1"/>
  <c r="N5875" i="1"/>
  <c r="K5876" i="1"/>
  <c r="L5876" i="1"/>
  <c r="M5876" i="1"/>
  <c r="N5876" i="1"/>
  <c r="K5877" i="1"/>
  <c r="L5877" i="1"/>
  <c r="M5877" i="1"/>
  <c r="N5877" i="1"/>
  <c r="K5878" i="1"/>
  <c r="L5878" i="1"/>
  <c r="M5878" i="1"/>
  <c r="N5878" i="1"/>
  <c r="K5879" i="1"/>
  <c r="L5879" i="1"/>
  <c r="M5879" i="1"/>
  <c r="N5879" i="1"/>
  <c r="K5880" i="1"/>
  <c r="L5880" i="1"/>
  <c r="M5880" i="1"/>
  <c r="N5880" i="1"/>
  <c r="K5881" i="1"/>
  <c r="L5881" i="1"/>
  <c r="M5881" i="1"/>
  <c r="N5881" i="1"/>
  <c r="K5882" i="1"/>
  <c r="L5882" i="1"/>
  <c r="M5882" i="1"/>
  <c r="N5882" i="1"/>
  <c r="K5883" i="1"/>
  <c r="L5883" i="1"/>
  <c r="M5883" i="1"/>
  <c r="N5883" i="1"/>
  <c r="K5884" i="1"/>
  <c r="L5884" i="1"/>
  <c r="M5884" i="1"/>
  <c r="N5884" i="1"/>
  <c r="K5885" i="1"/>
  <c r="L5885" i="1"/>
  <c r="M5885" i="1"/>
  <c r="N5885" i="1"/>
  <c r="K5886" i="1"/>
  <c r="L5886" i="1"/>
  <c r="M5886" i="1"/>
  <c r="N5886" i="1"/>
  <c r="K5887" i="1"/>
  <c r="L5887" i="1"/>
  <c r="M5887" i="1"/>
  <c r="N5887" i="1"/>
  <c r="K5888" i="1"/>
  <c r="L5888" i="1"/>
  <c r="M5888" i="1"/>
  <c r="N5888" i="1"/>
  <c r="K5889" i="1"/>
  <c r="L5889" i="1"/>
  <c r="M5889" i="1"/>
  <c r="N5889" i="1"/>
  <c r="K5890" i="1"/>
  <c r="L5890" i="1"/>
  <c r="M5890" i="1"/>
  <c r="N5890" i="1"/>
  <c r="K5891" i="1"/>
  <c r="L5891" i="1"/>
  <c r="M5891" i="1"/>
  <c r="N5891" i="1"/>
  <c r="K5892" i="1"/>
  <c r="L5892" i="1"/>
  <c r="M5892" i="1"/>
  <c r="N5892" i="1"/>
  <c r="K5893" i="1"/>
  <c r="L5893" i="1"/>
  <c r="M5893" i="1"/>
  <c r="N5893" i="1"/>
  <c r="K5894" i="1"/>
  <c r="L5894" i="1"/>
  <c r="M5894" i="1"/>
  <c r="N5894" i="1"/>
  <c r="K5895" i="1"/>
  <c r="L5895" i="1"/>
  <c r="M5895" i="1"/>
  <c r="N5895" i="1"/>
  <c r="K5896" i="1"/>
  <c r="L5896" i="1"/>
  <c r="M5896" i="1"/>
  <c r="N5896" i="1"/>
  <c r="K5897" i="1"/>
  <c r="L5897" i="1"/>
  <c r="M5897" i="1"/>
  <c r="N5897" i="1"/>
  <c r="K5898" i="1"/>
  <c r="L5898" i="1"/>
  <c r="M5898" i="1"/>
  <c r="N5898" i="1"/>
  <c r="K5899" i="1"/>
  <c r="L5899" i="1"/>
  <c r="M5899" i="1"/>
  <c r="N5899" i="1"/>
  <c r="K5900" i="1"/>
  <c r="L5900" i="1"/>
  <c r="M5900" i="1"/>
  <c r="N5900" i="1"/>
  <c r="K5901" i="1"/>
  <c r="L5901" i="1"/>
  <c r="M5901" i="1"/>
  <c r="N5901" i="1"/>
  <c r="K5902" i="1"/>
  <c r="L5902" i="1"/>
  <c r="M5902" i="1"/>
  <c r="N5902" i="1"/>
  <c r="K5903" i="1"/>
  <c r="L5903" i="1"/>
  <c r="M5903" i="1"/>
  <c r="N5903" i="1"/>
  <c r="K5904" i="1"/>
  <c r="L5904" i="1"/>
  <c r="M5904" i="1"/>
  <c r="N5904" i="1"/>
  <c r="K5905" i="1"/>
  <c r="L5905" i="1"/>
  <c r="M5905" i="1"/>
  <c r="N5905" i="1"/>
  <c r="K5906" i="1"/>
  <c r="L5906" i="1"/>
  <c r="M5906" i="1"/>
  <c r="N5906" i="1"/>
  <c r="K5907" i="1"/>
  <c r="L5907" i="1"/>
  <c r="M5907" i="1"/>
  <c r="N5907" i="1"/>
  <c r="K5908" i="1"/>
  <c r="L5908" i="1"/>
  <c r="M5908" i="1"/>
  <c r="N5908" i="1"/>
  <c r="K5909" i="1"/>
  <c r="L5909" i="1"/>
  <c r="M5909" i="1"/>
  <c r="N5909" i="1"/>
  <c r="K5910" i="1"/>
  <c r="L5910" i="1"/>
  <c r="M5910" i="1"/>
  <c r="N5910" i="1"/>
  <c r="K5911" i="1"/>
  <c r="L5911" i="1"/>
  <c r="M5911" i="1"/>
  <c r="N5911" i="1"/>
  <c r="K5912" i="1"/>
  <c r="L5912" i="1"/>
  <c r="M5912" i="1"/>
  <c r="N5912" i="1"/>
  <c r="K5913" i="1"/>
  <c r="L5913" i="1"/>
  <c r="M5913" i="1"/>
  <c r="N5913" i="1"/>
  <c r="K5914" i="1"/>
  <c r="L5914" i="1"/>
  <c r="M5914" i="1"/>
  <c r="N5914" i="1"/>
  <c r="K5915" i="1"/>
  <c r="L5915" i="1"/>
  <c r="M5915" i="1"/>
  <c r="N5915" i="1"/>
  <c r="K5916" i="1"/>
  <c r="L5916" i="1"/>
  <c r="M5916" i="1"/>
  <c r="N5916" i="1"/>
  <c r="K5917" i="1"/>
  <c r="L5917" i="1"/>
  <c r="M5917" i="1"/>
  <c r="N5917" i="1"/>
  <c r="K5918" i="1"/>
  <c r="L5918" i="1"/>
  <c r="M5918" i="1"/>
  <c r="N5918" i="1"/>
  <c r="K5919" i="1"/>
  <c r="L5919" i="1"/>
  <c r="M5919" i="1"/>
  <c r="N5919" i="1"/>
  <c r="K5920" i="1"/>
  <c r="L5920" i="1"/>
  <c r="M5920" i="1"/>
  <c r="N5920" i="1"/>
  <c r="K5921" i="1"/>
  <c r="L5921" i="1"/>
  <c r="M5921" i="1"/>
  <c r="N5921" i="1"/>
  <c r="K5922" i="1"/>
  <c r="L5922" i="1"/>
  <c r="M5922" i="1"/>
  <c r="N5922" i="1"/>
  <c r="K5923" i="1"/>
  <c r="L5923" i="1"/>
  <c r="M5923" i="1"/>
  <c r="N5923" i="1"/>
  <c r="K5924" i="1"/>
  <c r="L5924" i="1"/>
  <c r="M5924" i="1"/>
  <c r="N5924" i="1"/>
  <c r="K5925" i="1"/>
  <c r="L5925" i="1"/>
  <c r="M5925" i="1"/>
  <c r="N5925" i="1"/>
  <c r="K5926" i="1"/>
  <c r="L5926" i="1"/>
  <c r="M5926" i="1"/>
  <c r="N5926" i="1"/>
  <c r="K5927" i="1"/>
  <c r="L5927" i="1"/>
  <c r="M5927" i="1"/>
  <c r="N5927" i="1"/>
  <c r="K5928" i="1"/>
  <c r="L5928" i="1"/>
  <c r="M5928" i="1"/>
  <c r="N5928" i="1"/>
  <c r="K5929" i="1"/>
  <c r="L5929" i="1"/>
  <c r="M5929" i="1"/>
  <c r="N5929" i="1"/>
  <c r="K5930" i="1"/>
  <c r="L5930" i="1"/>
  <c r="M5930" i="1"/>
  <c r="N5930" i="1"/>
  <c r="K5931" i="1"/>
  <c r="L5931" i="1"/>
  <c r="M5931" i="1"/>
  <c r="N5931" i="1"/>
  <c r="K5932" i="1"/>
  <c r="L5932" i="1"/>
  <c r="M5932" i="1"/>
  <c r="N5932" i="1"/>
  <c r="K5933" i="1"/>
  <c r="L5933" i="1"/>
  <c r="M5933" i="1"/>
  <c r="N5933" i="1"/>
  <c r="K5934" i="1"/>
  <c r="L5934" i="1"/>
  <c r="M5934" i="1"/>
  <c r="N5934" i="1"/>
  <c r="K5935" i="1"/>
  <c r="L5935" i="1"/>
  <c r="M5935" i="1"/>
  <c r="N5935" i="1"/>
  <c r="K5936" i="1"/>
  <c r="L5936" i="1"/>
  <c r="M5936" i="1"/>
  <c r="N5936" i="1"/>
  <c r="K5937" i="1"/>
  <c r="L5937" i="1"/>
  <c r="M5937" i="1"/>
  <c r="N5937" i="1"/>
  <c r="K5938" i="1"/>
  <c r="L5938" i="1"/>
  <c r="M5938" i="1"/>
  <c r="N5938" i="1"/>
  <c r="K5939" i="1"/>
  <c r="L5939" i="1"/>
  <c r="M5939" i="1"/>
  <c r="N5939" i="1"/>
  <c r="K5940" i="1"/>
  <c r="L5940" i="1"/>
  <c r="M5940" i="1"/>
  <c r="N5940" i="1"/>
  <c r="K5941" i="1"/>
  <c r="L5941" i="1"/>
  <c r="M5941" i="1"/>
  <c r="N5941" i="1"/>
  <c r="K5942" i="1"/>
  <c r="L5942" i="1"/>
  <c r="M5942" i="1"/>
  <c r="N5942" i="1"/>
  <c r="K5943" i="1"/>
  <c r="L5943" i="1"/>
  <c r="M5943" i="1"/>
  <c r="N5943" i="1"/>
  <c r="K5944" i="1"/>
  <c r="L5944" i="1"/>
  <c r="M5944" i="1"/>
  <c r="N5944" i="1"/>
  <c r="K5945" i="1"/>
  <c r="L5945" i="1"/>
  <c r="M5945" i="1"/>
  <c r="N5945" i="1"/>
  <c r="K5946" i="1"/>
  <c r="L5946" i="1"/>
  <c r="M5946" i="1"/>
  <c r="N5946" i="1"/>
  <c r="K5947" i="1"/>
  <c r="L5947" i="1"/>
  <c r="M5947" i="1"/>
  <c r="N5947" i="1"/>
  <c r="K5948" i="1"/>
  <c r="L5948" i="1"/>
  <c r="M5948" i="1"/>
  <c r="N5948" i="1"/>
  <c r="K5949" i="1"/>
  <c r="L5949" i="1"/>
  <c r="M5949" i="1"/>
  <c r="N5949" i="1"/>
  <c r="K5950" i="1"/>
  <c r="L5950" i="1"/>
  <c r="M5950" i="1"/>
  <c r="N5950" i="1"/>
  <c r="K5951" i="1"/>
  <c r="L5951" i="1"/>
  <c r="M5951" i="1"/>
  <c r="N5951" i="1"/>
  <c r="K5952" i="1"/>
  <c r="L5952" i="1"/>
  <c r="M5952" i="1"/>
  <c r="N5952" i="1"/>
  <c r="K5953" i="1"/>
  <c r="L5953" i="1"/>
  <c r="M5953" i="1"/>
  <c r="N5953" i="1"/>
  <c r="K5954" i="1"/>
  <c r="L5954" i="1"/>
  <c r="M5954" i="1"/>
  <c r="N5954" i="1"/>
  <c r="K5955" i="1"/>
  <c r="L5955" i="1"/>
  <c r="M5955" i="1"/>
  <c r="N5955" i="1"/>
  <c r="K5956" i="1"/>
  <c r="L5956" i="1"/>
  <c r="M5956" i="1"/>
  <c r="N5956" i="1"/>
  <c r="K5957" i="1"/>
  <c r="L5957" i="1"/>
  <c r="M5957" i="1"/>
  <c r="N5957" i="1"/>
  <c r="K5958" i="1"/>
  <c r="L5958" i="1"/>
  <c r="M5958" i="1"/>
  <c r="N5958" i="1"/>
  <c r="K5959" i="1"/>
  <c r="L5959" i="1"/>
  <c r="M5959" i="1"/>
  <c r="N5959" i="1"/>
  <c r="K5960" i="1"/>
  <c r="L5960" i="1"/>
  <c r="M5960" i="1"/>
  <c r="N5960" i="1"/>
  <c r="K5961" i="1"/>
  <c r="L5961" i="1"/>
  <c r="M5961" i="1"/>
  <c r="N5961" i="1"/>
  <c r="K5962" i="1"/>
  <c r="L5962" i="1"/>
  <c r="M5962" i="1"/>
  <c r="N5962" i="1"/>
  <c r="K5963" i="1"/>
  <c r="L5963" i="1"/>
  <c r="M5963" i="1"/>
  <c r="N5963" i="1"/>
  <c r="K5964" i="1"/>
  <c r="L5964" i="1"/>
  <c r="M5964" i="1"/>
  <c r="N5964" i="1"/>
  <c r="K5965" i="1"/>
  <c r="L5965" i="1"/>
  <c r="M5965" i="1"/>
  <c r="N5965" i="1"/>
  <c r="K5966" i="1"/>
  <c r="L5966" i="1"/>
  <c r="M5966" i="1"/>
  <c r="N5966" i="1"/>
  <c r="K5967" i="1"/>
  <c r="L5967" i="1"/>
  <c r="M5967" i="1"/>
  <c r="N5967" i="1"/>
  <c r="K5968" i="1"/>
  <c r="L5968" i="1"/>
  <c r="M5968" i="1"/>
  <c r="N5968" i="1"/>
  <c r="K5969" i="1"/>
  <c r="L5969" i="1"/>
  <c r="M5969" i="1"/>
  <c r="N5969" i="1"/>
  <c r="K5970" i="1"/>
  <c r="L5970" i="1"/>
  <c r="M5970" i="1"/>
  <c r="N5970" i="1"/>
  <c r="K5971" i="1"/>
  <c r="L5971" i="1"/>
  <c r="M5971" i="1"/>
  <c r="N5971" i="1"/>
  <c r="K5972" i="1"/>
  <c r="L5972" i="1"/>
  <c r="M5972" i="1"/>
  <c r="N5972" i="1"/>
  <c r="K5973" i="1"/>
  <c r="L5973" i="1"/>
  <c r="M5973" i="1"/>
  <c r="N5973" i="1"/>
  <c r="K5974" i="1"/>
  <c r="L5974" i="1"/>
  <c r="M5974" i="1"/>
  <c r="N5974" i="1"/>
  <c r="K5975" i="1"/>
  <c r="L5975" i="1"/>
  <c r="M5975" i="1"/>
  <c r="N5975" i="1"/>
  <c r="K5976" i="1"/>
  <c r="L5976" i="1"/>
  <c r="M5976" i="1"/>
  <c r="N5976" i="1"/>
  <c r="K5977" i="1"/>
  <c r="L5977" i="1"/>
  <c r="M5977" i="1"/>
  <c r="N5977" i="1"/>
  <c r="K5978" i="1"/>
  <c r="L5978" i="1"/>
  <c r="M5978" i="1"/>
  <c r="N5978" i="1"/>
  <c r="K5979" i="1"/>
  <c r="L5979" i="1"/>
  <c r="M5979" i="1"/>
  <c r="N5979" i="1"/>
  <c r="K5980" i="1"/>
  <c r="L5980" i="1"/>
  <c r="M5980" i="1"/>
  <c r="N5980" i="1"/>
  <c r="K5981" i="1"/>
  <c r="L5981" i="1"/>
  <c r="M5981" i="1"/>
  <c r="N5981" i="1"/>
  <c r="K5982" i="1"/>
  <c r="L5982" i="1"/>
  <c r="M5982" i="1"/>
  <c r="N5982" i="1"/>
  <c r="K5983" i="1"/>
  <c r="L5983" i="1"/>
  <c r="M5983" i="1"/>
  <c r="N5983" i="1"/>
  <c r="K5984" i="1"/>
  <c r="L5984" i="1"/>
  <c r="M5984" i="1"/>
  <c r="N5984" i="1"/>
  <c r="K5985" i="1"/>
  <c r="L5985" i="1"/>
  <c r="M5985" i="1"/>
  <c r="N5985" i="1"/>
  <c r="K5986" i="1"/>
  <c r="L5986" i="1"/>
  <c r="M5986" i="1"/>
  <c r="N5986" i="1"/>
  <c r="K5987" i="1"/>
  <c r="L5987" i="1"/>
  <c r="M5987" i="1"/>
  <c r="N5987" i="1"/>
  <c r="K5988" i="1"/>
  <c r="L5988" i="1"/>
  <c r="M5988" i="1"/>
  <c r="N5988" i="1"/>
  <c r="K5989" i="1"/>
  <c r="L5989" i="1"/>
  <c r="M5989" i="1"/>
  <c r="N5989" i="1"/>
  <c r="K5990" i="1"/>
  <c r="L5990" i="1"/>
  <c r="M5990" i="1"/>
  <c r="N5990" i="1"/>
  <c r="K5991" i="1"/>
  <c r="L5991" i="1"/>
  <c r="M5991" i="1"/>
  <c r="N5991" i="1"/>
  <c r="K5992" i="1"/>
  <c r="L5992" i="1"/>
  <c r="M5992" i="1"/>
  <c r="N5992" i="1"/>
  <c r="K5993" i="1"/>
  <c r="L5993" i="1"/>
  <c r="M5993" i="1"/>
  <c r="N5993" i="1"/>
  <c r="K5994" i="1"/>
  <c r="L5994" i="1"/>
  <c r="M5994" i="1"/>
  <c r="N5994" i="1"/>
  <c r="K5995" i="1"/>
  <c r="L5995" i="1"/>
  <c r="M5995" i="1"/>
  <c r="N5995" i="1"/>
  <c r="K5996" i="1"/>
  <c r="L5996" i="1"/>
  <c r="M5996" i="1"/>
  <c r="N5996" i="1"/>
  <c r="K5997" i="1"/>
  <c r="L5997" i="1"/>
  <c r="M5997" i="1"/>
  <c r="N5997" i="1"/>
  <c r="K5998" i="1"/>
  <c r="L5998" i="1"/>
  <c r="M5998" i="1"/>
  <c r="N5998" i="1"/>
  <c r="K5999" i="1"/>
  <c r="L5999" i="1"/>
  <c r="M5999" i="1"/>
  <c r="N5999" i="1"/>
  <c r="K6000" i="1"/>
  <c r="L6000" i="1"/>
  <c r="M6000" i="1"/>
  <c r="N6000" i="1"/>
  <c r="K6001" i="1"/>
  <c r="L6001" i="1"/>
  <c r="M6001" i="1"/>
  <c r="N6001" i="1"/>
  <c r="K6002" i="1"/>
  <c r="L6002" i="1"/>
  <c r="M6002" i="1"/>
  <c r="N6002" i="1"/>
  <c r="K6003" i="1"/>
  <c r="L6003" i="1"/>
  <c r="M6003" i="1"/>
  <c r="N6003" i="1"/>
  <c r="K6004" i="1"/>
  <c r="L6004" i="1"/>
  <c r="M6004" i="1"/>
  <c r="N6004" i="1"/>
  <c r="K6005" i="1"/>
  <c r="L6005" i="1"/>
  <c r="M6005" i="1"/>
  <c r="N6005" i="1"/>
  <c r="K6006" i="1"/>
  <c r="L6006" i="1"/>
  <c r="M6006" i="1"/>
  <c r="N6006" i="1"/>
  <c r="K6007" i="1"/>
  <c r="L6007" i="1"/>
  <c r="M6007" i="1"/>
  <c r="N6007" i="1"/>
  <c r="K6008" i="1"/>
  <c r="L6008" i="1"/>
  <c r="M6008" i="1"/>
  <c r="N6008" i="1"/>
  <c r="K6009" i="1"/>
  <c r="L6009" i="1"/>
  <c r="M6009" i="1"/>
  <c r="N6009" i="1"/>
  <c r="K6010" i="1"/>
  <c r="L6010" i="1"/>
  <c r="M6010" i="1"/>
  <c r="N6010" i="1"/>
  <c r="K6011" i="1"/>
  <c r="L6011" i="1"/>
  <c r="M6011" i="1"/>
  <c r="N6011" i="1"/>
  <c r="K6012" i="1"/>
  <c r="L6012" i="1"/>
  <c r="M6012" i="1"/>
  <c r="N6012" i="1"/>
  <c r="K6013" i="1"/>
  <c r="L6013" i="1"/>
  <c r="M6013" i="1"/>
  <c r="N6013" i="1"/>
  <c r="K6014" i="1"/>
  <c r="L6014" i="1"/>
  <c r="M6014" i="1"/>
  <c r="N6014" i="1"/>
  <c r="K6015" i="1"/>
  <c r="L6015" i="1"/>
  <c r="M6015" i="1"/>
  <c r="N6015" i="1"/>
  <c r="K6016" i="1"/>
  <c r="L6016" i="1"/>
  <c r="M6016" i="1"/>
  <c r="N6016" i="1"/>
  <c r="K6017" i="1"/>
  <c r="L6017" i="1"/>
  <c r="M6017" i="1"/>
  <c r="N6017" i="1"/>
  <c r="K6018" i="1"/>
  <c r="L6018" i="1"/>
  <c r="M6018" i="1"/>
  <c r="N6018" i="1"/>
  <c r="K6019" i="1"/>
  <c r="L6019" i="1"/>
  <c r="M6019" i="1"/>
  <c r="N6019" i="1"/>
  <c r="K6020" i="1"/>
  <c r="L6020" i="1"/>
  <c r="M6020" i="1"/>
  <c r="N6020" i="1"/>
  <c r="K6021" i="1"/>
  <c r="L6021" i="1"/>
  <c r="M6021" i="1"/>
  <c r="N6021" i="1"/>
  <c r="K6022" i="1"/>
  <c r="L6022" i="1"/>
  <c r="M6022" i="1"/>
  <c r="N6022" i="1"/>
  <c r="K6023" i="1"/>
  <c r="L6023" i="1"/>
  <c r="M6023" i="1"/>
  <c r="N6023" i="1"/>
  <c r="K6024" i="1"/>
  <c r="L6024" i="1"/>
  <c r="M6024" i="1"/>
  <c r="N6024" i="1"/>
  <c r="K6025" i="1"/>
  <c r="L6025" i="1"/>
  <c r="M6025" i="1"/>
  <c r="N6025" i="1"/>
  <c r="K6026" i="1"/>
  <c r="L6026" i="1"/>
  <c r="M6026" i="1"/>
  <c r="N6026" i="1"/>
  <c r="K6027" i="1"/>
  <c r="L6027" i="1"/>
  <c r="M6027" i="1"/>
  <c r="N6027" i="1"/>
  <c r="K6028" i="1"/>
  <c r="L6028" i="1"/>
  <c r="M6028" i="1"/>
  <c r="N6028" i="1"/>
  <c r="K6029" i="1"/>
  <c r="L6029" i="1"/>
  <c r="M6029" i="1"/>
  <c r="N6029" i="1"/>
  <c r="K6030" i="1"/>
  <c r="L6030" i="1"/>
  <c r="M6030" i="1"/>
  <c r="N6030" i="1"/>
  <c r="K6031" i="1"/>
  <c r="L6031" i="1"/>
  <c r="M6031" i="1"/>
  <c r="N6031" i="1"/>
  <c r="K6032" i="1"/>
  <c r="L6032" i="1"/>
  <c r="M6032" i="1"/>
  <c r="N6032" i="1"/>
  <c r="K6033" i="1"/>
  <c r="L6033" i="1"/>
  <c r="M6033" i="1"/>
  <c r="N6033" i="1"/>
  <c r="K6034" i="1"/>
  <c r="L6034" i="1"/>
  <c r="M6034" i="1"/>
  <c r="N6034" i="1"/>
  <c r="K6035" i="1"/>
  <c r="L6035" i="1"/>
  <c r="M6035" i="1"/>
  <c r="N6035" i="1"/>
  <c r="K6036" i="1"/>
  <c r="L6036" i="1"/>
  <c r="M6036" i="1"/>
  <c r="N6036" i="1"/>
  <c r="K6037" i="1"/>
  <c r="L6037" i="1"/>
  <c r="M6037" i="1"/>
  <c r="N6037" i="1"/>
  <c r="K6038" i="1"/>
  <c r="L6038" i="1"/>
  <c r="M6038" i="1"/>
  <c r="N6038" i="1"/>
  <c r="K6039" i="1"/>
  <c r="L6039" i="1"/>
  <c r="M6039" i="1"/>
  <c r="N6039" i="1"/>
  <c r="K6040" i="1"/>
  <c r="L6040" i="1"/>
  <c r="M6040" i="1"/>
  <c r="N6040" i="1"/>
  <c r="K6041" i="1"/>
  <c r="L6041" i="1"/>
  <c r="M6041" i="1"/>
  <c r="N6041" i="1"/>
  <c r="K6042" i="1"/>
  <c r="L6042" i="1"/>
  <c r="M6042" i="1"/>
  <c r="N6042" i="1"/>
  <c r="K6043" i="1"/>
  <c r="L6043" i="1"/>
  <c r="M6043" i="1"/>
  <c r="N6043" i="1"/>
  <c r="K6044" i="1"/>
  <c r="L6044" i="1"/>
  <c r="M6044" i="1"/>
  <c r="N6044" i="1"/>
  <c r="K6045" i="1"/>
  <c r="L6045" i="1"/>
  <c r="M6045" i="1"/>
  <c r="N6045" i="1"/>
  <c r="K6046" i="1"/>
  <c r="L6046" i="1"/>
  <c r="M6046" i="1"/>
  <c r="N6046" i="1"/>
  <c r="K6047" i="1"/>
  <c r="L6047" i="1"/>
  <c r="M6047" i="1"/>
  <c r="N6047" i="1"/>
  <c r="K6048" i="1"/>
  <c r="L6048" i="1"/>
  <c r="M6048" i="1"/>
  <c r="N6048" i="1"/>
  <c r="K6049" i="1"/>
  <c r="L6049" i="1"/>
  <c r="M6049" i="1"/>
  <c r="N6049" i="1"/>
  <c r="K6050" i="1"/>
  <c r="L6050" i="1"/>
  <c r="M6050" i="1"/>
  <c r="N6050" i="1"/>
  <c r="K6051" i="1"/>
  <c r="L6051" i="1"/>
  <c r="M6051" i="1"/>
  <c r="N6051" i="1"/>
  <c r="K6052" i="1"/>
  <c r="L6052" i="1"/>
  <c r="M6052" i="1"/>
  <c r="N6052" i="1"/>
  <c r="K6053" i="1"/>
  <c r="L6053" i="1"/>
  <c r="M6053" i="1"/>
  <c r="N605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2" i="1"/>
</calcChain>
</file>

<file path=xl/sharedStrings.xml><?xml version="1.0" encoding="utf-8"?>
<sst xmlns="http://schemas.openxmlformats.org/spreadsheetml/2006/main" count="48949" uniqueCount="1778">
  <si>
    <t>Date</t>
  </si>
  <si>
    <t>Time</t>
  </si>
  <si>
    <t>Day</t>
  </si>
  <si>
    <t>Station</t>
  </si>
  <si>
    <t>Code</t>
  </si>
  <si>
    <t>Min Delay</t>
  </si>
  <si>
    <t>Min Gap</t>
  </si>
  <si>
    <t>Bound</t>
  </si>
  <si>
    <t>Line</t>
  </si>
  <si>
    <t>Vehicle</t>
  </si>
  <si>
    <t>03:03</t>
  </si>
  <si>
    <t>Tuesday</t>
  </si>
  <si>
    <t>DUPONT STATION</t>
  </si>
  <si>
    <t>MUATC</t>
  </si>
  <si>
    <t>N</t>
  </si>
  <si>
    <t>YU</t>
  </si>
  <si>
    <t>03:08</t>
  </si>
  <si>
    <t>EGLINTON WEST STATION</t>
  </si>
  <si>
    <t>EUATC</t>
  </si>
  <si>
    <t>S</t>
  </si>
  <si>
    <t>03:09</t>
  </si>
  <si>
    <t>03:26</t>
  </si>
  <si>
    <t>ST CLAIR WEST STATION</t>
  </si>
  <si>
    <t>08:04</t>
  </si>
  <si>
    <t>DAVISVILLE STATION</t>
  </si>
  <si>
    <t>MUNOA</t>
  </si>
  <si>
    <t>08:07</t>
  </si>
  <si>
    <t>KEELE STATION</t>
  </si>
  <si>
    <t>MUESA</t>
  </si>
  <si>
    <t>W</t>
  </si>
  <si>
    <t>BD</t>
  </si>
  <si>
    <t>08:09</t>
  </si>
  <si>
    <t>DONLANDS STATION</t>
  </si>
  <si>
    <t>KIPLING STATION</t>
  </si>
  <si>
    <t>E</t>
  </si>
  <si>
    <t>08:18</t>
  </si>
  <si>
    <t>08:19</t>
  </si>
  <si>
    <t>KENNEDY BD STATION</t>
  </si>
  <si>
    <t>08:28</t>
  </si>
  <si>
    <t>08:41</t>
  </si>
  <si>
    <t>GREENWOOD STATION</t>
  </si>
  <si>
    <t>08:44</t>
  </si>
  <si>
    <t>SHEPPARD WEST STATION</t>
  </si>
  <si>
    <t>TUNIP</t>
  </si>
  <si>
    <t>13:03</t>
  </si>
  <si>
    <t>FINCH STATION</t>
  </si>
  <si>
    <t>MUSC</t>
  </si>
  <si>
    <t>16:02</t>
  </si>
  <si>
    <t>17:21</t>
  </si>
  <si>
    <t>GLENCAIRN STATION</t>
  </si>
  <si>
    <t>EUBK</t>
  </si>
  <si>
    <t>17:31</t>
  </si>
  <si>
    <t>MUSAN</t>
  </si>
  <si>
    <t>17:39</t>
  </si>
  <si>
    <t>MUPAA</t>
  </si>
  <si>
    <t>18:49</t>
  </si>
  <si>
    <t>BATHURST STATION</t>
  </si>
  <si>
    <t>MUI</t>
  </si>
  <si>
    <t>19:51</t>
  </si>
  <si>
    <t>COXWELL STATION</t>
  </si>
  <si>
    <t>MUO</t>
  </si>
  <si>
    <t>20:56</t>
  </si>
  <si>
    <t>05:51</t>
  </si>
  <si>
    <t>Wednesday</t>
  </si>
  <si>
    <t>WARDEN STATION</t>
  </si>
  <si>
    <t>PUSNT</t>
  </si>
  <si>
    <t>06:18</t>
  </si>
  <si>
    <t>EUDO</t>
  </si>
  <si>
    <t>06:20</t>
  </si>
  <si>
    <t>CHRISTIE STATION</t>
  </si>
  <si>
    <t>PUSTS</t>
  </si>
  <si>
    <t>06:24</t>
  </si>
  <si>
    <t>TUNOA</t>
  </si>
  <si>
    <t>06:27</t>
  </si>
  <si>
    <t>WILSON YARD</t>
  </si>
  <si>
    <t>PUSAC</t>
  </si>
  <si>
    <t>06:43</t>
  </si>
  <si>
    <t>WILSON STATION</t>
  </si>
  <si>
    <t>07:03</t>
  </si>
  <si>
    <t>CASTLE FRANK STATION</t>
  </si>
  <si>
    <t>SUDP</t>
  </si>
  <si>
    <t>07:04</t>
  </si>
  <si>
    <t>07:20</t>
  </si>
  <si>
    <t>07:48</t>
  </si>
  <si>
    <t>09:29</t>
  </si>
  <si>
    <t>DUNDAS STATION</t>
  </si>
  <si>
    <t>EUPI</t>
  </si>
  <si>
    <t>11:01</t>
  </si>
  <si>
    <t>YORK MILLS STATION</t>
  </si>
  <si>
    <t>MUIR</t>
  </si>
  <si>
    <t>14:36</t>
  </si>
  <si>
    <t>SCARB CTR STATION</t>
  </si>
  <si>
    <t>ERDO</t>
  </si>
  <si>
    <t>SRT</t>
  </si>
  <si>
    <t>16:08</t>
  </si>
  <si>
    <t>ROSEDALE STATION</t>
  </si>
  <si>
    <t>16:39</t>
  </si>
  <si>
    <t>17:00</t>
  </si>
  <si>
    <t>BESSARION STATION</t>
  </si>
  <si>
    <t>SHP</t>
  </si>
  <si>
    <t>17:10</t>
  </si>
  <si>
    <t>SPADINA YUS STATION</t>
  </si>
  <si>
    <t>PUTIJ</t>
  </si>
  <si>
    <t>17:22</t>
  </si>
  <si>
    <t>ISLINGTON STATION</t>
  </si>
  <si>
    <t>17:48</t>
  </si>
  <si>
    <t>MUSEUM STATION</t>
  </si>
  <si>
    <t>TUDOE</t>
  </si>
  <si>
    <t>18:04</t>
  </si>
  <si>
    <t>YONGE BD STATION</t>
  </si>
  <si>
    <t>MUDD</t>
  </si>
  <si>
    <t>18:36</t>
  </si>
  <si>
    <t>19:06</t>
  </si>
  <si>
    <t>19:33</t>
  </si>
  <si>
    <t>19:39</t>
  </si>
  <si>
    <t>PUTD</t>
  </si>
  <si>
    <t>20:37</t>
  </si>
  <si>
    <t>QUEEN'S PARK STATION</t>
  </si>
  <si>
    <t>20:42</t>
  </si>
  <si>
    <t>LAWRENCE STATION</t>
  </si>
  <si>
    <t>21:27</t>
  </si>
  <si>
    <t>22:36</t>
  </si>
  <si>
    <t>22:47</t>
  </si>
  <si>
    <t>23:16</t>
  </si>
  <si>
    <t>ELLESMERE STATION</t>
  </si>
  <si>
    <t>05:37</t>
  </si>
  <si>
    <t>Thursday</t>
  </si>
  <si>
    <t>ST GEORGE YUS STATION</t>
  </si>
  <si>
    <t>MUCL</t>
  </si>
  <si>
    <t>06:29</t>
  </si>
  <si>
    <t>ST GEORGE BD STATION</t>
  </si>
  <si>
    <t>06:42</t>
  </si>
  <si>
    <t>MUTO</t>
  </si>
  <si>
    <t>08:03</t>
  </si>
  <si>
    <t>CHESTER STATION</t>
  </si>
  <si>
    <t>TUSC</t>
  </si>
  <si>
    <t>10:43</t>
  </si>
  <si>
    <t>UNION STATION</t>
  </si>
  <si>
    <t>EUTRD</t>
  </si>
  <si>
    <t>11:19</t>
  </si>
  <si>
    <t>OLD MILL STATION</t>
  </si>
  <si>
    <t>16:26</t>
  </si>
  <si>
    <t>16:57</t>
  </si>
  <si>
    <t>TUO</t>
  </si>
  <si>
    <t>00:13</t>
  </si>
  <si>
    <t>Friday</t>
  </si>
  <si>
    <t>MUPR1</t>
  </si>
  <si>
    <t>01:14</t>
  </si>
  <si>
    <t>01:40</t>
  </si>
  <si>
    <t>SPADINA BD STATION</t>
  </si>
  <si>
    <t>SUO</t>
  </si>
  <si>
    <t>05:44</t>
  </si>
  <si>
    <t>SUG</t>
  </si>
  <si>
    <t>05:54</t>
  </si>
  <si>
    <t>06:59</t>
  </si>
  <si>
    <t>PUSIS</t>
  </si>
  <si>
    <t>09:30</t>
  </si>
  <si>
    <t>PAPE STATION</t>
  </si>
  <si>
    <t>SUUT</t>
  </si>
  <si>
    <t>10:55</t>
  </si>
  <si>
    <t>YORKDALE STATION</t>
  </si>
  <si>
    <t>11:20</t>
  </si>
  <si>
    <t>QUEEN STATION</t>
  </si>
  <si>
    <t>MUIS</t>
  </si>
  <si>
    <t>12:39</t>
  </si>
  <si>
    <t>PUSRA</t>
  </si>
  <si>
    <t>15:20</t>
  </si>
  <si>
    <t>17:46</t>
  </si>
  <si>
    <t>17:52</t>
  </si>
  <si>
    <t>18:15</t>
  </si>
  <si>
    <t>SHEPPARD STATION</t>
  </si>
  <si>
    <t>19:05</t>
  </si>
  <si>
    <t>NORTH YORK CTR STATION</t>
  </si>
  <si>
    <t>22:16</t>
  </si>
  <si>
    <t>05:58</t>
  </si>
  <si>
    <t>Saturday</t>
  </si>
  <si>
    <t>06:00</t>
  </si>
  <si>
    <t>EUBO</t>
  </si>
  <si>
    <t>12:10</t>
  </si>
  <si>
    <t>VICTORIA PARK STATION</t>
  </si>
  <si>
    <t>PUSTC</t>
  </si>
  <si>
    <t>14:39</t>
  </si>
  <si>
    <t>16:00</t>
  </si>
  <si>
    <t>TUATC</t>
  </si>
  <si>
    <t>17:32</t>
  </si>
  <si>
    <t>20:52</t>
  </si>
  <si>
    <t>22:55</t>
  </si>
  <si>
    <t>07:58</t>
  </si>
  <si>
    <t>Sunday</t>
  </si>
  <si>
    <t>08:27</t>
  </si>
  <si>
    <t>08:31</t>
  </si>
  <si>
    <t>09:50</t>
  </si>
  <si>
    <t>14:20</t>
  </si>
  <si>
    <t>14:58</t>
  </si>
  <si>
    <t>23:34</t>
  </si>
  <si>
    <t>06:02</t>
  </si>
  <si>
    <t>Monday</t>
  </si>
  <si>
    <t>PUTWZ</t>
  </si>
  <si>
    <t>07:56</t>
  </si>
  <si>
    <t>08:38</t>
  </si>
  <si>
    <t>HIGH PARK STATION</t>
  </si>
  <si>
    <t>TUST</t>
  </si>
  <si>
    <t>09:08</t>
  </si>
  <si>
    <t>WELLESLEY STATION</t>
  </si>
  <si>
    <t>11:51</t>
  </si>
  <si>
    <t>15:11</t>
  </si>
  <si>
    <t>15:21</t>
  </si>
  <si>
    <t>EGLINTON STATION</t>
  </si>
  <si>
    <t>15:22</t>
  </si>
  <si>
    <t>16:17</t>
  </si>
  <si>
    <t>16:42</t>
  </si>
  <si>
    <t>VAUGHAN MC STATION</t>
  </si>
  <si>
    <t>17:05</t>
  </si>
  <si>
    <t>17:13</t>
  </si>
  <si>
    <t>18:48</t>
  </si>
  <si>
    <t>ROYAL YORK STATION</t>
  </si>
  <si>
    <t>SUEAS</t>
  </si>
  <si>
    <t>18:59</t>
  </si>
  <si>
    <t>EUNT</t>
  </si>
  <si>
    <t>19:11</t>
  </si>
  <si>
    <t>20:10</t>
  </si>
  <si>
    <t>MUPLB</t>
  </si>
  <si>
    <t>20:34</t>
  </si>
  <si>
    <t>DUNDAS WEST STATION</t>
  </si>
  <si>
    <t>22:09</t>
  </si>
  <si>
    <t>06:21</t>
  </si>
  <si>
    <t>LAWRENCE WEST STATION</t>
  </si>
  <si>
    <t>07:19</t>
  </si>
  <si>
    <t>07:30</t>
  </si>
  <si>
    <t>07:34</t>
  </si>
  <si>
    <t>07:39</t>
  </si>
  <si>
    <t>EUCD</t>
  </si>
  <si>
    <t>07:51</t>
  </si>
  <si>
    <t>SUSA</t>
  </si>
  <si>
    <t>09:04</t>
  </si>
  <si>
    <t>WOODBINE STATION</t>
  </si>
  <si>
    <t>12:30</t>
  </si>
  <si>
    <t>OSSINGTON STATION</t>
  </si>
  <si>
    <t>14:21</t>
  </si>
  <si>
    <t>TUS</t>
  </si>
  <si>
    <t>15:23</t>
  </si>
  <si>
    <t>16:30</t>
  </si>
  <si>
    <t>16:43</t>
  </si>
  <si>
    <t>16:47</t>
  </si>
  <si>
    <t>SHERBOURNE STATION</t>
  </si>
  <si>
    <t>MUD</t>
  </si>
  <si>
    <t>19:03</t>
  </si>
  <si>
    <t>21:45</t>
  </si>
  <si>
    <t>KING STATION</t>
  </si>
  <si>
    <t>06:52</t>
  </si>
  <si>
    <t>TUCC</t>
  </si>
  <si>
    <t>07:01</t>
  </si>
  <si>
    <t>07:11</t>
  </si>
  <si>
    <t>07:44</t>
  </si>
  <si>
    <t>08:32</t>
  </si>
  <si>
    <t>08:36</t>
  </si>
  <si>
    <t>11:11</t>
  </si>
  <si>
    <t>13:12</t>
  </si>
  <si>
    <t>13:17</t>
  </si>
  <si>
    <t>16:10</t>
  </si>
  <si>
    <t>19:29</t>
  </si>
  <si>
    <t>19:30</t>
  </si>
  <si>
    <t>19:44</t>
  </si>
  <si>
    <t>20:04</t>
  </si>
  <si>
    <t>22:31</t>
  </si>
  <si>
    <t>05:53</t>
  </si>
  <si>
    <t>MCCOWAN STATION</t>
  </si>
  <si>
    <t>06:50</t>
  </si>
  <si>
    <t>07:00</t>
  </si>
  <si>
    <t>08:24</t>
  </si>
  <si>
    <t>EUAC</t>
  </si>
  <si>
    <t>08:45</t>
  </si>
  <si>
    <t>08:57</t>
  </si>
  <si>
    <t>09:20</t>
  </si>
  <si>
    <t>PUSCR</t>
  </si>
  <si>
    <t>09:21</t>
  </si>
  <si>
    <t>09:32</t>
  </si>
  <si>
    <t>TUMVS</t>
  </si>
  <si>
    <t>10:06</t>
  </si>
  <si>
    <t>SUMMERHILL STATION</t>
  </si>
  <si>
    <t>11:28</t>
  </si>
  <si>
    <t>DON MILLS STATION</t>
  </si>
  <si>
    <t>PRSW</t>
  </si>
  <si>
    <t>13:13</t>
  </si>
  <si>
    <t>13:22</t>
  </si>
  <si>
    <t>13:49</t>
  </si>
  <si>
    <t>BAY STATION</t>
  </si>
  <si>
    <t>PUTDN</t>
  </si>
  <si>
    <t>15:41</t>
  </si>
  <si>
    <t>16:06</t>
  </si>
  <si>
    <t>19:32</t>
  </si>
  <si>
    <t>20:50</t>
  </si>
  <si>
    <t>21:28</t>
  </si>
  <si>
    <t>22:20</t>
  </si>
  <si>
    <t>02:11</t>
  </si>
  <si>
    <t>06:49</t>
  </si>
  <si>
    <t>ST CLAIR STATION</t>
  </si>
  <si>
    <t>07:54</t>
  </si>
  <si>
    <t>PUTO</t>
  </si>
  <si>
    <t>08:51</t>
  </si>
  <si>
    <t>DOWNSVIEW PARK STATION</t>
  </si>
  <si>
    <t>EUTM</t>
  </si>
  <si>
    <t>09:19</t>
  </si>
  <si>
    <t>09:47</t>
  </si>
  <si>
    <t>12:28</t>
  </si>
  <si>
    <t>13:38</t>
  </si>
  <si>
    <t>15:37</t>
  </si>
  <si>
    <t>15:52</t>
  </si>
  <si>
    <t>SUAP</t>
  </si>
  <si>
    <t>16:07</t>
  </si>
  <si>
    <t>16:27</t>
  </si>
  <si>
    <t>16:40</t>
  </si>
  <si>
    <t>16:44</t>
  </si>
  <si>
    <t>17:20</t>
  </si>
  <si>
    <t>19:02</t>
  </si>
  <si>
    <t>23:31</t>
  </si>
  <si>
    <t>01:31</t>
  </si>
  <si>
    <t>SUROB</t>
  </si>
  <si>
    <t>01:56</t>
  </si>
  <si>
    <t>EUSC</t>
  </si>
  <si>
    <t>10:10</t>
  </si>
  <si>
    <t>12:47</t>
  </si>
  <si>
    <t>SUBT</t>
  </si>
  <si>
    <t>12:49</t>
  </si>
  <si>
    <t>14:08</t>
  </si>
  <si>
    <t>COLLEGE STATION</t>
  </si>
  <si>
    <t>15:12</t>
  </si>
  <si>
    <t>TUOS</t>
  </si>
  <si>
    <t>15:42</t>
  </si>
  <si>
    <t>16:14</t>
  </si>
  <si>
    <t>16:38</t>
  </si>
  <si>
    <t>22:00</t>
  </si>
  <si>
    <t>22:05</t>
  </si>
  <si>
    <t>00:33</t>
  </si>
  <si>
    <t>07:43</t>
  </si>
  <si>
    <t>07:50</t>
  </si>
  <si>
    <t>08:14</t>
  </si>
  <si>
    <t>08:20</t>
  </si>
  <si>
    <t>11:22</t>
  </si>
  <si>
    <t>11:32</t>
  </si>
  <si>
    <t>12:17</t>
  </si>
  <si>
    <t>KENNEDY SRT STATION</t>
  </si>
  <si>
    <t>MRIE</t>
  </si>
  <si>
    <t>14:15</t>
  </si>
  <si>
    <t>14:54</t>
  </si>
  <si>
    <t>MRO</t>
  </si>
  <si>
    <t>15:09</t>
  </si>
  <si>
    <t>16:24</t>
  </si>
  <si>
    <t>YORK UNIVERSITY STATIO</t>
  </si>
  <si>
    <t>21:30</t>
  </si>
  <si>
    <t>YONGE SHP STATION</t>
  </si>
  <si>
    <t>22:34</t>
  </si>
  <si>
    <t>00:10</t>
  </si>
  <si>
    <t>07:12</t>
  </si>
  <si>
    <t>OSGOODE STATION</t>
  </si>
  <si>
    <t>08:56</t>
  </si>
  <si>
    <t>08:58</t>
  </si>
  <si>
    <t>09:05</t>
  </si>
  <si>
    <t>09:16</t>
  </si>
  <si>
    <t>16:48</t>
  </si>
  <si>
    <t>17:08</t>
  </si>
  <si>
    <t>EUCO</t>
  </si>
  <si>
    <t>18:33</t>
  </si>
  <si>
    <t>DUFFERIN STATION</t>
  </si>
  <si>
    <t>20:27</t>
  </si>
  <si>
    <t>21:33</t>
  </si>
  <si>
    <t>23:21</t>
  </si>
  <si>
    <t>RUNNYMEDE STATION</t>
  </si>
  <si>
    <t>01:18</t>
  </si>
  <si>
    <t>05:50</t>
  </si>
  <si>
    <t>06:34</t>
  </si>
  <si>
    <t>ERCO</t>
  </si>
  <si>
    <t>08:22</t>
  </si>
  <si>
    <t>12:48</t>
  </si>
  <si>
    <t>LANSDOWNE STATION</t>
  </si>
  <si>
    <t>14:38</t>
  </si>
  <si>
    <t>15:18</t>
  </si>
  <si>
    <t>PUSI</t>
  </si>
  <si>
    <t>15:33</t>
  </si>
  <si>
    <t>15:54</t>
  </si>
  <si>
    <t>16:12</t>
  </si>
  <si>
    <t>16:18</t>
  </si>
  <si>
    <t>PUATC</t>
  </si>
  <si>
    <t>WILSON HOSTLER</t>
  </si>
  <si>
    <t>PUSSW</t>
  </si>
  <si>
    <t>18:12</t>
  </si>
  <si>
    <t>19:13</t>
  </si>
  <si>
    <t>19:38</t>
  </si>
  <si>
    <t>20:51</t>
  </si>
  <si>
    <t>LAWRENCE EAST STATION</t>
  </si>
  <si>
    <t>MRUIR</t>
  </si>
  <si>
    <t>21:44</t>
  </si>
  <si>
    <t>23:14</t>
  </si>
  <si>
    <t>06:28</t>
  </si>
  <si>
    <t>07:41</t>
  </si>
  <si>
    <t>JANE STATION</t>
  </si>
  <si>
    <t>08:40</t>
  </si>
  <si>
    <t>09:00</t>
  </si>
  <si>
    <t>09:31</t>
  </si>
  <si>
    <t>10:05</t>
  </si>
  <si>
    <t>10:35</t>
  </si>
  <si>
    <t>13:35</t>
  </si>
  <si>
    <t>14:42</t>
  </si>
  <si>
    <t>15:19</t>
  </si>
  <si>
    <t>15:36</t>
  </si>
  <si>
    <t>18:11</t>
  </si>
  <si>
    <t>18:26</t>
  </si>
  <si>
    <t>21:29</t>
  </si>
  <si>
    <t>21:31</t>
  </si>
  <si>
    <t>22:12</t>
  </si>
  <si>
    <t>22:24</t>
  </si>
  <si>
    <t>01:01</t>
  </si>
  <si>
    <t>07:47</t>
  </si>
  <si>
    <t>08:12</t>
  </si>
  <si>
    <t>12:44</t>
  </si>
  <si>
    <t>13:19</t>
  </si>
  <si>
    <t>13:47</t>
  </si>
  <si>
    <t>16:45</t>
  </si>
  <si>
    <t>17:56</t>
  </si>
  <si>
    <t>20:14</t>
  </si>
  <si>
    <t>ST PATRICK STATION</t>
  </si>
  <si>
    <t>20:24</t>
  </si>
  <si>
    <t>20:53</t>
  </si>
  <si>
    <t>22:27</t>
  </si>
  <si>
    <t>23:06</t>
  </si>
  <si>
    <t>BROADVIEW STATION</t>
  </si>
  <si>
    <t>00:23</t>
  </si>
  <si>
    <t>HIGHWAY 407 STATION</t>
  </si>
  <si>
    <t>08:08</t>
  </si>
  <si>
    <t>12:32</t>
  </si>
  <si>
    <t>12:55</t>
  </si>
  <si>
    <t>13:52</t>
  </si>
  <si>
    <t>15:38</t>
  </si>
  <si>
    <t>16:25</t>
  </si>
  <si>
    <t>17:01</t>
  </si>
  <si>
    <t>18:43</t>
  </si>
  <si>
    <t>19:16</t>
  </si>
  <si>
    <t>20:28</t>
  </si>
  <si>
    <t>22:30</t>
  </si>
  <si>
    <t>ST ANDREW STATION</t>
  </si>
  <si>
    <t>22:44</t>
  </si>
  <si>
    <t>00:02</t>
  </si>
  <si>
    <t>00:34</t>
  </si>
  <si>
    <t>MAIN STREET STATION</t>
  </si>
  <si>
    <t>01:55</t>
  </si>
  <si>
    <t>11:58</t>
  </si>
  <si>
    <t>14:48</t>
  </si>
  <si>
    <t>16:22</t>
  </si>
  <si>
    <t>17:06</t>
  </si>
  <si>
    <t>17:55</t>
  </si>
  <si>
    <t>18:57</t>
  </si>
  <si>
    <t>20:40</t>
  </si>
  <si>
    <t>21:12</t>
  </si>
  <si>
    <t>22:35</t>
  </si>
  <si>
    <t>23:10</t>
  </si>
  <si>
    <t>23:18</t>
  </si>
  <si>
    <t>23:20</t>
  </si>
  <si>
    <t>23:33</t>
  </si>
  <si>
    <t>23:58</t>
  </si>
  <si>
    <t>08:16</t>
  </si>
  <si>
    <t>09:27</t>
  </si>
  <si>
    <t>10:44</t>
  </si>
  <si>
    <t>13:29</t>
  </si>
  <si>
    <t>15:32</t>
  </si>
  <si>
    <t>15:57</t>
  </si>
  <si>
    <t>17:26</t>
  </si>
  <si>
    <t>17:44</t>
  </si>
  <si>
    <t>17:47</t>
  </si>
  <si>
    <t>17:59</t>
  </si>
  <si>
    <t>18:01</t>
  </si>
  <si>
    <t>19:42</t>
  </si>
  <si>
    <t>19:45</t>
  </si>
  <si>
    <t>22:49</t>
  </si>
  <si>
    <t>ERBO</t>
  </si>
  <si>
    <t>06:10</t>
  </si>
  <si>
    <t>07:13</t>
  </si>
  <si>
    <t>MUWEA</t>
  </si>
  <si>
    <t>07:26</t>
  </si>
  <si>
    <t>07:31</t>
  </si>
  <si>
    <t>07:45</t>
  </si>
  <si>
    <t>EUCA</t>
  </si>
  <si>
    <t>07:49</t>
  </si>
  <si>
    <t>08:21</t>
  </si>
  <si>
    <t>08:59</t>
  </si>
  <si>
    <t>09:02</t>
  </si>
  <si>
    <t>09:10</t>
  </si>
  <si>
    <t>09:12</t>
  </si>
  <si>
    <t>10:21</t>
  </si>
  <si>
    <t>10:34</t>
  </si>
  <si>
    <t>LESLIE STATION</t>
  </si>
  <si>
    <t>10:46</t>
  </si>
  <si>
    <t>11:41</t>
  </si>
  <si>
    <t>12:46</t>
  </si>
  <si>
    <t>15:55</t>
  </si>
  <si>
    <t>MRTO</t>
  </si>
  <si>
    <t>16:09</t>
  </si>
  <si>
    <t>16:23</t>
  </si>
  <si>
    <t>16:34</t>
  </si>
  <si>
    <t>16:52</t>
  </si>
  <si>
    <t>17:02</t>
  </si>
  <si>
    <t>17:04</t>
  </si>
  <si>
    <t>17:30</t>
  </si>
  <si>
    <t>18:06</t>
  </si>
  <si>
    <t>TUSUP</t>
  </si>
  <si>
    <t>18:38</t>
  </si>
  <si>
    <t>18:44</t>
  </si>
  <si>
    <t>EUTL</t>
  </si>
  <si>
    <t>19:01</t>
  </si>
  <si>
    <t>20:21</t>
  </si>
  <si>
    <t>SUPOL</t>
  </si>
  <si>
    <t>22:28</t>
  </si>
  <si>
    <t>07:52</t>
  </si>
  <si>
    <t>09:56</t>
  </si>
  <si>
    <t>10:50</t>
  </si>
  <si>
    <t>11:05</t>
  </si>
  <si>
    <t>MRWEA</t>
  </si>
  <si>
    <t>14:33</t>
  </si>
  <si>
    <t>EUHV</t>
  </si>
  <si>
    <t>14:52</t>
  </si>
  <si>
    <t>15:04</t>
  </si>
  <si>
    <t>15:25</t>
  </si>
  <si>
    <t>ERLV</t>
  </si>
  <si>
    <t>15:27</t>
  </si>
  <si>
    <t>16:28</t>
  </si>
  <si>
    <t>19:49</t>
  </si>
  <si>
    <t>20:05</t>
  </si>
  <si>
    <t>21:37</t>
  </si>
  <si>
    <t>21:54</t>
  </si>
  <si>
    <t>23:07</t>
  </si>
  <si>
    <t>05:38</t>
  </si>
  <si>
    <t>06:07</t>
  </si>
  <si>
    <t>MUTD</t>
  </si>
  <si>
    <t>07:10</t>
  </si>
  <si>
    <t>07:38</t>
  </si>
  <si>
    <t>08:43</t>
  </si>
  <si>
    <t>08:47</t>
  </si>
  <si>
    <t>08:52</t>
  </si>
  <si>
    <t>08:54</t>
  </si>
  <si>
    <t>09:13</t>
  </si>
  <si>
    <t>09:26</t>
  </si>
  <si>
    <t>10:20</t>
  </si>
  <si>
    <t>10:49</t>
  </si>
  <si>
    <t>10:54</t>
  </si>
  <si>
    <t>11:52</t>
  </si>
  <si>
    <t>12:05</t>
  </si>
  <si>
    <t>13:43</t>
  </si>
  <si>
    <t>14:51</t>
  </si>
  <si>
    <t>15:07</t>
  </si>
  <si>
    <t>15:14</t>
  </si>
  <si>
    <t>15:16</t>
  </si>
  <si>
    <t>TRO</t>
  </si>
  <si>
    <t>16:33</t>
  </si>
  <si>
    <t>17:09</t>
  </si>
  <si>
    <t>17:15</t>
  </si>
  <si>
    <t>17:36</t>
  </si>
  <si>
    <t>21:03</t>
  </si>
  <si>
    <t>21:32</t>
  </si>
  <si>
    <t>22:50</t>
  </si>
  <si>
    <t>PUMEL</t>
  </si>
  <si>
    <t>23:12</t>
  </si>
  <si>
    <t>05:13</t>
  </si>
  <si>
    <t>05:45</t>
  </si>
  <si>
    <t>06:48</t>
  </si>
  <si>
    <t>07:36</t>
  </si>
  <si>
    <t>10:58</t>
  </si>
  <si>
    <t>14:17</t>
  </si>
  <si>
    <t>16:20</t>
  </si>
  <si>
    <t>16:51</t>
  </si>
  <si>
    <t>17:23</t>
  </si>
  <si>
    <t>17:58</t>
  </si>
  <si>
    <t>18:50</t>
  </si>
  <si>
    <t>18:54</t>
  </si>
  <si>
    <t>22:06</t>
  </si>
  <si>
    <t>22:51</t>
  </si>
  <si>
    <t>23:49</t>
  </si>
  <si>
    <t>01:46</t>
  </si>
  <si>
    <t>07:18</t>
  </si>
  <si>
    <t>09:24</t>
  </si>
  <si>
    <t>09:37</t>
  </si>
  <si>
    <t>10:03</t>
  </si>
  <si>
    <t>11:17</t>
  </si>
  <si>
    <t>11:53</t>
  </si>
  <si>
    <t>13:30</t>
  </si>
  <si>
    <t>13:39</t>
  </si>
  <si>
    <t>14:14</t>
  </si>
  <si>
    <t>15:00</t>
  </si>
  <si>
    <t>PRS</t>
  </si>
  <si>
    <t>18:30</t>
  </si>
  <si>
    <t>18:37</t>
  </si>
  <si>
    <t>19:26</t>
  </si>
  <si>
    <t>20:09</t>
  </si>
  <si>
    <t>21:38</t>
  </si>
  <si>
    <t>23:41</t>
  </si>
  <si>
    <t>06:57</t>
  </si>
  <si>
    <t>09:28</t>
  </si>
  <si>
    <t>12:15</t>
  </si>
  <si>
    <t>13:40</t>
  </si>
  <si>
    <t>14:50</t>
  </si>
  <si>
    <t>17:19</t>
  </si>
  <si>
    <t>18:05</t>
  </si>
  <si>
    <t>18:52</t>
  </si>
  <si>
    <t>EUTR</t>
  </si>
  <si>
    <t>18:58</t>
  </si>
  <si>
    <t>19:35</t>
  </si>
  <si>
    <t>00:57</t>
  </si>
  <si>
    <t>08:11</t>
  </si>
  <si>
    <t>10:02</t>
  </si>
  <si>
    <t>10:12</t>
  </si>
  <si>
    <t>MIDLAND STATION</t>
  </si>
  <si>
    <t>13:06</t>
  </si>
  <si>
    <t>MUWR</t>
  </si>
  <si>
    <t>13:14</t>
  </si>
  <si>
    <t>13:53</t>
  </si>
  <si>
    <t>14:06</t>
  </si>
  <si>
    <t>14:59</t>
  </si>
  <si>
    <t>15:53</t>
  </si>
  <si>
    <t>17:38</t>
  </si>
  <si>
    <t>18:08</t>
  </si>
  <si>
    <t>19:31</t>
  </si>
  <si>
    <t>20:16</t>
  </si>
  <si>
    <t>22:59</t>
  </si>
  <si>
    <t>EUME</t>
  </si>
  <si>
    <t>00:11</t>
  </si>
  <si>
    <t>05:55</t>
  </si>
  <si>
    <t>ERDB</t>
  </si>
  <si>
    <t>06:22</t>
  </si>
  <si>
    <t>FINCH WEST STATION</t>
  </si>
  <si>
    <t>ERTC</t>
  </si>
  <si>
    <t>07:14</t>
  </si>
  <si>
    <t>08:05</t>
  </si>
  <si>
    <t>08:13</t>
  </si>
  <si>
    <t>10:07</t>
  </si>
  <si>
    <t>PUTTC</t>
  </si>
  <si>
    <t>11:40</t>
  </si>
  <si>
    <t>11:48</t>
  </si>
  <si>
    <t>14:31</t>
  </si>
  <si>
    <t>14:40</t>
  </si>
  <si>
    <t>SRT LINE</t>
  </si>
  <si>
    <t>B</t>
  </si>
  <si>
    <t>ERVE</t>
  </si>
  <si>
    <t>16:16</t>
  </si>
  <si>
    <t>17:12</t>
  </si>
  <si>
    <t>19:34</t>
  </si>
  <si>
    <t>19:50</t>
  </si>
  <si>
    <t>20:44</t>
  </si>
  <si>
    <t>05:46</t>
  </si>
  <si>
    <t>06:03</t>
  </si>
  <si>
    <t>06:53</t>
  </si>
  <si>
    <t>GREENWOOD PORTAL</t>
  </si>
  <si>
    <t>10:18</t>
  </si>
  <si>
    <t>10:47</t>
  </si>
  <si>
    <t>DAVISVILLE BUILD UP</t>
  </si>
  <si>
    <t>PUTIS</t>
  </si>
  <si>
    <t>11:31</t>
  </si>
  <si>
    <t>14:27</t>
  </si>
  <si>
    <t>15:59</t>
  </si>
  <si>
    <t>16:03</t>
  </si>
  <si>
    <t>EUOE</t>
  </si>
  <si>
    <t>18:00</t>
  </si>
  <si>
    <t>18:28</t>
  </si>
  <si>
    <t>18:35</t>
  </si>
  <si>
    <t>20:55</t>
  </si>
  <si>
    <t>23:39</t>
  </si>
  <si>
    <t>23:47</t>
  </si>
  <si>
    <t>01:45</t>
  </si>
  <si>
    <t>07:46</t>
  </si>
  <si>
    <t>08:26</t>
  </si>
  <si>
    <t>08:55</t>
  </si>
  <si>
    <t>09:03</t>
  </si>
  <si>
    <t>09:22</t>
  </si>
  <si>
    <t>10:17</t>
  </si>
  <si>
    <t>11:04</t>
  </si>
  <si>
    <t>ERAC</t>
  </si>
  <si>
    <t>13:55</t>
  </si>
  <si>
    <t>14:56</t>
  </si>
  <si>
    <t>15:56</t>
  </si>
  <si>
    <t>16:36</t>
  </si>
  <si>
    <t>17:03</t>
  </si>
  <si>
    <t>17:50</t>
  </si>
  <si>
    <t>19:09</t>
  </si>
  <si>
    <t>20:22</t>
  </si>
  <si>
    <t>20:26</t>
  </si>
  <si>
    <t>22:10</t>
  </si>
  <si>
    <t>00:06</t>
  </si>
  <si>
    <t>00:25</t>
  </si>
  <si>
    <t>00:47</t>
  </si>
  <si>
    <t>01:21</t>
  </si>
  <si>
    <t>01:25</t>
  </si>
  <si>
    <t>KEELE YARD</t>
  </si>
  <si>
    <t>01:36</t>
  </si>
  <si>
    <t>05:43</t>
  </si>
  <si>
    <t>06:26</t>
  </si>
  <si>
    <t>08:35</t>
  </si>
  <si>
    <t>08:50</t>
  </si>
  <si>
    <t>09:42</t>
  </si>
  <si>
    <t>10:41</t>
  </si>
  <si>
    <t>11:15</t>
  </si>
  <si>
    <t>13:08</t>
  </si>
  <si>
    <t>13:27</t>
  </si>
  <si>
    <t>14:53</t>
  </si>
  <si>
    <t>18:13</t>
  </si>
  <si>
    <t>20:18</t>
  </si>
  <si>
    <t>21:53</t>
  </si>
  <si>
    <t>00:17</t>
  </si>
  <si>
    <t>00:48</t>
  </si>
  <si>
    <t>06:45</t>
  </si>
  <si>
    <t>07:16</t>
  </si>
  <si>
    <t>12:43</t>
  </si>
  <si>
    <t>13:57</t>
  </si>
  <si>
    <t>14:09</t>
  </si>
  <si>
    <t>15:58</t>
  </si>
  <si>
    <t>23:11</t>
  </si>
  <si>
    <t>23:46</t>
  </si>
  <si>
    <t>00:26</t>
  </si>
  <si>
    <t>SUSP</t>
  </si>
  <si>
    <t>05:47</t>
  </si>
  <si>
    <t>06:09</t>
  </si>
  <si>
    <t>TRNOA</t>
  </si>
  <si>
    <t>11:06</t>
  </si>
  <si>
    <t>11:12</t>
  </si>
  <si>
    <t>14:37</t>
  </si>
  <si>
    <t>15:30</t>
  </si>
  <si>
    <t>19:48</t>
  </si>
  <si>
    <t>20:15</t>
  </si>
  <si>
    <t>07:59</t>
  </si>
  <si>
    <t>EUYRD</t>
  </si>
  <si>
    <t>12:50</t>
  </si>
  <si>
    <t>13:04</t>
  </si>
  <si>
    <t>15:01</t>
  </si>
  <si>
    <t>15:50</t>
  </si>
  <si>
    <t>22:14</t>
  </si>
  <si>
    <t>22:56</t>
  </si>
  <si>
    <t>23:51</t>
  </si>
  <si>
    <t>05:48</t>
  </si>
  <si>
    <t>DAVISVILLE BUILD-UP</t>
  </si>
  <si>
    <t>06:12</t>
  </si>
  <si>
    <t>06:23</t>
  </si>
  <si>
    <t>06:36</t>
  </si>
  <si>
    <t>06:41</t>
  </si>
  <si>
    <t>06:51</t>
  </si>
  <si>
    <t>09:45</t>
  </si>
  <si>
    <t>10:53</t>
  </si>
  <si>
    <t>11:42</t>
  </si>
  <si>
    <t>12:40</t>
  </si>
  <si>
    <t>18:03</t>
  </si>
  <si>
    <t>18:31</t>
  </si>
  <si>
    <t>19:40</t>
  </si>
  <si>
    <t>20:02</t>
  </si>
  <si>
    <t>20:03</t>
  </si>
  <si>
    <t>20:07</t>
  </si>
  <si>
    <t>22:07</t>
  </si>
  <si>
    <t>11:29</t>
  </si>
  <si>
    <t>11:33</t>
  </si>
  <si>
    <t>13:44</t>
  </si>
  <si>
    <t>17:54</t>
  </si>
  <si>
    <t>22:38</t>
  </si>
  <si>
    <t>23:28</t>
  </si>
  <si>
    <t>23:36</t>
  </si>
  <si>
    <t>06:25</t>
  </si>
  <si>
    <t>EUNEA</t>
  </si>
  <si>
    <t>08:00</t>
  </si>
  <si>
    <t>10:19</t>
  </si>
  <si>
    <t>13:33</t>
  </si>
  <si>
    <t>13:59</t>
  </si>
  <si>
    <t>14:49</t>
  </si>
  <si>
    <t>15:08</t>
  </si>
  <si>
    <t>19:46</t>
  </si>
  <si>
    <t>19:54</t>
  </si>
  <si>
    <t>20:47</t>
  </si>
  <si>
    <t>00:43</t>
  </si>
  <si>
    <t>07:27</t>
  </si>
  <si>
    <t>10:23</t>
  </si>
  <si>
    <t>12:27</t>
  </si>
  <si>
    <t>13:24</t>
  </si>
  <si>
    <t>KIPLING TO KENNEDY</t>
  </si>
  <si>
    <t>17:16</t>
  </si>
  <si>
    <t>01:26</t>
  </si>
  <si>
    <t>PUSO</t>
  </si>
  <si>
    <t>08:33</t>
  </si>
  <si>
    <t>09:06</t>
  </si>
  <si>
    <t>10:26</t>
  </si>
  <si>
    <t>11:25</t>
  </si>
  <si>
    <t>14:00</t>
  </si>
  <si>
    <t>16:29</t>
  </si>
  <si>
    <t>18:07</t>
  </si>
  <si>
    <t>18:10</t>
  </si>
  <si>
    <t>18:20</t>
  </si>
  <si>
    <t>20:08</t>
  </si>
  <si>
    <t>21:41</t>
  </si>
  <si>
    <t>23:30</t>
  </si>
  <si>
    <t>00:12</t>
  </si>
  <si>
    <t>01:13</t>
  </si>
  <si>
    <t>09:57</t>
  </si>
  <si>
    <t>12:42</t>
  </si>
  <si>
    <t>12:51</t>
  </si>
  <si>
    <t>12:57</t>
  </si>
  <si>
    <t>14:19</t>
  </si>
  <si>
    <t>21:17</t>
  </si>
  <si>
    <t>00:36</t>
  </si>
  <si>
    <t>01:02</t>
  </si>
  <si>
    <t>07:53</t>
  </si>
  <si>
    <t>BAYVIEW STATION</t>
  </si>
  <si>
    <t>GREENWOOD YARD</t>
  </si>
  <si>
    <t>08:17</t>
  </si>
  <si>
    <t>13:18</t>
  </si>
  <si>
    <t>06:19</t>
  </si>
  <si>
    <t>09:35</t>
  </si>
  <si>
    <t>10:33</t>
  </si>
  <si>
    <t>11:44</t>
  </si>
  <si>
    <t>EUVA</t>
  </si>
  <si>
    <t>20:17</t>
  </si>
  <si>
    <t>05:31</t>
  </si>
  <si>
    <t>06:55</t>
  </si>
  <si>
    <t>07:15</t>
  </si>
  <si>
    <t>16:21</t>
  </si>
  <si>
    <t>17:17</t>
  </si>
  <si>
    <t>19:57</t>
  </si>
  <si>
    <t>21:01</t>
  </si>
  <si>
    <t>23:45</t>
  </si>
  <si>
    <t>09:58</t>
  </si>
  <si>
    <t>12:16</t>
  </si>
  <si>
    <t>13:25</t>
  </si>
  <si>
    <t>15:26</t>
  </si>
  <si>
    <t>17:53</t>
  </si>
  <si>
    <t>19:58</t>
  </si>
  <si>
    <t>MRDD</t>
  </si>
  <si>
    <t>22:41</t>
  </si>
  <si>
    <t>22:48</t>
  </si>
  <si>
    <t>23:32</t>
  </si>
  <si>
    <t>00:20</t>
  </si>
  <si>
    <t>01:07</t>
  </si>
  <si>
    <t>01:33</t>
  </si>
  <si>
    <t>PRTST</t>
  </si>
  <si>
    <t>07:09</t>
  </si>
  <si>
    <t>MUPF</t>
  </si>
  <si>
    <t>07:23</t>
  </si>
  <si>
    <t>PRSA</t>
  </si>
  <si>
    <t>09:33</t>
  </si>
  <si>
    <t>11:37</t>
  </si>
  <si>
    <t>13:23</t>
  </si>
  <si>
    <t>14:11</t>
  </si>
  <si>
    <t>16:32</t>
  </si>
  <si>
    <t>18:19</t>
  </si>
  <si>
    <t>18:39</t>
  </si>
  <si>
    <t>18:42</t>
  </si>
  <si>
    <t>19:36</t>
  </si>
  <si>
    <t>20:25</t>
  </si>
  <si>
    <t>22:29</t>
  </si>
  <si>
    <t>01:57</t>
  </si>
  <si>
    <t>PIONEER VILLAGE STATIO</t>
  </si>
  <si>
    <t>02:05</t>
  </si>
  <si>
    <t>06:08</t>
  </si>
  <si>
    <t>08:25</t>
  </si>
  <si>
    <t>PUSWZ</t>
  </si>
  <si>
    <t>13:58</t>
  </si>
  <si>
    <t>MUPLA</t>
  </si>
  <si>
    <t>15:48</t>
  </si>
  <si>
    <t>16:31</t>
  </si>
  <si>
    <t>SCARBOROUGH RAPID TRAN</t>
  </si>
  <si>
    <t>SRO</t>
  </si>
  <si>
    <t>17:41</t>
  </si>
  <si>
    <t>21:13</t>
  </si>
  <si>
    <t>22:52</t>
  </si>
  <si>
    <t>23:03</t>
  </si>
  <si>
    <t>00:31</t>
  </si>
  <si>
    <t>01:11</t>
  </si>
  <si>
    <t>10:09</t>
  </si>
  <si>
    <t>14:47</t>
  </si>
  <si>
    <t>MRD</t>
  </si>
  <si>
    <t>20:06</t>
  </si>
  <si>
    <t>21:36</t>
  </si>
  <si>
    <t>01:49</t>
  </si>
  <si>
    <t>10:29</t>
  </si>
  <si>
    <t>11:00</t>
  </si>
  <si>
    <t>21:21</t>
  </si>
  <si>
    <t>05:57</t>
  </si>
  <si>
    <t>06:06</t>
  </si>
  <si>
    <t>06:46</t>
  </si>
  <si>
    <t>11:45</t>
  </si>
  <si>
    <t>12:01</t>
  </si>
  <si>
    <t>TUKEY</t>
  </si>
  <si>
    <t>06:58</t>
  </si>
  <si>
    <t>07:55</t>
  </si>
  <si>
    <t>15:06</t>
  </si>
  <si>
    <t>15:15</t>
  </si>
  <si>
    <t>16:50</t>
  </si>
  <si>
    <t>16:53</t>
  </si>
  <si>
    <t>19:22</t>
  </si>
  <si>
    <t>21:22</t>
  </si>
  <si>
    <t>10:51</t>
  </si>
  <si>
    <t>15:46</t>
  </si>
  <si>
    <t>ERO</t>
  </si>
  <si>
    <t>19:23</t>
  </si>
  <si>
    <t>22:04</t>
  </si>
  <si>
    <t>23:23</t>
  </si>
  <si>
    <t>08:30</t>
  </si>
  <si>
    <t>09:01</t>
  </si>
  <si>
    <t>11:23</t>
  </si>
  <si>
    <t>17:28</t>
  </si>
  <si>
    <t>19:19</t>
  </si>
  <si>
    <t>SRDP</t>
  </si>
  <si>
    <t>20:58</t>
  </si>
  <si>
    <t>21:06</t>
  </si>
  <si>
    <t>ERME</t>
  </si>
  <si>
    <t>05:40</t>
  </si>
  <si>
    <t>MUIE</t>
  </si>
  <si>
    <t>10:24</t>
  </si>
  <si>
    <t>10:42</t>
  </si>
  <si>
    <t>BATHUSRT STATION</t>
  </si>
  <si>
    <t>14:22</t>
  </si>
  <si>
    <t>15:29</t>
  </si>
  <si>
    <t>PRW</t>
  </si>
  <si>
    <t>23:50</t>
  </si>
  <si>
    <t>01:43</t>
  </si>
  <si>
    <t>07:33</t>
  </si>
  <si>
    <t>08:49</t>
  </si>
  <si>
    <t>10:57</t>
  </si>
  <si>
    <t>11:36</t>
  </si>
  <si>
    <t>YORK MILLS CENTRE TRAC</t>
  </si>
  <si>
    <t>14:41</t>
  </si>
  <si>
    <t>22:18</t>
  </si>
  <si>
    <t>23:08</t>
  </si>
  <si>
    <t>14:16</t>
  </si>
  <si>
    <t>02:07</t>
  </si>
  <si>
    <t>EUOPO</t>
  </si>
  <si>
    <t>05:36</t>
  </si>
  <si>
    <t>DAVISVILLE YARD</t>
  </si>
  <si>
    <t>07:06</t>
  </si>
  <si>
    <t>07:29</t>
  </si>
  <si>
    <t>07:37</t>
  </si>
  <si>
    <t>11:34</t>
  </si>
  <si>
    <t>22:40</t>
  </si>
  <si>
    <t>BROADVIEW TO YONGE</t>
  </si>
  <si>
    <t>01:20</t>
  </si>
  <si>
    <t>11:08</t>
  </si>
  <si>
    <t>11:57</t>
  </si>
  <si>
    <t>15:44</t>
  </si>
  <si>
    <t>18:34</t>
  </si>
  <si>
    <t>20:11</t>
  </si>
  <si>
    <t>01:27</t>
  </si>
  <si>
    <t>05:56</t>
  </si>
  <si>
    <t>08:15</t>
  </si>
  <si>
    <t>10:30</t>
  </si>
  <si>
    <t>11:02</t>
  </si>
  <si>
    <t>11:35</t>
  </si>
  <si>
    <t>13:46</t>
  </si>
  <si>
    <t>14:01</t>
  </si>
  <si>
    <t>14:02</t>
  </si>
  <si>
    <t>14:13</t>
  </si>
  <si>
    <t>14:46</t>
  </si>
  <si>
    <t>15:28</t>
  </si>
  <si>
    <t>16:19</t>
  </si>
  <si>
    <t>17:11</t>
  </si>
  <si>
    <t>18:24</t>
  </si>
  <si>
    <t>21:18</t>
  </si>
  <si>
    <t>23:05</t>
  </si>
  <si>
    <t>23:52</t>
  </si>
  <si>
    <t>01:30</t>
  </si>
  <si>
    <t>EUO</t>
  </si>
  <si>
    <t>EUVE</t>
  </si>
  <si>
    <t>06:33</t>
  </si>
  <si>
    <t>07:42</t>
  </si>
  <si>
    <t>09:36</t>
  </si>
  <si>
    <t>09:46</t>
  </si>
  <si>
    <t>12:22</t>
  </si>
  <si>
    <t>13:10</t>
  </si>
  <si>
    <t>14:26</t>
  </si>
  <si>
    <t>15:35</t>
  </si>
  <si>
    <t>15:45</t>
  </si>
  <si>
    <t>16:13</t>
  </si>
  <si>
    <t>16:41</t>
  </si>
  <si>
    <t>17:35</t>
  </si>
  <si>
    <t>21:05</t>
  </si>
  <si>
    <t>21:07</t>
  </si>
  <si>
    <t>21:16</t>
  </si>
  <si>
    <t>00:22</t>
  </si>
  <si>
    <t>12:29</t>
  </si>
  <si>
    <t>MRSAN</t>
  </si>
  <si>
    <t>13:32</t>
  </si>
  <si>
    <t>SRAP</t>
  </si>
  <si>
    <t>18:45</t>
  </si>
  <si>
    <t>20:54</t>
  </si>
  <si>
    <t>23:24</t>
  </si>
  <si>
    <t>MRPLB</t>
  </si>
  <si>
    <t>00:44</t>
  </si>
  <si>
    <t>05:49</t>
  </si>
  <si>
    <t>06:31</t>
  </si>
  <si>
    <t>12:24</t>
  </si>
  <si>
    <t>SRBT</t>
  </si>
  <si>
    <t>18:16</t>
  </si>
  <si>
    <t>18:25</t>
  </si>
  <si>
    <t>19:37</t>
  </si>
  <si>
    <t>10:52</t>
  </si>
  <si>
    <t>18:09</t>
  </si>
  <si>
    <t>18:41</t>
  </si>
  <si>
    <t>21:04</t>
  </si>
  <si>
    <t>SUCOL</t>
  </si>
  <si>
    <t>06:30</t>
  </si>
  <si>
    <t>09:54</t>
  </si>
  <si>
    <t>10:45</t>
  </si>
  <si>
    <t>13:21</t>
  </si>
  <si>
    <t>14:45</t>
  </si>
  <si>
    <t>16:54</t>
  </si>
  <si>
    <t>21:46</t>
  </si>
  <si>
    <t>23:13</t>
  </si>
  <si>
    <t>07:17</t>
  </si>
  <si>
    <t>09:49</t>
  </si>
  <si>
    <t>11:56</t>
  </si>
  <si>
    <t>18:29</t>
  </si>
  <si>
    <t>20:33</t>
  </si>
  <si>
    <t>05:52</t>
  </si>
  <si>
    <t>08:48</t>
  </si>
  <si>
    <t>10:04</t>
  </si>
  <si>
    <t>11:59</t>
  </si>
  <si>
    <t>16:05</t>
  </si>
  <si>
    <t>19:04</t>
  </si>
  <si>
    <t>08:02</t>
  </si>
  <si>
    <t>08:37</t>
  </si>
  <si>
    <t>10:27</t>
  </si>
  <si>
    <t>14:03</t>
  </si>
  <si>
    <t>14:57</t>
  </si>
  <si>
    <t>MRNOA</t>
  </si>
  <si>
    <t>19:00</t>
  </si>
  <si>
    <t>TRSET</t>
  </si>
  <si>
    <t>20:48</t>
  </si>
  <si>
    <t>12:02</t>
  </si>
  <si>
    <t>13:11</t>
  </si>
  <si>
    <t>16:01</t>
  </si>
  <si>
    <t>PUTSC</t>
  </si>
  <si>
    <t>21:09</t>
  </si>
  <si>
    <t>00:05</t>
  </si>
  <si>
    <t>08:39</t>
  </si>
  <si>
    <t>10:14</t>
  </si>
  <si>
    <t>13:26</t>
  </si>
  <si>
    <t>13:31</t>
  </si>
  <si>
    <t>13:54</t>
  </si>
  <si>
    <t>16:59</t>
  </si>
  <si>
    <t>07:57</t>
  </si>
  <si>
    <t>11:14</t>
  </si>
  <si>
    <t>18:53</t>
  </si>
  <si>
    <t>21:02</t>
  </si>
  <si>
    <t>00:21</t>
  </si>
  <si>
    <t>01:53</t>
  </si>
  <si>
    <t>05:28</t>
  </si>
  <si>
    <t>11:09</t>
  </si>
  <si>
    <t>13:37</t>
  </si>
  <si>
    <t>TRNIP</t>
  </si>
  <si>
    <t>19:52</t>
  </si>
  <si>
    <t>19:59</t>
  </si>
  <si>
    <t>06:04</t>
  </si>
  <si>
    <t>07:22</t>
  </si>
  <si>
    <t>11:10</t>
  </si>
  <si>
    <t>13:41</t>
  </si>
  <si>
    <t>21:25</t>
  </si>
  <si>
    <t>00:28</t>
  </si>
  <si>
    <t>UNION STATION TO KING</t>
  </si>
  <si>
    <t>09:38</t>
  </si>
  <si>
    <t>10:08</t>
  </si>
  <si>
    <t>11:27</t>
  </si>
  <si>
    <t>15:40</t>
  </si>
  <si>
    <t>15:47</t>
  </si>
  <si>
    <t>20:32</t>
  </si>
  <si>
    <t>21:26</t>
  </si>
  <si>
    <t>22:13</t>
  </si>
  <si>
    <t>06:32</t>
  </si>
  <si>
    <t>07:28</t>
  </si>
  <si>
    <t>09:17</t>
  </si>
  <si>
    <t>12:00</t>
  </si>
  <si>
    <t>12:20</t>
  </si>
  <si>
    <t>00:00</t>
  </si>
  <si>
    <t>10:00</t>
  </si>
  <si>
    <t>10:11</t>
  </si>
  <si>
    <t>12:34</t>
  </si>
  <si>
    <t>13:01</t>
  </si>
  <si>
    <t>14:10</t>
  </si>
  <si>
    <t>21:39</t>
  </si>
  <si>
    <t>22:57</t>
  </si>
  <si>
    <t>20:30</t>
  </si>
  <si>
    <t>20:31</t>
  </si>
  <si>
    <t>21:11</t>
  </si>
  <si>
    <t>00:51</t>
  </si>
  <si>
    <t>TRTC</t>
  </si>
  <si>
    <t>11:49</t>
  </si>
  <si>
    <t>14:25</t>
  </si>
  <si>
    <t>PUOPO</t>
  </si>
  <si>
    <t>20:23</t>
  </si>
  <si>
    <t>01:23</t>
  </si>
  <si>
    <t>05:39</t>
  </si>
  <si>
    <t>09:25</t>
  </si>
  <si>
    <t>10:37</t>
  </si>
  <si>
    <t>15:05</t>
  </si>
  <si>
    <t>18:56</t>
  </si>
  <si>
    <t>00:14</t>
  </si>
  <si>
    <t>06:47</t>
  </si>
  <si>
    <t>14:30</t>
  </si>
  <si>
    <t>PUDCS</t>
  </si>
  <si>
    <t>18:47</t>
  </si>
  <si>
    <t>12:52</t>
  </si>
  <si>
    <t>19:15</t>
  </si>
  <si>
    <t>13:50</t>
  </si>
  <si>
    <t>00:08</t>
  </si>
  <si>
    <t>00:46</t>
  </si>
  <si>
    <t>08:06</t>
  </si>
  <si>
    <t>10:22</t>
  </si>
  <si>
    <t>SRUT</t>
  </si>
  <si>
    <t>12:35</t>
  </si>
  <si>
    <t>20:13</t>
  </si>
  <si>
    <t>22:21</t>
  </si>
  <si>
    <t>23:15</t>
  </si>
  <si>
    <t>12:09</t>
  </si>
  <si>
    <t>16:15</t>
  </si>
  <si>
    <t>17:57</t>
  </si>
  <si>
    <t>19:08</t>
  </si>
  <si>
    <t>22:43</t>
  </si>
  <si>
    <t>23:35</t>
  </si>
  <si>
    <t>11:50</t>
  </si>
  <si>
    <t>13:07</t>
  </si>
  <si>
    <t>21:42</t>
  </si>
  <si>
    <t>22:33</t>
  </si>
  <si>
    <t>23:57</t>
  </si>
  <si>
    <t>00:09</t>
  </si>
  <si>
    <t>SHEPPARD WEST TO DOWNS</t>
  </si>
  <si>
    <t>PUEO</t>
  </si>
  <si>
    <t>MUFS</t>
  </si>
  <si>
    <t>19:47</t>
  </si>
  <si>
    <t>20:35</t>
  </si>
  <si>
    <t>20:41</t>
  </si>
  <si>
    <t>22:15</t>
  </si>
  <si>
    <t>11:18</t>
  </si>
  <si>
    <t>12:13</t>
  </si>
  <si>
    <t>13:36</t>
  </si>
  <si>
    <t>18:32</t>
  </si>
  <si>
    <t>07:07</t>
  </si>
  <si>
    <t>20:57</t>
  </si>
  <si>
    <t>01:37</t>
  </si>
  <si>
    <t>06:40</t>
  </si>
  <si>
    <t>07:32</t>
  </si>
  <si>
    <t>10:31</t>
  </si>
  <si>
    <t>12:38</t>
  </si>
  <si>
    <t>13:15</t>
  </si>
  <si>
    <t>18:18</t>
  </si>
  <si>
    <t>21:34</t>
  </si>
  <si>
    <t>00:32</t>
  </si>
  <si>
    <t>09:55</t>
  </si>
  <si>
    <t>06:16</t>
  </si>
  <si>
    <t>07:40</t>
  </si>
  <si>
    <t>00:30</t>
  </si>
  <si>
    <t>14:32</t>
  </si>
  <si>
    <t>18:51</t>
  </si>
  <si>
    <t>06:44</t>
  </si>
  <si>
    <t>09:52</t>
  </si>
  <si>
    <t>10:36</t>
  </si>
  <si>
    <t>14:35</t>
  </si>
  <si>
    <t>21:15</t>
  </si>
  <si>
    <t>22:02</t>
  </si>
  <si>
    <t>00:15</t>
  </si>
  <si>
    <t>00:45</t>
  </si>
  <si>
    <t>23:38</t>
  </si>
  <si>
    <t>06:38</t>
  </si>
  <si>
    <t>13:51</t>
  </si>
  <si>
    <t>15:34</t>
  </si>
  <si>
    <t>EUECD</t>
  </si>
  <si>
    <t>21:20</t>
  </si>
  <si>
    <t>08:10</t>
  </si>
  <si>
    <t>SUAE</t>
  </si>
  <si>
    <t>17:14</t>
  </si>
  <si>
    <t>05:59</t>
  </si>
  <si>
    <t>08:46</t>
  </si>
  <si>
    <t>09:53</t>
  </si>
  <si>
    <t>11:03</t>
  </si>
  <si>
    <t>YONGE BD STATION (LEAV</t>
  </si>
  <si>
    <t>13:20</t>
  </si>
  <si>
    <t>10:32</t>
  </si>
  <si>
    <t>15:39</t>
  </si>
  <si>
    <t>15:49</t>
  </si>
  <si>
    <t>17:29</t>
  </si>
  <si>
    <t>18:46</t>
  </si>
  <si>
    <t>21:52</t>
  </si>
  <si>
    <t>21:58</t>
  </si>
  <si>
    <t>01:59</t>
  </si>
  <si>
    <t>14:29</t>
  </si>
  <si>
    <t>19:10</t>
  </si>
  <si>
    <t>07:05</t>
  </si>
  <si>
    <t>SCARBOROUGH CTR STATIO</t>
  </si>
  <si>
    <t>DUPONT MIGRATION POINT</t>
  </si>
  <si>
    <t>16:35</t>
  </si>
  <si>
    <t>18:23</t>
  </si>
  <si>
    <t>05:41</t>
  </si>
  <si>
    <t>13:45</t>
  </si>
  <si>
    <t>15:03</t>
  </si>
  <si>
    <t>20:12</t>
  </si>
  <si>
    <t>21:35</t>
  </si>
  <si>
    <t>23:37</t>
  </si>
  <si>
    <t>00:50</t>
  </si>
  <si>
    <t>05:42</t>
  </si>
  <si>
    <t>11:30</t>
  </si>
  <si>
    <t>14:44</t>
  </si>
  <si>
    <t>15:31</t>
  </si>
  <si>
    <t>ERPR</t>
  </si>
  <si>
    <t>17:51</t>
  </si>
  <si>
    <t>UNION TO KING</t>
  </si>
  <si>
    <t>12:12</t>
  </si>
  <si>
    <t>18:55</t>
  </si>
  <si>
    <t>23:56</t>
  </si>
  <si>
    <t>11:21</t>
  </si>
  <si>
    <t>13:34</t>
  </si>
  <si>
    <t>14:34</t>
  </si>
  <si>
    <t>20:46</t>
  </si>
  <si>
    <t>21:40</t>
  </si>
  <si>
    <t>23:25</t>
  </si>
  <si>
    <t>23:54</t>
  </si>
  <si>
    <t>23:43</t>
  </si>
  <si>
    <t>01:17</t>
  </si>
  <si>
    <t>09:51</t>
  </si>
  <si>
    <t>17:45</t>
  </si>
  <si>
    <t>22:58</t>
  </si>
  <si>
    <t>ERNT</t>
  </si>
  <si>
    <t>01:05</t>
  </si>
  <si>
    <t>13:09</t>
  </si>
  <si>
    <t>13:56</t>
  </si>
  <si>
    <t>14:18</t>
  </si>
  <si>
    <t>15:13</t>
  </si>
  <si>
    <t>20:43</t>
  </si>
  <si>
    <t>01:29</t>
  </si>
  <si>
    <t>00:59</t>
  </si>
  <si>
    <t>01:38</t>
  </si>
  <si>
    <t>08:01</t>
  </si>
  <si>
    <t>15:10</t>
  </si>
  <si>
    <t>FINCH STATION TO DUPON</t>
  </si>
  <si>
    <t>17:40</t>
  </si>
  <si>
    <t>23:01</t>
  </si>
  <si>
    <t>20:59</t>
  </si>
  <si>
    <t>21:14</t>
  </si>
  <si>
    <t>09:40</t>
  </si>
  <si>
    <t>ERWS</t>
  </si>
  <si>
    <t>12:31</t>
  </si>
  <si>
    <t>13:05</t>
  </si>
  <si>
    <t>17:37</t>
  </si>
  <si>
    <t>23:26</t>
  </si>
  <si>
    <t>10:28</t>
  </si>
  <si>
    <t>05:34</t>
  </si>
  <si>
    <t>EULV</t>
  </si>
  <si>
    <t>23:22</t>
  </si>
  <si>
    <t>05:33</t>
  </si>
  <si>
    <t>06:17</t>
  </si>
  <si>
    <t>07:25</t>
  </si>
  <si>
    <t>09:23</t>
  </si>
  <si>
    <t>11:54</t>
  </si>
  <si>
    <t>07:24</t>
  </si>
  <si>
    <t>09:07</t>
  </si>
  <si>
    <t>11:39</t>
  </si>
  <si>
    <t>12:54</t>
  </si>
  <si>
    <t>16:49</t>
  </si>
  <si>
    <t>21:10</t>
  </si>
  <si>
    <t>10:15</t>
  </si>
  <si>
    <t>10:25</t>
  </si>
  <si>
    <t>ERWA</t>
  </si>
  <si>
    <t>16:55</t>
  </si>
  <si>
    <t>22:26</t>
  </si>
  <si>
    <t>07:02</t>
  </si>
  <si>
    <t>01:32</t>
  </si>
  <si>
    <t>17:43</t>
  </si>
  <si>
    <t>23:09</t>
  </si>
  <si>
    <t>MRPAA</t>
  </si>
  <si>
    <t>MUIRS</t>
  </si>
  <si>
    <t>14:12</t>
  </si>
  <si>
    <t>17:07</t>
  </si>
  <si>
    <t>06:35</t>
  </si>
  <si>
    <t>10:48</t>
  </si>
  <si>
    <t>18:02</t>
  </si>
  <si>
    <t>21:59</t>
  </si>
  <si>
    <t>12:56</t>
  </si>
  <si>
    <t>18:40</t>
  </si>
  <si>
    <t>23:44</t>
  </si>
  <si>
    <t>06:01</t>
  </si>
  <si>
    <t>12:23</t>
  </si>
  <si>
    <t>05:35</t>
  </si>
  <si>
    <t>10:13</t>
  </si>
  <si>
    <t>ERTL</t>
  </si>
  <si>
    <t>00:07</t>
  </si>
  <si>
    <t>00:27</t>
  </si>
  <si>
    <t>06:15</t>
  </si>
  <si>
    <t>15:51</t>
  </si>
  <si>
    <t>16:04</t>
  </si>
  <si>
    <t>19:28</t>
  </si>
  <si>
    <t>11:43</t>
  </si>
  <si>
    <t>16:11</t>
  </si>
  <si>
    <t>23:40</t>
  </si>
  <si>
    <t>01:24</t>
  </si>
  <si>
    <t>08:23</t>
  </si>
  <si>
    <t>16:37</t>
  </si>
  <si>
    <t>01:42</t>
  </si>
  <si>
    <t>02:40</t>
  </si>
  <si>
    <t>19:07</t>
  </si>
  <si>
    <t>00:03</t>
  </si>
  <si>
    <t>00:54</t>
  </si>
  <si>
    <t>12:18</t>
  </si>
  <si>
    <t>09:09</t>
  </si>
  <si>
    <t>12:08</t>
  </si>
  <si>
    <t>06:56</t>
  </si>
  <si>
    <t>PUSIO</t>
  </si>
  <si>
    <t>20:00</t>
  </si>
  <si>
    <t>06:14</t>
  </si>
  <si>
    <t>08:53</t>
  </si>
  <si>
    <t>PRO</t>
  </si>
  <si>
    <t>17:33</t>
  </si>
  <si>
    <t>17:34</t>
  </si>
  <si>
    <t>12:21</t>
  </si>
  <si>
    <t>PUCSS</t>
  </si>
  <si>
    <t>13:16</t>
  </si>
  <si>
    <t>18:27</t>
  </si>
  <si>
    <t>21:08</t>
  </si>
  <si>
    <t>07:21</t>
  </si>
  <si>
    <t>ERCD</t>
  </si>
  <si>
    <t>21:23</t>
  </si>
  <si>
    <t>21:55</t>
  </si>
  <si>
    <t>UNION STATION (TO KING</t>
  </si>
  <si>
    <t>00:58</t>
  </si>
  <si>
    <t>02:09</t>
  </si>
  <si>
    <t>09:41</t>
  </si>
  <si>
    <t>19:25</t>
  </si>
  <si>
    <t>22:39</t>
  </si>
  <si>
    <t>00:04</t>
  </si>
  <si>
    <t>12:26</t>
  </si>
  <si>
    <t>21:49</t>
  </si>
  <si>
    <t>21:56</t>
  </si>
  <si>
    <t>22:17</t>
  </si>
  <si>
    <t>09:11</t>
  </si>
  <si>
    <t>21:50</t>
  </si>
  <si>
    <t>11:38</t>
  </si>
  <si>
    <t>01:16</t>
  </si>
  <si>
    <t>PUEWZ</t>
  </si>
  <si>
    <t>12:19</t>
  </si>
  <si>
    <t>22:01</t>
  </si>
  <si>
    <t>10:59</t>
  </si>
  <si>
    <t>11:55</t>
  </si>
  <si>
    <t>19:14</t>
  </si>
  <si>
    <t>SYSTEMWIDE</t>
  </si>
  <si>
    <t>06:39</t>
  </si>
  <si>
    <t>MRUI</t>
  </si>
  <si>
    <t>BLOOR VIA DUCT</t>
  </si>
  <si>
    <t>ERLT</t>
  </si>
  <si>
    <t>01:06</t>
  </si>
  <si>
    <t>01:22</t>
  </si>
  <si>
    <t>09:15</t>
  </si>
  <si>
    <t>11:24</t>
  </si>
  <si>
    <t>17:42</t>
  </si>
  <si>
    <t>20:29</t>
  </si>
  <si>
    <t>WARDEN TO VICTORIA PAR</t>
  </si>
  <si>
    <t>09:44</t>
  </si>
  <si>
    <t>12:06</t>
  </si>
  <si>
    <t>12:58</t>
  </si>
  <si>
    <t>11:13</t>
  </si>
  <si>
    <t>13:28</t>
  </si>
  <si>
    <t>22:19</t>
  </si>
  <si>
    <t>01:15</t>
  </si>
  <si>
    <t>08:34</t>
  </si>
  <si>
    <t>19:21</t>
  </si>
  <si>
    <t>22:54</t>
  </si>
  <si>
    <t>01:08</t>
  </si>
  <si>
    <t>12:33</t>
  </si>
  <si>
    <t>15:43</t>
  </si>
  <si>
    <t>23:02</t>
  </si>
  <si>
    <t>07:35</t>
  </si>
  <si>
    <t>UNION TO ST ANDREW</t>
  </si>
  <si>
    <t>15:17</t>
  </si>
  <si>
    <t>01:00</t>
  </si>
  <si>
    <t>SRCOL</t>
  </si>
  <si>
    <t>06:13</t>
  </si>
  <si>
    <t>11:47</t>
  </si>
  <si>
    <t>ERRA</t>
  </si>
  <si>
    <t>18:22</t>
  </si>
  <si>
    <t>02:10</t>
  </si>
  <si>
    <t>09:18</t>
  </si>
  <si>
    <t>02:01</t>
  </si>
  <si>
    <t>19:24</t>
  </si>
  <si>
    <t>00:16</t>
  </si>
  <si>
    <t>12:53</t>
  </si>
  <si>
    <t>10:01</t>
  </si>
  <si>
    <t>KIPLING TO HIGH PARK</t>
  </si>
  <si>
    <t>PUTR</t>
  </si>
  <si>
    <t>00:39</t>
  </si>
  <si>
    <t>KIPLING TO KENNEDY STN</t>
  </si>
  <si>
    <t>KIPLING TO COXWELL</t>
  </si>
  <si>
    <t>19:17</t>
  </si>
  <si>
    <t>14:24</t>
  </si>
  <si>
    <t>17:27</t>
  </si>
  <si>
    <t>00:19</t>
  </si>
  <si>
    <t>10:39</t>
  </si>
  <si>
    <t>19:41</t>
  </si>
  <si>
    <t>23:19</t>
  </si>
  <si>
    <t>23:55</t>
  </si>
  <si>
    <t>10:40</t>
  </si>
  <si>
    <t>12:03</t>
  </si>
  <si>
    <t>19:55</t>
  </si>
  <si>
    <t>23:04</t>
  </si>
  <si>
    <t>23:17</t>
  </si>
  <si>
    <t>16:56</t>
  </si>
  <si>
    <t>05:27</t>
  </si>
  <si>
    <t>12:59</t>
  </si>
  <si>
    <t>YORKDALE TO FINCH STAT</t>
  </si>
  <si>
    <t>20:49</t>
  </si>
  <si>
    <t>22:32</t>
  </si>
  <si>
    <t>22:45</t>
  </si>
  <si>
    <t>16:58</t>
  </si>
  <si>
    <t>22:25</t>
  </si>
  <si>
    <t>01:39</t>
  </si>
  <si>
    <t>22:08</t>
  </si>
  <si>
    <t>ERNEA</t>
  </si>
  <si>
    <t>22:42</t>
  </si>
  <si>
    <t>PUTOE</t>
  </si>
  <si>
    <t>06:05</t>
  </si>
  <si>
    <t>06:54</t>
  </si>
  <si>
    <t>10:16</t>
  </si>
  <si>
    <t>UNION STATION TO ST AN</t>
  </si>
  <si>
    <t>WILSON TO SHEPPARD WES</t>
  </si>
  <si>
    <t>UNION TO FINCH</t>
  </si>
  <si>
    <t>PUTSM</t>
  </si>
  <si>
    <t>14:28</t>
  </si>
  <si>
    <t>PUMST</t>
  </si>
  <si>
    <t>10:38</t>
  </si>
  <si>
    <t>00:37</t>
  </si>
  <si>
    <t>15:02</t>
  </si>
  <si>
    <t>22:37</t>
  </si>
  <si>
    <t>S/O EGLINTON TO ST CLA</t>
  </si>
  <si>
    <t>date</t>
  </si>
  <si>
    <t>time</t>
  </si>
  <si>
    <t>day</t>
  </si>
  <si>
    <t>station</t>
  </si>
  <si>
    <t>code</t>
  </si>
  <si>
    <t>min_delay</t>
  </si>
  <si>
    <t>min_gap</t>
  </si>
  <si>
    <t>bound</t>
  </si>
  <si>
    <t>line</t>
  </si>
  <si>
    <t>vehicle</t>
  </si>
  <si>
    <t>code_info</t>
  </si>
  <si>
    <t>latitude</t>
  </si>
  <si>
    <t>longitude</t>
  </si>
  <si>
    <t>SUB RMENU CODE</t>
  </si>
  <si>
    <t>CODE DESCRIPTION</t>
  </si>
  <si>
    <t>Air Conditioning</t>
  </si>
  <si>
    <t>EUAL</t>
  </si>
  <si>
    <t>Alternating Current</t>
  </si>
  <si>
    <t>ATC RC&amp;S Equipment</t>
  </si>
  <si>
    <t>Brakes</t>
  </si>
  <si>
    <t>Body</t>
  </si>
  <si>
    <t>Compressed Air</t>
  </si>
  <si>
    <t>Consequential Delay (2nd Delay Same Fault)</t>
  </si>
  <si>
    <t>EUCH</t>
  </si>
  <si>
    <t>Chopper Control</t>
  </si>
  <si>
    <t>Couplers</t>
  </si>
  <si>
    <t>Door Problems - Faulty Equipment</t>
  </si>
  <si>
    <t>ECD / Line Mechanic Related Prob.</t>
  </si>
  <si>
    <t>High Voltage</t>
  </si>
  <si>
    <t>EULT</t>
  </si>
  <si>
    <t>Lighting System</t>
  </si>
  <si>
    <t>Low Voltage</t>
  </si>
  <si>
    <t>RC&amp;S Maintenance Error - (Human)</t>
  </si>
  <si>
    <t>No Equipment Available</t>
  </si>
  <si>
    <t>Equipment - No Trouble Found</t>
  </si>
  <si>
    <t>RC&amp;S Other</t>
  </si>
  <si>
    <t>Rail Cars &amp; Shops Opr. Error</t>
  </si>
  <si>
    <t>OPTO RC&amp;S Non-Train Door Monitoring</t>
  </si>
  <si>
    <t>Propulsion System</t>
  </si>
  <si>
    <t xml:space="preserve">Speed Control Equipment  </t>
  </si>
  <si>
    <t>Trainline System</t>
  </si>
  <si>
    <t>Traction Motors</t>
  </si>
  <si>
    <t>Trucks</t>
  </si>
  <si>
    <t>TR Cab Doors</t>
  </si>
  <si>
    <t>Warning Alarm Systems</t>
  </si>
  <si>
    <t>Work Vehicle</t>
  </si>
  <si>
    <t>Yard/Carhouse Related Problems</t>
  </si>
  <si>
    <t>ATC Project</t>
  </si>
  <si>
    <t>Divisional Clerk Related</t>
  </si>
  <si>
    <t>Door Problems - Passenger Related</t>
  </si>
  <si>
    <t>Door Problems - Debris Related</t>
  </si>
  <si>
    <t>MUEC</t>
  </si>
  <si>
    <t>Misc. Engineering &amp; Construction Related Problems</t>
  </si>
  <si>
    <t>No Operator Immediately Available</t>
  </si>
  <si>
    <t>MUFM</t>
  </si>
  <si>
    <t>Force Majeure</t>
  </si>
  <si>
    <t>Fire/Smoke Plan B - Source External to TTC</t>
  </si>
  <si>
    <t>MUGD</t>
  </si>
  <si>
    <t>Miscellaneous General Delays</t>
  </si>
  <si>
    <t>Injured or ill Customer (On Train) - Transported</t>
  </si>
  <si>
    <t>Injured Employee</t>
  </si>
  <si>
    <t>Injured or ill Customer (On Train) - Medical Aid Refused</t>
  </si>
  <si>
    <t>Injured or ill Customer (In Station) - Medical Aid Refused</t>
  </si>
  <si>
    <t>Injured or ill Customer (In Station) - Transported</t>
  </si>
  <si>
    <t>MULD</t>
  </si>
  <si>
    <t>Labour Dispute - Subway</t>
  </si>
  <si>
    <t xml:space="preserve">No Operator Immediately Available - Not E.S.A. Related </t>
  </si>
  <si>
    <t>Miscellaneous Other</t>
  </si>
  <si>
    <t>MUODC</t>
  </si>
  <si>
    <t>Overhead Door Contact</t>
  </si>
  <si>
    <t>Passenger Assistance Alarm Activated - No Trouble Found</t>
  </si>
  <si>
    <t>Fire/Smoke Plan A</t>
  </si>
  <si>
    <t>Fire/Smoke Plan B - Source TTC</t>
  </si>
  <si>
    <t>MUPLC</t>
  </si>
  <si>
    <t>Fire/Smoke Plan C</t>
  </si>
  <si>
    <t>Priority One - Train in Contact With Person</t>
  </si>
  <si>
    <t>Unsanitary Vehicle</t>
  </si>
  <si>
    <t>Miscellaneous Speed Control</t>
  </si>
  <si>
    <t>Training Department Related Delays</t>
  </si>
  <si>
    <t>Misc. Transportation Other - Employee Non-Chargeable</t>
  </si>
  <si>
    <t>Weather Reports / Related Delays</t>
  </si>
  <si>
    <t>Work Refusal</t>
  </si>
  <si>
    <t>ATC Signals Other</t>
  </si>
  <si>
    <t>PUCBI</t>
  </si>
  <si>
    <t>Central Logic Controller Failure</t>
  </si>
  <si>
    <t>PUCSC</t>
  </si>
  <si>
    <t>Signal Control Problem - Signals</t>
  </si>
  <si>
    <t>Central Office Signalling System</t>
  </si>
  <si>
    <t>Data Communications System Failure</t>
  </si>
  <si>
    <t>Escalator/Elevator Incident</t>
  </si>
  <si>
    <t>PUMO</t>
  </si>
  <si>
    <t>Station Other</t>
  </si>
  <si>
    <t xml:space="preserve">Station Stairway Incident </t>
  </si>
  <si>
    <t>OPTO (COMMS) Train Door Monitoring</t>
  </si>
  <si>
    <t>Signals Axle Counter Block Failure</t>
  </si>
  <si>
    <t>PUSBE</t>
  </si>
  <si>
    <t>Beacon Failure</t>
  </si>
  <si>
    <t>PUSCA</t>
  </si>
  <si>
    <t xml:space="preserve">SCADA Related Problems </t>
  </si>
  <si>
    <t xml:space="preserve">Subway Car Radio Fault </t>
  </si>
  <si>
    <t>PUSEA</t>
  </si>
  <si>
    <t xml:space="preserve">EAS Failure                               </t>
  </si>
  <si>
    <t xml:space="preserve">Signals or Related Components Failure </t>
  </si>
  <si>
    <t>Smart IO Failure</t>
  </si>
  <si>
    <t>Signals Track Weather Related</t>
  </si>
  <si>
    <t>PUSLC</t>
  </si>
  <si>
    <t>Signals Line Countroller Failure</t>
  </si>
  <si>
    <t>Signal Problem - No Trouble</t>
  </si>
  <si>
    <t>S/E/C Department Other</t>
  </si>
  <si>
    <t xml:space="preserve">Subway Radio System Fault </t>
  </si>
  <si>
    <t>Track Switch Failure - Signal Related Problem</t>
  </si>
  <si>
    <t>Signals - Track Circuit Problems</t>
  </si>
  <si>
    <t>PUSTP</t>
  </si>
  <si>
    <t>Traction Power or Related Components Failure</t>
  </si>
  <si>
    <t>Signals - Train Stops</t>
  </si>
  <si>
    <t>Work Zone Problems - Signals</t>
  </si>
  <si>
    <t>PUSZC</t>
  </si>
  <si>
    <t>Signals Zone Countroller Failure</t>
  </si>
  <si>
    <t>PUTCD</t>
  </si>
  <si>
    <t>T &amp; S Contractor Problems</t>
  </si>
  <si>
    <t>Track Level Debris - Controllable</t>
  </si>
  <si>
    <t xml:space="preserve">PUTDN </t>
  </si>
  <si>
    <t>Debris At Track Level - Uncontrollable</t>
  </si>
  <si>
    <t>Insulated Joint Related Problem</t>
  </si>
  <si>
    <t>Ice / Snow Related Problems</t>
  </si>
  <si>
    <t>PUTNT</t>
  </si>
  <si>
    <t>T&amp;S Related Problem - NTF</t>
  </si>
  <si>
    <t>T&amp;S Other</t>
  </si>
  <si>
    <t>T &amp; S Operator Related Problems</t>
  </si>
  <si>
    <t>Rail Related Problem</t>
  </si>
  <si>
    <t>PUTS</t>
  </si>
  <si>
    <t>Structure Related Problem</t>
  </si>
  <si>
    <t>Signal Control Problem - Track</t>
  </si>
  <si>
    <t>Track Switch Failure - Track Related Problem</t>
  </si>
  <si>
    <t>Track Circuit Problems - Re: Defective Bolts/Bonding</t>
  </si>
  <si>
    <t>PUTTP</t>
  </si>
  <si>
    <t>Traction Power Rail Related</t>
  </si>
  <si>
    <t>Work Zone Problems - Track</t>
  </si>
  <si>
    <t>Assault / Employee Involved</t>
  </si>
  <si>
    <t>Assault / Patron Involved</t>
  </si>
  <si>
    <t>Bomb Threat</t>
  </si>
  <si>
    <t>Collector Booth Alarm Activated</t>
  </si>
  <si>
    <t>Disorderly Patron</t>
  </si>
  <si>
    <t>Emergency Alarm Station Activation</t>
  </si>
  <si>
    <t>Graffiti / Scratchiti</t>
  </si>
  <si>
    <t>Passenger Other</t>
  </si>
  <si>
    <t>Held By Polce - Non-TTC Related</t>
  </si>
  <si>
    <t>Robbery</t>
  </si>
  <si>
    <t>Sexual Assault</t>
  </si>
  <si>
    <t>Suspicious Package</t>
  </si>
  <si>
    <t>Unauthorized at Track Level</t>
  </si>
  <si>
    <t>ATC Operator Related</t>
  </si>
  <si>
    <t>Transit Control Related Problems</t>
  </si>
  <si>
    <t>Doors Open in Error</t>
  </si>
  <si>
    <t>Two Drum Switch Keys Activated</t>
  </si>
  <si>
    <t>TUML</t>
  </si>
  <si>
    <t>Mainline Storage</t>
  </si>
  <si>
    <t>Operator Violated Signal</t>
  </si>
  <si>
    <t>Operator Not In Position</t>
  </si>
  <si>
    <t xml:space="preserve">No Operator Immediately Available </t>
  </si>
  <si>
    <t>Transportation Department - Other</t>
  </si>
  <si>
    <t>TUOPO</t>
  </si>
  <si>
    <t>OPTO Operator Related</t>
  </si>
  <si>
    <t>Operator Overshot Platform</t>
  </si>
  <si>
    <t>Crew Unable to Maintain Schedule</t>
  </si>
  <si>
    <t>Operator Overspeeding</t>
  </si>
  <si>
    <t>TUSET</t>
  </si>
  <si>
    <t>Train Controls Improperly Shut Down</t>
  </si>
  <si>
    <t>Storm Trains</t>
  </si>
  <si>
    <t>Supervisory Error</t>
  </si>
  <si>
    <t>Disc Brakes</t>
  </si>
  <si>
    <t>ERHV</t>
  </si>
  <si>
    <t>Radio</t>
  </si>
  <si>
    <t>ERTB</t>
  </si>
  <si>
    <t>Track Brakes</t>
  </si>
  <si>
    <t>Train Control - VOBC</t>
  </si>
  <si>
    <t>ERTR</t>
  </si>
  <si>
    <t>Wind Shield</t>
  </si>
  <si>
    <t>MRCL</t>
  </si>
  <si>
    <t>MREC</t>
  </si>
  <si>
    <t>MRESA</t>
  </si>
  <si>
    <t>MRFS</t>
  </si>
  <si>
    <t>MRLD</t>
  </si>
  <si>
    <t>MRPLA</t>
  </si>
  <si>
    <t>Fire/Smoke Plan B</t>
  </si>
  <si>
    <t>MRPLC</t>
  </si>
  <si>
    <t>MRPR1</t>
  </si>
  <si>
    <t>MRSTM</t>
  </si>
  <si>
    <t>Scheduled Track Maintenance</t>
  </si>
  <si>
    <t>Timeout</t>
  </si>
  <si>
    <t>PREL</t>
  </si>
  <si>
    <t>Other</t>
  </si>
  <si>
    <t>VCC/RCIU/CCR</t>
  </si>
  <si>
    <t>Axle Counter Related</t>
  </si>
  <si>
    <t>PRSL</t>
  </si>
  <si>
    <t>Loop Related Failures</t>
  </si>
  <si>
    <t>PRSO</t>
  </si>
  <si>
    <t>Signals Other</t>
  </si>
  <si>
    <t>PRSP</t>
  </si>
  <si>
    <t>Signals Power Supply Related</t>
  </si>
  <si>
    <t>PRST</t>
  </si>
  <si>
    <t>Switch Related</t>
  </si>
  <si>
    <t>Rail Defect/Fastenings/Power Rail</t>
  </si>
  <si>
    <t>SRAE</t>
  </si>
  <si>
    <t>SREAS</t>
  </si>
  <si>
    <t>SRSA</t>
  </si>
  <si>
    <t>SRSP</t>
  </si>
  <si>
    <t>TRDOE</t>
  </si>
  <si>
    <t>TRST</t>
  </si>
  <si>
    <t>STATION</t>
  </si>
  <si>
    <t>LAT</t>
  </si>
  <si>
    <t>LONG</t>
  </si>
  <si>
    <t>‎43.4257</t>
  </si>
  <si>
    <t>43°44′03</t>
  </si>
  <si>
    <t>SHEPPARD-YONGE YUS STATION</t>
  </si>
  <si>
    <t>SHEPPARD-YONGE SHP STATION</t>
  </si>
  <si>
    <t>43.7614°</t>
  </si>
  <si>
    <t>Yonge University Spadina</t>
  </si>
  <si>
    <t>Bloor Danforth</t>
  </si>
  <si>
    <t>Sheppard</t>
  </si>
  <si>
    <t>Scarborough Rail Transit</t>
  </si>
  <si>
    <t>line_name</t>
  </si>
  <si>
    <t>01:48</t>
  </si>
  <si>
    <t>19:18</t>
  </si>
  <si>
    <t>20:38</t>
  </si>
  <si>
    <t>12:07</t>
  </si>
  <si>
    <t>17:18</t>
  </si>
  <si>
    <t>13:02</t>
  </si>
  <si>
    <t>00:01</t>
  </si>
  <si>
    <t>01:35</t>
  </si>
  <si>
    <t>11:26</t>
  </si>
  <si>
    <t>12:14</t>
  </si>
  <si>
    <t>12:25</t>
  </si>
  <si>
    <t>12:41</t>
  </si>
  <si>
    <t>18:17</t>
  </si>
  <si>
    <t>23:27</t>
  </si>
  <si>
    <t>11:16</t>
  </si>
  <si>
    <t>21:51</t>
  </si>
  <si>
    <t>14:23</t>
  </si>
  <si>
    <t>20:36</t>
  </si>
  <si>
    <t>08:29</t>
  </si>
  <si>
    <t>21:19</t>
  </si>
  <si>
    <t>00:38</t>
  </si>
  <si>
    <t>07:08</t>
  </si>
  <si>
    <t>09:34</t>
  </si>
  <si>
    <t>22:22</t>
  </si>
  <si>
    <t>00:42</t>
  </si>
  <si>
    <t>13:42</t>
  </si>
  <si>
    <t>18:14</t>
  </si>
  <si>
    <t>12:11</t>
  </si>
  <si>
    <t>06:37</t>
  </si>
  <si>
    <t>08:42</t>
  </si>
  <si>
    <t>09:48</t>
  </si>
  <si>
    <t>21:57</t>
  </si>
  <si>
    <t>13:00</t>
  </si>
  <si>
    <t>14:43</t>
  </si>
  <si>
    <t>01:09</t>
  </si>
  <si>
    <t>09:43</t>
  </si>
  <si>
    <t>22:11</t>
  </si>
  <si>
    <t>01:19</t>
  </si>
  <si>
    <t>21:48</t>
  </si>
  <si>
    <t>09:59</t>
  </si>
  <si>
    <t>00:29</t>
  </si>
  <si>
    <t>21:00</t>
  </si>
  <si>
    <t>01:34</t>
  </si>
  <si>
    <t>02:02</t>
  </si>
  <si>
    <t>21:47</t>
  </si>
  <si>
    <t>02:18</t>
  </si>
  <si>
    <t>11:46</t>
  </si>
  <si>
    <t>02:00</t>
  </si>
  <si>
    <t>19:12</t>
  </si>
  <si>
    <t>02:34</t>
  </si>
  <si>
    <t>00:52</t>
  </si>
  <si>
    <t>12:04</t>
  </si>
  <si>
    <t>17:25</t>
  </si>
  <si>
    <t>PUEME</t>
  </si>
  <si>
    <t>17:49</t>
  </si>
  <si>
    <t>15:24</t>
  </si>
  <si>
    <t>06:11</t>
  </si>
  <si>
    <t>00:55</t>
  </si>
  <si>
    <t>12:45</t>
  </si>
  <si>
    <t>22:53</t>
  </si>
  <si>
    <t>01:47</t>
  </si>
  <si>
    <t>01:51</t>
  </si>
  <si>
    <t>22:03</t>
  </si>
  <si>
    <t>13:48</t>
  </si>
  <si>
    <t>20:45</t>
  </si>
  <si>
    <t>23:48</t>
  </si>
  <si>
    <t>14:07</t>
  </si>
  <si>
    <t>14:55</t>
  </si>
  <si>
    <t>17:24</t>
  </si>
  <si>
    <t>19:43</t>
  </si>
  <si>
    <t>SCARBORUGH RAPID TRANS</t>
  </si>
  <si>
    <t>00:56</t>
  </si>
  <si>
    <t>01:03</t>
  </si>
  <si>
    <t>01:50</t>
  </si>
  <si>
    <t>05:23</t>
  </si>
  <si>
    <t>01:04</t>
  </si>
  <si>
    <t>19:53</t>
  </si>
  <si>
    <t>20:39</t>
  </si>
  <si>
    <t>01:44</t>
  </si>
  <si>
    <t>01:12</t>
  </si>
  <si>
    <t>19:20</t>
  </si>
  <si>
    <t>20:01</t>
  </si>
  <si>
    <t>02:13</t>
  </si>
  <si>
    <t>14:04</t>
  </si>
  <si>
    <t>02:20</t>
  </si>
  <si>
    <t>19:56</t>
  </si>
  <si>
    <t>00:24</t>
  </si>
  <si>
    <t>18:21</t>
  </si>
  <si>
    <t>02:32</t>
  </si>
  <si>
    <t>23:00</t>
  </si>
  <si>
    <t>00:18</t>
  </si>
  <si>
    <t>00:35</t>
  </si>
  <si>
    <t>23:42</t>
  </si>
  <si>
    <t>00:53</t>
  </si>
  <si>
    <t>19:27</t>
  </si>
  <si>
    <t>21:43</t>
  </si>
  <si>
    <t>04:57</t>
  </si>
  <si>
    <t>01:41</t>
  </si>
  <si>
    <t>02:19</t>
  </si>
  <si>
    <t>01:10</t>
  </si>
  <si>
    <t>02:45</t>
  </si>
  <si>
    <t>05:15</t>
  </si>
  <si>
    <t>10:56</t>
  </si>
  <si>
    <t>23:29</t>
  </si>
  <si>
    <t>01:58</t>
  </si>
  <si>
    <t>12:36</t>
  </si>
  <si>
    <t>21:24</t>
  </si>
  <si>
    <t>01:52</t>
  </si>
  <si>
    <t>YONGE BLOOR BD STATION</t>
  </si>
  <si>
    <t>YONGE BLOOR YUS STATION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</si>
  <si>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</si>
  <si>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</si>
  <si>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</si>
  <si>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</si>
  <si>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</si>
  <si>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</si>
  <si>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</si>
  <si>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</si>
  <si>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</si>
  <si>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</si>
  <si>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</si>
  <si>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</si>
  <si>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</si>
  <si>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</si>
  <si>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time_range</t>
  </si>
  <si>
    <t>9AM-12PM</t>
  </si>
  <si>
    <t>12-3PM</t>
  </si>
  <si>
    <t>5-9AM</t>
  </si>
  <si>
    <t>3-6PM</t>
  </si>
  <si>
    <t>6-9PM</t>
  </si>
  <si>
    <t>9PM-1:30AM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</si>
</sst>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EBEBEB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4" fontId="2" fillId="0" borderId="0" xfId="0" applyNumberFormat="1" applyFont="1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0" borderId="0" xfId="0" applyFont="1" applyAlignment="1">
      <alignment wrapText="1"/>
    </xf>
    <xf numFmtId="164" fontId="0" fillId="0" borderId="0" xfId="0" applyNumberFormat="1"/>
    <xf numFmtId="0" fontId="7" fillId="0" borderId="0" xfId="0" applyFont="1" applyAlignment="1">
      <alignment horizontal="right"/>
    </xf>
    <xf numFmtId="164" fontId="0" fillId="0" borderId="3" xfId="0" applyNumberFormat="1" applyBorder="1"/>
    <xf numFmtId="0" fontId="7" fillId="2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1" applyFont="1"/>
    <xf numFmtId="0" fontId="0" fillId="0" borderId="0" xfId="0" applyFont="1"/>
    <xf numFmtId="0" fontId="6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37D6C-C63F-4D37-ACAF-329EF199268C}" name="Table1" displayName="Table1" ref="A1:C82" totalsRowShown="0" dataDxfId="3">
  <sortState xmlns:xlrd2="http://schemas.microsoft.com/office/spreadsheetml/2017/richdata2" ref="A2:C80">
    <sortCondition ref="A1:A80"/>
  </sortState>
  <tableColumns count="3">
    <tableColumn id="1" xr3:uid="{67DB41F4-88BD-42FE-9DC2-874650BB8DF0}" name="STATION" dataDxfId="2"/>
    <tableColumn id="2" xr3:uid="{9930ACCD-535B-4881-B6F2-53829E31585A}" name="LAT" dataDxfId="1"/>
    <tableColumn id="3" xr3:uid="{3D30DEB2-938F-4C2A-B482-98621A37EFB5}" name="LONG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eo:43.681111,-79.3377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E835-12B0-48C0-B375-9016ED1CAB1F}">
  <dimension ref="A1:P6053"/>
  <sheetViews>
    <sheetView tabSelected="1" workbookViewId="0">
      <selection activeCell="G18" sqref="G18"/>
    </sheetView>
  </sheetViews>
  <sheetFormatPr defaultRowHeight="14.4" x14ac:dyDescent="0.3"/>
  <cols>
    <col min="1" max="1" width="10.33203125" bestFit="1" customWidth="1"/>
    <col min="2" max="2" width="5.5546875" bestFit="1" customWidth="1"/>
    <col min="3" max="3" width="18.33203125" customWidth="1"/>
    <col min="4" max="4" width="31.44140625" customWidth="1"/>
    <col min="5" max="5" width="8" bestFit="1" customWidth="1"/>
    <col min="6" max="6" width="11" customWidth="1"/>
    <col min="7" max="7" width="7.77734375" bestFit="1" customWidth="1"/>
    <col min="8" max="8" width="6.21875" bestFit="1" customWidth="1"/>
    <col min="9" max="9" width="4.6640625" bestFit="1" customWidth="1"/>
    <col min="10" max="10" width="7" bestFit="1" customWidth="1"/>
    <col min="11" max="11" width="48.44140625" bestFit="1" customWidth="1"/>
    <col min="14" max="14" width="21.6640625" bestFit="1" customWidth="1"/>
    <col min="16" max="16" width="11.6640625" bestFit="1" customWidth="1"/>
  </cols>
  <sheetData>
    <row r="1" spans="1:16" ht="27" x14ac:dyDescent="0.3">
      <c r="A1" s="1" t="s">
        <v>1425</v>
      </c>
      <c r="B1" s="1" t="s">
        <v>1426</v>
      </c>
      <c r="C1" s="1" t="s">
        <v>1427</v>
      </c>
      <c r="D1" s="1" t="s">
        <v>1428</v>
      </c>
      <c r="E1" s="1" t="s">
        <v>1429</v>
      </c>
      <c r="F1" s="2" t="s">
        <v>1430</v>
      </c>
      <c r="G1" s="2" t="s">
        <v>1431</v>
      </c>
      <c r="H1" s="1" t="s">
        <v>1432</v>
      </c>
      <c r="I1" s="1" t="s">
        <v>1433</v>
      </c>
      <c r="J1" s="2" t="s">
        <v>1434</v>
      </c>
      <c r="K1" t="s">
        <v>1435</v>
      </c>
      <c r="L1" t="s">
        <v>1436</v>
      </c>
      <c r="M1" t="s">
        <v>1437</v>
      </c>
      <c r="N1" t="s">
        <v>1646</v>
      </c>
      <c r="O1" t="s">
        <v>1770</v>
      </c>
      <c r="P1" t="s">
        <v>1771</v>
      </c>
    </row>
    <row r="2" spans="1:16" x14ac:dyDescent="0.3">
      <c r="A2" s="3">
        <v>43466</v>
      </c>
      <c r="B2" s="1" t="s">
        <v>10</v>
      </c>
      <c r="C2" s="1" t="s">
        <v>11</v>
      </c>
      <c r="D2" s="1" t="s">
        <v>12</v>
      </c>
      <c r="E2" s="1" t="s">
        <v>13</v>
      </c>
      <c r="F2" s="2">
        <v>11</v>
      </c>
      <c r="G2" s="2">
        <v>16</v>
      </c>
      <c r="H2" s="1" t="s">
        <v>14</v>
      </c>
      <c r="I2" s="1" t="s">
        <v>15</v>
      </c>
      <c r="J2" s="2">
        <v>6061</v>
      </c>
      <c r="K2" t="str">
        <f>VLOOKUP(E2,LUCode!A:B,2,FALSE)</f>
        <v>ATC Project</v>
      </c>
      <c r="L2">
        <f>VLOOKUP(D2,Coordinates!A:C,2,FALSE)</f>
        <v>43.402900000000002</v>
      </c>
      <c r="M2">
        <f>VLOOKUP(D2,Coordinates!A:C,3,FALSE)</f>
        <v>-79.242500000000007</v>
      </c>
      <c r="N2" t="str">
        <f>VLOOKUP(I2,LULine!A:B,2,FALSE)</f>
        <v>Yonge University Spadina</v>
      </c>
      <c r="O2" t="s">
        <v>1758</v>
      </c>
      <c r="P2" t="s">
        <v>1777</v>
      </c>
    </row>
    <row r="3" spans="1:16" x14ac:dyDescent="0.3">
      <c r="A3" s="3">
        <v>43466</v>
      </c>
      <c r="B3" s="1" t="s">
        <v>16</v>
      </c>
      <c r="C3" s="1" t="s">
        <v>11</v>
      </c>
      <c r="D3" s="1" t="s">
        <v>17</v>
      </c>
      <c r="E3" s="1" t="s">
        <v>18</v>
      </c>
      <c r="F3" s="2">
        <v>11</v>
      </c>
      <c r="G3" s="2">
        <v>16</v>
      </c>
      <c r="H3" s="1" t="s">
        <v>19</v>
      </c>
      <c r="I3" s="1" t="s">
        <v>15</v>
      </c>
      <c r="J3" s="2">
        <v>5656</v>
      </c>
      <c r="K3" t="str">
        <f>VLOOKUP(E3,LUCode!A:B,2,FALSE)</f>
        <v>ATC RC&amp;S Equipment</v>
      </c>
      <c r="L3">
        <f>VLOOKUP(D3,Coordinates!A:C,2,FALSE)</f>
        <v>43.415700000000001</v>
      </c>
      <c r="M3">
        <f>VLOOKUP(D3,Coordinates!A:C,3,FALSE)</f>
        <v>-79.260900000000007</v>
      </c>
      <c r="N3" t="str">
        <f>VLOOKUP(I3,LULine!A:B,2,FALSE)</f>
        <v>Yonge University Spadina</v>
      </c>
      <c r="O3" t="s">
        <v>1758</v>
      </c>
      <c r="P3" t="s">
        <v>1777</v>
      </c>
    </row>
    <row r="4" spans="1:16" x14ac:dyDescent="0.3">
      <c r="A4" s="3">
        <v>43466</v>
      </c>
      <c r="B4" s="1" t="s">
        <v>20</v>
      </c>
      <c r="C4" s="1" t="s">
        <v>11</v>
      </c>
      <c r="D4" s="1" t="s">
        <v>12</v>
      </c>
      <c r="E4" s="1" t="s">
        <v>18</v>
      </c>
      <c r="F4" s="2">
        <v>6</v>
      </c>
      <c r="G4" s="2">
        <v>11</v>
      </c>
      <c r="H4" s="1" t="s">
        <v>14</v>
      </c>
      <c r="I4" s="1" t="s">
        <v>15</v>
      </c>
      <c r="J4" s="2">
        <v>5381</v>
      </c>
      <c r="K4" t="str">
        <f>VLOOKUP(E4,LUCode!A:B,2,FALSE)</f>
        <v>ATC RC&amp;S Equipment</v>
      </c>
      <c r="L4">
        <f>VLOOKUP(D4,Coordinates!A:C,2,FALSE)</f>
        <v>43.402900000000002</v>
      </c>
      <c r="M4">
        <f>VLOOKUP(D4,Coordinates!A:C,3,FALSE)</f>
        <v>-79.242500000000007</v>
      </c>
      <c r="N4" t="str">
        <f>VLOOKUP(I4,LULine!A:B,2,FALSE)</f>
        <v>Yonge University Spadina</v>
      </c>
      <c r="O4" t="s">
        <v>1758</v>
      </c>
      <c r="P4" t="s">
        <v>1777</v>
      </c>
    </row>
    <row r="5" spans="1:16" x14ac:dyDescent="0.3">
      <c r="A5" s="3">
        <v>43466</v>
      </c>
      <c r="B5" s="1" t="s">
        <v>21</v>
      </c>
      <c r="C5" s="1" t="s">
        <v>11</v>
      </c>
      <c r="D5" s="1" t="s">
        <v>22</v>
      </c>
      <c r="E5" s="1" t="s">
        <v>18</v>
      </c>
      <c r="F5" s="2">
        <v>4</v>
      </c>
      <c r="G5" s="2">
        <v>9</v>
      </c>
      <c r="H5" s="1" t="s">
        <v>14</v>
      </c>
      <c r="I5" s="1" t="s">
        <v>15</v>
      </c>
      <c r="J5" s="2">
        <v>5571</v>
      </c>
      <c r="K5" t="str">
        <f>VLOOKUP(E5,LUCode!A:B,2,FALSE)</f>
        <v>ATC RC&amp;S Equipment</v>
      </c>
      <c r="L5">
        <f>VLOOKUP(D5,Coordinates!A:C,2,FALSE)</f>
        <v>43.4116</v>
      </c>
      <c r="M5">
        <f>VLOOKUP(D5,Coordinates!A:C,3,FALSE)</f>
        <v>-79.233500000000006</v>
      </c>
      <c r="N5" t="str">
        <f>VLOOKUP(I5,LULine!A:B,2,FALSE)</f>
        <v>Yonge University Spadina</v>
      </c>
      <c r="O5" t="s">
        <v>1758</v>
      </c>
      <c r="P5" t="s">
        <v>1777</v>
      </c>
    </row>
    <row r="6" spans="1:16" x14ac:dyDescent="0.3">
      <c r="A6" s="3">
        <v>43466</v>
      </c>
      <c r="B6" s="1" t="s">
        <v>23</v>
      </c>
      <c r="C6" s="1" t="s">
        <v>11</v>
      </c>
      <c r="D6" s="1" t="s">
        <v>24</v>
      </c>
      <c r="E6" s="1" t="s">
        <v>25</v>
      </c>
      <c r="F6" s="2">
        <v>5</v>
      </c>
      <c r="G6" s="2">
        <v>10</v>
      </c>
      <c r="H6" s="1" t="s">
        <v>19</v>
      </c>
      <c r="I6" s="1" t="s">
        <v>15</v>
      </c>
      <c r="J6" s="2">
        <v>0</v>
      </c>
      <c r="K6" t="str">
        <f>VLOOKUP(E6,LUCode!A:B,2,FALSE)</f>
        <v xml:space="preserve">No Operator Immediately Available - Not E.S.A. Related </v>
      </c>
      <c r="L6">
        <f>VLOOKUP(D6,Coordinates!A:C,2,FALSE)</f>
        <v>43.415199999999999</v>
      </c>
      <c r="M6">
        <f>VLOOKUP(D6,Coordinates!A:C,3,FALSE)</f>
        <v>-79.234999999999999</v>
      </c>
      <c r="N6" t="str">
        <f>VLOOKUP(I6,LULine!A:B,2,FALSE)</f>
        <v>Yonge University Spadina</v>
      </c>
      <c r="O6" t="s">
        <v>1758</v>
      </c>
      <c r="P6" t="s">
        <v>1774</v>
      </c>
    </row>
    <row r="7" spans="1:16" x14ac:dyDescent="0.3">
      <c r="A7" s="3">
        <v>43466</v>
      </c>
      <c r="B7" s="1" t="s">
        <v>26</v>
      </c>
      <c r="C7" s="1" t="s">
        <v>11</v>
      </c>
      <c r="D7" s="1" t="s">
        <v>27</v>
      </c>
      <c r="E7" s="1" t="s">
        <v>28</v>
      </c>
      <c r="F7" s="2">
        <v>5</v>
      </c>
      <c r="G7" s="2">
        <v>10</v>
      </c>
      <c r="H7" s="1" t="s">
        <v>29</v>
      </c>
      <c r="I7" s="1" t="s">
        <v>30</v>
      </c>
      <c r="J7" s="2">
        <v>0</v>
      </c>
      <c r="K7" t="str">
        <f>VLOOKUP(E7,LUCode!A:B,2,FALSE)</f>
        <v>No Operator Immediately Available</v>
      </c>
      <c r="L7">
        <f>VLOOKUP(D7,Coordinates!A:C,2,FALSE)</f>
        <v>43.392000000000003</v>
      </c>
      <c r="M7">
        <f>VLOOKUP(D7,Coordinates!A:C,3,FALSE)</f>
        <v>-79.273499999999999</v>
      </c>
      <c r="N7" t="str">
        <f>VLOOKUP(I7,LULine!A:B,2,FALSE)</f>
        <v>Bloor Danforth</v>
      </c>
      <c r="O7" t="s">
        <v>1758</v>
      </c>
      <c r="P7" t="s">
        <v>1774</v>
      </c>
    </row>
    <row r="8" spans="1:16" x14ac:dyDescent="0.3">
      <c r="A8" s="3">
        <v>43466</v>
      </c>
      <c r="B8" s="1" t="s">
        <v>31</v>
      </c>
      <c r="C8" s="1" t="s">
        <v>11</v>
      </c>
      <c r="D8" s="17" t="s">
        <v>32</v>
      </c>
      <c r="E8" s="1" t="s">
        <v>28</v>
      </c>
      <c r="F8" s="2">
        <v>5</v>
      </c>
      <c r="G8" s="2">
        <v>10</v>
      </c>
      <c r="H8" s="1" t="s">
        <v>29</v>
      </c>
      <c r="I8" s="1" t="s">
        <v>30</v>
      </c>
      <c r="J8" s="2">
        <v>0</v>
      </c>
      <c r="K8" t="str">
        <f>VLOOKUP(E8,LUCode!A:B,2,FALSE)</f>
        <v>No Operator Immediately Available</v>
      </c>
      <c r="L8">
        <f>VLOOKUP(D8,Coordinates!A:C,2,FALSE)</f>
        <v>43.681111000000001</v>
      </c>
      <c r="M8">
        <f>VLOOKUP(D8,Coordinates!A:C,3,FALSE)</f>
        <v>-79.337778</v>
      </c>
      <c r="N8" t="str">
        <f>VLOOKUP(I8,LULine!A:B,2,FALSE)</f>
        <v>Bloor Danforth</v>
      </c>
      <c r="O8" t="s">
        <v>1758</v>
      </c>
      <c r="P8" t="s">
        <v>1774</v>
      </c>
    </row>
    <row r="9" spans="1:16" x14ac:dyDescent="0.3">
      <c r="A9" s="3">
        <v>43466</v>
      </c>
      <c r="B9" s="1" t="s">
        <v>31</v>
      </c>
      <c r="C9" s="1" t="s">
        <v>11</v>
      </c>
      <c r="D9" s="1" t="s">
        <v>33</v>
      </c>
      <c r="E9" s="1" t="s">
        <v>28</v>
      </c>
      <c r="F9" s="2">
        <v>5</v>
      </c>
      <c r="G9" s="2">
        <v>10</v>
      </c>
      <c r="H9" s="1" t="s">
        <v>34</v>
      </c>
      <c r="I9" s="1" t="s">
        <v>30</v>
      </c>
      <c r="J9" s="2">
        <v>0</v>
      </c>
      <c r="K9" t="str">
        <f>VLOOKUP(E9,LUCode!A:B,2,FALSE)</f>
        <v>No Operator Immediately Available</v>
      </c>
      <c r="L9">
        <f>VLOOKUP(D9,Coordinates!A:C,2,FALSE)</f>
        <v>43.381399999999999</v>
      </c>
      <c r="M9">
        <f>VLOOKUP(D9,Coordinates!A:C,3,FALSE)</f>
        <v>-79.320999999999998</v>
      </c>
      <c r="N9" t="str">
        <f>VLOOKUP(I9,LULine!A:B,2,FALSE)</f>
        <v>Bloor Danforth</v>
      </c>
      <c r="O9" t="s">
        <v>1758</v>
      </c>
      <c r="P9" t="s">
        <v>1774</v>
      </c>
    </row>
    <row r="10" spans="1:16" x14ac:dyDescent="0.3">
      <c r="A10" s="3">
        <v>43466</v>
      </c>
      <c r="B10" s="1" t="s">
        <v>35</v>
      </c>
      <c r="C10" s="1" t="s">
        <v>11</v>
      </c>
      <c r="D10" s="1" t="s">
        <v>32</v>
      </c>
      <c r="E10" s="1" t="s">
        <v>28</v>
      </c>
      <c r="F10" s="2">
        <v>5</v>
      </c>
      <c r="G10" s="2">
        <v>10</v>
      </c>
      <c r="H10" s="1" t="s">
        <v>29</v>
      </c>
      <c r="I10" s="1" t="s">
        <v>30</v>
      </c>
      <c r="J10" s="2">
        <v>0</v>
      </c>
      <c r="K10" t="str">
        <f>VLOOKUP(E10,LUCode!A:B,2,FALSE)</f>
        <v>No Operator Immediately Available</v>
      </c>
      <c r="L10">
        <f>VLOOKUP(D10,Coordinates!A:C,2,FALSE)</f>
        <v>43.681111000000001</v>
      </c>
      <c r="M10">
        <f>VLOOKUP(D10,Coordinates!A:C,3,FALSE)</f>
        <v>-79.337778</v>
      </c>
      <c r="N10" t="str">
        <f>VLOOKUP(I10,LULine!A:B,2,FALSE)</f>
        <v>Bloor Danforth</v>
      </c>
      <c r="O10" t="s">
        <v>1758</v>
      </c>
      <c r="P10" t="s">
        <v>1774</v>
      </c>
    </row>
    <row r="11" spans="1:16" x14ac:dyDescent="0.3">
      <c r="A11" s="3">
        <v>43466</v>
      </c>
      <c r="B11" s="1" t="s">
        <v>36</v>
      </c>
      <c r="C11" s="1" t="s">
        <v>11</v>
      </c>
      <c r="D11" s="1" t="s">
        <v>37</v>
      </c>
      <c r="E11" s="1" t="s">
        <v>28</v>
      </c>
      <c r="F11" s="2">
        <v>5</v>
      </c>
      <c r="G11" s="2">
        <v>10</v>
      </c>
      <c r="H11" s="1" t="s">
        <v>29</v>
      </c>
      <c r="I11" s="1" t="s">
        <v>30</v>
      </c>
      <c r="J11" s="2">
        <v>0</v>
      </c>
      <c r="K11" t="str">
        <f>VLOOKUP(E11,LUCode!A:B,2,FALSE)</f>
        <v>No Operator Immediately Available</v>
      </c>
      <c r="L11">
        <f>VLOOKUP(D11,Coordinates!A:C,2,FALSE)</f>
        <v>43.435699999999997</v>
      </c>
      <c r="M11">
        <f>VLOOKUP(D11,Coordinates!A:C,3,FALSE)</f>
        <v>-79.154899999999998</v>
      </c>
      <c r="N11" t="str">
        <f>VLOOKUP(I11,LULine!A:B,2,FALSE)</f>
        <v>Bloor Danforth</v>
      </c>
      <c r="O11" t="s">
        <v>1758</v>
      </c>
      <c r="P11" t="s">
        <v>1774</v>
      </c>
    </row>
    <row r="12" spans="1:16" x14ac:dyDescent="0.3">
      <c r="A12" s="3">
        <v>43466</v>
      </c>
      <c r="B12" s="1" t="s">
        <v>38</v>
      </c>
      <c r="C12" s="1" t="s">
        <v>11</v>
      </c>
      <c r="D12" s="1" t="s">
        <v>32</v>
      </c>
      <c r="E12" s="1" t="s">
        <v>28</v>
      </c>
      <c r="F12" s="2">
        <v>5</v>
      </c>
      <c r="G12" s="2">
        <v>10</v>
      </c>
      <c r="H12" s="1" t="s">
        <v>29</v>
      </c>
      <c r="I12" s="1" t="s">
        <v>30</v>
      </c>
      <c r="J12" s="2">
        <v>0</v>
      </c>
      <c r="K12" t="str">
        <f>VLOOKUP(E12,LUCode!A:B,2,FALSE)</f>
        <v>No Operator Immediately Available</v>
      </c>
      <c r="L12">
        <f>VLOOKUP(D12,Coordinates!A:C,2,FALSE)</f>
        <v>43.681111000000001</v>
      </c>
      <c r="M12">
        <f>VLOOKUP(D12,Coordinates!A:C,3,FALSE)</f>
        <v>-79.337778</v>
      </c>
      <c r="N12" t="str">
        <f>VLOOKUP(I12,LULine!A:B,2,FALSE)</f>
        <v>Bloor Danforth</v>
      </c>
      <c r="O12" t="s">
        <v>1758</v>
      </c>
      <c r="P12" t="s">
        <v>1774</v>
      </c>
    </row>
    <row r="13" spans="1:16" x14ac:dyDescent="0.3">
      <c r="A13" s="3">
        <v>43466</v>
      </c>
      <c r="B13" s="1" t="s">
        <v>39</v>
      </c>
      <c r="C13" s="1" t="s">
        <v>11</v>
      </c>
      <c r="D13" s="1" t="s">
        <v>40</v>
      </c>
      <c r="E13" s="1" t="s">
        <v>28</v>
      </c>
      <c r="F13" s="2">
        <v>5</v>
      </c>
      <c r="G13" s="2">
        <v>10</v>
      </c>
      <c r="H13" s="1" t="s">
        <v>34</v>
      </c>
      <c r="I13" s="1" t="s">
        <v>30</v>
      </c>
      <c r="J13" s="2">
        <v>0</v>
      </c>
      <c r="K13" t="str">
        <f>VLOOKUP(E13,LUCode!A:B,2,FALSE)</f>
        <v>No Operator Immediately Available</v>
      </c>
      <c r="L13">
        <f>VLOOKUP(D13,Coordinates!A:C,2,FALSE)</f>
        <v>43.405700000000003</v>
      </c>
      <c r="M13">
        <f>VLOOKUP(D13,Coordinates!A:C,3,FALSE)</f>
        <v>-79.194900000000004</v>
      </c>
      <c r="N13" t="str">
        <f>VLOOKUP(I13,LULine!A:B,2,FALSE)</f>
        <v>Bloor Danforth</v>
      </c>
      <c r="O13" t="s">
        <v>1758</v>
      </c>
      <c r="P13" t="s">
        <v>1774</v>
      </c>
    </row>
    <row r="14" spans="1:16" x14ac:dyDescent="0.3">
      <c r="A14" s="3">
        <v>43466</v>
      </c>
      <c r="B14" s="1" t="s">
        <v>41</v>
      </c>
      <c r="C14" s="1" t="s">
        <v>11</v>
      </c>
      <c r="D14" s="1" t="s">
        <v>42</v>
      </c>
      <c r="E14" s="1" t="s">
        <v>43</v>
      </c>
      <c r="F14" s="2">
        <v>4</v>
      </c>
      <c r="G14" s="2">
        <v>9</v>
      </c>
      <c r="H14" s="1" t="s">
        <v>14</v>
      </c>
      <c r="I14" s="1" t="s">
        <v>15</v>
      </c>
      <c r="J14" s="2">
        <v>5436</v>
      </c>
      <c r="K14" t="str">
        <f>VLOOKUP(E14,LUCode!A:B,2,FALSE)</f>
        <v>Operator Not In Position</v>
      </c>
      <c r="L14">
        <f>VLOOKUP(D14,Coordinates!A:C,2,FALSE)</f>
        <v>43.749699999999997</v>
      </c>
      <c r="M14">
        <f>VLOOKUP(D14,Coordinates!A:C,3,FALSE)</f>
        <v>-79.4619</v>
      </c>
      <c r="N14" t="str">
        <f>VLOOKUP(I14,LULine!A:B,2,FALSE)</f>
        <v>Yonge University Spadina</v>
      </c>
      <c r="O14" t="s">
        <v>1758</v>
      </c>
      <c r="P14" t="s">
        <v>1774</v>
      </c>
    </row>
    <row r="15" spans="1:16" x14ac:dyDescent="0.3">
      <c r="A15" s="3">
        <v>43466</v>
      </c>
      <c r="B15" s="1" t="s">
        <v>44</v>
      </c>
      <c r="C15" s="1" t="s">
        <v>11</v>
      </c>
      <c r="D15" s="1" t="s">
        <v>45</v>
      </c>
      <c r="E15" s="1" t="s">
        <v>46</v>
      </c>
      <c r="F15" s="2">
        <v>4</v>
      </c>
      <c r="G15" s="2">
        <v>9</v>
      </c>
      <c r="H15" s="1" t="s">
        <v>19</v>
      </c>
      <c r="I15" s="1" t="s">
        <v>15</v>
      </c>
      <c r="J15" s="2">
        <v>5391</v>
      </c>
      <c r="K15" t="str">
        <f>VLOOKUP(E15,LUCode!A:B,2,FALSE)</f>
        <v>Miscellaneous Speed Control</v>
      </c>
      <c r="L15">
        <f>VLOOKUP(D15,Coordinates!A:C,2,FALSE)</f>
        <v>43.781399999999998</v>
      </c>
      <c r="M15">
        <f>VLOOKUP(D15,Coordinates!A:C,3,FALSE)</f>
        <v>-79.415000000000006</v>
      </c>
      <c r="N15" t="str">
        <f>VLOOKUP(I15,LULine!A:B,2,FALSE)</f>
        <v>Yonge University Spadina</v>
      </c>
      <c r="O15" t="s">
        <v>1758</v>
      </c>
      <c r="P15" t="s">
        <v>1773</v>
      </c>
    </row>
    <row r="16" spans="1:16" x14ac:dyDescent="0.3">
      <c r="A16" s="3">
        <v>43466</v>
      </c>
      <c r="B16" s="1" t="s">
        <v>47</v>
      </c>
      <c r="C16" s="1" t="s">
        <v>11</v>
      </c>
      <c r="D16" s="1" t="s">
        <v>12</v>
      </c>
      <c r="E16" s="1" t="s">
        <v>13</v>
      </c>
      <c r="F16" s="2">
        <v>6</v>
      </c>
      <c r="G16" s="2">
        <v>10</v>
      </c>
      <c r="H16" s="1" t="s">
        <v>14</v>
      </c>
      <c r="I16" s="1" t="s">
        <v>15</v>
      </c>
      <c r="J16" s="2">
        <v>6081</v>
      </c>
      <c r="K16" t="str">
        <f>VLOOKUP(E16,LUCode!A:B,2,FALSE)</f>
        <v>ATC Project</v>
      </c>
      <c r="L16">
        <f>VLOOKUP(D16,Coordinates!A:C,2,FALSE)</f>
        <v>43.402900000000002</v>
      </c>
      <c r="M16">
        <f>VLOOKUP(D16,Coordinates!A:C,3,FALSE)</f>
        <v>-79.242500000000007</v>
      </c>
      <c r="N16" t="str">
        <f>VLOOKUP(I16,LULine!A:B,2,FALSE)</f>
        <v>Yonge University Spadina</v>
      </c>
      <c r="O16" t="s">
        <v>1758</v>
      </c>
      <c r="P16" t="s">
        <v>1775</v>
      </c>
    </row>
    <row r="17" spans="1:16" x14ac:dyDescent="0.3">
      <c r="A17" s="3">
        <v>43466</v>
      </c>
      <c r="B17" s="1" t="s">
        <v>48</v>
      </c>
      <c r="C17" s="1" t="s">
        <v>11</v>
      </c>
      <c r="D17" s="1" t="s">
        <v>49</v>
      </c>
      <c r="E17" s="1" t="s">
        <v>50</v>
      </c>
      <c r="F17" s="2">
        <v>4</v>
      </c>
      <c r="G17" s="2">
        <v>8</v>
      </c>
      <c r="H17" s="1" t="s">
        <v>14</v>
      </c>
      <c r="I17" s="1" t="s">
        <v>15</v>
      </c>
      <c r="J17" s="2">
        <v>5531</v>
      </c>
      <c r="K17" t="str">
        <f>VLOOKUP(E17,LUCode!A:B,2,FALSE)</f>
        <v>Brakes</v>
      </c>
      <c r="L17">
        <f>VLOOKUP(D17,Coordinates!A:C,2,FALSE)</f>
        <v>43.423200000000001</v>
      </c>
      <c r="M17">
        <f>VLOOKUP(D17,Coordinates!A:C,3,FALSE)</f>
        <v>79.262699999999995</v>
      </c>
      <c r="N17" t="str">
        <f>VLOOKUP(I17,LULine!A:B,2,FALSE)</f>
        <v>Yonge University Spadina</v>
      </c>
      <c r="O17" t="s">
        <v>1758</v>
      </c>
      <c r="P17" t="s">
        <v>1775</v>
      </c>
    </row>
    <row r="18" spans="1:16" x14ac:dyDescent="0.3">
      <c r="A18" s="3">
        <v>43466</v>
      </c>
      <c r="B18" s="1" t="s">
        <v>51</v>
      </c>
      <c r="C18" s="1" t="s">
        <v>11</v>
      </c>
      <c r="D18" s="1" t="s">
        <v>33</v>
      </c>
      <c r="E18" s="1" t="s">
        <v>52</v>
      </c>
      <c r="F18" s="2">
        <v>4</v>
      </c>
      <c r="G18" s="2">
        <v>8</v>
      </c>
      <c r="H18" s="1" t="s">
        <v>34</v>
      </c>
      <c r="I18" s="1" t="s">
        <v>30</v>
      </c>
      <c r="J18" s="2">
        <v>5359</v>
      </c>
      <c r="K18" t="str">
        <f>VLOOKUP(E18,LUCode!A:B,2,FALSE)</f>
        <v>Unsanitary Vehicle</v>
      </c>
      <c r="L18">
        <f>VLOOKUP(D18,Coordinates!A:C,2,FALSE)</f>
        <v>43.381399999999999</v>
      </c>
      <c r="M18">
        <f>VLOOKUP(D18,Coordinates!A:C,3,FALSE)</f>
        <v>-79.320999999999998</v>
      </c>
      <c r="N18" t="str">
        <f>VLOOKUP(I18,LULine!A:B,2,FALSE)</f>
        <v>Bloor Danforth</v>
      </c>
      <c r="O18" t="s">
        <v>1758</v>
      </c>
      <c r="P18" t="s">
        <v>1775</v>
      </c>
    </row>
    <row r="19" spans="1:16" x14ac:dyDescent="0.3">
      <c r="A19" s="3">
        <v>43466</v>
      </c>
      <c r="B19" s="1" t="s">
        <v>53</v>
      </c>
      <c r="C19" s="1" t="s">
        <v>11</v>
      </c>
      <c r="D19" s="1" t="s">
        <v>40</v>
      </c>
      <c r="E19" s="1" t="s">
        <v>54</v>
      </c>
      <c r="F19" s="2">
        <v>5</v>
      </c>
      <c r="G19" s="2">
        <v>9</v>
      </c>
      <c r="H19" s="1" t="s">
        <v>34</v>
      </c>
      <c r="I19" s="1" t="s">
        <v>30</v>
      </c>
      <c r="J19" s="2">
        <v>5162</v>
      </c>
      <c r="K19" t="str">
        <f>VLOOKUP(E19,LUCode!A:B,2,FALSE)</f>
        <v>Passenger Assistance Alarm Activated - No Trouble Found</v>
      </c>
      <c r="L19">
        <f>VLOOKUP(D19,Coordinates!A:C,2,FALSE)</f>
        <v>43.405700000000003</v>
      </c>
      <c r="M19">
        <f>VLOOKUP(D19,Coordinates!A:C,3,FALSE)</f>
        <v>-79.194900000000004</v>
      </c>
      <c r="N19" t="str">
        <f>VLOOKUP(I19,LULine!A:B,2,FALSE)</f>
        <v>Bloor Danforth</v>
      </c>
      <c r="O19" t="s">
        <v>1758</v>
      </c>
      <c r="P19" t="s">
        <v>1775</v>
      </c>
    </row>
    <row r="20" spans="1:16" x14ac:dyDescent="0.3">
      <c r="A20" s="3">
        <v>43466</v>
      </c>
      <c r="B20" s="1" t="s">
        <v>55</v>
      </c>
      <c r="C20" s="1" t="s">
        <v>11</v>
      </c>
      <c r="D20" s="1" t="s">
        <v>56</v>
      </c>
      <c r="E20" s="1" t="s">
        <v>57</v>
      </c>
      <c r="F20" s="2">
        <v>5</v>
      </c>
      <c r="G20" s="2">
        <v>9</v>
      </c>
      <c r="H20" s="1" t="s">
        <v>29</v>
      </c>
      <c r="I20" s="1" t="s">
        <v>30</v>
      </c>
      <c r="J20" s="2">
        <v>5126</v>
      </c>
      <c r="K20" t="str">
        <f>VLOOKUP(E20,LUCode!A:B,2,FALSE)</f>
        <v>Injured or ill Customer (On Train) - Transported</v>
      </c>
      <c r="L20">
        <f>VLOOKUP(D20,Coordinates!A:C,2,FALSE)</f>
        <v>43.395800000000001</v>
      </c>
      <c r="M20">
        <f>VLOOKUP(D20,Coordinates!A:C,3,FALSE)</f>
        <v>-79.244</v>
      </c>
      <c r="N20" t="str">
        <f>VLOOKUP(I20,LULine!A:B,2,FALSE)</f>
        <v>Bloor Danforth</v>
      </c>
      <c r="O20" t="s">
        <v>1758</v>
      </c>
      <c r="P20" t="s">
        <v>1776</v>
      </c>
    </row>
    <row r="21" spans="1:16" x14ac:dyDescent="0.3">
      <c r="A21" s="3">
        <v>43466</v>
      </c>
      <c r="B21" s="1" t="s">
        <v>58</v>
      </c>
      <c r="C21" s="1" t="s">
        <v>11</v>
      </c>
      <c r="D21" s="1" t="s">
        <v>59</v>
      </c>
      <c r="E21" s="1" t="s">
        <v>60</v>
      </c>
      <c r="F21" s="2">
        <v>4</v>
      </c>
      <c r="G21" s="2">
        <v>8</v>
      </c>
      <c r="H21" s="1" t="s">
        <v>34</v>
      </c>
      <c r="I21" s="1" t="s">
        <v>30</v>
      </c>
      <c r="J21" s="2">
        <v>5131</v>
      </c>
      <c r="K21" t="str">
        <f>VLOOKUP(E21,LUCode!A:B,2,FALSE)</f>
        <v>Miscellaneous Other</v>
      </c>
      <c r="L21">
        <f>VLOOKUP(D21,Coordinates!A:C,2,FALSE)</f>
        <v>43.410299999999999</v>
      </c>
      <c r="M21">
        <f>VLOOKUP(D21,Coordinates!A:C,3,FALSE)</f>
        <v>-79.192300000000003</v>
      </c>
      <c r="N21" t="str">
        <f>VLOOKUP(I21,LULine!A:B,2,FALSE)</f>
        <v>Bloor Danforth</v>
      </c>
      <c r="O21" t="s">
        <v>1758</v>
      </c>
      <c r="P21" t="s">
        <v>1776</v>
      </c>
    </row>
    <row r="22" spans="1:16" x14ac:dyDescent="0.3">
      <c r="A22" s="3">
        <v>43466</v>
      </c>
      <c r="B22" s="1" t="s">
        <v>61</v>
      </c>
      <c r="C22" s="1" t="s">
        <v>11</v>
      </c>
      <c r="D22" s="1" t="s">
        <v>59</v>
      </c>
      <c r="E22" s="1" t="s">
        <v>43</v>
      </c>
      <c r="F22" s="2">
        <v>4</v>
      </c>
      <c r="G22" s="2">
        <v>8</v>
      </c>
      <c r="H22" s="1" t="s">
        <v>34</v>
      </c>
      <c r="I22" s="1" t="s">
        <v>30</v>
      </c>
      <c r="J22" s="2">
        <v>5009</v>
      </c>
      <c r="K22" t="str">
        <f>VLOOKUP(E22,LUCode!A:B,2,FALSE)</f>
        <v>Operator Not In Position</v>
      </c>
      <c r="L22">
        <f>VLOOKUP(D22,Coordinates!A:C,2,FALSE)</f>
        <v>43.410299999999999</v>
      </c>
      <c r="M22">
        <f>VLOOKUP(D22,Coordinates!A:C,3,FALSE)</f>
        <v>-79.192300000000003</v>
      </c>
      <c r="N22" t="str">
        <f>VLOOKUP(I22,LULine!A:B,2,FALSE)</f>
        <v>Bloor Danforth</v>
      </c>
      <c r="O22" t="s">
        <v>1758</v>
      </c>
      <c r="P22" t="s">
        <v>1776</v>
      </c>
    </row>
    <row r="23" spans="1:16" x14ac:dyDescent="0.3">
      <c r="A23" s="3">
        <v>43467</v>
      </c>
      <c r="B23" s="1" t="s">
        <v>62</v>
      </c>
      <c r="C23" s="1" t="s">
        <v>63</v>
      </c>
      <c r="D23" s="1" t="s">
        <v>64</v>
      </c>
      <c r="E23" s="1" t="s">
        <v>65</v>
      </c>
      <c r="F23" s="2">
        <v>4</v>
      </c>
      <c r="G23" s="2">
        <v>0</v>
      </c>
      <c r="H23" s="1" t="s">
        <v>34</v>
      </c>
      <c r="I23" s="1" t="s">
        <v>30</v>
      </c>
      <c r="J23" s="2">
        <v>5004</v>
      </c>
      <c r="K23" t="str">
        <f>VLOOKUP(E23,LUCode!A:B,2,FALSE)</f>
        <v>Signal Problem - No Trouble</v>
      </c>
      <c r="L23">
        <f>VLOOKUP(D23,Coordinates!A:C,2,FALSE)</f>
        <v>43.424100000000003</v>
      </c>
      <c r="M23">
        <f>VLOOKUP(D23,Coordinates!A:C,3,FALSE)</f>
        <v>-79.164699999999996</v>
      </c>
      <c r="N23" t="str">
        <f>VLOOKUP(I23,LULine!A:B,2,FALSE)</f>
        <v>Bloor Danforth</v>
      </c>
      <c r="O23" t="s">
        <v>1758</v>
      </c>
      <c r="P23" t="s">
        <v>1774</v>
      </c>
    </row>
    <row r="24" spans="1:16" x14ac:dyDescent="0.3">
      <c r="A24" s="3">
        <v>43467</v>
      </c>
      <c r="B24" s="1" t="s">
        <v>66</v>
      </c>
      <c r="C24" s="1" t="s">
        <v>63</v>
      </c>
      <c r="D24" s="1" t="s">
        <v>42</v>
      </c>
      <c r="E24" s="1" t="s">
        <v>67</v>
      </c>
      <c r="F24" s="2">
        <v>4</v>
      </c>
      <c r="G24" s="2">
        <v>12</v>
      </c>
      <c r="H24" s="1" t="s">
        <v>14</v>
      </c>
      <c r="I24" s="1" t="s">
        <v>15</v>
      </c>
      <c r="J24" s="2">
        <v>5456</v>
      </c>
      <c r="K24" t="str">
        <f>VLOOKUP(E24,LUCode!A:B,2,FALSE)</f>
        <v>Door Problems - Faulty Equipment</v>
      </c>
      <c r="L24">
        <f>VLOOKUP(D24,Coordinates!A:C,2,FALSE)</f>
        <v>43.749699999999997</v>
      </c>
      <c r="M24">
        <f>VLOOKUP(D24,Coordinates!A:C,3,FALSE)</f>
        <v>-79.4619</v>
      </c>
      <c r="N24" t="str">
        <f>VLOOKUP(I24,LULine!A:B,2,FALSE)</f>
        <v>Yonge University Spadina</v>
      </c>
      <c r="O24" t="s">
        <v>1758</v>
      </c>
      <c r="P24" t="s">
        <v>1774</v>
      </c>
    </row>
    <row r="25" spans="1:16" x14ac:dyDescent="0.3">
      <c r="A25" s="3">
        <v>43467</v>
      </c>
      <c r="B25" s="1" t="s">
        <v>68</v>
      </c>
      <c r="C25" s="1" t="s">
        <v>63</v>
      </c>
      <c r="D25" s="1" t="s">
        <v>69</v>
      </c>
      <c r="E25" s="1" t="s">
        <v>70</v>
      </c>
      <c r="F25" s="2">
        <v>4</v>
      </c>
      <c r="G25" s="2">
        <v>6</v>
      </c>
      <c r="H25" s="1" t="s">
        <v>34</v>
      </c>
      <c r="I25" s="1" t="s">
        <v>30</v>
      </c>
      <c r="J25" s="2">
        <v>5158</v>
      </c>
      <c r="K25" t="str">
        <f>VLOOKUP(E25,LUCode!A:B,2,FALSE)</f>
        <v>Signals - Train Stops</v>
      </c>
      <c r="L25">
        <f>VLOOKUP(D25,Coordinates!A:C,2,FALSE)</f>
        <v>43.395099999999999</v>
      </c>
      <c r="M25">
        <f>VLOOKUP(D25,Coordinates!A:C,3,FALSE)</f>
        <v>-79.250600000000006</v>
      </c>
      <c r="N25" t="str">
        <f>VLOOKUP(I25,LULine!A:B,2,FALSE)</f>
        <v>Bloor Danforth</v>
      </c>
      <c r="O25" t="s">
        <v>1758</v>
      </c>
      <c r="P25" t="s">
        <v>1774</v>
      </c>
    </row>
    <row r="26" spans="1:16" x14ac:dyDescent="0.3">
      <c r="A26" s="3">
        <v>43467</v>
      </c>
      <c r="B26" s="1" t="s">
        <v>71</v>
      </c>
      <c r="C26" s="1" t="s">
        <v>63</v>
      </c>
      <c r="D26" s="1" t="s">
        <v>40</v>
      </c>
      <c r="E26" s="1" t="s">
        <v>72</v>
      </c>
      <c r="F26" s="2">
        <v>5</v>
      </c>
      <c r="G26" s="2">
        <v>10</v>
      </c>
      <c r="H26" s="1" t="s">
        <v>34</v>
      </c>
      <c r="I26" s="1" t="s">
        <v>30</v>
      </c>
      <c r="J26" s="2">
        <v>5280</v>
      </c>
      <c r="K26" t="str">
        <f>VLOOKUP(E26,LUCode!A:B,2,FALSE)</f>
        <v xml:space="preserve">No Operator Immediately Available </v>
      </c>
      <c r="L26">
        <f>VLOOKUP(D26,Coordinates!A:C,2,FALSE)</f>
        <v>43.405700000000003</v>
      </c>
      <c r="M26">
        <f>VLOOKUP(D26,Coordinates!A:C,3,FALSE)</f>
        <v>-79.194900000000004</v>
      </c>
      <c r="N26" t="str">
        <f>VLOOKUP(I26,LULine!A:B,2,FALSE)</f>
        <v>Bloor Danforth</v>
      </c>
      <c r="O26" t="s">
        <v>1758</v>
      </c>
      <c r="P26" t="s">
        <v>1774</v>
      </c>
    </row>
    <row r="27" spans="1:16" x14ac:dyDescent="0.3">
      <c r="A27" s="3">
        <v>43467</v>
      </c>
      <c r="B27" s="1" t="s">
        <v>76</v>
      </c>
      <c r="C27" s="1" t="s">
        <v>63</v>
      </c>
      <c r="D27" s="1" t="s">
        <v>77</v>
      </c>
      <c r="E27" s="1" t="s">
        <v>46</v>
      </c>
      <c r="F27" s="2">
        <v>5</v>
      </c>
      <c r="G27" s="2">
        <v>7</v>
      </c>
      <c r="H27" s="1" t="s">
        <v>19</v>
      </c>
      <c r="I27" s="1" t="s">
        <v>15</v>
      </c>
      <c r="J27" s="2">
        <v>5441</v>
      </c>
      <c r="K27" t="str">
        <f>VLOOKUP(E27,LUCode!A:B,2,FALSE)</f>
        <v>Miscellaneous Speed Control</v>
      </c>
      <c r="L27" t="str">
        <f>VLOOKUP(D27,Coordinates!A:C,2,FALSE)</f>
        <v>43°44′03</v>
      </c>
      <c r="M27">
        <f>VLOOKUP(D27,Coordinates!A:C,3,FALSE)</f>
        <v>-79.27</v>
      </c>
      <c r="N27" t="str">
        <f>VLOOKUP(I27,LULine!A:B,2,FALSE)</f>
        <v>Yonge University Spadina</v>
      </c>
      <c r="O27" t="s">
        <v>1758</v>
      </c>
      <c r="P27" t="s">
        <v>1774</v>
      </c>
    </row>
    <row r="28" spans="1:16" x14ac:dyDescent="0.3">
      <c r="A28" s="3">
        <v>43467</v>
      </c>
      <c r="B28" s="1" t="s">
        <v>78</v>
      </c>
      <c r="C28" s="1" t="s">
        <v>63</v>
      </c>
      <c r="D28" s="1" t="s">
        <v>79</v>
      </c>
      <c r="E28" s="1" t="s">
        <v>80</v>
      </c>
      <c r="F28" s="2">
        <v>6</v>
      </c>
      <c r="G28" s="2">
        <v>8</v>
      </c>
      <c r="H28" s="1" t="s">
        <v>34</v>
      </c>
      <c r="I28" s="1" t="s">
        <v>30</v>
      </c>
      <c r="J28" s="2">
        <v>5218</v>
      </c>
      <c r="K28" t="str">
        <f>VLOOKUP(E28,LUCode!A:B,2,FALSE)</f>
        <v>Disorderly Patron</v>
      </c>
      <c r="L28">
        <f>VLOOKUP(D28,Coordinates!A:C,2,FALSE)</f>
        <v>43.402500000000003</v>
      </c>
      <c r="M28">
        <f>VLOOKUP(D28,Coordinates!A:C,3,FALSE)</f>
        <v>-79.220799999999997</v>
      </c>
      <c r="N28" t="str">
        <f>VLOOKUP(I28,LULine!A:B,2,FALSE)</f>
        <v>Bloor Danforth</v>
      </c>
      <c r="O28" t="s">
        <v>1758</v>
      </c>
      <c r="P28" t="s">
        <v>1774</v>
      </c>
    </row>
    <row r="29" spans="1:16" x14ac:dyDescent="0.3">
      <c r="A29" s="3">
        <v>43467</v>
      </c>
      <c r="B29" s="1" t="s">
        <v>81</v>
      </c>
      <c r="C29" s="1" t="s">
        <v>63</v>
      </c>
      <c r="D29" s="1" t="s">
        <v>77</v>
      </c>
      <c r="E29" s="1" t="s">
        <v>28</v>
      </c>
      <c r="F29" s="2">
        <v>3</v>
      </c>
      <c r="G29" s="2">
        <v>5</v>
      </c>
      <c r="H29" s="1" t="s">
        <v>14</v>
      </c>
      <c r="I29" s="1" t="s">
        <v>15</v>
      </c>
      <c r="J29" s="2">
        <v>0</v>
      </c>
      <c r="K29" t="str">
        <f>VLOOKUP(E29,LUCode!A:B,2,FALSE)</f>
        <v>No Operator Immediately Available</v>
      </c>
      <c r="L29" t="str">
        <f>VLOOKUP(D29,Coordinates!A:C,2,FALSE)</f>
        <v>43°44′03</v>
      </c>
      <c r="M29">
        <f>VLOOKUP(D29,Coordinates!A:C,3,FALSE)</f>
        <v>-79.27</v>
      </c>
      <c r="N29" t="str">
        <f>VLOOKUP(I29,LULine!A:B,2,FALSE)</f>
        <v>Yonge University Spadina</v>
      </c>
      <c r="O29" t="s">
        <v>1758</v>
      </c>
      <c r="P29" t="s">
        <v>1774</v>
      </c>
    </row>
    <row r="30" spans="1:16" x14ac:dyDescent="0.3">
      <c r="A30" s="3">
        <v>43467</v>
      </c>
      <c r="B30" s="1" t="s">
        <v>82</v>
      </c>
      <c r="C30" s="1" t="s">
        <v>63</v>
      </c>
      <c r="D30" s="1" t="s">
        <v>77</v>
      </c>
      <c r="E30" s="1" t="s">
        <v>28</v>
      </c>
      <c r="F30" s="2">
        <v>3</v>
      </c>
      <c r="G30" s="2">
        <v>5</v>
      </c>
      <c r="H30" s="1" t="s">
        <v>14</v>
      </c>
      <c r="I30" s="1" t="s">
        <v>15</v>
      </c>
      <c r="J30" s="2">
        <v>0</v>
      </c>
      <c r="K30" t="str">
        <f>VLOOKUP(E30,LUCode!A:B,2,FALSE)</f>
        <v>No Operator Immediately Available</v>
      </c>
      <c r="L30" t="str">
        <f>VLOOKUP(D30,Coordinates!A:C,2,FALSE)</f>
        <v>43°44′03</v>
      </c>
      <c r="M30">
        <f>VLOOKUP(D30,Coordinates!A:C,3,FALSE)</f>
        <v>-79.27</v>
      </c>
      <c r="N30" t="str">
        <f>VLOOKUP(I30,LULine!A:B,2,FALSE)</f>
        <v>Yonge University Spadina</v>
      </c>
      <c r="O30" t="s">
        <v>1758</v>
      </c>
      <c r="P30" t="s">
        <v>1774</v>
      </c>
    </row>
    <row r="31" spans="1:16" x14ac:dyDescent="0.3">
      <c r="A31" s="3">
        <v>43467</v>
      </c>
      <c r="B31" s="1" t="s">
        <v>83</v>
      </c>
      <c r="C31" s="1" t="s">
        <v>63</v>
      </c>
      <c r="D31" s="1" t="s">
        <v>33</v>
      </c>
      <c r="E31" s="1" t="s">
        <v>80</v>
      </c>
      <c r="F31" s="2">
        <v>3</v>
      </c>
      <c r="G31" s="2">
        <v>6</v>
      </c>
      <c r="H31" s="1" t="s">
        <v>34</v>
      </c>
      <c r="I31" s="1" t="s">
        <v>30</v>
      </c>
      <c r="J31" s="2">
        <v>5304</v>
      </c>
      <c r="K31" t="str">
        <f>VLOOKUP(E31,LUCode!A:B,2,FALSE)</f>
        <v>Disorderly Patron</v>
      </c>
      <c r="L31">
        <f>VLOOKUP(D31,Coordinates!A:C,2,FALSE)</f>
        <v>43.381399999999999</v>
      </c>
      <c r="M31">
        <f>VLOOKUP(D31,Coordinates!A:C,3,FALSE)</f>
        <v>-79.320999999999998</v>
      </c>
      <c r="N31" t="str">
        <f>VLOOKUP(I31,LULine!A:B,2,FALSE)</f>
        <v>Bloor Danforth</v>
      </c>
      <c r="O31" t="s">
        <v>1758</v>
      </c>
      <c r="P31" t="s">
        <v>1774</v>
      </c>
    </row>
    <row r="32" spans="1:16" x14ac:dyDescent="0.3">
      <c r="A32" s="3">
        <v>43467</v>
      </c>
      <c r="B32" s="1" t="s">
        <v>84</v>
      </c>
      <c r="C32" s="1" t="s">
        <v>63</v>
      </c>
      <c r="D32" s="1" t="s">
        <v>85</v>
      </c>
      <c r="E32" s="1" t="s">
        <v>86</v>
      </c>
      <c r="F32" s="2">
        <v>3</v>
      </c>
      <c r="G32" s="2">
        <v>5</v>
      </c>
      <c r="H32" s="1" t="s">
        <v>19</v>
      </c>
      <c r="I32" s="1" t="s">
        <v>15</v>
      </c>
      <c r="J32" s="2">
        <v>5391</v>
      </c>
      <c r="K32" t="str">
        <f>VLOOKUP(E32,LUCode!A:B,2,FALSE)</f>
        <v>Propulsion System</v>
      </c>
      <c r="L32">
        <f>VLOOKUP(D32,Coordinates!A:C,2,FALSE)</f>
        <v>43.656300000000002</v>
      </c>
      <c r="M32">
        <f>VLOOKUP(D32,Coordinates!A:C,3,FALSE)</f>
        <v>-79.380499999999998</v>
      </c>
      <c r="N32" t="str">
        <f>VLOOKUP(I32,LULine!A:B,2,FALSE)</f>
        <v>Yonge University Spadina</v>
      </c>
      <c r="O32" t="s">
        <v>1758</v>
      </c>
      <c r="P32" t="s">
        <v>1772</v>
      </c>
    </row>
    <row r="33" spans="1:16" x14ac:dyDescent="0.3">
      <c r="A33" s="3">
        <v>43467</v>
      </c>
      <c r="B33" s="1" t="s">
        <v>87</v>
      </c>
      <c r="C33" s="1" t="s">
        <v>63</v>
      </c>
      <c r="D33" s="1" t="s">
        <v>88</v>
      </c>
      <c r="E33" s="1" t="s">
        <v>89</v>
      </c>
      <c r="F33" s="2">
        <v>3</v>
      </c>
      <c r="G33" s="2">
        <v>5</v>
      </c>
      <c r="H33" s="1" t="s">
        <v>14</v>
      </c>
      <c r="I33" s="1" t="s">
        <v>15</v>
      </c>
      <c r="J33" s="2">
        <v>5886</v>
      </c>
      <c r="K33" t="str">
        <f>VLOOKUP(E33,LUCode!A:B,2,FALSE)</f>
        <v>Injured or ill Customer (On Train) - Medical Aid Refused</v>
      </c>
      <c r="L33">
        <f>VLOOKUP(D33,Coordinates!A:C,2,FALSE)</f>
        <v>43.744900000000001</v>
      </c>
      <c r="M33">
        <f>VLOOKUP(D33,Coordinates!A:C,3,FALSE)</f>
        <v>-79.406700000000001</v>
      </c>
      <c r="N33" t="str">
        <f>VLOOKUP(I33,LULine!A:B,2,FALSE)</f>
        <v>Yonge University Spadina</v>
      </c>
      <c r="O33" t="s">
        <v>1758</v>
      </c>
      <c r="P33" t="s">
        <v>1772</v>
      </c>
    </row>
    <row r="34" spans="1:16" x14ac:dyDescent="0.3">
      <c r="A34" s="3">
        <v>43467</v>
      </c>
      <c r="B34" s="1" t="s">
        <v>90</v>
      </c>
      <c r="C34" s="1" t="s">
        <v>63</v>
      </c>
      <c r="D34" s="1" t="s">
        <v>91</v>
      </c>
      <c r="E34" s="1" t="s">
        <v>92</v>
      </c>
      <c r="F34" s="2">
        <v>3</v>
      </c>
      <c r="G34" s="2">
        <v>8</v>
      </c>
      <c r="H34" s="1" t="s">
        <v>14</v>
      </c>
      <c r="I34" s="1" t="s">
        <v>93</v>
      </c>
      <c r="J34" s="2">
        <v>3027</v>
      </c>
      <c r="K34" t="str">
        <f>VLOOKUP(E34,LUCode!A:B,2,FALSE)</f>
        <v>Door Problems - Faulty Equipment</v>
      </c>
      <c r="L34" t="e">
        <f>VLOOKUP(D34,Coordinates!A:C,2,FALSE)</f>
        <v>#N/A</v>
      </c>
      <c r="M34" t="e">
        <f>VLOOKUP(D34,Coordinates!A:C,3,FALSE)</f>
        <v>#N/A</v>
      </c>
      <c r="N34" t="str">
        <f>VLOOKUP(I34,LULine!A:B,2,FALSE)</f>
        <v>Scarborough Rail Transit</v>
      </c>
      <c r="O34" t="s">
        <v>1758</v>
      </c>
      <c r="P34" t="s">
        <v>1773</v>
      </c>
    </row>
    <row r="35" spans="1:16" x14ac:dyDescent="0.3">
      <c r="A35" s="3">
        <v>43467</v>
      </c>
      <c r="B35" s="1" t="s">
        <v>94</v>
      </c>
      <c r="C35" s="1" t="s">
        <v>63</v>
      </c>
      <c r="D35" s="1" t="s">
        <v>95</v>
      </c>
      <c r="E35" s="1" t="s">
        <v>72</v>
      </c>
      <c r="F35" s="2">
        <v>3</v>
      </c>
      <c r="G35" s="2">
        <v>6</v>
      </c>
      <c r="H35" s="1" t="s">
        <v>19</v>
      </c>
      <c r="I35" s="1" t="s">
        <v>15</v>
      </c>
      <c r="J35" s="2">
        <v>5896</v>
      </c>
      <c r="K35" t="str">
        <f>VLOOKUP(E35,LUCode!A:B,2,FALSE)</f>
        <v xml:space="preserve">No Operator Immediately Available </v>
      </c>
      <c r="L35">
        <f>VLOOKUP(D35,Coordinates!A:C,2,FALSE)</f>
        <v>43.403700000000001</v>
      </c>
      <c r="M35">
        <f>VLOOKUP(D35,Coordinates!A:C,3,FALSE)</f>
        <v>-79.231999999999999</v>
      </c>
      <c r="N35" t="str">
        <f>VLOOKUP(I35,LULine!A:B,2,FALSE)</f>
        <v>Yonge University Spadina</v>
      </c>
      <c r="O35" t="s">
        <v>1758</v>
      </c>
      <c r="P35" t="s">
        <v>1775</v>
      </c>
    </row>
    <row r="36" spans="1:16" x14ac:dyDescent="0.3">
      <c r="A36" s="3">
        <v>43467</v>
      </c>
      <c r="B36" s="1" t="s">
        <v>96</v>
      </c>
      <c r="C36" s="1" t="s">
        <v>63</v>
      </c>
      <c r="D36" s="1" t="s">
        <v>85</v>
      </c>
      <c r="E36" s="1" t="s">
        <v>80</v>
      </c>
      <c r="F36" s="2">
        <v>3</v>
      </c>
      <c r="G36" s="2">
        <v>6</v>
      </c>
      <c r="H36" s="1" t="s">
        <v>14</v>
      </c>
      <c r="I36" s="1" t="s">
        <v>15</v>
      </c>
      <c r="J36" s="2">
        <v>5916</v>
      </c>
      <c r="K36" t="str">
        <f>VLOOKUP(E36,LUCode!A:B,2,FALSE)</f>
        <v>Disorderly Patron</v>
      </c>
      <c r="L36">
        <f>VLOOKUP(D36,Coordinates!A:C,2,FALSE)</f>
        <v>43.656300000000002</v>
      </c>
      <c r="M36">
        <f>VLOOKUP(D36,Coordinates!A:C,3,FALSE)</f>
        <v>-79.380499999999998</v>
      </c>
      <c r="N36" t="str">
        <f>VLOOKUP(I36,LULine!A:B,2,FALSE)</f>
        <v>Yonge University Spadina</v>
      </c>
      <c r="O36" t="s">
        <v>1758</v>
      </c>
      <c r="P36" t="s">
        <v>1775</v>
      </c>
    </row>
    <row r="37" spans="1:16" x14ac:dyDescent="0.3">
      <c r="A37" s="3">
        <v>43467</v>
      </c>
      <c r="B37" s="1" t="s">
        <v>97</v>
      </c>
      <c r="C37" s="1" t="s">
        <v>63</v>
      </c>
      <c r="D37" s="1" t="s">
        <v>98</v>
      </c>
      <c r="E37" s="1" t="s">
        <v>54</v>
      </c>
      <c r="F37" s="2">
        <v>5</v>
      </c>
      <c r="G37" s="2">
        <v>8</v>
      </c>
      <c r="H37" s="1" t="s">
        <v>34</v>
      </c>
      <c r="I37" s="1" t="s">
        <v>99</v>
      </c>
      <c r="J37" s="2">
        <v>6151</v>
      </c>
      <c r="K37" t="str">
        <f>VLOOKUP(E37,LUCode!A:B,2,FALSE)</f>
        <v>Passenger Assistance Alarm Activated - No Trouble Found</v>
      </c>
      <c r="L37">
        <f>VLOOKUP(D37,Coordinates!A:C,2,FALSE)</f>
        <v>43.460900000000002</v>
      </c>
      <c r="M37">
        <f>VLOOKUP(D37,Coordinates!A:C,3,FALSE)</f>
        <v>-79.223500000000001</v>
      </c>
      <c r="N37" t="str">
        <f>VLOOKUP(I37,LULine!A:B,2,FALSE)</f>
        <v>Sheppard</v>
      </c>
      <c r="O37" t="s">
        <v>1758</v>
      </c>
      <c r="P37" t="s">
        <v>1775</v>
      </c>
    </row>
    <row r="38" spans="1:16" x14ac:dyDescent="0.3">
      <c r="A38" s="3">
        <v>43467</v>
      </c>
      <c r="B38" s="1" t="s">
        <v>100</v>
      </c>
      <c r="C38" s="1" t="s">
        <v>63</v>
      </c>
      <c r="D38" s="1" t="s">
        <v>101</v>
      </c>
      <c r="E38" s="1" t="s">
        <v>102</v>
      </c>
      <c r="F38" s="2">
        <v>6</v>
      </c>
      <c r="G38" s="2">
        <v>9</v>
      </c>
      <c r="H38" s="1" t="s">
        <v>14</v>
      </c>
      <c r="I38" s="1" t="s">
        <v>15</v>
      </c>
      <c r="J38" s="2">
        <v>5856</v>
      </c>
      <c r="K38" t="str">
        <f>VLOOKUP(E38,LUCode!A:B,2,FALSE)</f>
        <v>Insulated Joint Related Problem</v>
      </c>
      <c r="L38">
        <f>VLOOKUP(D38,Coordinates!A:C,2,FALSE)</f>
        <v>43.400199999999998</v>
      </c>
      <c r="M38">
        <f>VLOOKUP(D38,Coordinates!A:C,3,FALSE)</f>
        <v>-79.241399999999999</v>
      </c>
      <c r="N38" t="str">
        <f>VLOOKUP(I38,LULine!A:B,2,FALSE)</f>
        <v>Yonge University Spadina</v>
      </c>
      <c r="O38" t="s">
        <v>1758</v>
      </c>
      <c r="P38" t="s">
        <v>1775</v>
      </c>
    </row>
    <row r="39" spans="1:16" x14ac:dyDescent="0.3">
      <c r="A39" s="3">
        <v>43467</v>
      </c>
      <c r="B39" s="1" t="s">
        <v>103</v>
      </c>
      <c r="C39" s="1" t="s">
        <v>63</v>
      </c>
      <c r="D39" s="1" t="s">
        <v>104</v>
      </c>
      <c r="E39" s="1" t="s">
        <v>80</v>
      </c>
      <c r="F39" s="2">
        <v>11</v>
      </c>
      <c r="G39" s="2">
        <v>14</v>
      </c>
      <c r="H39" s="1" t="s">
        <v>34</v>
      </c>
      <c r="I39" s="1" t="s">
        <v>30</v>
      </c>
      <c r="J39" s="2">
        <v>5091</v>
      </c>
      <c r="K39" t="str">
        <f>VLOOKUP(E39,LUCode!A:B,2,FALSE)</f>
        <v>Disorderly Patron</v>
      </c>
      <c r="L39">
        <f>VLOOKUP(D39,Coordinates!A:C,2,FALSE)</f>
        <v>43.384300000000003</v>
      </c>
      <c r="M39">
        <f>VLOOKUP(D39,Coordinates!A:C,3,FALSE)</f>
        <v>-79.312799999999996</v>
      </c>
      <c r="N39" t="str">
        <f>VLOOKUP(I39,LULine!A:B,2,FALSE)</f>
        <v>Bloor Danforth</v>
      </c>
      <c r="O39" t="s">
        <v>1758</v>
      </c>
      <c r="P39" t="s">
        <v>1775</v>
      </c>
    </row>
    <row r="40" spans="1:16" x14ac:dyDescent="0.3">
      <c r="A40" s="3">
        <v>43467</v>
      </c>
      <c r="B40" s="1" t="s">
        <v>105</v>
      </c>
      <c r="C40" s="1" t="s">
        <v>63</v>
      </c>
      <c r="D40" s="1" t="s">
        <v>106</v>
      </c>
      <c r="E40" s="1" t="s">
        <v>107</v>
      </c>
      <c r="F40" s="2">
        <v>23</v>
      </c>
      <c r="G40" s="2">
        <v>25</v>
      </c>
      <c r="H40" s="1" t="s">
        <v>14</v>
      </c>
      <c r="I40" s="1" t="s">
        <v>15</v>
      </c>
      <c r="J40" s="2">
        <v>5941</v>
      </c>
      <c r="K40" t="str">
        <f>VLOOKUP(E40,LUCode!A:B,2,FALSE)</f>
        <v>Doors Open in Error</v>
      </c>
      <c r="L40">
        <f>VLOOKUP(D40,Coordinates!A:C,2,FALSE)</f>
        <v>43.400199999999998</v>
      </c>
      <c r="M40">
        <f>VLOOKUP(D40,Coordinates!A:C,3,FALSE)</f>
        <v>-79.233699999999999</v>
      </c>
      <c r="N40" t="str">
        <f>VLOOKUP(I40,LULine!A:B,2,FALSE)</f>
        <v>Yonge University Spadina</v>
      </c>
      <c r="O40" t="s">
        <v>1758</v>
      </c>
      <c r="P40" t="s">
        <v>1775</v>
      </c>
    </row>
    <row r="41" spans="1:16" x14ac:dyDescent="0.3">
      <c r="A41" s="3">
        <v>43467</v>
      </c>
      <c r="B41" s="1" t="s">
        <v>108</v>
      </c>
      <c r="C41" s="1" t="s">
        <v>63</v>
      </c>
      <c r="D41" s="25" t="s">
        <v>1755</v>
      </c>
      <c r="E41" s="1" t="s">
        <v>110</v>
      </c>
      <c r="F41" s="2">
        <v>3</v>
      </c>
      <c r="G41" s="2">
        <v>6</v>
      </c>
      <c r="H41" s="1" t="s">
        <v>29</v>
      </c>
      <c r="I41" s="1" t="s">
        <v>30</v>
      </c>
      <c r="J41" s="2">
        <v>5246</v>
      </c>
      <c r="K41" t="str">
        <f>VLOOKUP(E41,LUCode!A:B,2,FALSE)</f>
        <v>Door Problems - Debris Related</v>
      </c>
      <c r="L41">
        <f>VLOOKUP(D41,Coordinates!A:C,2,FALSE)</f>
        <v>43.6706</v>
      </c>
      <c r="M41">
        <f>VLOOKUP(D41,Coordinates!A:C,3,FALSE)</f>
        <v>-79.386499999999998</v>
      </c>
      <c r="N41" t="str">
        <f>VLOOKUP(I41,LULine!A:B,2,FALSE)</f>
        <v>Bloor Danforth</v>
      </c>
      <c r="O41" t="s">
        <v>1758</v>
      </c>
      <c r="P41" t="s">
        <v>1776</v>
      </c>
    </row>
    <row r="42" spans="1:16" x14ac:dyDescent="0.3">
      <c r="A42" s="3">
        <v>43467</v>
      </c>
      <c r="B42" s="1" t="s">
        <v>111</v>
      </c>
      <c r="C42" s="1" t="s">
        <v>63</v>
      </c>
      <c r="D42" s="25" t="s">
        <v>1755</v>
      </c>
      <c r="E42" s="1" t="s">
        <v>54</v>
      </c>
      <c r="F42" s="2">
        <v>3</v>
      </c>
      <c r="G42" s="2">
        <v>6</v>
      </c>
      <c r="H42" s="1" t="s">
        <v>29</v>
      </c>
      <c r="I42" s="1" t="s">
        <v>30</v>
      </c>
      <c r="J42" s="2">
        <v>5137</v>
      </c>
      <c r="K42" t="str">
        <f>VLOOKUP(E42,LUCode!A:B,2,FALSE)</f>
        <v>Passenger Assistance Alarm Activated - No Trouble Found</v>
      </c>
      <c r="L42">
        <f>VLOOKUP(D42,Coordinates!A:C,2,FALSE)</f>
        <v>43.6706</v>
      </c>
      <c r="M42">
        <f>VLOOKUP(D42,Coordinates!A:C,3,FALSE)</f>
        <v>-79.386499999999998</v>
      </c>
      <c r="N42" t="str">
        <f>VLOOKUP(I42,LULine!A:B,2,FALSE)</f>
        <v>Bloor Danforth</v>
      </c>
      <c r="O42" t="s">
        <v>1758</v>
      </c>
      <c r="P42" t="s">
        <v>1776</v>
      </c>
    </row>
    <row r="43" spans="1:16" x14ac:dyDescent="0.3">
      <c r="A43" s="3">
        <v>43467</v>
      </c>
      <c r="B43" s="1" t="s">
        <v>112</v>
      </c>
      <c r="C43" s="1" t="s">
        <v>63</v>
      </c>
      <c r="D43" s="1" t="s">
        <v>88</v>
      </c>
      <c r="E43" s="1" t="s">
        <v>57</v>
      </c>
      <c r="F43" s="2">
        <v>9</v>
      </c>
      <c r="G43" s="2">
        <v>11</v>
      </c>
      <c r="H43" s="1" t="s">
        <v>14</v>
      </c>
      <c r="I43" s="1" t="s">
        <v>15</v>
      </c>
      <c r="J43" s="2">
        <v>6001</v>
      </c>
      <c r="K43" t="str">
        <f>VLOOKUP(E43,LUCode!A:B,2,FALSE)</f>
        <v>Injured or ill Customer (On Train) - Transported</v>
      </c>
      <c r="L43">
        <f>VLOOKUP(D43,Coordinates!A:C,2,FALSE)</f>
        <v>43.744900000000001</v>
      </c>
      <c r="M43">
        <f>VLOOKUP(D43,Coordinates!A:C,3,FALSE)</f>
        <v>-79.406700000000001</v>
      </c>
      <c r="N43" t="str">
        <f>VLOOKUP(I43,LULine!A:B,2,FALSE)</f>
        <v>Yonge University Spadina</v>
      </c>
      <c r="O43" t="s">
        <v>1758</v>
      </c>
      <c r="P43" t="s">
        <v>1776</v>
      </c>
    </row>
    <row r="44" spans="1:16" x14ac:dyDescent="0.3">
      <c r="A44" s="3">
        <v>43467</v>
      </c>
      <c r="B44" s="1" t="s">
        <v>113</v>
      </c>
      <c r="C44" s="1" t="s">
        <v>63</v>
      </c>
      <c r="D44" s="1" t="s">
        <v>12</v>
      </c>
      <c r="E44" s="1" t="s">
        <v>46</v>
      </c>
      <c r="F44" s="2">
        <v>3</v>
      </c>
      <c r="G44" s="2">
        <v>6</v>
      </c>
      <c r="H44" s="1" t="s">
        <v>19</v>
      </c>
      <c r="I44" s="1" t="s">
        <v>15</v>
      </c>
      <c r="J44" s="2">
        <v>5806</v>
      </c>
      <c r="K44" t="str">
        <f>VLOOKUP(E44,LUCode!A:B,2,FALSE)</f>
        <v>Miscellaneous Speed Control</v>
      </c>
      <c r="L44">
        <f>VLOOKUP(D44,Coordinates!A:C,2,FALSE)</f>
        <v>43.402900000000002</v>
      </c>
      <c r="M44">
        <f>VLOOKUP(D44,Coordinates!A:C,3,FALSE)</f>
        <v>-79.242500000000007</v>
      </c>
      <c r="N44" t="str">
        <f>VLOOKUP(I44,LULine!A:B,2,FALSE)</f>
        <v>Yonge University Spadina</v>
      </c>
      <c r="O44" t="s">
        <v>1758</v>
      </c>
      <c r="P44" t="s">
        <v>1776</v>
      </c>
    </row>
    <row r="45" spans="1:16" x14ac:dyDescent="0.3">
      <c r="A45" s="3">
        <v>43467</v>
      </c>
      <c r="B45" s="1" t="s">
        <v>114</v>
      </c>
      <c r="C45" s="1" t="s">
        <v>63</v>
      </c>
      <c r="D45" s="1" t="s">
        <v>45</v>
      </c>
      <c r="E45" s="1" t="s">
        <v>115</v>
      </c>
      <c r="F45" s="2">
        <v>21</v>
      </c>
      <c r="G45" s="2">
        <v>23</v>
      </c>
      <c r="H45" s="1" t="s">
        <v>14</v>
      </c>
      <c r="I45" s="1" t="s">
        <v>15</v>
      </c>
      <c r="J45" s="2">
        <v>5506</v>
      </c>
      <c r="K45" t="str">
        <f>VLOOKUP(E45,LUCode!A:B,2,FALSE)</f>
        <v>Track Level Debris - Controllable</v>
      </c>
      <c r="L45">
        <f>VLOOKUP(D45,Coordinates!A:C,2,FALSE)</f>
        <v>43.781399999999998</v>
      </c>
      <c r="M45">
        <f>VLOOKUP(D45,Coordinates!A:C,3,FALSE)</f>
        <v>-79.415000000000006</v>
      </c>
      <c r="N45" t="str">
        <f>VLOOKUP(I45,LULine!A:B,2,FALSE)</f>
        <v>Yonge University Spadina</v>
      </c>
      <c r="O45" t="s">
        <v>1758</v>
      </c>
      <c r="P45" t="s">
        <v>1776</v>
      </c>
    </row>
    <row r="46" spans="1:16" x14ac:dyDescent="0.3">
      <c r="A46" s="3">
        <v>43467</v>
      </c>
      <c r="B46" s="1" t="s">
        <v>116</v>
      </c>
      <c r="C46" s="1" t="s">
        <v>63</v>
      </c>
      <c r="D46" s="1" t="s">
        <v>117</v>
      </c>
      <c r="E46" s="1" t="s">
        <v>54</v>
      </c>
      <c r="F46" s="2">
        <v>4</v>
      </c>
      <c r="G46" s="2">
        <v>7</v>
      </c>
      <c r="H46" s="1" t="s">
        <v>14</v>
      </c>
      <c r="I46" s="1" t="s">
        <v>15</v>
      </c>
      <c r="J46" s="2">
        <v>5701</v>
      </c>
      <c r="K46" t="str">
        <f>VLOOKUP(E46,LUCode!A:B,2,FALSE)</f>
        <v>Passenger Assistance Alarm Activated - No Trouble Found</v>
      </c>
      <c r="L46">
        <f>VLOOKUP(D46,Coordinates!A:C,2,FALSE)</f>
        <v>43.393599999999999</v>
      </c>
      <c r="M46">
        <f>VLOOKUP(D46,Coordinates!A:C,3,FALSE)</f>
        <v>-79.232600000000005</v>
      </c>
      <c r="N46" t="str">
        <f>VLOOKUP(I46,LULine!A:B,2,FALSE)</f>
        <v>Yonge University Spadina</v>
      </c>
      <c r="O46" t="s">
        <v>1758</v>
      </c>
      <c r="P46" t="s">
        <v>1776</v>
      </c>
    </row>
    <row r="47" spans="1:16" x14ac:dyDescent="0.3">
      <c r="A47" s="3">
        <v>43467</v>
      </c>
      <c r="B47" s="1" t="s">
        <v>118</v>
      </c>
      <c r="C47" s="1" t="s">
        <v>63</v>
      </c>
      <c r="D47" s="1" t="s">
        <v>119</v>
      </c>
      <c r="E47" s="1" t="s">
        <v>70</v>
      </c>
      <c r="F47" s="2">
        <v>3</v>
      </c>
      <c r="G47" s="2">
        <v>5</v>
      </c>
      <c r="H47" s="1" t="s">
        <v>19</v>
      </c>
      <c r="I47" s="1" t="s">
        <v>15</v>
      </c>
      <c r="J47" s="2">
        <v>5676</v>
      </c>
      <c r="K47" t="str">
        <f>VLOOKUP(E47,LUCode!A:B,2,FALSE)</f>
        <v>Signals - Train Stops</v>
      </c>
      <c r="L47">
        <f>VLOOKUP(D47,Coordinates!A:C,2,FALSE)</f>
        <v>43.433</v>
      </c>
      <c r="M47">
        <f>VLOOKUP(D47,Coordinates!A:C,3,FALSE)</f>
        <v>-79.248000000000005</v>
      </c>
      <c r="N47" t="str">
        <f>VLOOKUP(I47,LULine!A:B,2,FALSE)</f>
        <v>Yonge University Spadina</v>
      </c>
      <c r="O47" t="s">
        <v>1758</v>
      </c>
      <c r="P47" t="s">
        <v>1776</v>
      </c>
    </row>
    <row r="48" spans="1:16" x14ac:dyDescent="0.3">
      <c r="A48" s="3">
        <v>43467</v>
      </c>
      <c r="B48" s="1" t="s">
        <v>120</v>
      </c>
      <c r="C48" s="1" t="s">
        <v>63</v>
      </c>
      <c r="D48" s="1" t="s">
        <v>101</v>
      </c>
      <c r="E48" s="1" t="s">
        <v>102</v>
      </c>
      <c r="F48" s="2">
        <v>3</v>
      </c>
      <c r="G48" s="2">
        <v>6</v>
      </c>
      <c r="H48" s="1" t="s">
        <v>14</v>
      </c>
      <c r="I48" s="1" t="s">
        <v>15</v>
      </c>
      <c r="J48" s="2">
        <v>5586</v>
      </c>
      <c r="K48" t="str">
        <f>VLOOKUP(E48,LUCode!A:B,2,FALSE)</f>
        <v>Insulated Joint Related Problem</v>
      </c>
      <c r="L48">
        <f>VLOOKUP(D48,Coordinates!A:C,2,FALSE)</f>
        <v>43.400199999999998</v>
      </c>
      <c r="M48">
        <f>VLOOKUP(D48,Coordinates!A:C,3,FALSE)</f>
        <v>-79.241399999999999</v>
      </c>
      <c r="N48" t="str">
        <f>VLOOKUP(I48,LULine!A:B,2,FALSE)</f>
        <v>Yonge University Spadina</v>
      </c>
      <c r="O48" t="s">
        <v>1758</v>
      </c>
      <c r="P48" t="s">
        <v>1777</v>
      </c>
    </row>
    <row r="49" spans="1:16" x14ac:dyDescent="0.3">
      <c r="A49" s="3">
        <v>43467</v>
      </c>
      <c r="B49" s="1" t="s">
        <v>121</v>
      </c>
      <c r="C49" s="1" t="s">
        <v>63</v>
      </c>
      <c r="D49" s="1" t="s">
        <v>22</v>
      </c>
      <c r="E49" s="1" t="s">
        <v>80</v>
      </c>
      <c r="F49" s="2">
        <v>5</v>
      </c>
      <c r="G49" s="2">
        <v>10</v>
      </c>
      <c r="H49" s="1" t="s">
        <v>19</v>
      </c>
      <c r="I49" s="1" t="s">
        <v>15</v>
      </c>
      <c r="J49" s="2">
        <v>5481</v>
      </c>
      <c r="K49" t="str">
        <f>VLOOKUP(E49,LUCode!A:B,2,FALSE)</f>
        <v>Disorderly Patron</v>
      </c>
      <c r="L49">
        <f>VLOOKUP(D49,Coordinates!A:C,2,FALSE)</f>
        <v>43.4116</v>
      </c>
      <c r="M49">
        <f>VLOOKUP(D49,Coordinates!A:C,3,FALSE)</f>
        <v>-79.233500000000006</v>
      </c>
      <c r="N49" t="str">
        <f>VLOOKUP(I49,LULine!A:B,2,FALSE)</f>
        <v>Yonge University Spadina</v>
      </c>
      <c r="O49" t="s">
        <v>1758</v>
      </c>
      <c r="P49" t="s">
        <v>1777</v>
      </c>
    </row>
    <row r="50" spans="1:16" x14ac:dyDescent="0.3">
      <c r="A50" s="3">
        <v>43467</v>
      </c>
      <c r="B50" s="1" t="s">
        <v>122</v>
      </c>
      <c r="C50" s="1" t="s">
        <v>63</v>
      </c>
      <c r="D50" s="1" t="s">
        <v>101</v>
      </c>
      <c r="E50" s="1" t="s">
        <v>102</v>
      </c>
      <c r="F50" s="2">
        <v>3</v>
      </c>
      <c r="G50" s="2">
        <v>7</v>
      </c>
      <c r="H50" s="1" t="s">
        <v>14</v>
      </c>
      <c r="I50" s="1" t="s">
        <v>15</v>
      </c>
      <c r="J50" s="2">
        <v>5451</v>
      </c>
      <c r="K50" t="str">
        <f>VLOOKUP(E50,LUCode!A:B,2,FALSE)</f>
        <v>Insulated Joint Related Problem</v>
      </c>
      <c r="L50">
        <f>VLOOKUP(D50,Coordinates!A:C,2,FALSE)</f>
        <v>43.400199999999998</v>
      </c>
      <c r="M50">
        <f>VLOOKUP(D50,Coordinates!A:C,3,FALSE)</f>
        <v>-79.241399999999999</v>
      </c>
      <c r="N50" t="str">
        <f>VLOOKUP(I50,LULine!A:B,2,FALSE)</f>
        <v>Yonge University Spadina</v>
      </c>
      <c r="O50" t="s">
        <v>1758</v>
      </c>
      <c r="P50" t="s">
        <v>1777</v>
      </c>
    </row>
    <row r="51" spans="1:16" x14ac:dyDescent="0.3">
      <c r="A51" s="3">
        <v>43467</v>
      </c>
      <c r="B51" s="1" t="s">
        <v>123</v>
      </c>
      <c r="C51" s="1" t="s">
        <v>63</v>
      </c>
      <c r="D51" s="1" t="s">
        <v>124</v>
      </c>
      <c r="E51" s="1" t="s">
        <v>92</v>
      </c>
      <c r="F51" s="2">
        <v>6</v>
      </c>
      <c r="G51" s="2">
        <v>11</v>
      </c>
      <c r="H51" s="1" t="s">
        <v>19</v>
      </c>
      <c r="I51" s="1" t="s">
        <v>93</v>
      </c>
      <c r="J51" s="2">
        <v>3004</v>
      </c>
      <c r="K51" t="str">
        <f>VLOOKUP(E51,LUCode!A:B,2,FALSE)</f>
        <v>Door Problems - Faulty Equipment</v>
      </c>
      <c r="L51">
        <f>VLOOKUP(D51,Coordinates!A:C,2,FALSE)</f>
        <v>43.460099999999997</v>
      </c>
      <c r="M51">
        <f>VLOOKUP(D51,Coordinates!A:C,3,FALSE)</f>
        <v>-79.163499999999999</v>
      </c>
      <c r="N51" t="str">
        <f>VLOOKUP(I51,LULine!A:B,2,FALSE)</f>
        <v>Scarborough Rail Transit</v>
      </c>
      <c r="O51" t="s">
        <v>1758</v>
      </c>
      <c r="P51" t="s">
        <v>1777</v>
      </c>
    </row>
    <row r="52" spans="1:16" x14ac:dyDescent="0.3">
      <c r="A52" s="3">
        <v>43468</v>
      </c>
      <c r="B52" s="1" t="s">
        <v>125</v>
      </c>
      <c r="C52" s="1" t="s">
        <v>126</v>
      </c>
      <c r="D52" s="1" t="s">
        <v>127</v>
      </c>
      <c r="E52" s="1" t="s">
        <v>128</v>
      </c>
      <c r="F52" s="2">
        <v>3</v>
      </c>
      <c r="G52" s="2">
        <v>6</v>
      </c>
      <c r="H52" s="1" t="s">
        <v>19</v>
      </c>
      <c r="I52" s="1" t="s">
        <v>15</v>
      </c>
      <c r="J52" s="2">
        <v>5906</v>
      </c>
      <c r="K52" t="str">
        <f>VLOOKUP(E52,LUCode!A:B,2,FALSE)</f>
        <v>Divisional Clerk Related</v>
      </c>
      <c r="L52">
        <f>VLOOKUP(D52,Coordinates!A:C,2,FALSE)</f>
        <v>43.400500000000001</v>
      </c>
      <c r="M52">
        <f>VLOOKUP(D52,Coordinates!A:C,3,FALSE)</f>
        <v>-79.235900000000001</v>
      </c>
      <c r="N52" t="str">
        <f>VLOOKUP(I52,LULine!A:B,2,FALSE)</f>
        <v>Yonge University Spadina</v>
      </c>
      <c r="O52" t="s">
        <v>1758</v>
      </c>
      <c r="P52" t="s">
        <v>1774</v>
      </c>
    </row>
    <row r="53" spans="1:16" x14ac:dyDescent="0.3">
      <c r="A53" s="3">
        <v>43468</v>
      </c>
      <c r="B53" s="1" t="s">
        <v>129</v>
      </c>
      <c r="C53" s="1" t="s">
        <v>126</v>
      </c>
      <c r="D53" s="1" t="s">
        <v>130</v>
      </c>
      <c r="E53" s="1" t="s">
        <v>102</v>
      </c>
      <c r="F53" s="2">
        <v>7</v>
      </c>
      <c r="G53" s="2">
        <v>12</v>
      </c>
      <c r="H53" s="1" t="s">
        <v>14</v>
      </c>
      <c r="I53" s="1" t="s">
        <v>15</v>
      </c>
      <c r="J53" s="2">
        <v>5486</v>
      </c>
      <c r="K53" t="str">
        <f>VLOOKUP(E53,LUCode!A:B,2,FALSE)</f>
        <v>Insulated Joint Related Problem</v>
      </c>
      <c r="L53">
        <f>VLOOKUP(D53,Coordinates!A:C,2,FALSE)</f>
        <v>43.668300000000002</v>
      </c>
      <c r="M53">
        <f>VLOOKUP(D53,Coordinates!A:C,3,FALSE)</f>
        <v>-79.399900000000002</v>
      </c>
      <c r="N53" t="str">
        <f>VLOOKUP(I53,LULine!A:B,2,FALSE)</f>
        <v>Yonge University Spadina</v>
      </c>
      <c r="O53" t="s">
        <v>1758</v>
      </c>
      <c r="P53" t="s">
        <v>1774</v>
      </c>
    </row>
    <row r="54" spans="1:16" x14ac:dyDescent="0.3">
      <c r="A54" s="3">
        <v>43468</v>
      </c>
      <c r="B54" s="1" t="s">
        <v>131</v>
      </c>
      <c r="C54" s="1" t="s">
        <v>126</v>
      </c>
      <c r="D54" s="1" t="s">
        <v>45</v>
      </c>
      <c r="E54" s="1" t="s">
        <v>132</v>
      </c>
      <c r="F54" s="2">
        <v>4</v>
      </c>
      <c r="G54" s="2">
        <v>6</v>
      </c>
      <c r="H54" s="1" t="s">
        <v>19</v>
      </c>
      <c r="I54" s="1" t="s">
        <v>15</v>
      </c>
      <c r="J54" s="2">
        <v>5886</v>
      </c>
      <c r="K54" t="str">
        <f>VLOOKUP(E54,LUCode!A:B,2,FALSE)</f>
        <v>Misc. Transportation Other - Employee Non-Chargeable</v>
      </c>
      <c r="L54">
        <f>VLOOKUP(D54,Coordinates!A:C,2,FALSE)</f>
        <v>43.781399999999998</v>
      </c>
      <c r="M54">
        <f>VLOOKUP(D54,Coordinates!A:C,3,FALSE)</f>
        <v>-79.415000000000006</v>
      </c>
      <c r="N54" t="str">
        <f>VLOOKUP(I54,LULine!A:B,2,FALSE)</f>
        <v>Yonge University Spadina</v>
      </c>
      <c r="O54" t="s">
        <v>1758</v>
      </c>
      <c r="P54" t="s">
        <v>1774</v>
      </c>
    </row>
    <row r="55" spans="1:16" x14ac:dyDescent="0.3">
      <c r="A55" s="3">
        <v>43468</v>
      </c>
      <c r="B55" s="1" t="s">
        <v>82</v>
      </c>
      <c r="C55" s="1" t="s">
        <v>126</v>
      </c>
      <c r="D55" s="1" t="s">
        <v>40</v>
      </c>
      <c r="E55" s="1" t="s">
        <v>86</v>
      </c>
      <c r="F55" s="2">
        <v>3</v>
      </c>
      <c r="G55" s="2">
        <v>5</v>
      </c>
      <c r="H55" s="1" t="s">
        <v>34</v>
      </c>
      <c r="I55" s="1" t="s">
        <v>30</v>
      </c>
      <c r="J55" s="2">
        <v>5369</v>
      </c>
      <c r="K55" t="str">
        <f>VLOOKUP(E55,LUCode!A:B,2,FALSE)</f>
        <v>Propulsion System</v>
      </c>
      <c r="L55">
        <f>VLOOKUP(D55,Coordinates!A:C,2,FALSE)</f>
        <v>43.405700000000003</v>
      </c>
      <c r="M55">
        <f>VLOOKUP(D55,Coordinates!A:C,3,FALSE)</f>
        <v>-79.194900000000004</v>
      </c>
      <c r="N55" t="str">
        <f>VLOOKUP(I55,LULine!A:B,2,FALSE)</f>
        <v>Bloor Danforth</v>
      </c>
      <c r="O55" t="s">
        <v>1758</v>
      </c>
      <c r="P55" t="s">
        <v>1774</v>
      </c>
    </row>
    <row r="56" spans="1:16" x14ac:dyDescent="0.3">
      <c r="A56" s="3">
        <v>43468</v>
      </c>
      <c r="B56" s="1" t="s">
        <v>133</v>
      </c>
      <c r="C56" s="1" t="s">
        <v>126</v>
      </c>
      <c r="D56" s="1" t="s">
        <v>134</v>
      </c>
      <c r="E56" s="1" t="s">
        <v>135</v>
      </c>
      <c r="F56" s="2">
        <v>3</v>
      </c>
      <c r="G56" s="2">
        <v>5</v>
      </c>
      <c r="H56" s="1" t="s">
        <v>34</v>
      </c>
      <c r="I56" s="1" t="s">
        <v>30</v>
      </c>
      <c r="J56" s="2">
        <v>5193</v>
      </c>
      <c r="K56" t="str">
        <f>VLOOKUP(E56,LUCode!A:B,2,FALSE)</f>
        <v>Operator Overspeeding</v>
      </c>
      <c r="L56">
        <f>VLOOKUP(D56,Coordinates!A:C,2,FALSE)</f>
        <v>43.404200000000003</v>
      </c>
      <c r="M56">
        <f>VLOOKUP(D56,Coordinates!A:C,3,FALSE)</f>
        <v>-79.210899999999995</v>
      </c>
      <c r="N56" t="str">
        <f>VLOOKUP(I56,LULine!A:B,2,FALSE)</f>
        <v>Bloor Danforth</v>
      </c>
      <c r="O56" t="s">
        <v>1758</v>
      </c>
      <c r="P56" t="s">
        <v>1774</v>
      </c>
    </row>
    <row r="57" spans="1:16" x14ac:dyDescent="0.3">
      <c r="A57" s="3">
        <v>43468</v>
      </c>
      <c r="B57" s="1" t="s">
        <v>136</v>
      </c>
      <c r="C57" s="1" t="s">
        <v>126</v>
      </c>
      <c r="D57" s="1" t="s">
        <v>137</v>
      </c>
      <c r="E57" s="1" t="s">
        <v>138</v>
      </c>
      <c r="F57" s="2">
        <v>4</v>
      </c>
      <c r="G57" s="2">
        <v>7</v>
      </c>
      <c r="H57" s="1" t="s">
        <v>14</v>
      </c>
      <c r="I57" s="1" t="s">
        <v>15</v>
      </c>
      <c r="J57" s="2">
        <v>5761</v>
      </c>
      <c r="K57" t="str">
        <f>VLOOKUP(E57,LUCode!A:B,2,FALSE)</f>
        <v>TR Cab Doors</v>
      </c>
      <c r="L57">
        <f>VLOOKUP(D57,Coordinates!A:C,2,FALSE)</f>
        <v>43.645299999999999</v>
      </c>
      <c r="M57">
        <f>VLOOKUP(D57,Coordinates!A:C,3,FALSE)</f>
        <v>-79.380600000000001</v>
      </c>
      <c r="N57" t="str">
        <f>VLOOKUP(I57,LULine!A:B,2,FALSE)</f>
        <v>Yonge University Spadina</v>
      </c>
      <c r="O57" t="s">
        <v>1758</v>
      </c>
      <c r="P57" t="s">
        <v>1772</v>
      </c>
    </row>
    <row r="58" spans="1:16" x14ac:dyDescent="0.3">
      <c r="A58" s="3">
        <v>43468</v>
      </c>
      <c r="B58" s="1" t="s">
        <v>139</v>
      </c>
      <c r="C58" s="1" t="s">
        <v>126</v>
      </c>
      <c r="D58" s="1" t="s">
        <v>140</v>
      </c>
      <c r="E58" s="1" t="s">
        <v>110</v>
      </c>
      <c r="F58" s="2">
        <v>6</v>
      </c>
      <c r="G58" s="2">
        <v>9</v>
      </c>
      <c r="H58" s="1" t="s">
        <v>34</v>
      </c>
      <c r="I58" s="1" t="s">
        <v>30</v>
      </c>
      <c r="J58" s="2">
        <v>5087</v>
      </c>
      <c r="K58" t="str">
        <f>VLOOKUP(E58,LUCode!A:B,2,FALSE)</f>
        <v>Door Problems - Debris Related</v>
      </c>
      <c r="L58">
        <f>VLOOKUP(D58,Coordinates!A:C,2,FALSE)</f>
        <v>43.39</v>
      </c>
      <c r="M58">
        <f>VLOOKUP(D58,Coordinates!A:C,3,FALSE)</f>
        <v>-79.2941</v>
      </c>
      <c r="N58" t="str">
        <f>VLOOKUP(I58,LULine!A:B,2,FALSE)</f>
        <v>Bloor Danforth</v>
      </c>
      <c r="O58" t="s">
        <v>1758</v>
      </c>
      <c r="P58" t="s">
        <v>1772</v>
      </c>
    </row>
    <row r="59" spans="1:16" x14ac:dyDescent="0.3">
      <c r="A59" s="3">
        <v>43468</v>
      </c>
      <c r="B59" s="1" t="s">
        <v>141</v>
      </c>
      <c r="C59" s="1" t="s">
        <v>126</v>
      </c>
      <c r="D59" s="25" t="s">
        <v>1756</v>
      </c>
      <c r="E59" s="1" t="s">
        <v>89</v>
      </c>
      <c r="F59" s="2">
        <v>3</v>
      </c>
      <c r="G59" s="2">
        <v>6</v>
      </c>
      <c r="H59" s="1" t="s">
        <v>19</v>
      </c>
      <c r="I59" s="1" t="s">
        <v>15</v>
      </c>
      <c r="J59" s="2">
        <v>5826</v>
      </c>
      <c r="K59" t="str">
        <f>VLOOKUP(E59,LUCode!A:B,2,FALSE)</f>
        <v>Injured or ill Customer (On Train) - Medical Aid Refused</v>
      </c>
      <c r="L59">
        <f>VLOOKUP(D59,Coordinates!A:C,2,FALSE)</f>
        <v>43.401600000000002</v>
      </c>
      <c r="M59">
        <f>VLOOKUP(D59,Coordinates!A:C,3,FALSE)</f>
        <v>-79.230900000000005</v>
      </c>
      <c r="N59" t="str">
        <f>VLOOKUP(I59,LULine!A:B,2,FALSE)</f>
        <v>Yonge University Spadina</v>
      </c>
      <c r="O59" t="s">
        <v>1758</v>
      </c>
      <c r="P59" t="s">
        <v>1775</v>
      </c>
    </row>
    <row r="60" spans="1:16" x14ac:dyDescent="0.3">
      <c r="A60" s="3">
        <v>43468</v>
      </c>
      <c r="B60" s="1" t="s">
        <v>141</v>
      </c>
      <c r="C60" s="1" t="s">
        <v>126</v>
      </c>
      <c r="D60" s="1" t="s">
        <v>137</v>
      </c>
      <c r="E60" s="1" t="s">
        <v>46</v>
      </c>
      <c r="F60" s="2">
        <v>3</v>
      </c>
      <c r="G60" s="2">
        <v>6</v>
      </c>
      <c r="H60" s="1" t="s">
        <v>14</v>
      </c>
      <c r="I60" s="1" t="s">
        <v>15</v>
      </c>
      <c r="J60" s="2">
        <v>6021</v>
      </c>
      <c r="K60" t="str">
        <f>VLOOKUP(E60,LUCode!A:B,2,FALSE)</f>
        <v>Miscellaneous Speed Control</v>
      </c>
      <c r="L60">
        <f>VLOOKUP(D60,Coordinates!A:C,2,FALSE)</f>
        <v>43.645299999999999</v>
      </c>
      <c r="M60">
        <f>VLOOKUP(D60,Coordinates!A:C,3,FALSE)</f>
        <v>-79.380600000000001</v>
      </c>
      <c r="N60" t="str">
        <f>VLOOKUP(I60,LULine!A:B,2,FALSE)</f>
        <v>Yonge University Spadina</v>
      </c>
      <c r="O60" t="s">
        <v>1758</v>
      </c>
      <c r="P60" t="s">
        <v>1775</v>
      </c>
    </row>
    <row r="61" spans="1:16" x14ac:dyDescent="0.3">
      <c r="A61" s="3">
        <v>43468</v>
      </c>
      <c r="B61" s="1" t="s">
        <v>142</v>
      </c>
      <c r="C61" s="1" t="s">
        <v>126</v>
      </c>
      <c r="D61" s="1" t="s">
        <v>45</v>
      </c>
      <c r="E61" s="1" t="s">
        <v>143</v>
      </c>
      <c r="F61" s="2">
        <v>6</v>
      </c>
      <c r="G61" s="2">
        <v>8</v>
      </c>
      <c r="H61" s="1" t="s">
        <v>19</v>
      </c>
      <c r="I61" s="1" t="s">
        <v>15</v>
      </c>
      <c r="J61" s="2">
        <v>5951</v>
      </c>
      <c r="K61" t="str">
        <f>VLOOKUP(E61,LUCode!A:B,2,FALSE)</f>
        <v>Transportation Department - Other</v>
      </c>
      <c r="L61">
        <f>VLOOKUP(D61,Coordinates!A:C,2,FALSE)</f>
        <v>43.781399999999998</v>
      </c>
      <c r="M61">
        <f>VLOOKUP(D61,Coordinates!A:C,3,FALSE)</f>
        <v>-79.415000000000006</v>
      </c>
      <c r="N61" t="str">
        <f>VLOOKUP(I61,LULine!A:B,2,FALSE)</f>
        <v>Yonge University Spadina</v>
      </c>
      <c r="O61" t="s">
        <v>1758</v>
      </c>
      <c r="P61" t="s">
        <v>1775</v>
      </c>
    </row>
    <row r="62" spans="1:16" x14ac:dyDescent="0.3">
      <c r="A62" s="3">
        <v>43469</v>
      </c>
      <c r="B62" s="1" t="s">
        <v>144</v>
      </c>
      <c r="C62" s="1" t="s">
        <v>145</v>
      </c>
      <c r="D62" s="1" t="s">
        <v>49</v>
      </c>
      <c r="E62" s="1" t="s">
        <v>146</v>
      </c>
      <c r="F62" s="2">
        <v>120</v>
      </c>
      <c r="G62" s="2">
        <v>123</v>
      </c>
      <c r="H62" s="1" t="s">
        <v>14</v>
      </c>
      <c r="I62" s="1" t="s">
        <v>15</v>
      </c>
      <c r="J62" s="2">
        <v>5881</v>
      </c>
      <c r="K62" t="str">
        <f>VLOOKUP(E62,LUCode!A:B,2,FALSE)</f>
        <v>Priority One - Train in Contact With Person</v>
      </c>
      <c r="L62">
        <f>VLOOKUP(D62,Coordinates!A:C,2,FALSE)</f>
        <v>43.423200000000001</v>
      </c>
      <c r="M62">
        <f>VLOOKUP(D62,Coordinates!A:C,3,FALSE)</f>
        <v>79.262699999999995</v>
      </c>
      <c r="N62" t="str">
        <f>VLOOKUP(I62,LULine!A:B,2,FALSE)</f>
        <v>Yonge University Spadina</v>
      </c>
      <c r="O62" t="s">
        <v>1758</v>
      </c>
      <c r="P62" t="s">
        <v>1777</v>
      </c>
    </row>
    <row r="63" spans="1:16" x14ac:dyDescent="0.3">
      <c r="A63" s="3">
        <v>43469</v>
      </c>
      <c r="B63" s="1" t="s">
        <v>147</v>
      </c>
      <c r="C63" s="1" t="s">
        <v>145</v>
      </c>
      <c r="D63" s="1" t="s">
        <v>45</v>
      </c>
      <c r="E63" s="1" t="s">
        <v>89</v>
      </c>
      <c r="F63" s="2">
        <v>5</v>
      </c>
      <c r="G63" s="2">
        <v>10</v>
      </c>
      <c r="H63" s="1" t="s">
        <v>19</v>
      </c>
      <c r="I63" s="1" t="s">
        <v>15</v>
      </c>
      <c r="J63" s="2">
        <v>5926</v>
      </c>
      <c r="K63" t="str">
        <f>VLOOKUP(E63,LUCode!A:B,2,FALSE)</f>
        <v>Injured or ill Customer (On Train) - Medical Aid Refused</v>
      </c>
      <c r="L63">
        <f>VLOOKUP(D63,Coordinates!A:C,2,FALSE)</f>
        <v>43.781399999999998</v>
      </c>
      <c r="M63">
        <f>VLOOKUP(D63,Coordinates!A:C,3,FALSE)</f>
        <v>-79.415000000000006</v>
      </c>
      <c r="N63" t="str">
        <f>VLOOKUP(I63,LULine!A:B,2,FALSE)</f>
        <v>Yonge University Spadina</v>
      </c>
      <c r="O63" t="s">
        <v>1758</v>
      </c>
      <c r="P63" t="s">
        <v>1777</v>
      </c>
    </row>
    <row r="64" spans="1:16" x14ac:dyDescent="0.3">
      <c r="A64" s="3">
        <v>43469</v>
      </c>
      <c r="B64" s="1" t="s">
        <v>148</v>
      </c>
      <c r="C64" s="1" t="s">
        <v>145</v>
      </c>
      <c r="D64" s="1" t="s">
        <v>149</v>
      </c>
      <c r="E64" s="1" t="s">
        <v>150</v>
      </c>
      <c r="F64" s="2">
        <v>5</v>
      </c>
      <c r="G64" s="2">
        <v>9</v>
      </c>
      <c r="H64" s="1" t="s">
        <v>29</v>
      </c>
      <c r="I64" s="1" t="s">
        <v>30</v>
      </c>
      <c r="J64" s="2">
        <v>5245</v>
      </c>
      <c r="K64" t="str">
        <f>VLOOKUP(E64,LUCode!A:B,2,FALSE)</f>
        <v>Passenger Other</v>
      </c>
      <c r="L64">
        <f>VLOOKUP(D64,Coordinates!A:C,2,FALSE)</f>
        <v>43.400199999999998</v>
      </c>
      <c r="M64">
        <f>VLOOKUP(D64,Coordinates!A:C,3,FALSE)</f>
        <v>-79.241399999999999</v>
      </c>
      <c r="N64" t="str">
        <f>VLOOKUP(I64,LULine!A:B,2,FALSE)</f>
        <v>Bloor Danforth</v>
      </c>
      <c r="O64" t="s">
        <v>1758</v>
      </c>
      <c r="P64" t="s">
        <v>1777</v>
      </c>
    </row>
    <row r="65" spans="1:16" x14ac:dyDescent="0.3">
      <c r="A65" s="3">
        <v>43469</v>
      </c>
      <c r="B65" s="1" t="s">
        <v>151</v>
      </c>
      <c r="C65" s="1" t="s">
        <v>145</v>
      </c>
      <c r="D65" s="1" t="s">
        <v>45</v>
      </c>
      <c r="E65" s="1" t="s">
        <v>152</v>
      </c>
      <c r="F65" s="2">
        <v>4</v>
      </c>
      <c r="G65" s="2">
        <v>8</v>
      </c>
      <c r="H65" s="1" t="s">
        <v>19</v>
      </c>
      <c r="I65" s="1" t="s">
        <v>15</v>
      </c>
      <c r="J65" s="2">
        <v>5796</v>
      </c>
      <c r="K65" t="str">
        <f>VLOOKUP(E65,LUCode!A:B,2,FALSE)</f>
        <v>Graffiti / Scratchiti</v>
      </c>
      <c r="L65">
        <f>VLOOKUP(D65,Coordinates!A:C,2,FALSE)</f>
        <v>43.781399999999998</v>
      </c>
      <c r="M65">
        <f>VLOOKUP(D65,Coordinates!A:C,3,FALSE)</f>
        <v>-79.415000000000006</v>
      </c>
      <c r="N65" t="str">
        <f>VLOOKUP(I65,LULine!A:B,2,FALSE)</f>
        <v>Yonge University Spadina</v>
      </c>
      <c r="O65" t="s">
        <v>1758</v>
      </c>
      <c r="P65" t="s">
        <v>1774</v>
      </c>
    </row>
    <row r="66" spans="1:16" x14ac:dyDescent="0.3">
      <c r="A66" s="3">
        <v>43469</v>
      </c>
      <c r="B66" s="1" t="s">
        <v>153</v>
      </c>
      <c r="C66" s="1" t="s">
        <v>145</v>
      </c>
      <c r="D66" s="1" t="s">
        <v>40</v>
      </c>
      <c r="E66" s="1" t="s">
        <v>43</v>
      </c>
      <c r="F66" s="2">
        <v>5</v>
      </c>
      <c r="G66" s="2">
        <v>11</v>
      </c>
      <c r="H66" s="1" t="s">
        <v>34</v>
      </c>
      <c r="I66" s="1" t="s">
        <v>30</v>
      </c>
      <c r="J66" s="2">
        <v>5044</v>
      </c>
      <c r="K66" t="str">
        <f>VLOOKUP(E66,LUCode!A:B,2,FALSE)</f>
        <v>Operator Not In Position</v>
      </c>
      <c r="L66">
        <f>VLOOKUP(D66,Coordinates!A:C,2,FALSE)</f>
        <v>43.405700000000003</v>
      </c>
      <c r="M66">
        <f>VLOOKUP(D66,Coordinates!A:C,3,FALSE)</f>
        <v>-79.194900000000004</v>
      </c>
      <c r="N66" t="str">
        <f>VLOOKUP(I66,LULine!A:B,2,FALSE)</f>
        <v>Bloor Danforth</v>
      </c>
      <c r="O66" t="s">
        <v>1758</v>
      </c>
      <c r="P66" t="s">
        <v>1774</v>
      </c>
    </row>
    <row r="67" spans="1:16" x14ac:dyDescent="0.3">
      <c r="A67" s="3">
        <v>43469</v>
      </c>
      <c r="B67" s="1" t="s">
        <v>154</v>
      </c>
      <c r="C67" s="1" t="s">
        <v>145</v>
      </c>
      <c r="D67" s="1" t="s">
        <v>64</v>
      </c>
      <c r="E67" s="1" t="s">
        <v>155</v>
      </c>
      <c r="F67" s="2">
        <v>3</v>
      </c>
      <c r="G67" s="2">
        <v>6</v>
      </c>
      <c r="H67" s="1" t="s">
        <v>34</v>
      </c>
      <c r="I67" s="1" t="s">
        <v>30</v>
      </c>
      <c r="J67" s="2">
        <v>5152</v>
      </c>
      <c r="K67" t="str">
        <f>VLOOKUP(E67,LUCode!A:B,2,FALSE)</f>
        <v>Signals Track Weather Related</v>
      </c>
      <c r="L67">
        <f>VLOOKUP(D67,Coordinates!A:C,2,FALSE)</f>
        <v>43.424100000000003</v>
      </c>
      <c r="M67">
        <f>VLOOKUP(D67,Coordinates!A:C,3,FALSE)</f>
        <v>-79.164699999999996</v>
      </c>
      <c r="N67" t="str">
        <f>VLOOKUP(I67,LULine!A:B,2,FALSE)</f>
        <v>Bloor Danforth</v>
      </c>
      <c r="O67" t="s">
        <v>1758</v>
      </c>
      <c r="P67" t="s">
        <v>1774</v>
      </c>
    </row>
    <row r="68" spans="1:16" x14ac:dyDescent="0.3">
      <c r="A68" s="3">
        <v>43469</v>
      </c>
      <c r="B68" s="1" t="s">
        <v>156</v>
      </c>
      <c r="C68" s="1" t="s">
        <v>145</v>
      </c>
      <c r="D68" s="1" t="s">
        <v>157</v>
      </c>
      <c r="E68" s="1" t="s">
        <v>158</v>
      </c>
      <c r="F68" s="2">
        <v>6</v>
      </c>
      <c r="G68" s="2">
        <v>9</v>
      </c>
      <c r="H68" s="1" t="s">
        <v>34</v>
      </c>
      <c r="I68" s="1" t="s">
        <v>30</v>
      </c>
      <c r="J68" s="2">
        <v>5224</v>
      </c>
      <c r="K68" t="str">
        <f>VLOOKUP(E68,LUCode!A:B,2,FALSE)</f>
        <v>Unauthorized at Track Level</v>
      </c>
      <c r="L68">
        <f>VLOOKUP(D68,Coordinates!A:C,2,FALSE)</f>
        <v>43.404800000000002</v>
      </c>
      <c r="M68">
        <f>VLOOKUP(D68,Coordinates!A:C,3,FALSE)</f>
        <v>-79.2042</v>
      </c>
      <c r="N68" t="str">
        <f>VLOOKUP(I68,LULine!A:B,2,FALSE)</f>
        <v>Bloor Danforth</v>
      </c>
      <c r="O68" t="s">
        <v>1758</v>
      </c>
      <c r="P68" t="s">
        <v>1772</v>
      </c>
    </row>
    <row r="69" spans="1:16" x14ac:dyDescent="0.3">
      <c r="A69" s="3">
        <v>43469</v>
      </c>
      <c r="B69" s="1" t="s">
        <v>159</v>
      </c>
      <c r="C69" s="1" t="s">
        <v>145</v>
      </c>
      <c r="D69" s="1" t="s">
        <v>160</v>
      </c>
      <c r="E69" s="1" t="s">
        <v>143</v>
      </c>
      <c r="F69" s="2">
        <v>4</v>
      </c>
      <c r="G69" s="2">
        <v>8</v>
      </c>
      <c r="H69" s="1" t="s">
        <v>19</v>
      </c>
      <c r="I69" s="1" t="s">
        <v>15</v>
      </c>
      <c r="J69" s="2">
        <v>5986</v>
      </c>
      <c r="K69" t="str">
        <f>VLOOKUP(E69,LUCode!A:B,2,FALSE)</f>
        <v>Transportation Department - Other</v>
      </c>
      <c r="L69">
        <f>VLOOKUP(D69,Coordinates!A:C,2,FALSE)</f>
        <v>43.724899999999998</v>
      </c>
      <c r="M69">
        <f>VLOOKUP(D69,Coordinates!A:C,3,FALSE)</f>
        <v>79.448800000000006</v>
      </c>
      <c r="N69" t="str">
        <f>VLOOKUP(I69,LULine!A:B,2,FALSE)</f>
        <v>Yonge University Spadina</v>
      </c>
      <c r="O69" t="s">
        <v>1758</v>
      </c>
      <c r="P69" t="s">
        <v>1772</v>
      </c>
    </row>
    <row r="70" spans="1:16" x14ac:dyDescent="0.3">
      <c r="A70" s="3">
        <v>43469</v>
      </c>
      <c r="B70" s="1" t="s">
        <v>161</v>
      </c>
      <c r="C70" s="1" t="s">
        <v>145</v>
      </c>
      <c r="D70" s="1" t="s">
        <v>162</v>
      </c>
      <c r="E70" s="1" t="s">
        <v>163</v>
      </c>
      <c r="F70" s="2">
        <v>9</v>
      </c>
      <c r="G70" s="2">
        <v>12</v>
      </c>
      <c r="H70" s="1" t="s">
        <v>14</v>
      </c>
      <c r="I70" s="1" t="s">
        <v>15</v>
      </c>
      <c r="J70" s="2">
        <v>6101</v>
      </c>
      <c r="K70" t="str">
        <f>VLOOKUP(E70,LUCode!A:B,2,FALSE)</f>
        <v>Injured or ill Customer (In Station) - Transported</v>
      </c>
      <c r="L70">
        <f>VLOOKUP(D70,Coordinates!A:C,2,FALSE)</f>
        <v>43.390900000000002</v>
      </c>
      <c r="M70">
        <f>VLOOKUP(D70,Coordinates!A:C,3,FALSE)</f>
        <v>-79.224500000000006</v>
      </c>
      <c r="N70" t="str">
        <f>VLOOKUP(I70,LULine!A:B,2,FALSE)</f>
        <v>Yonge University Spadina</v>
      </c>
      <c r="O70" t="s">
        <v>1758</v>
      </c>
      <c r="P70" t="s">
        <v>1772</v>
      </c>
    </row>
    <row r="71" spans="1:16" x14ac:dyDescent="0.3">
      <c r="A71" s="3">
        <v>43469</v>
      </c>
      <c r="B71" s="1" t="s">
        <v>164</v>
      </c>
      <c r="C71" s="1" t="s">
        <v>145</v>
      </c>
      <c r="D71" s="1" t="s">
        <v>37</v>
      </c>
      <c r="E71" s="1" t="s">
        <v>165</v>
      </c>
      <c r="F71" s="2">
        <v>3</v>
      </c>
      <c r="G71" s="2">
        <v>6</v>
      </c>
      <c r="H71" s="1" t="s">
        <v>29</v>
      </c>
      <c r="I71" s="1" t="s">
        <v>30</v>
      </c>
      <c r="J71" s="2">
        <v>5361</v>
      </c>
      <c r="K71" t="str">
        <f>VLOOKUP(E71,LUCode!A:B,2,FALSE)</f>
        <v xml:space="preserve">Subway Radio System Fault </v>
      </c>
      <c r="L71">
        <f>VLOOKUP(D71,Coordinates!A:C,2,FALSE)</f>
        <v>43.435699999999997</v>
      </c>
      <c r="M71">
        <f>VLOOKUP(D71,Coordinates!A:C,3,FALSE)</f>
        <v>-79.154899999999998</v>
      </c>
      <c r="N71" t="str">
        <f>VLOOKUP(I71,LULine!A:B,2,FALSE)</f>
        <v>Bloor Danforth</v>
      </c>
      <c r="O71" t="s">
        <v>1758</v>
      </c>
      <c r="P71" t="s">
        <v>1773</v>
      </c>
    </row>
    <row r="72" spans="1:16" x14ac:dyDescent="0.3">
      <c r="A72" s="3">
        <v>43469</v>
      </c>
      <c r="B72" s="1" t="s">
        <v>166</v>
      </c>
      <c r="C72" s="1" t="s">
        <v>145</v>
      </c>
      <c r="D72" s="25" t="s">
        <v>1756</v>
      </c>
      <c r="E72" s="1" t="s">
        <v>80</v>
      </c>
      <c r="F72" s="2">
        <v>5</v>
      </c>
      <c r="G72" s="2">
        <v>8</v>
      </c>
      <c r="H72" s="1" t="s">
        <v>14</v>
      </c>
      <c r="I72" s="1" t="s">
        <v>15</v>
      </c>
      <c r="J72" s="2">
        <v>6051</v>
      </c>
      <c r="K72" t="str">
        <f>VLOOKUP(E72,LUCode!A:B,2,FALSE)</f>
        <v>Disorderly Patron</v>
      </c>
      <c r="L72">
        <f>VLOOKUP(D72,Coordinates!A:C,2,FALSE)</f>
        <v>43.401600000000002</v>
      </c>
      <c r="M72">
        <f>VLOOKUP(D72,Coordinates!A:C,3,FALSE)</f>
        <v>-79.230900000000005</v>
      </c>
      <c r="N72" t="str">
        <f>VLOOKUP(I72,LULine!A:B,2,FALSE)</f>
        <v>Yonge University Spadina</v>
      </c>
      <c r="O72" t="s">
        <v>1758</v>
      </c>
      <c r="P72" t="s">
        <v>1775</v>
      </c>
    </row>
    <row r="73" spans="1:16" x14ac:dyDescent="0.3">
      <c r="A73" s="3">
        <v>43469</v>
      </c>
      <c r="B73" s="1" t="s">
        <v>167</v>
      </c>
      <c r="C73" s="1" t="s">
        <v>145</v>
      </c>
      <c r="D73" s="1" t="s">
        <v>56</v>
      </c>
      <c r="E73" s="1" t="s">
        <v>57</v>
      </c>
      <c r="F73" s="2">
        <v>6</v>
      </c>
      <c r="G73" s="2">
        <v>9</v>
      </c>
      <c r="H73" s="1" t="s">
        <v>34</v>
      </c>
      <c r="I73" s="1" t="s">
        <v>30</v>
      </c>
      <c r="J73" s="2">
        <v>5193</v>
      </c>
      <c r="K73" t="str">
        <f>VLOOKUP(E73,LUCode!A:B,2,FALSE)</f>
        <v>Injured or ill Customer (On Train) - Transported</v>
      </c>
      <c r="L73">
        <f>VLOOKUP(D73,Coordinates!A:C,2,FALSE)</f>
        <v>43.395800000000001</v>
      </c>
      <c r="M73">
        <f>VLOOKUP(D73,Coordinates!A:C,3,FALSE)</f>
        <v>-79.244</v>
      </c>
      <c r="N73" t="str">
        <f>VLOOKUP(I73,LULine!A:B,2,FALSE)</f>
        <v>Bloor Danforth</v>
      </c>
      <c r="O73" t="s">
        <v>1758</v>
      </c>
      <c r="P73" t="s">
        <v>1775</v>
      </c>
    </row>
    <row r="74" spans="1:16" x14ac:dyDescent="0.3">
      <c r="A74" s="3">
        <v>43469</v>
      </c>
      <c r="B74" s="1" t="s">
        <v>168</v>
      </c>
      <c r="C74" s="1" t="s">
        <v>145</v>
      </c>
      <c r="D74" s="1" t="s">
        <v>12</v>
      </c>
      <c r="E74" s="1" t="s">
        <v>54</v>
      </c>
      <c r="F74" s="2">
        <v>3</v>
      </c>
      <c r="G74" s="2">
        <v>5</v>
      </c>
      <c r="H74" s="1" t="s">
        <v>19</v>
      </c>
      <c r="I74" s="1" t="s">
        <v>15</v>
      </c>
      <c r="J74" s="2">
        <v>5956</v>
      </c>
      <c r="K74" t="str">
        <f>VLOOKUP(E74,LUCode!A:B,2,FALSE)</f>
        <v>Passenger Assistance Alarm Activated - No Trouble Found</v>
      </c>
      <c r="L74">
        <f>VLOOKUP(D74,Coordinates!A:C,2,FALSE)</f>
        <v>43.402900000000002</v>
      </c>
      <c r="M74">
        <f>VLOOKUP(D74,Coordinates!A:C,3,FALSE)</f>
        <v>-79.242500000000007</v>
      </c>
      <c r="N74" t="str">
        <f>VLOOKUP(I74,LULine!A:B,2,FALSE)</f>
        <v>Yonge University Spadina</v>
      </c>
      <c r="O74" t="s">
        <v>1758</v>
      </c>
      <c r="P74" t="s">
        <v>1775</v>
      </c>
    </row>
    <row r="75" spans="1:16" x14ac:dyDescent="0.3">
      <c r="A75" s="3">
        <v>43469</v>
      </c>
      <c r="B75" s="1" t="s">
        <v>169</v>
      </c>
      <c r="C75" s="1" t="s">
        <v>145</v>
      </c>
      <c r="D75" s="25" t="s">
        <v>1639</v>
      </c>
      <c r="E75" s="1" t="s">
        <v>143</v>
      </c>
      <c r="F75" s="2">
        <v>3</v>
      </c>
      <c r="G75" s="2">
        <v>5</v>
      </c>
      <c r="H75" s="1" t="s">
        <v>19</v>
      </c>
      <c r="I75" s="1" t="s">
        <v>15</v>
      </c>
      <c r="J75" s="2">
        <v>5736</v>
      </c>
      <c r="K75" t="str">
        <f>VLOOKUP(E75,LUCode!A:B,2,FALSE)</f>
        <v>Transportation Department - Other</v>
      </c>
      <c r="L75">
        <f>VLOOKUP(D75,Coordinates!A:C,2,FALSE)</f>
        <v>43.762</v>
      </c>
      <c r="M75">
        <f>VLOOKUP(D75,Coordinates!A:C,3,FALSE)</f>
        <v>-79.411900000000003</v>
      </c>
      <c r="N75" t="str">
        <f>VLOOKUP(I75,LULine!A:B,2,FALSE)</f>
        <v>Yonge University Spadina</v>
      </c>
      <c r="O75" t="s">
        <v>1758</v>
      </c>
      <c r="P75" t="s">
        <v>1776</v>
      </c>
    </row>
    <row r="76" spans="1:16" x14ac:dyDescent="0.3">
      <c r="A76" s="3">
        <v>43469</v>
      </c>
      <c r="B76" s="1" t="s">
        <v>171</v>
      </c>
      <c r="C76" s="1" t="s">
        <v>145</v>
      </c>
      <c r="D76" s="1" t="s">
        <v>172</v>
      </c>
      <c r="E76" s="1" t="s">
        <v>89</v>
      </c>
      <c r="F76" s="2">
        <v>5</v>
      </c>
      <c r="G76" s="2">
        <v>7</v>
      </c>
      <c r="H76" s="1" t="s">
        <v>14</v>
      </c>
      <c r="I76" s="1" t="s">
        <v>15</v>
      </c>
      <c r="J76" s="2">
        <v>5556</v>
      </c>
      <c r="K76" t="str">
        <f>VLOOKUP(E76,LUCode!A:B,2,FALSE)</f>
        <v>Injured or ill Customer (On Train) - Medical Aid Refused</v>
      </c>
      <c r="L76">
        <f>VLOOKUP(D76,Coordinates!A:C,2,FALSE)</f>
        <v>43.761499999999998</v>
      </c>
      <c r="M76">
        <f>VLOOKUP(D76,Coordinates!A:C,3,FALSE)</f>
        <v>-79.411100000000005</v>
      </c>
      <c r="N76" t="str">
        <f>VLOOKUP(I76,LULine!A:B,2,FALSE)</f>
        <v>Yonge University Spadina</v>
      </c>
      <c r="O76" t="s">
        <v>1758</v>
      </c>
      <c r="P76" t="s">
        <v>1776</v>
      </c>
    </row>
    <row r="77" spans="1:16" x14ac:dyDescent="0.3">
      <c r="A77" s="3">
        <v>43469</v>
      </c>
      <c r="B77" s="1" t="s">
        <v>113</v>
      </c>
      <c r="C77" s="1" t="s">
        <v>145</v>
      </c>
      <c r="D77" s="1" t="s">
        <v>95</v>
      </c>
      <c r="E77" s="1" t="s">
        <v>57</v>
      </c>
      <c r="F77" s="2">
        <v>13</v>
      </c>
      <c r="G77" s="2">
        <v>16</v>
      </c>
      <c r="H77" s="1" t="s">
        <v>19</v>
      </c>
      <c r="I77" s="1" t="s">
        <v>15</v>
      </c>
      <c r="J77" s="2">
        <v>5651</v>
      </c>
      <c r="K77" t="str">
        <f>VLOOKUP(E77,LUCode!A:B,2,FALSE)</f>
        <v>Injured or ill Customer (On Train) - Transported</v>
      </c>
      <c r="L77">
        <f>VLOOKUP(D77,Coordinates!A:C,2,FALSE)</f>
        <v>43.403700000000001</v>
      </c>
      <c r="M77">
        <f>VLOOKUP(D77,Coordinates!A:C,3,FALSE)</f>
        <v>-79.231999999999999</v>
      </c>
      <c r="N77" t="str">
        <f>VLOOKUP(I77,LULine!A:B,2,FALSE)</f>
        <v>Yonge University Spadina</v>
      </c>
      <c r="O77" t="s">
        <v>1758</v>
      </c>
      <c r="P77" t="s">
        <v>1776</v>
      </c>
    </row>
    <row r="78" spans="1:16" x14ac:dyDescent="0.3">
      <c r="A78" s="3">
        <v>43469</v>
      </c>
      <c r="B78" s="1" t="s">
        <v>173</v>
      </c>
      <c r="C78" s="1" t="s">
        <v>145</v>
      </c>
      <c r="D78" s="1" t="s">
        <v>162</v>
      </c>
      <c r="E78" s="1" t="s">
        <v>54</v>
      </c>
      <c r="F78" s="2">
        <v>4</v>
      </c>
      <c r="G78" s="2">
        <v>9</v>
      </c>
      <c r="H78" s="1" t="s">
        <v>19</v>
      </c>
      <c r="I78" s="1" t="s">
        <v>15</v>
      </c>
      <c r="J78" s="2">
        <v>5836</v>
      </c>
      <c r="K78" t="str">
        <f>VLOOKUP(E78,LUCode!A:B,2,FALSE)</f>
        <v>Passenger Assistance Alarm Activated - No Trouble Found</v>
      </c>
      <c r="L78">
        <f>VLOOKUP(D78,Coordinates!A:C,2,FALSE)</f>
        <v>43.390900000000002</v>
      </c>
      <c r="M78">
        <f>VLOOKUP(D78,Coordinates!A:C,3,FALSE)</f>
        <v>-79.224500000000006</v>
      </c>
      <c r="N78" t="str">
        <f>VLOOKUP(I78,LULine!A:B,2,FALSE)</f>
        <v>Yonge University Spadina</v>
      </c>
      <c r="O78" t="s">
        <v>1758</v>
      </c>
      <c r="P78" t="s">
        <v>1777</v>
      </c>
    </row>
    <row r="79" spans="1:16" x14ac:dyDescent="0.3">
      <c r="A79" s="3">
        <v>43470</v>
      </c>
      <c r="B79" s="1" t="s">
        <v>174</v>
      </c>
      <c r="C79" s="1" t="s">
        <v>175</v>
      </c>
      <c r="D79" s="1" t="s">
        <v>37</v>
      </c>
      <c r="E79" s="1" t="s">
        <v>143</v>
      </c>
      <c r="F79" s="2">
        <v>3</v>
      </c>
      <c r="G79" s="2">
        <v>8</v>
      </c>
      <c r="H79" s="1" t="s">
        <v>29</v>
      </c>
      <c r="I79" s="1" t="s">
        <v>30</v>
      </c>
      <c r="J79" s="2">
        <v>5290</v>
      </c>
      <c r="K79" t="str">
        <f>VLOOKUP(E79,LUCode!A:B,2,FALSE)</f>
        <v>Transportation Department - Other</v>
      </c>
      <c r="L79">
        <f>VLOOKUP(D79,Coordinates!A:C,2,FALSE)</f>
        <v>43.435699999999997</v>
      </c>
      <c r="M79">
        <f>VLOOKUP(D79,Coordinates!A:C,3,FALSE)</f>
        <v>-79.154899999999998</v>
      </c>
      <c r="N79" t="str">
        <f>VLOOKUP(I79,LULine!A:B,2,FALSE)</f>
        <v>Bloor Danforth</v>
      </c>
      <c r="O79" t="s">
        <v>1758</v>
      </c>
      <c r="P79" t="s">
        <v>1774</v>
      </c>
    </row>
    <row r="80" spans="1:16" x14ac:dyDescent="0.3">
      <c r="A80" s="3">
        <v>43470</v>
      </c>
      <c r="B80" s="1" t="s">
        <v>176</v>
      </c>
      <c r="C80" s="1" t="s">
        <v>175</v>
      </c>
      <c r="D80" s="1" t="s">
        <v>24</v>
      </c>
      <c r="E80" s="1" t="s">
        <v>177</v>
      </c>
      <c r="F80" s="2">
        <v>5</v>
      </c>
      <c r="G80" s="2">
        <v>10</v>
      </c>
      <c r="H80" s="1" t="s">
        <v>14</v>
      </c>
      <c r="I80" s="1" t="s">
        <v>15</v>
      </c>
      <c r="J80" s="2">
        <v>5986</v>
      </c>
      <c r="K80" t="str">
        <f>VLOOKUP(E80,LUCode!A:B,2,FALSE)</f>
        <v>Body</v>
      </c>
      <c r="L80">
        <f>VLOOKUP(D80,Coordinates!A:C,2,FALSE)</f>
        <v>43.415199999999999</v>
      </c>
      <c r="M80">
        <f>VLOOKUP(D80,Coordinates!A:C,3,FALSE)</f>
        <v>-79.234999999999999</v>
      </c>
      <c r="N80" t="str">
        <f>VLOOKUP(I80,LULine!A:B,2,FALSE)</f>
        <v>Yonge University Spadina</v>
      </c>
      <c r="O80" t="s">
        <v>1758</v>
      </c>
      <c r="P80" t="s">
        <v>1774</v>
      </c>
    </row>
    <row r="81" spans="1:16" x14ac:dyDescent="0.3">
      <c r="A81" s="3">
        <v>43470</v>
      </c>
      <c r="B81" s="1" t="s">
        <v>178</v>
      </c>
      <c r="C81" s="1" t="s">
        <v>175</v>
      </c>
      <c r="D81" s="1" t="s">
        <v>179</v>
      </c>
      <c r="E81" s="1" t="s">
        <v>180</v>
      </c>
      <c r="F81" s="2">
        <v>3</v>
      </c>
      <c r="G81" s="2">
        <v>8</v>
      </c>
      <c r="H81" s="1" t="s">
        <v>34</v>
      </c>
      <c r="I81" s="1" t="s">
        <v>30</v>
      </c>
      <c r="J81" s="2">
        <v>5044</v>
      </c>
      <c r="K81" t="str">
        <f>VLOOKUP(E81,LUCode!A:B,2,FALSE)</f>
        <v>Signals - Track Circuit Problems</v>
      </c>
      <c r="L81">
        <f>VLOOKUP(D81,Coordinates!A:C,2,FALSE)</f>
        <v>43.414200000000001</v>
      </c>
      <c r="M81">
        <f>VLOOKUP(D81,Coordinates!A:C,3,FALSE)</f>
        <v>-79.171899999999994</v>
      </c>
      <c r="N81" t="str">
        <f>VLOOKUP(I81,LULine!A:B,2,FALSE)</f>
        <v>Bloor Danforth</v>
      </c>
      <c r="O81" t="s">
        <v>1758</v>
      </c>
      <c r="P81" t="s">
        <v>1773</v>
      </c>
    </row>
    <row r="82" spans="1:16" x14ac:dyDescent="0.3">
      <c r="A82" s="3">
        <v>43470</v>
      </c>
      <c r="B82" s="1" t="s">
        <v>181</v>
      </c>
      <c r="C82" s="1" t="s">
        <v>175</v>
      </c>
      <c r="D82" s="1" t="s">
        <v>42</v>
      </c>
      <c r="E82" s="1" t="s">
        <v>43</v>
      </c>
      <c r="F82" s="2">
        <v>3</v>
      </c>
      <c r="G82" s="2">
        <v>6</v>
      </c>
      <c r="H82" s="1" t="s">
        <v>14</v>
      </c>
      <c r="I82" s="1" t="s">
        <v>15</v>
      </c>
      <c r="J82" s="2">
        <v>5551</v>
      </c>
      <c r="K82" t="str">
        <f>VLOOKUP(E82,LUCode!A:B,2,FALSE)</f>
        <v>Operator Not In Position</v>
      </c>
      <c r="L82">
        <f>VLOOKUP(D82,Coordinates!A:C,2,FALSE)</f>
        <v>43.749699999999997</v>
      </c>
      <c r="M82">
        <f>VLOOKUP(D82,Coordinates!A:C,3,FALSE)</f>
        <v>-79.4619</v>
      </c>
      <c r="N82" t="str">
        <f>VLOOKUP(I82,LULine!A:B,2,FALSE)</f>
        <v>Yonge University Spadina</v>
      </c>
      <c r="O82" t="s">
        <v>1758</v>
      </c>
      <c r="P82" t="s">
        <v>1773</v>
      </c>
    </row>
    <row r="83" spans="1:16" x14ac:dyDescent="0.3">
      <c r="A83" s="3">
        <v>43470</v>
      </c>
      <c r="B83" s="1" t="s">
        <v>182</v>
      </c>
      <c r="C83" s="1" t="s">
        <v>175</v>
      </c>
      <c r="D83" s="1" t="s">
        <v>12</v>
      </c>
      <c r="E83" s="1" t="s">
        <v>183</v>
      </c>
      <c r="F83" s="2">
        <v>11</v>
      </c>
      <c r="G83" s="2">
        <v>14</v>
      </c>
      <c r="H83" s="1" t="s">
        <v>14</v>
      </c>
      <c r="I83" s="1" t="s">
        <v>15</v>
      </c>
      <c r="J83" s="2">
        <v>5841</v>
      </c>
      <c r="K83" t="str">
        <f>VLOOKUP(E83,LUCode!A:B,2,FALSE)</f>
        <v>ATC Operator Related</v>
      </c>
      <c r="L83">
        <f>VLOOKUP(D83,Coordinates!A:C,2,FALSE)</f>
        <v>43.402900000000002</v>
      </c>
      <c r="M83">
        <f>VLOOKUP(D83,Coordinates!A:C,3,FALSE)</f>
        <v>-79.242500000000007</v>
      </c>
      <c r="N83" t="str">
        <f>VLOOKUP(I83,LULine!A:B,2,FALSE)</f>
        <v>Yonge University Spadina</v>
      </c>
      <c r="O83" t="s">
        <v>1758</v>
      </c>
      <c r="P83" t="s">
        <v>1775</v>
      </c>
    </row>
    <row r="84" spans="1:16" x14ac:dyDescent="0.3">
      <c r="A84" s="3">
        <v>43470</v>
      </c>
      <c r="B84" s="1" t="s">
        <v>184</v>
      </c>
      <c r="C84" s="1" t="s">
        <v>175</v>
      </c>
      <c r="D84" s="1" t="s">
        <v>37</v>
      </c>
      <c r="E84" s="1" t="s">
        <v>70</v>
      </c>
      <c r="F84" s="2">
        <v>5</v>
      </c>
      <c r="G84" s="2">
        <v>9</v>
      </c>
      <c r="H84" s="1" t="s">
        <v>34</v>
      </c>
      <c r="I84" s="1" t="s">
        <v>30</v>
      </c>
      <c r="J84" s="2">
        <v>5049</v>
      </c>
      <c r="K84" t="str">
        <f>VLOOKUP(E84,LUCode!A:B,2,FALSE)</f>
        <v>Signals - Train Stops</v>
      </c>
      <c r="L84">
        <f>VLOOKUP(D84,Coordinates!A:C,2,FALSE)</f>
        <v>43.435699999999997</v>
      </c>
      <c r="M84">
        <f>VLOOKUP(D84,Coordinates!A:C,3,FALSE)</f>
        <v>-79.154899999999998</v>
      </c>
      <c r="N84" t="str">
        <f>VLOOKUP(I84,LULine!A:B,2,FALSE)</f>
        <v>Bloor Danforth</v>
      </c>
      <c r="O84" t="s">
        <v>1758</v>
      </c>
      <c r="P84" t="s">
        <v>1775</v>
      </c>
    </row>
    <row r="85" spans="1:16" x14ac:dyDescent="0.3">
      <c r="A85" s="3">
        <v>43470</v>
      </c>
      <c r="B85" s="1" t="s">
        <v>185</v>
      </c>
      <c r="C85" s="1" t="s">
        <v>175</v>
      </c>
      <c r="D85" s="1" t="s">
        <v>77</v>
      </c>
      <c r="E85" s="1" t="s">
        <v>80</v>
      </c>
      <c r="F85" s="2">
        <v>5</v>
      </c>
      <c r="G85" s="2">
        <v>10</v>
      </c>
      <c r="H85" s="1" t="s">
        <v>19</v>
      </c>
      <c r="I85" s="1" t="s">
        <v>15</v>
      </c>
      <c r="J85" s="2">
        <v>5756</v>
      </c>
      <c r="K85" t="str">
        <f>VLOOKUP(E85,LUCode!A:B,2,FALSE)</f>
        <v>Disorderly Patron</v>
      </c>
      <c r="L85" t="str">
        <f>VLOOKUP(D85,Coordinates!A:C,2,FALSE)</f>
        <v>43°44′03</v>
      </c>
      <c r="M85">
        <f>VLOOKUP(D85,Coordinates!A:C,3,FALSE)</f>
        <v>-79.27</v>
      </c>
      <c r="N85" t="str">
        <f>VLOOKUP(I85,LULine!A:B,2,FALSE)</f>
        <v>Yonge University Spadina</v>
      </c>
      <c r="O85" t="s">
        <v>1758</v>
      </c>
      <c r="P85" t="s">
        <v>1776</v>
      </c>
    </row>
    <row r="86" spans="1:16" x14ac:dyDescent="0.3">
      <c r="A86" s="3">
        <v>43470</v>
      </c>
      <c r="B86" s="1" t="s">
        <v>186</v>
      </c>
      <c r="C86" s="1" t="s">
        <v>175</v>
      </c>
      <c r="D86" s="1" t="s">
        <v>59</v>
      </c>
      <c r="E86" s="1" t="s">
        <v>80</v>
      </c>
      <c r="F86" s="2">
        <v>8</v>
      </c>
      <c r="G86" s="2">
        <v>13</v>
      </c>
      <c r="H86" s="1" t="s">
        <v>34</v>
      </c>
      <c r="I86" s="1" t="s">
        <v>30</v>
      </c>
      <c r="J86" s="2">
        <v>5149</v>
      </c>
      <c r="K86" t="str">
        <f>VLOOKUP(E86,LUCode!A:B,2,FALSE)</f>
        <v>Disorderly Patron</v>
      </c>
      <c r="L86">
        <f>VLOOKUP(D86,Coordinates!A:C,2,FALSE)</f>
        <v>43.410299999999999</v>
      </c>
      <c r="M86">
        <f>VLOOKUP(D86,Coordinates!A:C,3,FALSE)</f>
        <v>-79.192300000000003</v>
      </c>
      <c r="N86" t="str">
        <f>VLOOKUP(I86,LULine!A:B,2,FALSE)</f>
        <v>Bloor Danforth</v>
      </c>
      <c r="O86" t="s">
        <v>1758</v>
      </c>
      <c r="P86" t="s">
        <v>1777</v>
      </c>
    </row>
    <row r="87" spans="1:16" x14ac:dyDescent="0.3">
      <c r="A87" s="3">
        <v>43471</v>
      </c>
      <c r="B87" s="1" t="s">
        <v>187</v>
      </c>
      <c r="C87" s="1" t="s">
        <v>188</v>
      </c>
      <c r="D87" s="1" t="s">
        <v>24</v>
      </c>
      <c r="E87" s="1" t="s">
        <v>128</v>
      </c>
      <c r="F87" s="2">
        <v>5</v>
      </c>
      <c r="G87" s="2">
        <v>10</v>
      </c>
      <c r="H87" s="1" t="s">
        <v>19</v>
      </c>
      <c r="I87" s="1" t="s">
        <v>15</v>
      </c>
      <c r="J87" s="2">
        <v>5596</v>
      </c>
      <c r="K87" t="str">
        <f>VLOOKUP(E87,LUCode!A:B,2,FALSE)</f>
        <v>Divisional Clerk Related</v>
      </c>
      <c r="L87">
        <f>VLOOKUP(D87,Coordinates!A:C,2,FALSE)</f>
        <v>43.415199999999999</v>
      </c>
      <c r="M87">
        <f>VLOOKUP(D87,Coordinates!A:C,3,FALSE)</f>
        <v>-79.234999999999999</v>
      </c>
      <c r="N87" t="str">
        <f>VLOOKUP(I87,LULine!A:B,2,FALSE)</f>
        <v>Yonge University Spadina</v>
      </c>
      <c r="O87" t="s">
        <v>1758</v>
      </c>
      <c r="P87" t="s">
        <v>1774</v>
      </c>
    </row>
    <row r="88" spans="1:16" x14ac:dyDescent="0.3">
      <c r="A88" s="3">
        <v>43471</v>
      </c>
      <c r="B88" s="1" t="s">
        <v>189</v>
      </c>
      <c r="C88" s="1" t="s">
        <v>188</v>
      </c>
      <c r="D88" s="1" t="s">
        <v>37</v>
      </c>
      <c r="E88" s="1" t="s">
        <v>177</v>
      </c>
      <c r="F88" s="2">
        <v>3</v>
      </c>
      <c r="G88" s="2">
        <v>8</v>
      </c>
      <c r="H88" s="1" t="s">
        <v>29</v>
      </c>
      <c r="I88" s="1" t="s">
        <v>30</v>
      </c>
      <c r="J88" s="2">
        <v>5279</v>
      </c>
      <c r="K88" t="str">
        <f>VLOOKUP(E88,LUCode!A:B,2,FALSE)</f>
        <v>Body</v>
      </c>
      <c r="L88">
        <f>VLOOKUP(D88,Coordinates!A:C,2,FALSE)</f>
        <v>43.435699999999997</v>
      </c>
      <c r="M88">
        <f>VLOOKUP(D88,Coordinates!A:C,3,FALSE)</f>
        <v>-79.154899999999998</v>
      </c>
      <c r="N88" t="str">
        <f>VLOOKUP(I88,LULine!A:B,2,FALSE)</f>
        <v>Bloor Danforth</v>
      </c>
      <c r="O88" t="s">
        <v>1758</v>
      </c>
      <c r="P88" t="s">
        <v>1774</v>
      </c>
    </row>
    <row r="89" spans="1:16" x14ac:dyDescent="0.3">
      <c r="A89" s="3">
        <v>43471</v>
      </c>
      <c r="B89" s="1" t="s">
        <v>190</v>
      </c>
      <c r="C89" s="1" t="s">
        <v>188</v>
      </c>
      <c r="D89" s="1" t="s">
        <v>157</v>
      </c>
      <c r="E89" s="1" t="s">
        <v>150</v>
      </c>
      <c r="F89" s="2">
        <v>5</v>
      </c>
      <c r="G89" s="2">
        <v>10</v>
      </c>
      <c r="H89" s="1" t="s">
        <v>34</v>
      </c>
      <c r="I89" s="1" t="s">
        <v>30</v>
      </c>
      <c r="J89" s="2">
        <v>5239</v>
      </c>
      <c r="K89" t="str">
        <f>VLOOKUP(E89,LUCode!A:B,2,FALSE)</f>
        <v>Passenger Other</v>
      </c>
      <c r="L89">
        <f>VLOOKUP(D89,Coordinates!A:C,2,FALSE)</f>
        <v>43.404800000000002</v>
      </c>
      <c r="M89">
        <f>VLOOKUP(D89,Coordinates!A:C,3,FALSE)</f>
        <v>-79.2042</v>
      </c>
      <c r="N89" t="str">
        <f>VLOOKUP(I89,LULine!A:B,2,FALSE)</f>
        <v>Bloor Danforth</v>
      </c>
      <c r="O89" t="s">
        <v>1758</v>
      </c>
      <c r="P89" t="s">
        <v>1774</v>
      </c>
    </row>
    <row r="90" spans="1:16" x14ac:dyDescent="0.3">
      <c r="A90" s="3">
        <v>43471</v>
      </c>
      <c r="B90" s="1" t="s">
        <v>191</v>
      </c>
      <c r="C90" s="1" t="s">
        <v>188</v>
      </c>
      <c r="D90" s="1" t="s">
        <v>119</v>
      </c>
      <c r="E90" s="1" t="s">
        <v>57</v>
      </c>
      <c r="F90" s="2">
        <v>18</v>
      </c>
      <c r="G90" s="2">
        <v>23</v>
      </c>
      <c r="H90" s="1" t="s">
        <v>19</v>
      </c>
      <c r="I90" s="1" t="s">
        <v>15</v>
      </c>
      <c r="J90" s="2">
        <v>5491</v>
      </c>
      <c r="K90" t="str">
        <f>VLOOKUP(E90,LUCode!A:B,2,FALSE)</f>
        <v>Injured or ill Customer (On Train) - Transported</v>
      </c>
      <c r="L90">
        <f>VLOOKUP(D90,Coordinates!A:C,2,FALSE)</f>
        <v>43.433</v>
      </c>
      <c r="M90">
        <f>VLOOKUP(D90,Coordinates!A:C,3,FALSE)</f>
        <v>-79.248000000000005</v>
      </c>
      <c r="N90" t="str">
        <f>VLOOKUP(I90,LULine!A:B,2,FALSE)</f>
        <v>Yonge University Spadina</v>
      </c>
      <c r="O90" t="s">
        <v>1758</v>
      </c>
      <c r="P90" t="s">
        <v>1772</v>
      </c>
    </row>
    <row r="91" spans="1:16" x14ac:dyDescent="0.3">
      <c r="A91" s="3">
        <v>43471</v>
      </c>
      <c r="B91" s="1" t="s">
        <v>192</v>
      </c>
      <c r="C91" s="1" t="s">
        <v>188</v>
      </c>
      <c r="D91" s="1" t="s">
        <v>33</v>
      </c>
      <c r="E91" s="1" t="s">
        <v>89</v>
      </c>
      <c r="F91" s="2">
        <v>4</v>
      </c>
      <c r="G91" s="2">
        <v>8</v>
      </c>
      <c r="H91" s="1" t="s">
        <v>34</v>
      </c>
      <c r="I91" s="1" t="s">
        <v>30</v>
      </c>
      <c r="J91" s="2">
        <v>5193</v>
      </c>
      <c r="K91" t="str">
        <f>VLOOKUP(E91,LUCode!A:B,2,FALSE)</f>
        <v>Injured or ill Customer (On Train) - Medical Aid Refused</v>
      </c>
      <c r="L91">
        <f>VLOOKUP(D91,Coordinates!A:C,2,FALSE)</f>
        <v>43.381399999999999</v>
      </c>
      <c r="M91">
        <f>VLOOKUP(D91,Coordinates!A:C,3,FALSE)</f>
        <v>-79.320999999999998</v>
      </c>
      <c r="N91" t="str">
        <f>VLOOKUP(I91,LULine!A:B,2,FALSE)</f>
        <v>Bloor Danforth</v>
      </c>
      <c r="O91" t="s">
        <v>1758</v>
      </c>
      <c r="P91" t="s">
        <v>1773</v>
      </c>
    </row>
    <row r="92" spans="1:16" x14ac:dyDescent="0.3">
      <c r="A92" s="3">
        <v>43471</v>
      </c>
      <c r="B92" s="1" t="s">
        <v>193</v>
      </c>
      <c r="C92" s="1" t="s">
        <v>188</v>
      </c>
      <c r="D92" s="1" t="s">
        <v>24</v>
      </c>
      <c r="E92" s="1" t="s">
        <v>80</v>
      </c>
      <c r="F92" s="2">
        <v>3</v>
      </c>
      <c r="G92" s="2">
        <v>7</v>
      </c>
      <c r="H92" s="1" t="s">
        <v>19</v>
      </c>
      <c r="I92" s="1" t="s">
        <v>15</v>
      </c>
      <c r="J92" s="2">
        <v>5606</v>
      </c>
      <c r="K92" t="str">
        <f>VLOOKUP(E92,LUCode!A:B,2,FALSE)</f>
        <v>Disorderly Patron</v>
      </c>
      <c r="L92">
        <f>VLOOKUP(D92,Coordinates!A:C,2,FALSE)</f>
        <v>43.415199999999999</v>
      </c>
      <c r="M92">
        <f>VLOOKUP(D92,Coordinates!A:C,3,FALSE)</f>
        <v>-79.234999999999999</v>
      </c>
      <c r="N92" t="str">
        <f>VLOOKUP(I92,LULine!A:B,2,FALSE)</f>
        <v>Yonge University Spadina</v>
      </c>
      <c r="O92" t="s">
        <v>1758</v>
      </c>
      <c r="P92" t="s">
        <v>1773</v>
      </c>
    </row>
    <row r="93" spans="1:16" x14ac:dyDescent="0.3">
      <c r="A93" s="3">
        <v>43471</v>
      </c>
      <c r="B93" s="1" t="s">
        <v>186</v>
      </c>
      <c r="C93" s="1" t="s">
        <v>188</v>
      </c>
      <c r="D93" s="1" t="s">
        <v>33</v>
      </c>
      <c r="E93" s="1" t="s">
        <v>150</v>
      </c>
      <c r="F93" s="2">
        <v>5</v>
      </c>
      <c r="G93" s="2">
        <v>10</v>
      </c>
      <c r="H93" s="1" t="s">
        <v>34</v>
      </c>
      <c r="I93" s="1" t="s">
        <v>30</v>
      </c>
      <c r="J93" s="2">
        <v>5193</v>
      </c>
      <c r="K93" t="str">
        <f>VLOOKUP(E93,LUCode!A:B,2,FALSE)</f>
        <v>Passenger Other</v>
      </c>
      <c r="L93">
        <f>VLOOKUP(D93,Coordinates!A:C,2,FALSE)</f>
        <v>43.381399999999999</v>
      </c>
      <c r="M93">
        <f>VLOOKUP(D93,Coordinates!A:C,3,FALSE)</f>
        <v>-79.320999999999998</v>
      </c>
      <c r="N93" t="str">
        <f>VLOOKUP(I93,LULine!A:B,2,FALSE)</f>
        <v>Bloor Danforth</v>
      </c>
      <c r="O93" t="s">
        <v>1758</v>
      </c>
      <c r="P93" t="s">
        <v>1777</v>
      </c>
    </row>
    <row r="94" spans="1:16" x14ac:dyDescent="0.3">
      <c r="A94" s="3">
        <v>43471</v>
      </c>
      <c r="B94" s="1" t="s">
        <v>194</v>
      </c>
      <c r="C94" s="1" t="s">
        <v>188</v>
      </c>
      <c r="D94" s="1" t="s">
        <v>45</v>
      </c>
      <c r="E94" s="1" t="s">
        <v>89</v>
      </c>
      <c r="F94" s="2">
        <v>5</v>
      </c>
      <c r="G94" s="2">
        <v>10</v>
      </c>
      <c r="H94" s="1" t="s">
        <v>14</v>
      </c>
      <c r="I94" s="1" t="s">
        <v>15</v>
      </c>
      <c r="J94" s="2">
        <v>5781</v>
      </c>
      <c r="K94" t="str">
        <f>VLOOKUP(E94,LUCode!A:B,2,FALSE)</f>
        <v>Injured or ill Customer (On Train) - Medical Aid Refused</v>
      </c>
      <c r="L94">
        <f>VLOOKUP(D94,Coordinates!A:C,2,FALSE)</f>
        <v>43.781399999999998</v>
      </c>
      <c r="M94">
        <f>VLOOKUP(D94,Coordinates!A:C,3,FALSE)</f>
        <v>-79.415000000000006</v>
      </c>
      <c r="N94" t="str">
        <f>VLOOKUP(I94,LULine!A:B,2,FALSE)</f>
        <v>Yonge University Spadina</v>
      </c>
      <c r="O94" t="s">
        <v>1758</v>
      </c>
      <c r="P94" t="s">
        <v>1777</v>
      </c>
    </row>
    <row r="95" spans="1:16" x14ac:dyDescent="0.3">
      <c r="A95" s="3">
        <v>43472</v>
      </c>
      <c r="B95" s="1" t="s">
        <v>195</v>
      </c>
      <c r="C95" s="1" t="s">
        <v>196</v>
      </c>
      <c r="D95" s="1" t="s">
        <v>69</v>
      </c>
      <c r="E95" s="1" t="s">
        <v>197</v>
      </c>
      <c r="F95" s="2">
        <v>3</v>
      </c>
      <c r="G95" s="2">
        <v>7</v>
      </c>
      <c r="H95" s="1" t="s">
        <v>34</v>
      </c>
      <c r="I95" s="1" t="s">
        <v>30</v>
      </c>
      <c r="J95" s="2">
        <v>5252</v>
      </c>
      <c r="K95" t="str">
        <f>VLOOKUP(E95,LUCode!A:B,2,FALSE)</f>
        <v>Work Zone Problems - Track</v>
      </c>
      <c r="L95">
        <f>VLOOKUP(D95,Coordinates!A:C,2,FALSE)</f>
        <v>43.395099999999999</v>
      </c>
      <c r="M95">
        <f>VLOOKUP(D95,Coordinates!A:C,3,FALSE)</f>
        <v>-79.250600000000006</v>
      </c>
      <c r="N95" t="str">
        <f>VLOOKUP(I95,LULine!A:B,2,FALSE)</f>
        <v>Bloor Danforth</v>
      </c>
      <c r="O95" t="s">
        <v>1758</v>
      </c>
      <c r="P95" t="s">
        <v>1774</v>
      </c>
    </row>
    <row r="96" spans="1:16" x14ac:dyDescent="0.3">
      <c r="A96" s="3">
        <v>43472</v>
      </c>
      <c r="B96" s="1" t="s">
        <v>198</v>
      </c>
      <c r="C96" s="1" t="s">
        <v>196</v>
      </c>
      <c r="D96" s="1" t="s">
        <v>79</v>
      </c>
      <c r="E96" s="1" t="s">
        <v>89</v>
      </c>
      <c r="F96" s="2">
        <v>3</v>
      </c>
      <c r="G96" s="2">
        <v>5</v>
      </c>
      <c r="H96" s="1" t="s">
        <v>29</v>
      </c>
      <c r="I96" s="1" t="s">
        <v>30</v>
      </c>
      <c r="J96" s="2">
        <v>5068</v>
      </c>
      <c r="K96" t="str">
        <f>VLOOKUP(E96,LUCode!A:B,2,FALSE)</f>
        <v>Injured or ill Customer (On Train) - Medical Aid Refused</v>
      </c>
      <c r="L96">
        <f>VLOOKUP(D96,Coordinates!A:C,2,FALSE)</f>
        <v>43.402500000000003</v>
      </c>
      <c r="M96">
        <f>VLOOKUP(D96,Coordinates!A:C,3,FALSE)</f>
        <v>-79.220799999999997</v>
      </c>
      <c r="N96" t="str">
        <f>VLOOKUP(I96,LULine!A:B,2,FALSE)</f>
        <v>Bloor Danforth</v>
      </c>
      <c r="O96" t="s">
        <v>1758</v>
      </c>
      <c r="P96" t="s">
        <v>1774</v>
      </c>
    </row>
    <row r="97" spans="1:16" x14ac:dyDescent="0.3">
      <c r="A97" s="3">
        <v>43472</v>
      </c>
      <c r="B97" s="1" t="s">
        <v>199</v>
      </c>
      <c r="C97" s="1" t="s">
        <v>196</v>
      </c>
      <c r="D97" s="1" t="s">
        <v>200</v>
      </c>
      <c r="E97" s="1" t="s">
        <v>89</v>
      </c>
      <c r="F97" s="2">
        <v>3</v>
      </c>
      <c r="G97" s="2">
        <v>5</v>
      </c>
      <c r="H97" s="1" t="s">
        <v>34</v>
      </c>
      <c r="I97" s="1" t="s">
        <v>30</v>
      </c>
      <c r="J97" s="2">
        <v>5219</v>
      </c>
      <c r="K97" t="str">
        <f>VLOOKUP(E97,LUCode!A:B,2,FALSE)</f>
        <v>Injured or ill Customer (On Train) - Medical Aid Refused</v>
      </c>
      <c r="L97">
        <f>VLOOKUP(D97,Coordinates!A:C,2,FALSE)</f>
        <v>43.391399999999997</v>
      </c>
      <c r="M97">
        <f>VLOOKUP(D97,Coordinates!A:C,3,FALSE)</f>
        <v>-79.28</v>
      </c>
      <c r="N97" t="str">
        <f>VLOOKUP(I97,LULine!A:B,2,FALSE)</f>
        <v>Bloor Danforth</v>
      </c>
      <c r="O97" t="s">
        <v>1758</v>
      </c>
      <c r="P97" t="s">
        <v>1774</v>
      </c>
    </row>
    <row r="98" spans="1:16" x14ac:dyDescent="0.3">
      <c r="A98" s="3">
        <v>43472</v>
      </c>
      <c r="B98" s="1" t="s">
        <v>41</v>
      </c>
      <c r="C98" s="1" t="s">
        <v>196</v>
      </c>
      <c r="D98" s="1" t="s">
        <v>37</v>
      </c>
      <c r="E98" s="1" t="s">
        <v>201</v>
      </c>
      <c r="F98" s="2">
        <v>3</v>
      </c>
      <c r="G98" s="2">
        <v>5</v>
      </c>
      <c r="H98" s="1" t="s">
        <v>29</v>
      </c>
      <c r="I98" s="1" t="s">
        <v>30</v>
      </c>
      <c r="J98" s="2">
        <v>5077</v>
      </c>
      <c r="K98" t="str">
        <f>VLOOKUP(E98,LUCode!A:B,2,FALSE)</f>
        <v>Storm Trains</v>
      </c>
      <c r="L98">
        <f>VLOOKUP(D98,Coordinates!A:C,2,FALSE)</f>
        <v>43.435699999999997</v>
      </c>
      <c r="M98">
        <f>VLOOKUP(D98,Coordinates!A:C,3,FALSE)</f>
        <v>-79.154899999999998</v>
      </c>
      <c r="N98" t="str">
        <f>VLOOKUP(I98,LULine!A:B,2,FALSE)</f>
        <v>Bloor Danforth</v>
      </c>
      <c r="O98" t="s">
        <v>1758</v>
      </c>
      <c r="P98" t="s">
        <v>1774</v>
      </c>
    </row>
    <row r="99" spans="1:16" x14ac:dyDescent="0.3">
      <c r="A99" s="3">
        <v>43472</v>
      </c>
      <c r="B99" s="1" t="s">
        <v>202</v>
      </c>
      <c r="C99" s="1" t="s">
        <v>196</v>
      </c>
      <c r="D99" s="1" t="s">
        <v>203</v>
      </c>
      <c r="E99" s="1" t="s">
        <v>89</v>
      </c>
      <c r="F99" s="2">
        <v>5</v>
      </c>
      <c r="G99" s="2">
        <v>7</v>
      </c>
      <c r="H99" s="1" t="s">
        <v>19</v>
      </c>
      <c r="I99" s="1" t="s">
        <v>15</v>
      </c>
      <c r="J99" s="2">
        <v>6081</v>
      </c>
      <c r="K99" t="str">
        <f>VLOOKUP(E99,LUCode!A:B,2,FALSE)</f>
        <v>Injured or ill Customer (On Train) - Medical Aid Refused</v>
      </c>
      <c r="L99">
        <f>VLOOKUP(D99,Coordinates!A:C,2,FALSE)</f>
        <v>43.395499999999998</v>
      </c>
      <c r="M99">
        <f>VLOOKUP(D99,Coordinates!A:C,3,FALSE)</f>
        <v>-79.230199999999996</v>
      </c>
      <c r="N99" t="str">
        <f>VLOOKUP(I99,LULine!A:B,2,FALSE)</f>
        <v>Yonge University Spadina</v>
      </c>
      <c r="O99" t="s">
        <v>1758</v>
      </c>
      <c r="P99" t="s">
        <v>1772</v>
      </c>
    </row>
    <row r="100" spans="1:16" x14ac:dyDescent="0.3">
      <c r="A100" s="3">
        <v>43472</v>
      </c>
      <c r="B100" s="1" t="s">
        <v>204</v>
      </c>
      <c r="C100" s="1" t="s">
        <v>196</v>
      </c>
      <c r="D100" s="1" t="s">
        <v>42</v>
      </c>
      <c r="E100" s="1" t="s">
        <v>43</v>
      </c>
      <c r="F100" s="2">
        <v>3</v>
      </c>
      <c r="G100" s="2">
        <v>6</v>
      </c>
      <c r="H100" s="1" t="s">
        <v>14</v>
      </c>
      <c r="I100" s="1" t="s">
        <v>15</v>
      </c>
      <c r="J100" s="2">
        <v>5931</v>
      </c>
      <c r="K100" t="str">
        <f>VLOOKUP(E100,LUCode!A:B,2,FALSE)</f>
        <v>Operator Not In Position</v>
      </c>
      <c r="L100">
        <f>VLOOKUP(D100,Coordinates!A:C,2,FALSE)</f>
        <v>43.749699999999997</v>
      </c>
      <c r="M100">
        <f>VLOOKUP(D100,Coordinates!A:C,3,FALSE)</f>
        <v>-79.4619</v>
      </c>
      <c r="N100" t="str">
        <f>VLOOKUP(I100,LULine!A:B,2,FALSE)</f>
        <v>Yonge University Spadina</v>
      </c>
      <c r="O100" t="s">
        <v>1758</v>
      </c>
      <c r="P100" t="s">
        <v>1772</v>
      </c>
    </row>
    <row r="101" spans="1:16" x14ac:dyDescent="0.3">
      <c r="A101" s="3">
        <v>43472</v>
      </c>
      <c r="B101" s="1" t="s">
        <v>205</v>
      </c>
      <c r="C101" s="1" t="s">
        <v>196</v>
      </c>
      <c r="D101" s="1" t="s">
        <v>149</v>
      </c>
      <c r="E101" s="1" t="s">
        <v>80</v>
      </c>
      <c r="F101" s="2">
        <v>3</v>
      </c>
      <c r="G101" s="2">
        <v>6</v>
      </c>
      <c r="H101" s="1" t="s">
        <v>34</v>
      </c>
      <c r="I101" s="1" t="s">
        <v>30</v>
      </c>
      <c r="J101" s="2">
        <v>5191</v>
      </c>
      <c r="K101" t="str">
        <f>VLOOKUP(E101,LUCode!A:B,2,FALSE)</f>
        <v>Disorderly Patron</v>
      </c>
      <c r="L101">
        <f>VLOOKUP(D101,Coordinates!A:C,2,FALSE)</f>
        <v>43.400199999999998</v>
      </c>
      <c r="M101">
        <f>VLOOKUP(D101,Coordinates!A:C,3,FALSE)</f>
        <v>-79.241399999999999</v>
      </c>
      <c r="N101" t="str">
        <f>VLOOKUP(I101,LULine!A:B,2,FALSE)</f>
        <v>Bloor Danforth</v>
      </c>
      <c r="O101" t="s">
        <v>1758</v>
      </c>
      <c r="P101" t="s">
        <v>1775</v>
      </c>
    </row>
    <row r="102" spans="1:16" x14ac:dyDescent="0.3">
      <c r="A102" s="3">
        <v>43472</v>
      </c>
      <c r="B102" s="1" t="s">
        <v>206</v>
      </c>
      <c r="C102" s="1" t="s">
        <v>196</v>
      </c>
      <c r="D102" s="1" t="s">
        <v>207</v>
      </c>
      <c r="E102" s="1" t="s">
        <v>132</v>
      </c>
      <c r="F102" s="2">
        <v>4</v>
      </c>
      <c r="G102" s="2">
        <v>7</v>
      </c>
      <c r="H102" s="1" t="s">
        <v>19</v>
      </c>
      <c r="I102" s="1" t="s">
        <v>15</v>
      </c>
      <c r="J102" s="2">
        <v>5516</v>
      </c>
      <c r="K102" t="str">
        <f>VLOOKUP(E102,LUCode!A:B,2,FALSE)</f>
        <v>Misc. Transportation Other - Employee Non-Chargeable</v>
      </c>
      <c r="L102">
        <f>VLOOKUP(D102,Coordinates!A:C,2,FALSE)</f>
        <v>43.4221</v>
      </c>
      <c r="M102">
        <f>VLOOKUP(D102,Coordinates!A:C,3,FALSE)</f>
        <v>-79.235399999999998</v>
      </c>
      <c r="N102" t="str">
        <f>VLOOKUP(I102,LULine!A:B,2,FALSE)</f>
        <v>Yonge University Spadina</v>
      </c>
      <c r="O102" t="s">
        <v>1758</v>
      </c>
      <c r="P102" t="s">
        <v>1775</v>
      </c>
    </row>
    <row r="103" spans="1:16" x14ac:dyDescent="0.3">
      <c r="A103" s="3">
        <v>43472</v>
      </c>
      <c r="B103" s="1" t="s">
        <v>208</v>
      </c>
      <c r="C103" s="1" t="s">
        <v>196</v>
      </c>
      <c r="D103" s="1" t="s">
        <v>49</v>
      </c>
      <c r="E103" s="1" t="s">
        <v>13</v>
      </c>
      <c r="F103" s="2">
        <v>5</v>
      </c>
      <c r="G103" s="2">
        <v>8</v>
      </c>
      <c r="H103" s="1" t="s">
        <v>19</v>
      </c>
      <c r="I103" s="1" t="s">
        <v>15</v>
      </c>
      <c r="J103" s="2">
        <v>6131</v>
      </c>
      <c r="K103" t="str">
        <f>VLOOKUP(E103,LUCode!A:B,2,FALSE)</f>
        <v>ATC Project</v>
      </c>
      <c r="L103">
        <f>VLOOKUP(D103,Coordinates!A:C,2,FALSE)</f>
        <v>43.423200000000001</v>
      </c>
      <c r="M103">
        <f>VLOOKUP(D103,Coordinates!A:C,3,FALSE)</f>
        <v>79.262699999999995</v>
      </c>
      <c r="N103" t="str">
        <f>VLOOKUP(I103,LULine!A:B,2,FALSE)</f>
        <v>Yonge University Spadina</v>
      </c>
      <c r="O103" t="s">
        <v>1758</v>
      </c>
      <c r="P103" t="s">
        <v>1775</v>
      </c>
    </row>
    <row r="104" spans="1:16" x14ac:dyDescent="0.3">
      <c r="A104" s="3">
        <v>43472</v>
      </c>
      <c r="B104" s="1" t="s">
        <v>209</v>
      </c>
      <c r="C104" s="1" t="s">
        <v>196</v>
      </c>
      <c r="D104" s="1" t="s">
        <v>42</v>
      </c>
      <c r="E104" s="1" t="s">
        <v>89</v>
      </c>
      <c r="F104" s="2">
        <v>5</v>
      </c>
      <c r="G104" s="2">
        <v>7</v>
      </c>
      <c r="H104" s="1" t="s">
        <v>19</v>
      </c>
      <c r="I104" s="1" t="s">
        <v>15</v>
      </c>
      <c r="J104" s="2">
        <v>6101</v>
      </c>
      <c r="K104" t="str">
        <f>VLOOKUP(E104,LUCode!A:B,2,FALSE)</f>
        <v>Injured or ill Customer (On Train) - Medical Aid Refused</v>
      </c>
      <c r="L104">
        <f>VLOOKUP(D104,Coordinates!A:C,2,FALSE)</f>
        <v>43.749699999999997</v>
      </c>
      <c r="M104">
        <f>VLOOKUP(D104,Coordinates!A:C,3,FALSE)</f>
        <v>-79.4619</v>
      </c>
      <c r="N104" t="str">
        <f>VLOOKUP(I104,LULine!A:B,2,FALSE)</f>
        <v>Yonge University Spadina</v>
      </c>
      <c r="O104" t="s">
        <v>1758</v>
      </c>
      <c r="P104" t="s">
        <v>1775</v>
      </c>
    </row>
    <row r="105" spans="1:16" x14ac:dyDescent="0.3">
      <c r="A105" s="3">
        <v>43472</v>
      </c>
      <c r="B105" s="1" t="s">
        <v>210</v>
      </c>
      <c r="C105" s="1" t="s">
        <v>196</v>
      </c>
      <c r="D105" s="1" t="s">
        <v>42</v>
      </c>
      <c r="E105" s="1" t="s">
        <v>57</v>
      </c>
      <c r="F105" s="2">
        <v>3</v>
      </c>
      <c r="G105" s="2">
        <v>5</v>
      </c>
      <c r="H105" s="1" t="s">
        <v>19</v>
      </c>
      <c r="I105" s="1" t="s">
        <v>15</v>
      </c>
      <c r="J105" s="2">
        <v>5516</v>
      </c>
      <c r="K105" t="str">
        <f>VLOOKUP(E105,LUCode!A:B,2,FALSE)</f>
        <v>Injured or ill Customer (On Train) - Transported</v>
      </c>
      <c r="L105">
        <f>VLOOKUP(D105,Coordinates!A:C,2,FALSE)</f>
        <v>43.749699999999997</v>
      </c>
      <c r="M105">
        <f>VLOOKUP(D105,Coordinates!A:C,3,FALSE)</f>
        <v>-79.4619</v>
      </c>
      <c r="N105" t="str">
        <f>VLOOKUP(I105,LULine!A:B,2,FALSE)</f>
        <v>Yonge University Spadina</v>
      </c>
      <c r="O105" t="s">
        <v>1758</v>
      </c>
      <c r="P105" t="s">
        <v>1775</v>
      </c>
    </row>
    <row r="106" spans="1:16" x14ac:dyDescent="0.3">
      <c r="A106" s="3">
        <v>43472</v>
      </c>
      <c r="B106" s="1" t="s">
        <v>97</v>
      </c>
      <c r="C106" s="1" t="s">
        <v>196</v>
      </c>
      <c r="D106" s="1" t="s">
        <v>211</v>
      </c>
      <c r="E106" s="1" t="s">
        <v>43</v>
      </c>
      <c r="F106" s="2">
        <v>3</v>
      </c>
      <c r="G106" s="2">
        <v>5</v>
      </c>
      <c r="H106" s="1" t="s">
        <v>19</v>
      </c>
      <c r="I106" s="1" t="s">
        <v>15</v>
      </c>
      <c r="J106" s="2">
        <v>5736</v>
      </c>
      <c r="K106" t="str">
        <f>VLOOKUP(E106,LUCode!A:B,2,FALSE)</f>
        <v>Operator Not In Position</v>
      </c>
      <c r="L106">
        <f>VLOOKUP(D106,Coordinates!A:C,2,FALSE)</f>
        <v>43.4739</v>
      </c>
      <c r="M106">
        <f>VLOOKUP(D106,Coordinates!A:C,3,FALSE)</f>
        <v>-79.313900000000004</v>
      </c>
      <c r="N106" t="str">
        <f>VLOOKUP(I106,LULine!A:B,2,FALSE)</f>
        <v>Yonge University Spadina</v>
      </c>
      <c r="O106" t="s">
        <v>1758</v>
      </c>
      <c r="P106" t="s">
        <v>1775</v>
      </c>
    </row>
    <row r="107" spans="1:16" x14ac:dyDescent="0.3">
      <c r="A107" s="3">
        <v>43472</v>
      </c>
      <c r="B107" s="1" t="s">
        <v>212</v>
      </c>
      <c r="C107" s="1" t="s">
        <v>196</v>
      </c>
      <c r="D107" s="1" t="s">
        <v>59</v>
      </c>
      <c r="E107" s="1" t="s">
        <v>150</v>
      </c>
      <c r="F107" s="2">
        <v>15</v>
      </c>
      <c r="G107" s="2">
        <v>17</v>
      </c>
      <c r="H107" s="1" t="s">
        <v>34</v>
      </c>
      <c r="I107" s="1" t="s">
        <v>30</v>
      </c>
      <c r="J107" s="2">
        <v>5366</v>
      </c>
      <c r="K107" t="str">
        <f>VLOOKUP(E107,LUCode!A:B,2,FALSE)</f>
        <v>Passenger Other</v>
      </c>
      <c r="L107">
        <f>VLOOKUP(D107,Coordinates!A:C,2,FALSE)</f>
        <v>43.410299999999999</v>
      </c>
      <c r="M107">
        <f>VLOOKUP(D107,Coordinates!A:C,3,FALSE)</f>
        <v>-79.192300000000003</v>
      </c>
      <c r="N107" t="str">
        <f>VLOOKUP(I107,LULine!A:B,2,FALSE)</f>
        <v>Bloor Danforth</v>
      </c>
      <c r="O107" t="s">
        <v>1758</v>
      </c>
      <c r="P107" t="s">
        <v>1775</v>
      </c>
    </row>
    <row r="108" spans="1:16" x14ac:dyDescent="0.3">
      <c r="A108" s="3">
        <v>43472</v>
      </c>
      <c r="B108" s="1" t="s">
        <v>213</v>
      </c>
      <c r="C108" s="1" t="s">
        <v>196</v>
      </c>
      <c r="D108" s="1" t="s">
        <v>101</v>
      </c>
      <c r="E108" s="1" t="s">
        <v>57</v>
      </c>
      <c r="F108" s="2">
        <v>8</v>
      </c>
      <c r="G108" s="2">
        <v>10</v>
      </c>
      <c r="H108" s="1" t="s">
        <v>19</v>
      </c>
      <c r="I108" s="1" t="s">
        <v>15</v>
      </c>
      <c r="J108" s="2">
        <v>5601</v>
      </c>
      <c r="K108" t="str">
        <f>VLOOKUP(E108,LUCode!A:B,2,FALSE)</f>
        <v>Injured or ill Customer (On Train) - Transported</v>
      </c>
      <c r="L108">
        <f>VLOOKUP(D108,Coordinates!A:C,2,FALSE)</f>
        <v>43.400199999999998</v>
      </c>
      <c r="M108">
        <f>VLOOKUP(D108,Coordinates!A:C,3,FALSE)</f>
        <v>-79.241399999999999</v>
      </c>
      <c r="N108" t="str">
        <f>VLOOKUP(I108,LULine!A:B,2,FALSE)</f>
        <v>Yonge University Spadina</v>
      </c>
      <c r="O108" t="s">
        <v>1758</v>
      </c>
      <c r="P108" t="s">
        <v>1775</v>
      </c>
    </row>
    <row r="109" spans="1:16" x14ac:dyDescent="0.3">
      <c r="A109" s="3">
        <v>43472</v>
      </c>
      <c r="B109" s="1" t="s">
        <v>214</v>
      </c>
      <c r="C109" s="1" t="s">
        <v>196</v>
      </c>
      <c r="D109" s="1" t="s">
        <v>215</v>
      </c>
      <c r="E109" s="1" t="s">
        <v>216</v>
      </c>
      <c r="F109" s="2">
        <v>19</v>
      </c>
      <c r="G109" s="2">
        <v>22</v>
      </c>
      <c r="H109" s="1" t="s">
        <v>34</v>
      </c>
      <c r="I109" s="1" t="s">
        <v>30</v>
      </c>
      <c r="J109" s="2">
        <v>5237</v>
      </c>
      <c r="K109" t="str">
        <f>VLOOKUP(E109,LUCode!A:B,2,FALSE)</f>
        <v>Emergency Alarm Station Activation</v>
      </c>
      <c r="L109">
        <f>VLOOKUP(D109,Coordinates!A:C,2,FALSE)</f>
        <v>43.385300000000001</v>
      </c>
      <c r="M109">
        <f>VLOOKUP(D109,Coordinates!A:C,3,FALSE)</f>
        <v>-79.304100000000005</v>
      </c>
      <c r="N109" t="str">
        <f>VLOOKUP(I109,LULine!A:B,2,FALSE)</f>
        <v>Bloor Danforth</v>
      </c>
      <c r="O109" t="s">
        <v>1758</v>
      </c>
      <c r="P109" t="s">
        <v>1776</v>
      </c>
    </row>
    <row r="110" spans="1:16" x14ac:dyDescent="0.3">
      <c r="A110" s="3">
        <v>43472</v>
      </c>
      <c r="B110" s="1" t="s">
        <v>217</v>
      </c>
      <c r="C110" s="1" t="s">
        <v>196</v>
      </c>
      <c r="D110" s="1" t="s">
        <v>179</v>
      </c>
      <c r="E110" s="1" t="s">
        <v>218</v>
      </c>
      <c r="F110" s="2">
        <v>9</v>
      </c>
      <c r="G110" s="2">
        <v>12</v>
      </c>
      <c r="H110" s="1" t="s">
        <v>29</v>
      </c>
      <c r="I110" s="1" t="s">
        <v>30</v>
      </c>
      <c r="J110" s="2">
        <v>5044</v>
      </c>
      <c r="K110" t="str">
        <f>VLOOKUP(E110,LUCode!A:B,2,FALSE)</f>
        <v>Equipment - No Trouble Found</v>
      </c>
      <c r="L110">
        <f>VLOOKUP(D110,Coordinates!A:C,2,FALSE)</f>
        <v>43.414200000000001</v>
      </c>
      <c r="M110">
        <f>VLOOKUP(D110,Coordinates!A:C,3,FALSE)</f>
        <v>-79.171899999999994</v>
      </c>
      <c r="N110" t="str">
        <f>VLOOKUP(I110,LULine!A:B,2,FALSE)</f>
        <v>Bloor Danforth</v>
      </c>
      <c r="O110" t="s">
        <v>1758</v>
      </c>
      <c r="P110" t="s">
        <v>1776</v>
      </c>
    </row>
    <row r="111" spans="1:16" x14ac:dyDescent="0.3">
      <c r="A111" s="3">
        <v>43472</v>
      </c>
      <c r="B111" s="1" t="s">
        <v>219</v>
      </c>
      <c r="C111" s="1" t="s">
        <v>196</v>
      </c>
      <c r="D111" s="1" t="s">
        <v>140</v>
      </c>
      <c r="E111" s="1" t="s">
        <v>216</v>
      </c>
      <c r="F111" s="2">
        <v>11</v>
      </c>
      <c r="G111" s="2">
        <v>15</v>
      </c>
      <c r="H111" s="1" t="s">
        <v>29</v>
      </c>
      <c r="I111" s="1" t="s">
        <v>30</v>
      </c>
      <c r="J111" s="2">
        <v>5129</v>
      </c>
      <c r="K111" t="str">
        <f>VLOOKUP(E111,LUCode!A:B,2,FALSE)</f>
        <v>Emergency Alarm Station Activation</v>
      </c>
      <c r="L111">
        <f>VLOOKUP(D111,Coordinates!A:C,2,FALSE)</f>
        <v>43.39</v>
      </c>
      <c r="M111">
        <f>VLOOKUP(D111,Coordinates!A:C,3,FALSE)</f>
        <v>-79.2941</v>
      </c>
      <c r="N111" t="str">
        <f>VLOOKUP(I111,LULine!A:B,2,FALSE)</f>
        <v>Bloor Danforth</v>
      </c>
      <c r="O111" t="s">
        <v>1758</v>
      </c>
      <c r="P111" t="s">
        <v>1776</v>
      </c>
    </row>
    <row r="112" spans="1:16" x14ac:dyDescent="0.3">
      <c r="A112" s="3">
        <v>43472</v>
      </c>
      <c r="B112" s="1" t="s">
        <v>220</v>
      </c>
      <c r="C112" s="1" t="s">
        <v>196</v>
      </c>
      <c r="D112" s="1" t="s">
        <v>207</v>
      </c>
      <c r="E112" s="1" t="s">
        <v>221</v>
      </c>
      <c r="F112" s="2">
        <v>8</v>
      </c>
      <c r="G112" s="2">
        <v>0</v>
      </c>
      <c r="H112" s="1" t="s">
        <v>19</v>
      </c>
      <c r="I112" s="1" t="s">
        <v>15</v>
      </c>
      <c r="J112" s="2">
        <v>5821</v>
      </c>
      <c r="K112" t="str">
        <f>VLOOKUP(E112,LUCode!A:B,2,FALSE)</f>
        <v>Fire/Smoke Plan B - Source TTC</v>
      </c>
      <c r="L112">
        <f>VLOOKUP(D112,Coordinates!A:C,2,FALSE)</f>
        <v>43.4221</v>
      </c>
      <c r="M112">
        <f>VLOOKUP(D112,Coordinates!A:C,3,FALSE)</f>
        <v>-79.235399999999998</v>
      </c>
      <c r="N112" t="str">
        <f>VLOOKUP(I112,LULine!A:B,2,FALSE)</f>
        <v>Yonge University Spadina</v>
      </c>
      <c r="O112" t="s">
        <v>1758</v>
      </c>
      <c r="P112" t="s">
        <v>1776</v>
      </c>
    </row>
    <row r="113" spans="1:16" x14ac:dyDescent="0.3">
      <c r="A113" s="3">
        <v>43472</v>
      </c>
      <c r="B113" s="1" t="s">
        <v>222</v>
      </c>
      <c r="C113" s="1" t="s">
        <v>196</v>
      </c>
      <c r="D113" s="1" t="s">
        <v>88</v>
      </c>
      <c r="E113" s="1" t="s">
        <v>54</v>
      </c>
      <c r="F113" s="2">
        <v>3</v>
      </c>
      <c r="G113" s="2">
        <v>6</v>
      </c>
      <c r="H113" s="1" t="s">
        <v>19</v>
      </c>
      <c r="I113" s="1" t="s">
        <v>15</v>
      </c>
      <c r="J113" s="2">
        <v>5926</v>
      </c>
      <c r="K113" t="str">
        <f>VLOOKUP(E113,LUCode!A:B,2,FALSE)</f>
        <v>Passenger Assistance Alarm Activated - No Trouble Found</v>
      </c>
      <c r="L113">
        <f>VLOOKUP(D113,Coordinates!A:C,2,FALSE)</f>
        <v>43.744900000000001</v>
      </c>
      <c r="M113">
        <f>VLOOKUP(D113,Coordinates!A:C,3,FALSE)</f>
        <v>-79.406700000000001</v>
      </c>
      <c r="N113" t="str">
        <f>VLOOKUP(I113,LULine!A:B,2,FALSE)</f>
        <v>Yonge University Spadina</v>
      </c>
      <c r="O113" t="s">
        <v>1758</v>
      </c>
      <c r="P113" t="s">
        <v>1776</v>
      </c>
    </row>
    <row r="114" spans="1:16" x14ac:dyDescent="0.3">
      <c r="A114" s="3">
        <v>43472</v>
      </c>
      <c r="B114" s="1" t="s">
        <v>116</v>
      </c>
      <c r="C114" s="1" t="s">
        <v>196</v>
      </c>
      <c r="D114" s="1" t="s">
        <v>223</v>
      </c>
      <c r="E114" s="1" t="s">
        <v>46</v>
      </c>
      <c r="F114" s="2">
        <v>3</v>
      </c>
      <c r="G114" s="2">
        <v>6</v>
      </c>
      <c r="H114" s="1" t="s">
        <v>34</v>
      </c>
      <c r="I114" s="1" t="s">
        <v>30</v>
      </c>
      <c r="J114" s="2">
        <v>5334</v>
      </c>
      <c r="K114" t="str">
        <f>VLOOKUP(E114,LUCode!A:B,2,FALSE)</f>
        <v>Miscellaneous Speed Control</v>
      </c>
      <c r="L114">
        <f>VLOOKUP(D114,Coordinates!A:C,2,FALSE)</f>
        <v>43.392499999999998</v>
      </c>
      <c r="M114">
        <f>VLOOKUP(D114,Coordinates!A:C,3,FALSE)</f>
        <v>-79.271050000000002</v>
      </c>
      <c r="N114" t="str">
        <f>VLOOKUP(I114,LULine!A:B,2,FALSE)</f>
        <v>Bloor Danforth</v>
      </c>
      <c r="O114" t="s">
        <v>1758</v>
      </c>
      <c r="P114" t="s">
        <v>1776</v>
      </c>
    </row>
    <row r="115" spans="1:16" x14ac:dyDescent="0.3">
      <c r="A115" s="3">
        <v>43472</v>
      </c>
      <c r="B115" s="1" t="s">
        <v>224</v>
      </c>
      <c r="C115" s="1" t="s">
        <v>196</v>
      </c>
      <c r="D115" s="1" t="s">
        <v>215</v>
      </c>
      <c r="E115" s="1" t="s">
        <v>80</v>
      </c>
      <c r="F115" s="2">
        <v>4</v>
      </c>
      <c r="G115" s="2">
        <v>8</v>
      </c>
      <c r="H115" s="1" t="s">
        <v>29</v>
      </c>
      <c r="I115" s="1" t="s">
        <v>30</v>
      </c>
      <c r="J115" s="2">
        <v>5023</v>
      </c>
      <c r="K115" t="str">
        <f>VLOOKUP(E115,LUCode!A:B,2,FALSE)</f>
        <v>Disorderly Patron</v>
      </c>
      <c r="L115">
        <f>VLOOKUP(D115,Coordinates!A:C,2,FALSE)</f>
        <v>43.385300000000001</v>
      </c>
      <c r="M115">
        <f>VLOOKUP(D115,Coordinates!A:C,3,FALSE)</f>
        <v>-79.304100000000005</v>
      </c>
      <c r="N115" t="str">
        <f>VLOOKUP(I115,LULine!A:B,2,FALSE)</f>
        <v>Bloor Danforth</v>
      </c>
      <c r="O115" t="s">
        <v>1758</v>
      </c>
      <c r="P115" t="s">
        <v>1777</v>
      </c>
    </row>
    <row r="116" spans="1:16" x14ac:dyDescent="0.3">
      <c r="A116" s="3">
        <v>43473</v>
      </c>
      <c r="B116" s="1" t="s">
        <v>225</v>
      </c>
      <c r="C116" s="1" t="s">
        <v>11</v>
      </c>
      <c r="D116" s="1" t="s">
        <v>12</v>
      </c>
      <c r="E116" s="1" t="s">
        <v>183</v>
      </c>
      <c r="F116" s="2">
        <v>3</v>
      </c>
      <c r="G116" s="2">
        <v>7</v>
      </c>
      <c r="H116" s="1" t="s">
        <v>14</v>
      </c>
      <c r="I116" s="1" t="s">
        <v>15</v>
      </c>
      <c r="J116" s="2">
        <v>5976</v>
      </c>
      <c r="K116" t="str">
        <f>VLOOKUP(E116,LUCode!A:B,2,FALSE)</f>
        <v>ATC Operator Related</v>
      </c>
      <c r="L116">
        <f>VLOOKUP(D116,Coordinates!A:C,2,FALSE)</f>
        <v>43.402900000000002</v>
      </c>
      <c r="M116">
        <f>VLOOKUP(D116,Coordinates!A:C,3,FALSE)</f>
        <v>-79.242500000000007</v>
      </c>
      <c r="N116" t="str">
        <f>VLOOKUP(I116,LULine!A:B,2,FALSE)</f>
        <v>Yonge University Spadina</v>
      </c>
      <c r="O116" t="s">
        <v>1758</v>
      </c>
      <c r="P116" t="s">
        <v>1774</v>
      </c>
    </row>
    <row r="117" spans="1:16" x14ac:dyDescent="0.3">
      <c r="A117" s="3">
        <v>43473</v>
      </c>
      <c r="B117" s="1" t="s">
        <v>129</v>
      </c>
      <c r="C117" s="1" t="s">
        <v>11</v>
      </c>
      <c r="D117" s="1" t="s">
        <v>226</v>
      </c>
      <c r="E117" s="1" t="s">
        <v>183</v>
      </c>
      <c r="F117" s="2">
        <v>3</v>
      </c>
      <c r="G117" s="2">
        <v>7</v>
      </c>
      <c r="H117" s="1" t="s">
        <v>14</v>
      </c>
      <c r="I117" s="1" t="s">
        <v>15</v>
      </c>
      <c r="J117" s="2">
        <v>5891</v>
      </c>
      <c r="K117" t="str">
        <f>VLOOKUP(E117,LUCode!A:B,2,FALSE)</f>
        <v>ATC Operator Related</v>
      </c>
      <c r="L117" t="str">
        <f>VLOOKUP(D117,Coordinates!A:C,2,FALSE)</f>
        <v>‎43.4257</v>
      </c>
      <c r="M117">
        <f>VLOOKUP(D117,Coordinates!A:C,3,FALSE)</f>
        <v>-79.263900000000007</v>
      </c>
      <c r="N117" t="str">
        <f>VLOOKUP(I117,LULine!A:B,2,FALSE)</f>
        <v>Yonge University Spadina</v>
      </c>
      <c r="O117" t="s">
        <v>1758</v>
      </c>
      <c r="P117" t="s">
        <v>1774</v>
      </c>
    </row>
    <row r="118" spans="1:16" x14ac:dyDescent="0.3">
      <c r="A118" s="3">
        <v>43473</v>
      </c>
      <c r="B118" s="1" t="s">
        <v>227</v>
      </c>
      <c r="C118" s="1" t="s">
        <v>11</v>
      </c>
      <c r="D118" s="1" t="s">
        <v>77</v>
      </c>
      <c r="E118" s="1" t="s">
        <v>183</v>
      </c>
      <c r="F118" s="2">
        <v>3</v>
      </c>
      <c r="G118" s="2">
        <v>5</v>
      </c>
      <c r="H118" s="1" t="s">
        <v>19</v>
      </c>
      <c r="I118" s="1" t="s">
        <v>15</v>
      </c>
      <c r="J118" s="2">
        <v>5961</v>
      </c>
      <c r="K118" t="str">
        <f>VLOOKUP(E118,LUCode!A:B,2,FALSE)</f>
        <v>ATC Operator Related</v>
      </c>
      <c r="L118" t="str">
        <f>VLOOKUP(D118,Coordinates!A:C,2,FALSE)</f>
        <v>43°44′03</v>
      </c>
      <c r="M118">
        <f>VLOOKUP(D118,Coordinates!A:C,3,FALSE)</f>
        <v>-79.27</v>
      </c>
      <c r="N118" t="str">
        <f>VLOOKUP(I118,LULine!A:B,2,FALSE)</f>
        <v>Yonge University Spadina</v>
      </c>
      <c r="O118" t="s">
        <v>1758</v>
      </c>
      <c r="P118" t="s">
        <v>1774</v>
      </c>
    </row>
    <row r="119" spans="1:16" x14ac:dyDescent="0.3">
      <c r="A119" s="3">
        <v>43473</v>
      </c>
      <c r="B119" s="1" t="s">
        <v>228</v>
      </c>
      <c r="C119" s="1" t="s">
        <v>11</v>
      </c>
      <c r="D119" s="1" t="s">
        <v>40</v>
      </c>
      <c r="E119" s="1" t="s">
        <v>43</v>
      </c>
      <c r="F119" s="2">
        <v>3</v>
      </c>
      <c r="G119" s="2">
        <v>5</v>
      </c>
      <c r="H119" s="1" t="s">
        <v>34</v>
      </c>
      <c r="I119" s="1" t="s">
        <v>30</v>
      </c>
      <c r="J119" s="2">
        <v>5198</v>
      </c>
      <c r="K119" t="str">
        <f>VLOOKUP(E119,LUCode!A:B,2,FALSE)</f>
        <v>Operator Not In Position</v>
      </c>
      <c r="L119">
        <f>VLOOKUP(D119,Coordinates!A:C,2,FALSE)</f>
        <v>43.405700000000003</v>
      </c>
      <c r="M119">
        <f>VLOOKUP(D119,Coordinates!A:C,3,FALSE)</f>
        <v>-79.194900000000004</v>
      </c>
      <c r="N119" t="str">
        <f>VLOOKUP(I119,LULine!A:B,2,FALSE)</f>
        <v>Bloor Danforth</v>
      </c>
      <c r="O119" t="s">
        <v>1758</v>
      </c>
      <c r="P119" t="s">
        <v>1774</v>
      </c>
    </row>
    <row r="120" spans="1:16" x14ac:dyDescent="0.3">
      <c r="A120" s="3">
        <v>43473</v>
      </c>
      <c r="B120" s="1" t="s">
        <v>230</v>
      </c>
      <c r="C120" s="1" t="s">
        <v>11</v>
      </c>
      <c r="D120" s="1" t="s">
        <v>77</v>
      </c>
      <c r="E120" s="1" t="s">
        <v>231</v>
      </c>
      <c r="F120" s="2">
        <v>3</v>
      </c>
      <c r="G120" s="2">
        <v>5</v>
      </c>
      <c r="H120" s="1" t="s">
        <v>19</v>
      </c>
      <c r="I120" s="1" t="s">
        <v>15</v>
      </c>
      <c r="J120" s="2">
        <v>5671</v>
      </c>
      <c r="K120" t="str">
        <f>VLOOKUP(E120,LUCode!A:B,2,FALSE)</f>
        <v>Consequential Delay (2nd Delay Same Fault)</v>
      </c>
      <c r="L120" t="str">
        <f>VLOOKUP(D120,Coordinates!A:C,2,FALSE)</f>
        <v>43°44′03</v>
      </c>
      <c r="M120">
        <f>VLOOKUP(D120,Coordinates!A:C,3,FALSE)</f>
        <v>-79.27</v>
      </c>
      <c r="N120" t="str">
        <f>VLOOKUP(I120,LULine!A:B,2,FALSE)</f>
        <v>Yonge University Spadina</v>
      </c>
      <c r="O120" t="s">
        <v>1758</v>
      </c>
      <c r="P120" t="s">
        <v>1774</v>
      </c>
    </row>
    <row r="121" spans="1:16" x14ac:dyDescent="0.3">
      <c r="A121" s="3">
        <v>43473</v>
      </c>
      <c r="B121" s="1" t="s">
        <v>232</v>
      </c>
      <c r="C121" s="1" t="s">
        <v>11</v>
      </c>
      <c r="D121" s="1" t="s">
        <v>42</v>
      </c>
      <c r="E121" s="1" t="s">
        <v>233</v>
      </c>
      <c r="F121" s="2">
        <v>11</v>
      </c>
      <c r="G121" s="2">
        <v>15</v>
      </c>
      <c r="H121" s="1" t="s">
        <v>19</v>
      </c>
      <c r="I121" s="1" t="s">
        <v>15</v>
      </c>
      <c r="J121" s="2">
        <v>5526</v>
      </c>
      <c r="K121" t="str">
        <f>VLOOKUP(E121,LUCode!A:B,2,FALSE)</f>
        <v>Sexual Assault</v>
      </c>
      <c r="L121">
        <f>VLOOKUP(D121,Coordinates!A:C,2,FALSE)</f>
        <v>43.749699999999997</v>
      </c>
      <c r="M121">
        <f>VLOOKUP(D121,Coordinates!A:C,3,FALSE)</f>
        <v>-79.4619</v>
      </c>
      <c r="N121" t="str">
        <f>VLOOKUP(I121,LULine!A:B,2,FALSE)</f>
        <v>Yonge University Spadina</v>
      </c>
      <c r="O121" t="s">
        <v>1758</v>
      </c>
      <c r="P121" t="s">
        <v>1774</v>
      </c>
    </row>
    <row r="122" spans="1:16" x14ac:dyDescent="0.3">
      <c r="A122" s="3">
        <v>43473</v>
      </c>
      <c r="B122" s="1" t="s">
        <v>234</v>
      </c>
      <c r="C122" s="1" t="s">
        <v>11</v>
      </c>
      <c r="D122" s="1" t="s">
        <v>235</v>
      </c>
      <c r="E122" s="1" t="s">
        <v>70</v>
      </c>
      <c r="F122" s="2">
        <v>3</v>
      </c>
      <c r="G122" s="2">
        <v>5</v>
      </c>
      <c r="H122" s="1" t="s">
        <v>29</v>
      </c>
      <c r="I122" s="1" t="s">
        <v>30</v>
      </c>
      <c r="J122" s="2">
        <v>5058</v>
      </c>
      <c r="K122" t="str">
        <f>VLOOKUP(E122,LUCode!A:B,2,FALSE)</f>
        <v>Signals - Train Stops</v>
      </c>
      <c r="L122">
        <f>VLOOKUP(D122,Coordinates!A:C,2,FALSE)</f>
        <v>43.411099999999998</v>
      </c>
      <c r="M122">
        <f>VLOOKUP(D122,Coordinates!A:C,3,FALSE)</f>
        <v>-79.184600000000003</v>
      </c>
      <c r="N122" t="str">
        <f>VLOOKUP(I122,LULine!A:B,2,FALSE)</f>
        <v>Bloor Danforth</v>
      </c>
      <c r="O122" t="s">
        <v>1758</v>
      </c>
      <c r="P122" t="s">
        <v>1772</v>
      </c>
    </row>
    <row r="123" spans="1:16" x14ac:dyDescent="0.3">
      <c r="A123" s="3">
        <v>43473</v>
      </c>
      <c r="B123" s="1" t="s">
        <v>236</v>
      </c>
      <c r="C123" s="1" t="s">
        <v>11</v>
      </c>
      <c r="D123" s="1" t="s">
        <v>237</v>
      </c>
      <c r="E123" s="1" t="s">
        <v>132</v>
      </c>
      <c r="F123" s="2">
        <v>3</v>
      </c>
      <c r="G123" s="2">
        <v>6</v>
      </c>
      <c r="H123" s="1" t="s">
        <v>34</v>
      </c>
      <c r="I123" s="1" t="s">
        <v>30</v>
      </c>
      <c r="J123" s="2">
        <v>5301</v>
      </c>
      <c r="K123" t="str">
        <f>VLOOKUP(E123,LUCode!A:B,2,FALSE)</f>
        <v>Misc. Transportation Other - Employee Non-Chargeable</v>
      </c>
      <c r="L123">
        <f>VLOOKUP(D123,Coordinates!A:C,2,FALSE)</f>
        <v>43.394399999999997</v>
      </c>
      <c r="M123">
        <f>VLOOKUP(D123,Coordinates!A:C,3,FALSE)</f>
        <v>-79.253600000000006</v>
      </c>
      <c r="N123" t="str">
        <f>VLOOKUP(I123,LULine!A:B,2,FALSE)</f>
        <v>Bloor Danforth</v>
      </c>
      <c r="O123" t="s">
        <v>1758</v>
      </c>
      <c r="P123" t="s">
        <v>1773</v>
      </c>
    </row>
    <row r="124" spans="1:16" x14ac:dyDescent="0.3">
      <c r="A124" s="3">
        <v>43473</v>
      </c>
      <c r="B124" s="1" t="s">
        <v>238</v>
      </c>
      <c r="C124" s="1" t="s">
        <v>11</v>
      </c>
      <c r="D124" s="1" t="s">
        <v>22</v>
      </c>
      <c r="E124" s="1" t="s">
        <v>239</v>
      </c>
      <c r="F124" s="2">
        <v>5</v>
      </c>
      <c r="G124" s="2">
        <v>10</v>
      </c>
      <c r="H124" s="1" t="s">
        <v>14</v>
      </c>
      <c r="I124" s="1" t="s">
        <v>15</v>
      </c>
      <c r="J124" s="2">
        <v>5501</v>
      </c>
      <c r="K124" t="str">
        <f>VLOOKUP(E124,LUCode!A:B,2,FALSE)</f>
        <v>Crew Unable to Maintain Schedule</v>
      </c>
      <c r="L124">
        <f>VLOOKUP(D124,Coordinates!A:C,2,FALSE)</f>
        <v>43.4116</v>
      </c>
      <c r="M124">
        <f>VLOOKUP(D124,Coordinates!A:C,3,FALSE)</f>
        <v>-79.233500000000006</v>
      </c>
      <c r="N124" t="str">
        <f>VLOOKUP(I124,LULine!A:B,2,FALSE)</f>
        <v>Yonge University Spadina</v>
      </c>
      <c r="O124" t="s">
        <v>1758</v>
      </c>
      <c r="P124" t="s">
        <v>1773</v>
      </c>
    </row>
    <row r="125" spans="1:16" x14ac:dyDescent="0.3">
      <c r="A125" s="3">
        <v>43473</v>
      </c>
      <c r="B125" s="1" t="s">
        <v>240</v>
      </c>
      <c r="C125" s="1" t="s">
        <v>11</v>
      </c>
      <c r="D125" s="1" t="s">
        <v>137</v>
      </c>
      <c r="E125" s="1" t="s">
        <v>54</v>
      </c>
      <c r="F125" s="2">
        <v>3</v>
      </c>
      <c r="G125" s="2">
        <v>6</v>
      </c>
      <c r="H125" s="1" t="s">
        <v>14</v>
      </c>
      <c r="I125" s="1" t="s">
        <v>15</v>
      </c>
      <c r="J125" s="2">
        <v>5936</v>
      </c>
      <c r="K125" t="str">
        <f>VLOOKUP(E125,LUCode!A:B,2,FALSE)</f>
        <v>Passenger Assistance Alarm Activated - No Trouble Found</v>
      </c>
      <c r="L125">
        <f>VLOOKUP(D125,Coordinates!A:C,2,FALSE)</f>
        <v>43.645299999999999</v>
      </c>
      <c r="M125">
        <f>VLOOKUP(D125,Coordinates!A:C,3,FALSE)</f>
        <v>-79.380600000000001</v>
      </c>
      <c r="N125" t="str">
        <f>VLOOKUP(I125,LULine!A:B,2,FALSE)</f>
        <v>Yonge University Spadina</v>
      </c>
      <c r="O125" t="s">
        <v>1758</v>
      </c>
      <c r="P125" t="s">
        <v>1775</v>
      </c>
    </row>
    <row r="126" spans="1:16" x14ac:dyDescent="0.3">
      <c r="A126" s="3">
        <v>43473</v>
      </c>
      <c r="B126" s="1" t="s">
        <v>241</v>
      </c>
      <c r="C126" s="1" t="s">
        <v>11</v>
      </c>
      <c r="D126" s="1" t="s">
        <v>203</v>
      </c>
      <c r="E126" s="1" t="s">
        <v>54</v>
      </c>
      <c r="F126" s="2">
        <v>7</v>
      </c>
      <c r="G126" s="2">
        <v>9</v>
      </c>
      <c r="H126" s="1" t="s">
        <v>19</v>
      </c>
      <c r="I126" s="1" t="s">
        <v>15</v>
      </c>
      <c r="J126" s="2">
        <v>5726</v>
      </c>
      <c r="K126" t="str">
        <f>VLOOKUP(E126,LUCode!A:B,2,FALSE)</f>
        <v>Passenger Assistance Alarm Activated - No Trouble Found</v>
      </c>
      <c r="L126">
        <f>VLOOKUP(D126,Coordinates!A:C,2,FALSE)</f>
        <v>43.395499999999998</v>
      </c>
      <c r="M126">
        <f>VLOOKUP(D126,Coordinates!A:C,3,FALSE)</f>
        <v>-79.230199999999996</v>
      </c>
      <c r="N126" t="str">
        <f>VLOOKUP(I126,LULine!A:B,2,FALSE)</f>
        <v>Yonge University Spadina</v>
      </c>
      <c r="O126" t="s">
        <v>1758</v>
      </c>
      <c r="P126" t="s">
        <v>1775</v>
      </c>
    </row>
    <row r="127" spans="1:16" x14ac:dyDescent="0.3">
      <c r="A127" s="3">
        <v>43473</v>
      </c>
      <c r="B127" s="1" t="s">
        <v>243</v>
      </c>
      <c r="C127" s="1" t="s">
        <v>11</v>
      </c>
      <c r="D127" s="1" t="s">
        <v>244</v>
      </c>
      <c r="E127" s="1" t="s">
        <v>57</v>
      </c>
      <c r="F127" s="2">
        <v>12</v>
      </c>
      <c r="G127" s="2">
        <v>14</v>
      </c>
      <c r="H127" s="1" t="s">
        <v>29</v>
      </c>
      <c r="I127" s="1" t="s">
        <v>30</v>
      </c>
      <c r="J127" s="2">
        <v>5181</v>
      </c>
      <c r="K127" t="str">
        <f>VLOOKUP(E127,LUCode!A:B,2,FALSE)</f>
        <v>Injured or ill Customer (On Train) - Transported</v>
      </c>
      <c r="L127">
        <f>VLOOKUP(D127,Coordinates!A:C,2,FALSE)</f>
        <v>43.402000000000001</v>
      </c>
      <c r="M127">
        <f>VLOOKUP(D127,Coordinates!A:C,3,FALSE)</f>
        <v>-79.223500000000001</v>
      </c>
      <c r="N127" t="str">
        <f>VLOOKUP(I127,LULine!A:B,2,FALSE)</f>
        <v>Bloor Danforth</v>
      </c>
      <c r="O127" t="s">
        <v>1758</v>
      </c>
      <c r="P127" t="s">
        <v>1775</v>
      </c>
    </row>
    <row r="128" spans="1:16" x14ac:dyDescent="0.3">
      <c r="A128" s="3">
        <v>43473</v>
      </c>
      <c r="B128" s="1" t="s">
        <v>111</v>
      </c>
      <c r="C128" s="1" t="s">
        <v>11</v>
      </c>
      <c r="D128" s="1" t="s">
        <v>40</v>
      </c>
      <c r="E128" s="1" t="s">
        <v>245</v>
      </c>
      <c r="F128" s="2">
        <v>4</v>
      </c>
      <c r="G128" s="2">
        <v>7</v>
      </c>
      <c r="H128" s="1" t="s">
        <v>29</v>
      </c>
      <c r="I128" s="1" t="s">
        <v>30</v>
      </c>
      <c r="J128" s="2">
        <v>5205</v>
      </c>
      <c r="K128" t="str">
        <f>VLOOKUP(E128,LUCode!A:B,2,FALSE)</f>
        <v>Door Problems - Passenger Related</v>
      </c>
      <c r="L128">
        <f>VLOOKUP(D128,Coordinates!A:C,2,FALSE)</f>
        <v>43.405700000000003</v>
      </c>
      <c r="M128">
        <f>VLOOKUP(D128,Coordinates!A:C,3,FALSE)</f>
        <v>-79.194900000000004</v>
      </c>
      <c r="N128" t="str">
        <f>VLOOKUP(I128,LULine!A:B,2,FALSE)</f>
        <v>Bloor Danforth</v>
      </c>
      <c r="O128" t="s">
        <v>1758</v>
      </c>
      <c r="P128" t="s">
        <v>1776</v>
      </c>
    </row>
    <row r="129" spans="1:16" x14ac:dyDescent="0.3">
      <c r="A129" s="3">
        <v>43473</v>
      </c>
      <c r="B129" s="1" t="s">
        <v>246</v>
      </c>
      <c r="C129" s="1" t="s">
        <v>11</v>
      </c>
      <c r="D129" s="1" t="s">
        <v>77</v>
      </c>
      <c r="E129" s="1" t="s">
        <v>218</v>
      </c>
      <c r="F129" s="2">
        <v>5</v>
      </c>
      <c r="G129" s="2">
        <v>7</v>
      </c>
      <c r="H129" s="1" t="s">
        <v>19</v>
      </c>
      <c r="I129" s="1" t="s">
        <v>15</v>
      </c>
      <c r="J129" s="2">
        <v>5556</v>
      </c>
      <c r="K129" t="str">
        <f>VLOOKUP(E129,LUCode!A:B,2,FALSE)</f>
        <v>Equipment - No Trouble Found</v>
      </c>
      <c r="L129" t="str">
        <f>VLOOKUP(D129,Coordinates!A:C,2,FALSE)</f>
        <v>43°44′03</v>
      </c>
      <c r="M129">
        <f>VLOOKUP(D129,Coordinates!A:C,3,FALSE)</f>
        <v>-79.27</v>
      </c>
      <c r="N129" t="str">
        <f>VLOOKUP(I129,LULine!A:B,2,FALSE)</f>
        <v>Yonge University Spadina</v>
      </c>
      <c r="O129" t="s">
        <v>1758</v>
      </c>
      <c r="P129" t="s">
        <v>1776</v>
      </c>
    </row>
    <row r="130" spans="1:16" x14ac:dyDescent="0.3">
      <c r="A130" s="3">
        <v>43473</v>
      </c>
      <c r="B130" s="1" t="s">
        <v>247</v>
      </c>
      <c r="C130" s="1" t="s">
        <v>11</v>
      </c>
      <c r="D130" s="1" t="s">
        <v>248</v>
      </c>
      <c r="E130" s="1" t="s">
        <v>102</v>
      </c>
      <c r="F130" s="2">
        <v>5</v>
      </c>
      <c r="G130" s="2">
        <v>8</v>
      </c>
      <c r="H130" s="1" t="s">
        <v>19</v>
      </c>
      <c r="I130" s="1" t="s">
        <v>15</v>
      </c>
      <c r="J130" s="2">
        <v>6071</v>
      </c>
      <c r="K130" t="str">
        <f>VLOOKUP(E130,LUCode!A:B,2,FALSE)</f>
        <v>Insulated Joint Related Problem</v>
      </c>
      <c r="L130">
        <f>VLOOKUP(D130,Coordinates!A:C,2,FALSE)</f>
        <v>43.3857</v>
      </c>
      <c r="M130">
        <f>VLOOKUP(D130,Coordinates!A:C,3,FALSE)</f>
        <v>-79.224000000000004</v>
      </c>
      <c r="N130" t="str">
        <f>VLOOKUP(I130,LULine!A:B,2,FALSE)</f>
        <v>Yonge University Spadina</v>
      </c>
      <c r="O130" t="s">
        <v>1758</v>
      </c>
      <c r="P130" t="s">
        <v>1777</v>
      </c>
    </row>
    <row r="131" spans="1:16" x14ac:dyDescent="0.3">
      <c r="A131" s="3">
        <v>43474</v>
      </c>
      <c r="B131" s="1" t="s">
        <v>249</v>
      </c>
      <c r="C131" s="1" t="s">
        <v>63</v>
      </c>
      <c r="D131" s="1" t="s">
        <v>45</v>
      </c>
      <c r="E131" s="1" t="s">
        <v>250</v>
      </c>
      <c r="F131" s="2">
        <v>7</v>
      </c>
      <c r="G131" s="2">
        <v>9</v>
      </c>
      <c r="H131" s="1" t="s">
        <v>19</v>
      </c>
      <c r="I131" s="1" t="s">
        <v>15</v>
      </c>
      <c r="J131" s="2">
        <v>5696</v>
      </c>
      <c r="K131" t="str">
        <f>VLOOKUP(E131,LUCode!A:B,2,FALSE)</f>
        <v>Transit Control Related Problems</v>
      </c>
      <c r="L131">
        <f>VLOOKUP(D131,Coordinates!A:C,2,FALSE)</f>
        <v>43.781399999999998</v>
      </c>
      <c r="M131">
        <f>VLOOKUP(D131,Coordinates!A:C,3,FALSE)</f>
        <v>-79.415000000000006</v>
      </c>
      <c r="N131" t="str">
        <f>VLOOKUP(I131,LULine!A:B,2,FALSE)</f>
        <v>Yonge University Spadina</v>
      </c>
      <c r="O131" t="s">
        <v>1758</v>
      </c>
      <c r="P131" t="s">
        <v>1774</v>
      </c>
    </row>
    <row r="132" spans="1:16" x14ac:dyDescent="0.3">
      <c r="A132" s="3">
        <v>43474</v>
      </c>
      <c r="B132" s="1" t="s">
        <v>251</v>
      </c>
      <c r="C132" s="1" t="s">
        <v>63</v>
      </c>
      <c r="D132" s="25" t="s">
        <v>1756</v>
      </c>
      <c r="E132" s="1" t="s">
        <v>132</v>
      </c>
      <c r="F132" s="2">
        <v>5</v>
      </c>
      <c r="G132" s="2">
        <v>7</v>
      </c>
      <c r="H132" s="1" t="s">
        <v>19</v>
      </c>
      <c r="I132" s="1" t="s">
        <v>15</v>
      </c>
      <c r="J132" s="2">
        <v>5641</v>
      </c>
      <c r="K132" t="str">
        <f>VLOOKUP(E132,LUCode!A:B,2,FALSE)</f>
        <v>Misc. Transportation Other - Employee Non-Chargeable</v>
      </c>
      <c r="L132">
        <f>VLOOKUP(D132,Coordinates!A:C,2,FALSE)</f>
        <v>43.401600000000002</v>
      </c>
      <c r="M132">
        <f>VLOOKUP(D132,Coordinates!A:C,3,FALSE)</f>
        <v>-79.230900000000005</v>
      </c>
      <c r="N132" t="str">
        <f>VLOOKUP(I132,LULine!A:B,2,FALSE)</f>
        <v>Yonge University Spadina</v>
      </c>
      <c r="O132" t="s">
        <v>1758</v>
      </c>
      <c r="P132" t="s">
        <v>1774</v>
      </c>
    </row>
    <row r="133" spans="1:16" x14ac:dyDescent="0.3">
      <c r="A133" s="3">
        <v>43474</v>
      </c>
      <c r="B133" s="1" t="s">
        <v>252</v>
      </c>
      <c r="C133" s="1" t="s">
        <v>63</v>
      </c>
      <c r="D133" s="1" t="s">
        <v>248</v>
      </c>
      <c r="E133" s="1" t="s">
        <v>102</v>
      </c>
      <c r="F133" s="2">
        <v>11</v>
      </c>
      <c r="G133" s="2">
        <v>13</v>
      </c>
      <c r="H133" s="1" t="s">
        <v>19</v>
      </c>
      <c r="I133" s="1" t="s">
        <v>15</v>
      </c>
      <c r="J133" s="2">
        <v>5641</v>
      </c>
      <c r="K133" t="str">
        <f>VLOOKUP(E133,LUCode!A:B,2,FALSE)</f>
        <v>Insulated Joint Related Problem</v>
      </c>
      <c r="L133">
        <f>VLOOKUP(D133,Coordinates!A:C,2,FALSE)</f>
        <v>43.3857</v>
      </c>
      <c r="M133">
        <f>VLOOKUP(D133,Coordinates!A:C,3,FALSE)</f>
        <v>-79.224000000000004</v>
      </c>
      <c r="N133" t="str">
        <f>VLOOKUP(I133,LULine!A:B,2,FALSE)</f>
        <v>Yonge University Spadina</v>
      </c>
      <c r="O133" t="s">
        <v>1758</v>
      </c>
      <c r="P133" t="s">
        <v>1774</v>
      </c>
    </row>
    <row r="134" spans="1:16" x14ac:dyDescent="0.3">
      <c r="A134" s="3">
        <v>43474</v>
      </c>
      <c r="B134" s="1" t="s">
        <v>253</v>
      </c>
      <c r="C134" s="1" t="s">
        <v>63</v>
      </c>
      <c r="D134" s="25" t="s">
        <v>1639</v>
      </c>
      <c r="E134" s="1" t="s">
        <v>165</v>
      </c>
      <c r="F134" s="2">
        <v>7</v>
      </c>
      <c r="G134" s="2">
        <v>9</v>
      </c>
      <c r="H134" s="1" t="s">
        <v>19</v>
      </c>
      <c r="I134" s="1" t="s">
        <v>15</v>
      </c>
      <c r="J134" s="2">
        <v>5606</v>
      </c>
      <c r="K134" t="str">
        <f>VLOOKUP(E134,LUCode!A:B,2,FALSE)</f>
        <v xml:space="preserve">Subway Radio System Fault </v>
      </c>
      <c r="L134">
        <f>VLOOKUP(D134,Coordinates!A:C,2,FALSE)</f>
        <v>43.762</v>
      </c>
      <c r="M134">
        <f>VLOOKUP(D134,Coordinates!A:C,3,FALSE)</f>
        <v>-79.411900000000003</v>
      </c>
      <c r="N134" t="str">
        <f>VLOOKUP(I134,LULine!A:B,2,FALSE)</f>
        <v>Yonge University Spadina</v>
      </c>
      <c r="O134" t="s">
        <v>1758</v>
      </c>
      <c r="P134" t="s">
        <v>1774</v>
      </c>
    </row>
    <row r="135" spans="1:16" x14ac:dyDescent="0.3">
      <c r="A135" s="3">
        <v>43474</v>
      </c>
      <c r="B135" s="1" t="s">
        <v>254</v>
      </c>
      <c r="C135" s="1" t="s">
        <v>63</v>
      </c>
      <c r="D135" s="1" t="s">
        <v>104</v>
      </c>
      <c r="E135" s="1" t="s">
        <v>135</v>
      </c>
      <c r="F135" s="2">
        <v>3</v>
      </c>
      <c r="G135" s="2">
        <v>5</v>
      </c>
      <c r="H135" s="1" t="s">
        <v>34</v>
      </c>
      <c r="I135" s="1" t="s">
        <v>30</v>
      </c>
      <c r="J135" s="2">
        <v>5098</v>
      </c>
      <c r="K135" t="str">
        <f>VLOOKUP(E135,LUCode!A:B,2,FALSE)</f>
        <v>Operator Overspeeding</v>
      </c>
      <c r="L135">
        <f>VLOOKUP(D135,Coordinates!A:C,2,FALSE)</f>
        <v>43.384300000000003</v>
      </c>
      <c r="M135">
        <f>VLOOKUP(D135,Coordinates!A:C,3,FALSE)</f>
        <v>-79.312799999999996</v>
      </c>
      <c r="N135" t="str">
        <f>VLOOKUP(I135,LULine!A:B,2,FALSE)</f>
        <v>Bloor Danforth</v>
      </c>
      <c r="O135" t="s">
        <v>1758</v>
      </c>
      <c r="P135" t="s">
        <v>1774</v>
      </c>
    </row>
    <row r="136" spans="1:16" x14ac:dyDescent="0.3">
      <c r="A136" s="3">
        <v>43474</v>
      </c>
      <c r="B136" s="1" t="s">
        <v>255</v>
      </c>
      <c r="C136" s="1" t="s">
        <v>63</v>
      </c>
      <c r="D136" s="1" t="s">
        <v>127</v>
      </c>
      <c r="E136" s="1" t="s">
        <v>165</v>
      </c>
      <c r="F136" s="2">
        <v>3</v>
      </c>
      <c r="G136" s="2">
        <v>5</v>
      </c>
      <c r="H136" s="1" t="s">
        <v>14</v>
      </c>
      <c r="I136" s="1" t="s">
        <v>15</v>
      </c>
      <c r="J136" s="2">
        <v>5606</v>
      </c>
      <c r="K136" t="str">
        <f>VLOOKUP(E136,LUCode!A:B,2,FALSE)</f>
        <v xml:space="preserve">Subway Radio System Fault </v>
      </c>
      <c r="L136">
        <f>VLOOKUP(D136,Coordinates!A:C,2,FALSE)</f>
        <v>43.400500000000001</v>
      </c>
      <c r="M136">
        <f>VLOOKUP(D136,Coordinates!A:C,3,FALSE)</f>
        <v>-79.235900000000001</v>
      </c>
      <c r="N136" t="str">
        <f>VLOOKUP(I136,LULine!A:B,2,FALSE)</f>
        <v>Yonge University Spadina</v>
      </c>
      <c r="O136" t="s">
        <v>1758</v>
      </c>
      <c r="P136" t="s">
        <v>1774</v>
      </c>
    </row>
    <row r="137" spans="1:16" x14ac:dyDescent="0.3">
      <c r="A137" s="3">
        <v>43474</v>
      </c>
      <c r="B137" s="1" t="s">
        <v>256</v>
      </c>
      <c r="C137" s="1" t="s">
        <v>63</v>
      </c>
      <c r="D137" s="1" t="s">
        <v>226</v>
      </c>
      <c r="E137" s="1" t="s">
        <v>57</v>
      </c>
      <c r="F137" s="2">
        <v>26</v>
      </c>
      <c r="G137" s="2">
        <v>29</v>
      </c>
      <c r="H137" s="1" t="s">
        <v>19</v>
      </c>
      <c r="I137" s="1" t="s">
        <v>15</v>
      </c>
      <c r="J137" s="2">
        <v>5671</v>
      </c>
      <c r="K137" t="str">
        <f>VLOOKUP(E137,LUCode!A:B,2,FALSE)</f>
        <v>Injured or ill Customer (On Train) - Transported</v>
      </c>
      <c r="L137" t="str">
        <f>VLOOKUP(D137,Coordinates!A:C,2,FALSE)</f>
        <v>‎43.4257</v>
      </c>
      <c r="M137">
        <f>VLOOKUP(D137,Coordinates!A:C,3,FALSE)</f>
        <v>-79.263900000000007</v>
      </c>
      <c r="N137" t="str">
        <f>VLOOKUP(I137,LULine!A:B,2,FALSE)</f>
        <v>Yonge University Spadina</v>
      </c>
      <c r="O137" t="s">
        <v>1758</v>
      </c>
      <c r="P137" t="s">
        <v>1772</v>
      </c>
    </row>
    <row r="138" spans="1:16" x14ac:dyDescent="0.3">
      <c r="A138" s="3">
        <v>43474</v>
      </c>
      <c r="B138" s="1" t="s">
        <v>257</v>
      </c>
      <c r="C138" s="1" t="s">
        <v>63</v>
      </c>
      <c r="D138" s="1" t="s">
        <v>248</v>
      </c>
      <c r="E138" s="1" t="s">
        <v>102</v>
      </c>
      <c r="F138" s="2">
        <v>6</v>
      </c>
      <c r="G138" s="2">
        <v>9</v>
      </c>
      <c r="H138" s="1" t="s">
        <v>19</v>
      </c>
      <c r="I138" s="1" t="s">
        <v>15</v>
      </c>
      <c r="J138" s="2">
        <v>5676</v>
      </c>
      <c r="K138" t="str">
        <f>VLOOKUP(E138,LUCode!A:B,2,FALSE)</f>
        <v>Insulated Joint Related Problem</v>
      </c>
      <c r="L138">
        <f>VLOOKUP(D138,Coordinates!A:C,2,FALSE)</f>
        <v>43.3857</v>
      </c>
      <c r="M138">
        <f>VLOOKUP(D138,Coordinates!A:C,3,FALSE)</f>
        <v>-79.224000000000004</v>
      </c>
      <c r="N138" t="str">
        <f>VLOOKUP(I138,LULine!A:B,2,FALSE)</f>
        <v>Yonge University Spadina</v>
      </c>
      <c r="O138" t="s">
        <v>1758</v>
      </c>
      <c r="P138" t="s">
        <v>1773</v>
      </c>
    </row>
    <row r="139" spans="1:16" x14ac:dyDescent="0.3">
      <c r="A139" s="3">
        <v>43474</v>
      </c>
      <c r="B139" s="1" t="s">
        <v>258</v>
      </c>
      <c r="C139" s="1" t="s">
        <v>63</v>
      </c>
      <c r="D139" s="1" t="s">
        <v>37</v>
      </c>
      <c r="E139" s="1" t="s">
        <v>177</v>
      </c>
      <c r="F139" s="2">
        <v>3</v>
      </c>
      <c r="G139" s="2">
        <v>6</v>
      </c>
      <c r="H139" s="1" t="s">
        <v>29</v>
      </c>
      <c r="I139" s="1" t="s">
        <v>30</v>
      </c>
      <c r="J139" s="2">
        <v>5192</v>
      </c>
      <c r="K139" t="str">
        <f>VLOOKUP(E139,LUCode!A:B,2,FALSE)</f>
        <v>Body</v>
      </c>
      <c r="L139">
        <f>VLOOKUP(D139,Coordinates!A:C,2,FALSE)</f>
        <v>43.435699999999997</v>
      </c>
      <c r="M139">
        <f>VLOOKUP(D139,Coordinates!A:C,3,FALSE)</f>
        <v>-79.154899999999998</v>
      </c>
      <c r="N139" t="str">
        <f>VLOOKUP(I139,LULine!A:B,2,FALSE)</f>
        <v>Bloor Danforth</v>
      </c>
      <c r="O139" t="s">
        <v>1758</v>
      </c>
      <c r="P139" t="s">
        <v>1773</v>
      </c>
    </row>
    <row r="140" spans="1:16" x14ac:dyDescent="0.3">
      <c r="A140" s="3">
        <v>43474</v>
      </c>
      <c r="B140" s="1" t="s">
        <v>259</v>
      </c>
      <c r="C140" s="1" t="s">
        <v>63</v>
      </c>
      <c r="D140" s="1" t="s">
        <v>49</v>
      </c>
      <c r="E140" s="1" t="s">
        <v>67</v>
      </c>
      <c r="F140" s="2">
        <v>5</v>
      </c>
      <c r="G140" s="2">
        <v>7</v>
      </c>
      <c r="H140" s="1" t="s">
        <v>19</v>
      </c>
      <c r="I140" s="1" t="s">
        <v>15</v>
      </c>
      <c r="J140" s="2">
        <v>5466</v>
      </c>
      <c r="K140" t="str">
        <f>VLOOKUP(E140,LUCode!A:B,2,FALSE)</f>
        <v>Door Problems - Faulty Equipment</v>
      </c>
      <c r="L140">
        <f>VLOOKUP(D140,Coordinates!A:C,2,FALSE)</f>
        <v>43.423200000000001</v>
      </c>
      <c r="M140">
        <f>VLOOKUP(D140,Coordinates!A:C,3,FALSE)</f>
        <v>79.262699999999995</v>
      </c>
      <c r="N140" t="str">
        <f>VLOOKUP(I140,LULine!A:B,2,FALSE)</f>
        <v>Yonge University Spadina</v>
      </c>
      <c r="O140" t="s">
        <v>1758</v>
      </c>
      <c r="P140" t="s">
        <v>1775</v>
      </c>
    </row>
    <row r="141" spans="1:16" x14ac:dyDescent="0.3">
      <c r="A141" s="3">
        <v>43474</v>
      </c>
      <c r="B141" s="1" t="s">
        <v>260</v>
      </c>
      <c r="C141" s="1" t="s">
        <v>63</v>
      </c>
      <c r="D141" s="1" t="s">
        <v>106</v>
      </c>
      <c r="E141" s="1" t="s">
        <v>57</v>
      </c>
      <c r="F141" s="2">
        <v>11</v>
      </c>
      <c r="G141" s="2">
        <v>14</v>
      </c>
      <c r="H141" s="1" t="s">
        <v>19</v>
      </c>
      <c r="I141" s="1" t="s">
        <v>15</v>
      </c>
      <c r="J141" s="2">
        <v>5571</v>
      </c>
      <c r="K141" t="str">
        <f>VLOOKUP(E141,LUCode!A:B,2,FALSE)</f>
        <v>Injured or ill Customer (On Train) - Transported</v>
      </c>
      <c r="L141">
        <f>VLOOKUP(D141,Coordinates!A:C,2,FALSE)</f>
        <v>43.400199999999998</v>
      </c>
      <c r="M141">
        <f>VLOOKUP(D141,Coordinates!A:C,3,FALSE)</f>
        <v>-79.233699999999999</v>
      </c>
      <c r="N141" t="str">
        <f>VLOOKUP(I141,LULine!A:B,2,FALSE)</f>
        <v>Yonge University Spadina</v>
      </c>
      <c r="O141" t="s">
        <v>1758</v>
      </c>
      <c r="P141" t="s">
        <v>1776</v>
      </c>
    </row>
    <row r="142" spans="1:16" x14ac:dyDescent="0.3">
      <c r="A142" s="3">
        <v>43474</v>
      </c>
      <c r="B142" s="1" t="s">
        <v>261</v>
      </c>
      <c r="C142" s="1" t="s">
        <v>63</v>
      </c>
      <c r="D142" s="1" t="s">
        <v>119</v>
      </c>
      <c r="E142" s="1" t="s">
        <v>80</v>
      </c>
      <c r="F142" s="2">
        <v>6</v>
      </c>
      <c r="G142" s="2">
        <v>9</v>
      </c>
      <c r="H142" s="1" t="s">
        <v>14</v>
      </c>
      <c r="I142" s="1" t="s">
        <v>15</v>
      </c>
      <c r="J142" s="2">
        <v>5551</v>
      </c>
      <c r="K142" t="str">
        <f>VLOOKUP(E142,LUCode!A:B,2,FALSE)</f>
        <v>Disorderly Patron</v>
      </c>
      <c r="L142">
        <f>VLOOKUP(D142,Coordinates!A:C,2,FALSE)</f>
        <v>43.433</v>
      </c>
      <c r="M142">
        <f>VLOOKUP(D142,Coordinates!A:C,3,FALSE)</f>
        <v>-79.248000000000005</v>
      </c>
      <c r="N142" t="str">
        <f>VLOOKUP(I142,LULine!A:B,2,FALSE)</f>
        <v>Yonge University Spadina</v>
      </c>
      <c r="O142" t="s">
        <v>1758</v>
      </c>
      <c r="P142" t="s">
        <v>1776</v>
      </c>
    </row>
    <row r="143" spans="1:16" x14ac:dyDescent="0.3">
      <c r="A143" s="3">
        <v>43474</v>
      </c>
      <c r="B143" s="1" t="s">
        <v>262</v>
      </c>
      <c r="C143" s="1" t="s">
        <v>63</v>
      </c>
      <c r="D143" s="1" t="s">
        <v>98</v>
      </c>
      <c r="E143" s="1" t="s">
        <v>67</v>
      </c>
      <c r="F143" s="2">
        <v>6</v>
      </c>
      <c r="G143" s="2">
        <v>11</v>
      </c>
      <c r="H143" s="1" t="s">
        <v>29</v>
      </c>
      <c r="I143" s="1" t="s">
        <v>99</v>
      </c>
      <c r="J143" s="2">
        <v>6141</v>
      </c>
      <c r="K143" t="str">
        <f>VLOOKUP(E143,LUCode!A:B,2,FALSE)</f>
        <v>Door Problems - Faulty Equipment</v>
      </c>
      <c r="L143">
        <f>VLOOKUP(D143,Coordinates!A:C,2,FALSE)</f>
        <v>43.460900000000002</v>
      </c>
      <c r="M143">
        <f>VLOOKUP(D143,Coordinates!A:C,3,FALSE)</f>
        <v>-79.223500000000001</v>
      </c>
      <c r="N143" t="str">
        <f>VLOOKUP(I143,LULine!A:B,2,FALSE)</f>
        <v>Sheppard</v>
      </c>
      <c r="O143" t="s">
        <v>1758</v>
      </c>
      <c r="P143" t="s">
        <v>1776</v>
      </c>
    </row>
    <row r="144" spans="1:16" x14ac:dyDescent="0.3">
      <c r="A144" s="3">
        <v>43474</v>
      </c>
      <c r="B144" s="1" t="s">
        <v>263</v>
      </c>
      <c r="C144" s="1" t="s">
        <v>63</v>
      </c>
      <c r="D144" s="1" t="s">
        <v>56</v>
      </c>
      <c r="E144" s="1" t="s">
        <v>67</v>
      </c>
      <c r="F144" s="2">
        <v>4</v>
      </c>
      <c r="G144" s="2">
        <v>7</v>
      </c>
      <c r="H144" s="1" t="s">
        <v>29</v>
      </c>
      <c r="I144" s="1" t="s">
        <v>30</v>
      </c>
      <c r="J144" s="2">
        <v>5025</v>
      </c>
      <c r="K144" t="str">
        <f>VLOOKUP(E144,LUCode!A:B,2,FALSE)</f>
        <v>Door Problems - Faulty Equipment</v>
      </c>
      <c r="L144">
        <f>VLOOKUP(D144,Coordinates!A:C,2,FALSE)</f>
        <v>43.395800000000001</v>
      </c>
      <c r="M144">
        <f>VLOOKUP(D144,Coordinates!A:C,3,FALSE)</f>
        <v>-79.244</v>
      </c>
      <c r="N144" t="str">
        <f>VLOOKUP(I144,LULine!A:B,2,FALSE)</f>
        <v>Bloor Danforth</v>
      </c>
      <c r="O144" t="s">
        <v>1758</v>
      </c>
      <c r="P144" t="s">
        <v>1776</v>
      </c>
    </row>
    <row r="145" spans="1:16" x14ac:dyDescent="0.3">
      <c r="A145" s="3">
        <v>43474</v>
      </c>
      <c r="B145" s="1" t="s">
        <v>264</v>
      </c>
      <c r="C145" s="1" t="s">
        <v>63</v>
      </c>
      <c r="D145" s="1" t="s">
        <v>95</v>
      </c>
      <c r="E145" s="1" t="s">
        <v>89</v>
      </c>
      <c r="F145" s="2">
        <v>4</v>
      </c>
      <c r="G145" s="2">
        <v>9</v>
      </c>
      <c r="H145" s="1" t="s">
        <v>14</v>
      </c>
      <c r="I145" s="1" t="s">
        <v>15</v>
      </c>
      <c r="J145" s="2">
        <v>5571</v>
      </c>
      <c r="K145" t="str">
        <f>VLOOKUP(E145,LUCode!A:B,2,FALSE)</f>
        <v>Injured or ill Customer (On Train) - Medical Aid Refused</v>
      </c>
      <c r="L145">
        <f>VLOOKUP(D145,Coordinates!A:C,2,FALSE)</f>
        <v>43.403700000000001</v>
      </c>
      <c r="M145">
        <f>VLOOKUP(D145,Coordinates!A:C,3,FALSE)</f>
        <v>-79.231999999999999</v>
      </c>
      <c r="N145" t="str">
        <f>VLOOKUP(I145,LULine!A:B,2,FALSE)</f>
        <v>Yonge University Spadina</v>
      </c>
      <c r="O145" t="s">
        <v>1758</v>
      </c>
      <c r="P145" t="s">
        <v>1777</v>
      </c>
    </row>
    <row r="146" spans="1:16" x14ac:dyDescent="0.3">
      <c r="A146" s="3">
        <v>43475</v>
      </c>
      <c r="B146" s="1" t="s">
        <v>265</v>
      </c>
      <c r="C146" s="1" t="s">
        <v>126</v>
      </c>
      <c r="D146" s="1" t="s">
        <v>266</v>
      </c>
      <c r="E146" s="1" t="s">
        <v>92</v>
      </c>
      <c r="F146" s="2">
        <v>5</v>
      </c>
      <c r="G146" s="2">
        <v>11</v>
      </c>
      <c r="H146" s="1" t="s">
        <v>19</v>
      </c>
      <c r="I146" s="1" t="s">
        <v>93</v>
      </c>
      <c r="J146" s="2">
        <v>3008</v>
      </c>
      <c r="K146" t="str">
        <f>VLOOKUP(E146,LUCode!A:B,2,FALSE)</f>
        <v>Door Problems - Faulty Equipment</v>
      </c>
      <c r="L146">
        <f>VLOOKUP(D146,Coordinates!A:C,2,FALSE)</f>
        <v>43.462899999999998</v>
      </c>
      <c r="M146">
        <f>VLOOKUP(D146,Coordinates!A:C,3,FALSE)</f>
        <v>-79.150599999999997</v>
      </c>
      <c r="N146" t="str">
        <f>VLOOKUP(I146,LULine!A:B,2,FALSE)</f>
        <v>Scarborough Rail Transit</v>
      </c>
      <c r="O146" t="s">
        <v>1758</v>
      </c>
      <c r="P146" t="s">
        <v>1774</v>
      </c>
    </row>
    <row r="147" spans="1:16" x14ac:dyDescent="0.3">
      <c r="A147" s="3">
        <v>43475</v>
      </c>
      <c r="B147" s="1" t="s">
        <v>267</v>
      </c>
      <c r="C147" s="1" t="s">
        <v>126</v>
      </c>
      <c r="D147" s="1" t="s">
        <v>45</v>
      </c>
      <c r="E147" s="1" t="s">
        <v>89</v>
      </c>
      <c r="F147" s="2">
        <v>3</v>
      </c>
      <c r="G147" s="2">
        <v>5</v>
      </c>
      <c r="H147" s="1" t="s">
        <v>19</v>
      </c>
      <c r="I147" s="1" t="s">
        <v>15</v>
      </c>
      <c r="J147" s="2">
        <v>6621</v>
      </c>
      <c r="K147" t="str">
        <f>VLOOKUP(E147,LUCode!A:B,2,FALSE)</f>
        <v>Injured or ill Customer (On Train) - Medical Aid Refused</v>
      </c>
      <c r="L147">
        <f>VLOOKUP(D147,Coordinates!A:C,2,FALSE)</f>
        <v>43.781399999999998</v>
      </c>
      <c r="M147">
        <f>VLOOKUP(D147,Coordinates!A:C,3,FALSE)</f>
        <v>-79.415000000000006</v>
      </c>
      <c r="N147" t="str">
        <f>VLOOKUP(I147,LULine!A:B,2,FALSE)</f>
        <v>Yonge University Spadina</v>
      </c>
      <c r="O147" t="s">
        <v>1758</v>
      </c>
      <c r="P147" t="s">
        <v>1774</v>
      </c>
    </row>
    <row r="148" spans="1:16" x14ac:dyDescent="0.3">
      <c r="A148" s="3">
        <v>43475</v>
      </c>
      <c r="B148" s="1" t="s">
        <v>268</v>
      </c>
      <c r="C148" s="1" t="s">
        <v>126</v>
      </c>
      <c r="D148" s="1" t="s">
        <v>12</v>
      </c>
      <c r="E148" s="1" t="s">
        <v>250</v>
      </c>
      <c r="F148" s="2">
        <v>4</v>
      </c>
      <c r="G148" s="2">
        <v>7</v>
      </c>
      <c r="H148" s="1" t="s">
        <v>19</v>
      </c>
      <c r="I148" s="1" t="s">
        <v>15</v>
      </c>
      <c r="J148" s="2">
        <v>5731</v>
      </c>
      <c r="K148" t="str">
        <f>VLOOKUP(E148,LUCode!A:B,2,FALSE)</f>
        <v>Transit Control Related Problems</v>
      </c>
      <c r="L148">
        <f>VLOOKUP(D148,Coordinates!A:C,2,FALSE)</f>
        <v>43.402900000000002</v>
      </c>
      <c r="M148">
        <f>VLOOKUP(D148,Coordinates!A:C,3,FALSE)</f>
        <v>-79.242500000000007</v>
      </c>
      <c r="N148" t="str">
        <f>VLOOKUP(I148,LULine!A:B,2,FALSE)</f>
        <v>Yonge University Spadina</v>
      </c>
      <c r="O148" t="s">
        <v>1758</v>
      </c>
      <c r="P148" t="s">
        <v>1774</v>
      </c>
    </row>
    <row r="149" spans="1:16" x14ac:dyDescent="0.3">
      <c r="A149" s="3">
        <v>43475</v>
      </c>
      <c r="B149" s="1" t="s">
        <v>269</v>
      </c>
      <c r="C149" s="1" t="s">
        <v>126</v>
      </c>
      <c r="D149" s="1" t="s">
        <v>37</v>
      </c>
      <c r="E149" s="1" t="s">
        <v>270</v>
      </c>
      <c r="F149" s="2">
        <v>3</v>
      </c>
      <c r="G149" s="2">
        <v>5</v>
      </c>
      <c r="H149" s="1" t="s">
        <v>29</v>
      </c>
      <c r="I149" s="1" t="s">
        <v>30</v>
      </c>
      <c r="J149" s="2">
        <v>5233</v>
      </c>
      <c r="K149" t="str">
        <f>VLOOKUP(E149,LUCode!A:B,2,FALSE)</f>
        <v>Air Conditioning</v>
      </c>
      <c r="L149">
        <f>VLOOKUP(D149,Coordinates!A:C,2,FALSE)</f>
        <v>43.435699999999997</v>
      </c>
      <c r="M149">
        <f>VLOOKUP(D149,Coordinates!A:C,3,FALSE)</f>
        <v>-79.154899999999998</v>
      </c>
      <c r="N149" t="str">
        <f>VLOOKUP(I149,LULine!A:B,2,FALSE)</f>
        <v>Bloor Danforth</v>
      </c>
      <c r="O149" t="s">
        <v>1758</v>
      </c>
      <c r="P149" t="s">
        <v>1774</v>
      </c>
    </row>
    <row r="150" spans="1:16" x14ac:dyDescent="0.3">
      <c r="A150" s="3">
        <v>43475</v>
      </c>
      <c r="B150" s="1" t="s">
        <v>189</v>
      </c>
      <c r="C150" s="1" t="s">
        <v>126</v>
      </c>
      <c r="D150" s="25" t="s">
        <v>1756</v>
      </c>
      <c r="E150" s="1" t="s">
        <v>143</v>
      </c>
      <c r="F150" s="2">
        <v>4</v>
      </c>
      <c r="G150" s="2">
        <v>6</v>
      </c>
      <c r="H150" s="1" t="s">
        <v>19</v>
      </c>
      <c r="I150" s="1" t="s">
        <v>15</v>
      </c>
      <c r="J150" s="2">
        <v>5766</v>
      </c>
      <c r="K150" t="str">
        <f>VLOOKUP(E150,LUCode!A:B,2,FALSE)</f>
        <v>Transportation Department - Other</v>
      </c>
      <c r="L150">
        <f>VLOOKUP(D150,Coordinates!A:C,2,FALSE)</f>
        <v>43.401600000000002</v>
      </c>
      <c r="M150">
        <f>VLOOKUP(D150,Coordinates!A:C,3,FALSE)</f>
        <v>-79.230900000000005</v>
      </c>
      <c r="N150" t="str">
        <f>VLOOKUP(I150,LULine!A:B,2,FALSE)</f>
        <v>Yonge University Spadina</v>
      </c>
      <c r="O150" t="s">
        <v>1758</v>
      </c>
      <c r="P150" t="s">
        <v>1774</v>
      </c>
    </row>
    <row r="151" spans="1:16" x14ac:dyDescent="0.3">
      <c r="A151" s="3">
        <v>43475</v>
      </c>
      <c r="B151" s="1" t="s">
        <v>271</v>
      </c>
      <c r="C151" s="1" t="s">
        <v>126</v>
      </c>
      <c r="D151" s="1" t="s">
        <v>130</v>
      </c>
      <c r="E151" s="1" t="s">
        <v>67</v>
      </c>
      <c r="F151" s="2">
        <v>10</v>
      </c>
      <c r="G151" s="2">
        <v>12</v>
      </c>
      <c r="H151" s="1" t="s">
        <v>34</v>
      </c>
      <c r="I151" s="1" t="s">
        <v>30</v>
      </c>
      <c r="J151" s="2">
        <v>5173</v>
      </c>
      <c r="K151" t="str">
        <f>VLOOKUP(E151,LUCode!A:B,2,FALSE)</f>
        <v>Door Problems - Faulty Equipment</v>
      </c>
      <c r="L151">
        <f>VLOOKUP(D151,Coordinates!A:C,2,FALSE)</f>
        <v>43.668300000000002</v>
      </c>
      <c r="M151">
        <f>VLOOKUP(D151,Coordinates!A:C,3,FALSE)</f>
        <v>-79.399900000000002</v>
      </c>
      <c r="N151" t="str">
        <f>VLOOKUP(I151,LULine!A:B,2,FALSE)</f>
        <v>Bloor Danforth</v>
      </c>
      <c r="O151" t="s">
        <v>1758</v>
      </c>
      <c r="P151" t="s">
        <v>1774</v>
      </c>
    </row>
    <row r="152" spans="1:16" x14ac:dyDescent="0.3">
      <c r="A152" s="3">
        <v>43475</v>
      </c>
      <c r="B152" s="1" t="s">
        <v>272</v>
      </c>
      <c r="C152" s="1" t="s">
        <v>126</v>
      </c>
      <c r="D152" s="1" t="s">
        <v>119</v>
      </c>
      <c r="E152" s="1" t="s">
        <v>80</v>
      </c>
      <c r="F152" s="2">
        <v>6</v>
      </c>
      <c r="G152" s="2">
        <v>8</v>
      </c>
      <c r="H152" s="1" t="s">
        <v>19</v>
      </c>
      <c r="I152" s="1" t="s">
        <v>15</v>
      </c>
      <c r="J152" s="2">
        <v>6091</v>
      </c>
      <c r="K152" t="str">
        <f>VLOOKUP(E152,LUCode!A:B,2,FALSE)</f>
        <v>Disorderly Patron</v>
      </c>
      <c r="L152">
        <f>VLOOKUP(D152,Coordinates!A:C,2,FALSE)</f>
        <v>43.433</v>
      </c>
      <c r="M152">
        <f>VLOOKUP(D152,Coordinates!A:C,3,FALSE)</f>
        <v>-79.248000000000005</v>
      </c>
      <c r="N152" t="str">
        <f>VLOOKUP(I152,LULine!A:B,2,FALSE)</f>
        <v>Yonge University Spadina</v>
      </c>
      <c r="O152" t="s">
        <v>1758</v>
      </c>
      <c r="P152" t="s">
        <v>1774</v>
      </c>
    </row>
    <row r="153" spans="1:16" x14ac:dyDescent="0.3">
      <c r="A153" s="3">
        <v>43475</v>
      </c>
      <c r="B153" s="1" t="s">
        <v>273</v>
      </c>
      <c r="C153" s="1" t="s">
        <v>126</v>
      </c>
      <c r="D153" s="1" t="s">
        <v>207</v>
      </c>
      <c r="E153" s="1" t="s">
        <v>274</v>
      </c>
      <c r="F153" s="2">
        <v>3</v>
      </c>
      <c r="G153" s="2">
        <v>5</v>
      </c>
      <c r="H153" s="1" t="s">
        <v>14</v>
      </c>
      <c r="I153" s="1" t="s">
        <v>15</v>
      </c>
      <c r="J153" s="2">
        <v>5906</v>
      </c>
      <c r="K153" t="str">
        <f>VLOOKUP(E153,LUCode!A:B,2,FALSE)</f>
        <v xml:space="preserve">Subway Car Radio Fault </v>
      </c>
      <c r="L153">
        <f>VLOOKUP(D153,Coordinates!A:C,2,FALSE)</f>
        <v>43.4221</v>
      </c>
      <c r="M153">
        <f>VLOOKUP(D153,Coordinates!A:C,3,FALSE)</f>
        <v>-79.235399999999998</v>
      </c>
      <c r="N153" t="str">
        <f>VLOOKUP(I153,LULine!A:B,2,FALSE)</f>
        <v>Yonge University Spadina</v>
      </c>
      <c r="O153" t="s">
        <v>1758</v>
      </c>
      <c r="P153" t="s">
        <v>1772</v>
      </c>
    </row>
    <row r="154" spans="1:16" x14ac:dyDescent="0.3">
      <c r="A154" s="3">
        <v>43475</v>
      </c>
      <c r="B154" s="1" t="s">
        <v>275</v>
      </c>
      <c r="C154" s="1" t="s">
        <v>126</v>
      </c>
      <c r="D154" s="1" t="s">
        <v>37</v>
      </c>
      <c r="E154" s="1" t="s">
        <v>231</v>
      </c>
      <c r="F154" s="2">
        <v>3</v>
      </c>
      <c r="G154" s="2">
        <v>5</v>
      </c>
      <c r="H154" s="1" t="s">
        <v>29</v>
      </c>
      <c r="I154" s="1" t="s">
        <v>30</v>
      </c>
      <c r="J154" s="2">
        <v>5094</v>
      </c>
      <c r="K154" t="str">
        <f>VLOOKUP(E154,LUCode!A:B,2,FALSE)</f>
        <v>Consequential Delay (2nd Delay Same Fault)</v>
      </c>
      <c r="L154">
        <f>VLOOKUP(D154,Coordinates!A:C,2,FALSE)</f>
        <v>43.435699999999997</v>
      </c>
      <c r="M154">
        <f>VLOOKUP(D154,Coordinates!A:C,3,FALSE)</f>
        <v>-79.154899999999998</v>
      </c>
      <c r="N154" t="str">
        <f>VLOOKUP(I154,LULine!A:B,2,FALSE)</f>
        <v>Bloor Danforth</v>
      </c>
      <c r="O154" t="s">
        <v>1758</v>
      </c>
      <c r="P154" t="s">
        <v>1772</v>
      </c>
    </row>
    <row r="155" spans="1:16" x14ac:dyDescent="0.3">
      <c r="A155" s="3">
        <v>43475</v>
      </c>
      <c r="B155" s="1" t="s">
        <v>84</v>
      </c>
      <c r="C155" s="1" t="s">
        <v>126</v>
      </c>
      <c r="D155" s="1" t="s">
        <v>88</v>
      </c>
      <c r="E155" s="1" t="s">
        <v>57</v>
      </c>
      <c r="F155" s="2">
        <v>5</v>
      </c>
      <c r="G155" s="2">
        <v>7</v>
      </c>
      <c r="H155" s="1" t="s">
        <v>14</v>
      </c>
      <c r="I155" s="1" t="s">
        <v>15</v>
      </c>
      <c r="J155" s="2">
        <v>5511</v>
      </c>
      <c r="K155" t="str">
        <f>VLOOKUP(E155,LUCode!A:B,2,FALSE)</f>
        <v>Injured or ill Customer (On Train) - Transported</v>
      </c>
      <c r="L155">
        <f>VLOOKUP(D155,Coordinates!A:C,2,FALSE)</f>
        <v>43.744900000000001</v>
      </c>
      <c r="M155">
        <f>VLOOKUP(D155,Coordinates!A:C,3,FALSE)</f>
        <v>-79.406700000000001</v>
      </c>
      <c r="N155" t="str">
        <f>VLOOKUP(I155,LULine!A:B,2,FALSE)</f>
        <v>Yonge University Spadina</v>
      </c>
      <c r="O155" t="s">
        <v>1758</v>
      </c>
      <c r="P155" t="s">
        <v>1772</v>
      </c>
    </row>
    <row r="156" spans="1:16" x14ac:dyDescent="0.3">
      <c r="A156" s="3">
        <v>43475</v>
      </c>
      <c r="B156" s="1" t="s">
        <v>156</v>
      </c>
      <c r="C156" s="1" t="s">
        <v>126</v>
      </c>
      <c r="D156" s="1" t="s">
        <v>207</v>
      </c>
      <c r="E156" s="1" t="s">
        <v>57</v>
      </c>
      <c r="F156" s="2">
        <v>3</v>
      </c>
      <c r="G156" s="2">
        <v>5</v>
      </c>
      <c r="H156" s="1" t="s">
        <v>19</v>
      </c>
      <c r="I156" s="1" t="s">
        <v>15</v>
      </c>
      <c r="J156" s="2">
        <v>5836</v>
      </c>
      <c r="K156" t="str">
        <f>VLOOKUP(E156,LUCode!A:B,2,FALSE)</f>
        <v>Injured or ill Customer (On Train) - Transported</v>
      </c>
      <c r="L156">
        <f>VLOOKUP(D156,Coordinates!A:C,2,FALSE)</f>
        <v>43.4221</v>
      </c>
      <c r="M156">
        <f>VLOOKUP(D156,Coordinates!A:C,3,FALSE)</f>
        <v>-79.235399999999998</v>
      </c>
      <c r="N156" t="str">
        <f>VLOOKUP(I156,LULine!A:B,2,FALSE)</f>
        <v>Yonge University Spadina</v>
      </c>
      <c r="O156" t="s">
        <v>1758</v>
      </c>
      <c r="P156" t="s">
        <v>1772</v>
      </c>
    </row>
    <row r="157" spans="1:16" x14ac:dyDescent="0.3">
      <c r="A157" s="3">
        <v>43475</v>
      </c>
      <c r="B157" s="1" t="s">
        <v>276</v>
      </c>
      <c r="C157" s="1" t="s">
        <v>126</v>
      </c>
      <c r="D157" s="1" t="s">
        <v>179</v>
      </c>
      <c r="E157" s="1" t="s">
        <v>277</v>
      </c>
      <c r="F157" s="2">
        <v>3</v>
      </c>
      <c r="G157" s="2">
        <v>5</v>
      </c>
      <c r="H157" s="1" t="s">
        <v>29</v>
      </c>
      <c r="I157" s="1" t="s">
        <v>30</v>
      </c>
      <c r="J157" s="2">
        <v>5095</v>
      </c>
      <c r="K157" t="str">
        <f>VLOOKUP(E157,LUCode!A:B,2,FALSE)</f>
        <v>Operator Violated Signal</v>
      </c>
      <c r="L157">
        <f>VLOOKUP(D157,Coordinates!A:C,2,FALSE)</f>
        <v>43.414200000000001</v>
      </c>
      <c r="M157">
        <f>VLOOKUP(D157,Coordinates!A:C,3,FALSE)</f>
        <v>-79.171899999999994</v>
      </c>
      <c r="N157" t="str">
        <f>VLOOKUP(I157,LULine!A:B,2,FALSE)</f>
        <v>Bloor Danforth</v>
      </c>
      <c r="O157" t="s">
        <v>1758</v>
      </c>
      <c r="P157" t="s">
        <v>1772</v>
      </c>
    </row>
    <row r="158" spans="1:16" x14ac:dyDescent="0.3">
      <c r="A158" s="3">
        <v>43475</v>
      </c>
      <c r="B158" s="1" t="s">
        <v>278</v>
      </c>
      <c r="C158" s="1" t="s">
        <v>126</v>
      </c>
      <c r="D158" s="1" t="s">
        <v>279</v>
      </c>
      <c r="E158" s="1" t="s">
        <v>57</v>
      </c>
      <c r="F158" s="2">
        <v>9</v>
      </c>
      <c r="G158" s="2">
        <v>12</v>
      </c>
      <c r="H158" s="1" t="s">
        <v>14</v>
      </c>
      <c r="I158" s="1" t="s">
        <v>15</v>
      </c>
      <c r="J158" s="2">
        <v>5441</v>
      </c>
      <c r="K158" t="str">
        <f>VLOOKUP(E158,LUCode!A:B,2,FALSE)</f>
        <v>Injured or ill Customer (On Train) - Transported</v>
      </c>
      <c r="L158">
        <f>VLOOKUP(D158,Coordinates!A:C,2,FALSE)</f>
        <v>43.4056</v>
      </c>
      <c r="M158">
        <f>VLOOKUP(D158,Coordinates!A:C,3,FALSE)</f>
        <v>-79.232699999999994</v>
      </c>
      <c r="N158" t="str">
        <f>VLOOKUP(I158,LULine!A:B,2,FALSE)</f>
        <v>Yonge University Spadina</v>
      </c>
      <c r="O158" t="s">
        <v>1758</v>
      </c>
      <c r="P158" t="s">
        <v>1772</v>
      </c>
    </row>
    <row r="159" spans="1:16" x14ac:dyDescent="0.3">
      <c r="A159" s="3">
        <v>43475</v>
      </c>
      <c r="B159" s="1" t="s">
        <v>280</v>
      </c>
      <c r="C159" s="1" t="s">
        <v>126</v>
      </c>
      <c r="D159" s="1" t="s">
        <v>281</v>
      </c>
      <c r="E159" s="1" t="s">
        <v>277</v>
      </c>
      <c r="F159" s="2">
        <v>3</v>
      </c>
      <c r="G159" s="2">
        <v>9</v>
      </c>
      <c r="H159" s="1" t="s">
        <v>34</v>
      </c>
      <c r="I159" s="1" t="s">
        <v>99</v>
      </c>
      <c r="J159" s="2">
        <v>6156</v>
      </c>
      <c r="K159" t="str">
        <f>VLOOKUP(E159,LUCode!A:B,2,FALSE)</f>
        <v>Operator Violated Signal</v>
      </c>
      <c r="L159">
        <f>VLOOKUP(D159,Coordinates!A:C,2,FALSE)</f>
        <v>43.775700000000001</v>
      </c>
      <c r="M159">
        <f>VLOOKUP(D159,Coordinates!A:C,3,FALSE)</f>
        <v>-79.345399999999998</v>
      </c>
      <c r="N159" t="str">
        <f>VLOOKUP(I159,LULine!A:B,2,FALSE)</f>
        <v>Sheppard</v>
      </c>
      <c r="O159" t="s">
        <v>1758</v>
      </c>
      <c r="P159" t="s">
        <v>1772</v>
      </c>
    </row>
    <row r="160" spans="1:16" x14ac:dyDescent="0.3">
      <c r="A160" s="3">
        <v>43475</v>
      </c>
      <c r="B160" s="1" t="s">
        <v>236</v>
      </c>
      <c r="C160" s="1" t="s">
        <v>126</v>
      </c>
      <c r="D160" s="1" t="s">
        <v>266</v>
      </c>
      <c r="E160" s="1" t="s">
        <v>282</v>
      </c>
      <c r="F160" s="2">
        <v>8</v>
      </c>
      <c r="G160" s="2">
        <v>14</v>
      </c>
      <c r="H160" s="1" t="s">
        <v>19</v>
      </c>
      <c r="I160" s="1" t="s">
        <v>93</v>
      </c>
      <c r="J160" s="2">
        <v>3018</v>
      </c>
      <c r="K160" t="str">
        <f>VLOOKUP(E160,LUCode!A:B,2,FALSE)</f>
        <v>Switch Related</v>
      </c>
      <c r="L160">
        <f>VLOOKUP(D160,Coordinates!A:C,2,FALSE)</f>
        <v>43.462899999999998</v>
      </c>
      <c r="M160">
        <f>VLOOKUP(D160,Coordinates!A:C,3,FALSE)</f>
        <v>-79.150599999999997</v>
      </c>
      <c r="N160" t="str">
        <f>VLOOKUP(I160,LULine!A:B,2,FALSE)</f>
        <v>Scarborough Rail Transit</v>
      </c>
      <c r="O160" t="s">
        <v>1758</v>
      </c>
      <c r="P160" t="s">
        <v>1773</v>
      </c>
    </row>
    <row r="161" spans="1:16" x14ac:dyDescent="0.3">
      <c r="A161" s="3">
        <v>43475</v>
      </c>
      <c r="B161" s="1" t="s">
        <v>283</v>
      </c>
      <c r="C161" s="1" t="s">
        <v>126</v>
      </c>
      <c r="D161" s="1" t="s">
        <v>223</v>
      </c>
      <c r="E161" s="1" t="s">
        <v>180</v>
      </c>
      <c r="F161" s="2">
        <v>4</v>
      </c>
      <c r="G161" s="2">
        <v>7</v>
      </c>
      <c r="H161" s="1" t="s">
        <v>34</v>
      </c>
      <c r="I161" s="1" t="s">
        <v>30</v>
      </c>
      <c r="J161" s="2">
        <v>5071</v>
      </c>
      <c r="K161" t="str">
        <f>VLOOKUP(E161,LUCode!A:B,2,FALSE)</f>
        <v>Signals - Track Circuit Problems</v>
      </c>
      <c r="L161">
        <f>VLOOKUP(D161,Coordinates!A:C,2,FALSE)</f>
        <v>43.392499999999998</v>
      </c>
      <c r="M161">
        <f>VLOOKUP(D161,Coordinates!A:C,3,FALSE)</f>
        <v>-79.271050000000002</v>
      </c>
      <c r="N161" t="str">
        <f>VLOOKUP(I161,LULine!A:B,2,FALSE)</f>
        <v>Bloor Danforth</v>
      </c>
      <c r="O161" t="s">
        <v>1758</v>
      </c>
      <c r="P161" t="s">
        <v>1773</v>
      </c>
    </row>
    <row r="162" spans="1:16" x14ac:dyDescent="0.3">
      <c r="A162" s="3">
        <v>43475</v>
      </c>
      <c r="B162" s="1" t="s">
        <v>284</v>
      </c>
      <c r="C162" s="1" t="s">
        <v>126</v>
      </c>
      <c r="D162" s="1" t="s">
        <v>49</v>
      </c>
      <c r="E162" s="1" t="s">
        <v>80</v>
      </c>
      <c r="F162" s="2">
        <v>3</v>
      </c>
      <c r="G162" s="2">
        <v>6</v>
      </c>
      <c r="H162" s="1" t="s">
        <v>14</v>
      </c>
      <c r="I162" s="1" t="s">
        <v>15</v>
      </c>
      <c r="J162" s="2">
        <v>5701</v>
      </c>
      <c r="K162" t="str">
        <f>VLOOKUP(E162,LUCode!A:B,2,FALSE)</f>
        <v>Disorderly Patron</v>
      </c>
      <c r="L162">
        <f>VLOOKUP(D162,Coordinates!A:C,2,FALSE)</f>
        <v>43.423200000000001</v>
      </c>
      <c r="M162">
        <f>VLOOKUP(D162,Coordinates!A:C,3,FALSE)</f>
        <v>79.262699999999995</v>
      </c>
      <c r="N162" t="str">
        <f>VLOOKUP(I162,LULine!A:B,2,FALSE)</f>
        <v>Yonge University Spadina</v>
      </c>
      <c r="O162" t="s">
        <v>1758</v>
      </c>
      <c r="P162" t="s">
        <v>1773</v>
      </c>
    </row>
    <row r="163" spans="1:16" x14ac:dyDescent="0.3">
      <c r="A163" s="3">
        <v>43475</v>
      </c>
      <c r="B163" s="1" t="s">
        <v>285</v>
      </c>
      <c r="C163" s="1" t="s">
        <v>126</v>
      </c>
      <c r="D163" s="1" t="s">
        <v>203</v>
      </c>
      <c r="E163" s="1" t="s">
        <v>89</v>
      </c>
      <c r="F163" s="2">
        <v>11</v>
      </c>
      <c r="G163" s="2">
        <v>14</v>
      </c>
      <c r="H163" s="1" t="s">
        <v>14</v>
      </c>
      <c r="I163" s="1" t="s">
        <v>15</v>
      </c>
      <c r="J163" s="2">
        <v>6116</v>
      </c>
      <c r="K163" t="str">
        <f>VLOOKUP(E163,LUCode!A:B,2,FALSE)</f>
        <v>Injured or ill Customer (On Train) - Medical Aid Refused</v>
      </c>
      <c r="L163">
        <f>VLOOKUP(D163,Coordinates!A:C,2,FALSE)</f>
        <v>43.395499999999998</v>
      </c>
      <c r="M163">
        <f>VLOOKUP(D163,Coordinates!A:C,3,FALSE)</f>
        <v>-79.230199999999996</v>
      </c>
      <c r="N163" t="str">
        <f>VLOOKUP(I163,LULine!A:B,2,FALSE)</f>
        <v>Yonge University Spadina</v>
      </c>
      <c r="O163" t="s">
        <v>1758</v>
      </c>
      <c r="P163" t="s">
        <v>1773</v>
      </c>
    </row>
    <row r="164" spans="1:16" x14ac:dyDescent="0.3">
      <c r="A164" s="3">
        <v>43475</v>
      </c>
      <c r="B164" s="1" t="s">
        <v>193</v>
      </c>
      <c r="C164" s="1" t="s">
        <v>126</v>
      </c>
      <c r="D164" s="1" t="s">
        <v>286</v>
      </c>
      <c r="E164" s="1" t="s">
        <v>287</v>
      </c>
      <c r="F164" s="2">
        <v>4</v>
      </c>
      <c r="G164" s="2">
        <v>6</v>
      </c>
      <c r="H164" s="1" t="s">
        <v>29</v>
      </c>
      <c r="I164" s="1" t="s">
        <v>30</v>
      </c>
      <c r="J164" s="2">
        <v>5224</v>
      </c>
      <c r="K164" t="e">
        <f>VLOOKUP(E164,LUCode!A:B,2,FALSE)</f>
        <v>#N/A</v>
      </c>
      <c r="L164">
        <f>VLOOKUP(D164,Coordinates!A:C,2,FALSE)</f>
        <v>43.401299999999999</v>
      </c>
      <c r="M164">
        <f>VLOOKUP(D164,Coordinates!A:C,3,FALSE)</f>
        <v>-79.232399999999998</v>
      </c>
      <c r="N164" t="str">
        <f>VLOOKUP(I164,LULine!A:B,2,FALSE)</f>
        <v>Bloor Danforth</v>
      </c>
      <c r="O164" t="s">
        <v>1758</v>
      </c>
      <c r="P164" t="s">
        <v>1773</v>
      </c>
    </row>
    <row r="165" spans="1:16" x14ac:dyDescent="0.3">
      <c r="A165" s="3">
        <v>43475</v>
      </c>
      <c r="B165" s="1" t="s">
        <v>288</v>
      </c>
      <c r="C165" s="1" t="s">
        <v>126</v>
      </c>
      <c r="D165" s="1" t="s">
        <v>12</v>
      </c>
      <c r="E165" s="1" t="s">
        <v>13</v>
      </c>
      <c r="F165" s="2">
        <v>4</v>
      </c>
      <c r="G165" s="2">
        <v>7</v>
      </c>
      <c r="H165" s="1" t="s">
        <v>14</v>
      </c>
      <c r="I165" s="1" t="s">
        <v>15</v>
      </c>
      <c r="J165" s="2">
        <v>5466</v>
      </c>
      <c r="K165" t="str">
        <f>VLOOKUP(E165,LUCode!A:B,2,FALSE)</f>
        <v>ATC Project</v>
      </c>
      <c r="L165">
        <f>VLOOKUP(D165,Coordinates!A:C,2,FALSE)</f>
        <v>43.402900000000002</v>
      </c>
      <c r="M165">
        <f>VLOOKUP(D165,Coordinates!A:C,3,FALSE)</f>
        <v>-79.242500000000007</v>
      </c>
      <c r="N165" t="str">
        <f>VLOOKUP(I165,LULine!A:B,2,FALSE)</f>
        <v>Yonge University Spadina</v>
      </c>
      <c r="O165" t="s">
        <v>1758</v>
      </c>
      <c r="P165" t="s">
        <v>1775</v>
      </c>
    </row>
    <row r="166" spans="1:16" x14ac:dyDescent="0.3">
      <c r="A166" s="3">
        <v>43475</v>
      </c>
      <c r="B166" s="1" t="s">
        <v>289</v>
      </c>
      <c r="C166" s="1" t="s">
        <v>126</v>
      </c>
      <c r="D166" s="1" t="s">
        <v>137</v>
      </c>
      <c r="E166" s="1" t="s">
        <v>89</v>
      </c>
      <c r="F166" s="2">
        <v>4</v>
      </c>
      <c r="G166" s="2">
        <v>6</v>
      </c>
      <c r="H166" s="1" t="s">
        <v>14</v>
      </c>
      <c r="I166" s="1" t="s">
        <v>15</v>
      </c>
      <c r="J166" s="2">
        <v>5601</v>
      </c>
      <c r="K166" t="str">
        <f>VLOOKUP(E166,LUCode!A:B,2,FALSE)</f>
        <v>Injured or ill Customer (On Train) - Medical Aid Refused</v>
      </c>
      <c r="L166">
        <f>VLOOKUP(D166,Coordinates!A:C,2,FALSE)</f>
        <v>43.645299999999999</v>
      </c>
      <c r="M166">
        <f>VLOOKUP(D166,Coordinates!A:C,3,FALSE)</f>
        <v>-79.380600000000001</v>
      </c>
      <c r="N166" t="str">
        <f>VLOOKUP(I166,LULine!A:B,2,FALSE)</f>
        <v>Yonge University Spadina</v>
      </c>
      <c r="O166" t="s">
        <v>1758</v>
      </c>
      <c r="P166" t="s">
        <v>1775</v>
      </c>
    </row>
    <row r="167" spans="1:16" x14ac:dyDescent="0.3">
      <c r="A167" s="3">
        <v>43475</v>
      </c>
      <c r="B167" s="1" t="s">
        <v>290</v>
      </c>
      <c r="C167" s="1" t="s">
        <v>126</v>
      </c>
      <c r="D167" s="1" t="s">
        <v>64</v>
      </c>
      <c r="E167" s="1" t="s">
        <v>54</v>
      </c>
      <c r="F167" s="2">
        <v>6</v>
      </c>
      <c r="G167" s="2">
        <v>9</v>
      </c>
      <c r="H167" s="1" t="s">
        <v>29</v>
      </c>
      <c r="I167" s="1" t="s">
        <v>30</v>
      </c>
      <c r="J167" s="2">
        <v>5062</v>
      </c>
      <c r="K167" t="str">
        <f>VLOOKUP(E167,LUCode!A:B,2,FALSE)</f>
        <v>Passenger Assistance Alarm Activated - No Trouble Found</v>
      </c>
      <c r="L167">
        <f>VLOOKUP(D167,Coordinates!A:C,2,FALSE)</f>
        <v>43.424100000000003</v>
      </c>
      <c r="M167">
        <f>VLOOKUP(D167,Coordinates!A:C,3,FALSE)</f>
        <v>-79.164699999999996</v>
      </c>
      <c r="N167" t="str">
        <f>VLOOKUP(I167,LULine!A:B,2,FALSE)</f>
        <v>Bloor Danforth</v>
      </c>
      <c r="O167" t="s">
        <v>1758</v>
      </c>
      <c r="P167" t="s">
        <v>1776</v>
      </c>
    </row>
    <row r="168" spans="1:16" x14ac:dyDescent="0.3">
      <c r="A168" s="3">
        <v>43475</v>
      </c>
      <c r="B168" s="1" t="s">
        <v>291</v>
      </c>
      <c r="C168" s="1" t="s">
        <v>126</v>
      </c>
      <c r="D168" s="1" t="s">
        <v>45</v>
      </c>
      <c r="E168" s="1" t="s">
        <v>177</v>
      </c>
      <c r="F168" s="2">
        <v>3</v>
      </c>
      <c r="G168" s="2">
        <v>6</v>
      </c>
      <c r="H168" s="1" t="s">
        <v>19</v>
      </c>
      <c r="I168" s="1" t="s">
        <v>15</v>
      </c>
      <c r="J168" s="2">
        <v>5536</v>
      </c>
      <c r="K168" t="str">
        <f>VLOOKUP(E168,LUCode!A:B,2,FALSE)</f>
        <v>Body</v>
      </c>
      <c r="L168">
        <f>VLOOKUP(D168,Coordinates!A:C,2,FALSE)</f>
        <v>43.781399999999998</v>
      </c>
      <c r="M168">
        <f>VLOOKUP(D168,Coordinates!A:C,3,FALSE)</f>
        <v>-79.415000000000006</v>
      </c>
      <c r="N168" t="str">
        <f>VLOOKUP(I168,LULine!A:B,2,FALSE)</f>
        <v>Yonge University Spadina</v>
      </c>
      <c r="O168" t="s">
        <v>1758</v>
      </c>
      <c r="P168" t="s">
        <v>1776</v>
      </c>
    </row>
    <row r="169" spans="1:16" x14ac:dyDescent="0.3">
      <c r="A169" s="3">
        <v>43475</v>
      </c>
      <c r="B169" s="1" t="s">
        <v>292</v>
      </c>
      <c r="C169" s="1" t="s">
        <v>126</v>
      </c>
      <c r="D169" s="1" t="s">
        <v>200</v>
      </c>
      <c r="E169" s="1" t="s">
        <v>52</v>
      </c>
      <c r="F169" s="2">
        <v>16</v>
      </c>
      <c r="G169" s="2">
        <v>20</v>
      </c>
      <c r="H169" s="1" t="s">
        <v>34</v>
      </c>
      <c r="I169" s="1" t="s">
        <v>30</v>
      </c>
      <c r="J169" s="2">
        <v>5140</v>
      </c>
      <c r="K169" t="str">
        <f>VLOOKUP(E169,LUCode!A:B,2,FALSE)</f>
        <v>Unsanitary Vehicle</v>
      </c>
      <c r="L169">
        <f>VLOOKUP(D169,Coordinates!A:C,2,FALSE)</f>
        <v>43.391399999999997</v>
      </c>
      <c r="M169">
        <f>VLOOKUP(D169,Coordinates!A:C,3,FALSE)</f>
        <v>-79.28</v>
      </c>
      <c r="N169" t="str">
        <f>VLOOKUP(I169,LULine!A:B,2,FALSE)</f>
        <v>Bloor Danforth</v>
      </c>
      <c r="O169" t="s">
        <v>1758</v>
      </c>
      <c r="P169" t="s">
        <v>1777</v>
      </c>
    </row>
    <row r="170" spans="1:16" x14ac:dyDescent="0.3">
      <c r="A170" s="3">
        <v>43475</v>
      </c>
      <c r="B170" s="1" t="s">
        <v>293</v>
      </c>
      <c r="C170" s="1" t="s">
        <v>126</v>
      </c>
      <c r="D170" s="1" t="s">
        <v>33</v>
      </c>
      <c r="E170" s="1" t="s">
        <v>67</v>
      </c>
      <c r="F170" s="2">
        <v>5</v>
      </c>
      <c r="G170" s="2">
        <v>10</v>
      </c>
      <c r="H170" s="1" t="s">
        <v>34</v>
      </c>
      <c r="I170" s="1" t="s">
        <v>30</v>
      </c>
      <c r="J170" s="2">
        <v>5251</v>
      </c>
      <c r="K170" t="str">
        <f>VLOOKUP(E170,LUCode!A:B,2,FALSE)</f>
        <v>Door Problems - Faulty Equipment</v>
      </c>
      <c r="L170">
        <f>VLOOKUP(D170,Coordinates!A:C,2,FALSE)</f>
        <v>43.381399999999999</v>
      </c>
      <c r="M170">
        <f>VLOOKUP(D170,Coordinates!A:C,3,FALSE)</f>
        <v>-79.320999999999998</v>
      </c>
      <c r="N170" t="str">
        <f>VLOOKUP(I170,LULine!A:B,2,FALSE)</f>
        <v>Bloor Danforth</v>
      </c>
      <c r="O170" t="s">
        <v>1758</v>
      </c>
      <c r="P170" t="s">
        <v>1777</v>
      </c>
    </row>
    <row r="171" spans="1:16" x14ac:dyDescent="0.3">
      <c r="A171" s="3">
        <v>43476</v>
      </c>
      <c r="B171" s="1" t="s">
        <v>294</v>
      </c>
      <c r="C171" s="1" t="s">
        <v>145</v>
      </c>
      <c r="D171" s="1" t="s">
        <v>17</v>
      </c>
      <c r="E171" s="1" t="s">
        <v>13</v>
      </c>
      <c r="F171" s="2">
        <v>5</v>
      </c>
      <c r="G171" s="2">
        <v>10</v>
      </c>
      <c r="H171" s="1" t="s">
        <v>14</v>
      </c>
      <c r="I171" s="1" t="s">
        <v>15</v>
      </c>
      <c r="J171" s="2">
        <v>5806</v>
      </c>
      <c r="K171" t="str">
        <f>VLOOKUP(E171,LUCode!A:B,2,FALSE)</f>
        <v>ATC Project</v>
      </c>
      <c r="L171">
        <f>VLOOKUP(D171,Coordinates!A:C,2,FALSE)</f>
        <v>43.415700000000001</v>
      </c>
      <c r="M171">
        <f>VLOOKUP(D171,Coordinates!A:C,3,FALSE)</f>
        <v>-79.260900000000007</v>
      </c>
      <c r="N171" t="str">
        <f>VLOOKUP(I171,LULine!A:B,2,FALSE)</f>
        <v>Yonge University Spadina</v>
      </c>
      <c r="O171" t="s">
        <v>1758</v>
      </c>
      <c r="P171" t="s">
        <v>1777</v>
      </c>
    </row>
    <row r="172" spans="1:16" x14ac:dyDescent="0.3">
      <c r="A172" s="3">
        <v>43476</v>
      </c>
      <c r="B172" s="1" t="s">
        <v>195</v>
      </c>
      <c r="C172" s="1" t="s">
        <v>145</v>
      </c>
      <c r="D172" s="1" t="s">
        <v>211</v>
      </c>
      <c r="E172" s="1" t="s">
        <v>13</v>
      </c>
      <c r="F172" s="2">
        <v>3</v>
      </c>
      <c r="G172" s="2">
        <v>7</v>
      </c>
      <c r="H172" s="1" t="s">
        <v>19</v>
      </c>
      <c r="I172" s="1" t="s">
        <v>15</v>
      </c>
      <c r="J172" s="2">
        <v>5406</v>
      </c>
      <c r="K172" t="str">
        <f>VLOOKUP(E172,LUCode!A:B,2,FALSE)</f>
        <v>ATC Project</v>
      </c>
      <c r="L172">
        <f>VLOOKUP(D172,Coordinates!A:C,2,FALSE)</f>
        <v>43.4739</v>
      </c>
      <c r="M172">
        <f>VLOOKUP(D172,Coordinates!A:C,3,FALSE)</f>
        <v>-79.313900000000004</v>
      </c>
      <c r="N172" t="str">
        <f>VLOOKUP(I172,LULine!A:B,2,FALSE)</f>
        <v>Yonge University Spadina</v>
      </c>
      <c r="O172" t="s">
        <v>1758</v>
      </c>
      <c r="P172" t="s">
        <v>1774</v>
      </c>
    </row>
    <row r="173" spans="1:16" x14ac:dyDescent="0.3">
      <c r="A173" s="3">
        <v>43476</v>
      </c>
      <c r="B173" s="1" t="s">
        <v>295</v>
      </c>
      <c r="C173" s="1" t="s">
        <v>145</v>
      </c>
      <c r="D173" s="1" t="s">
        <v>296</v>
      </c>
      <c r="E173" s="1" t="s">
        <v>110</v>
      </c>
      <c r="F173" s="2">
        <v>3</v>
      </c>
      <c r="G173" s="2">
        <v>7</v>
      </c>
      <c r="H173" s="1" t="s">
        <v>19</v>
      </c>
      <c r="I173" s="1" t="s">
        <v>15</v>
      </c>
      <c r="J173" s="2">
        <v>5741</v>
      </c>
      <c r="K173" t="str">
        <f>VLOOKUP(E173,LUCode!A:B,2,FALSE)</f>
        <v>Door Problems - Debris Related</v>
      </c>
      <c r="L173">
        <f>VLOOKUP(D173,Coordinates!A:C,2,FALSE)</f>
        <v>43.4116</v>
      </c>
      <c r="M173">
        <f>VLOOKUP(D173,Coordinates!A:C,3,FALSE)</f>
        <v>-79.233500000000006</v>
      </c>
      <c r="N173" t="str">
        <f>VLOOKUP(I173,LULine!A:B,2,FALSE)</f>
        <v>Yonge University Spadina</v>
      </c>
      <c r="O173" t="s">
        <v>1758</v>
      </c>
      <c r="P173" t="s">
        <v>1774</v>
      </c>
    </row>
    <row r="174" spans="1:16" x14ac:dyDescent="0.3">
      <c r="A174" s="3">
        <v>43476</v>
      </c>
      <c r="B174" s="1" t="s">
        <v>297</v>
      </c>
      <c r="C174" s="1" t="s">
        <v>145</v>
      </c>
      <c r="D174" s="1" t="s">
        <v>33</v>
      </c>
      <c r="E174" s="1" t="s">
        <v>298</v>
      </c>
      <c r="F174" s="2">
        <v>3</v>
      </c>
      <c r="G174" s="2">
        <v>5</v>
      </c>
      <c r="H174" s="1" t="s">
        <v>29</v>
      </c>
      <c r="I174" s="1" t="s">
        <v>30</v>
      </c>
      <c r="J174" s="2">
        <v>5353</v>
      </c>
      <c r="K174" t="str">
        <f>VLOOKUP(E174,LUCode!A:B,2,FALSE)</f>
        <v>T&amp;S Other</v>
      </c>
      <c r="L174">
        <f>VLOOKUP(D174,Coordinates!A:C,2,FALSE)</f>
        <v>43.381399999999999</v>
      </c>
      <c r="M174">
        <f>VLOOKUP(D174,Coordinates!A:C,3,FALSE)</f>
        <v>-79.320999999999998</v>
      </c>
      <c r="N174" t="str">
        <f>VLOOKUP(I174,LULine!A:B,2,FALSE)</f>
        <v>Bloor Danforth</v>
      </c>
      <c r="O174" t="s">
        <v>1758</v>
      </c>
      <c r="P174" t="s">
        <v>1774</v>
      </c>
    </row>
    <row r="175" spans="1:16" x14ac:dyDescent="0.3">
      <c r="A175" s="3">
        <v>43476</v>
      </c>
      <c r="B175" s="1" t="s">
        <v>299</v>
      </c>
      <c r="C175" s="1" t="s">
        <v>145</v>
      </c>
      <c r="D175" s="1" t="s">
        <v>300</v>
      </c>
      <c r="E175" s="1" t="s">
        <v>301</v>
      </c>
      <c r="F175" s="2">
        <v>4</v>
      </c>
      <c r="G175" s="2">
        <v>8</v>
      </c>
      <c r="H175" s="1" t="s">
        <v>19</v>
      </c>
      <c r="I175" s="1" t="s">
        <v>15</v>
      </c>
      <c r="J175" s="2">
        <v>5646</v>
      </c>
      <c r="K175" t="str">
        <f>VLOOKUP(E175,LUCode!A:B,2,FALSE)</f>
        <v>Traction Motors</v>
      </c>
      <c r="L175">
        <f>VLOOKUP(D175,Coordinates!A:C,2,FALSE)</f>
        <v>43.405200000000001</v>
      </c>
      <c r="M175">
        <f>VLOOKUP(D175,Coordinates!A:C,3,FALSE)</f>
        <v>-79.201599999999999</v>
      </c>
      <c r="N175" t="str">
        <f>VLOOKUP(I175,LULine!A:B,2,FALSE)</f>
        <v>Yonge University Spadina</v>
      </c>
      <c r="O175" t="s">
        <v>1758</v>
      </c>
      <c r="P175" t="s">
        <v>1774</v>
      </c>
    </row>
    <row r="176" spans="1:16" x14ac:dyDescent="0.3">
      <c r="A176" s="3">
        <v>43476</v>
      </c>
      <c r="B176" s="1" t="s">
        <v>302</v>
      </c>
      <c r="C176" s="1" t="s">
        <v>145</v>
      </c>
      <c r="D176" s="1" t="s">
        <v>59</v>
      </c>
      <c r="E176" s="1" t="s">
        <v>165</v>
      </c>
      <c r="F176" s="2">
        <v>3</v>
      </c>
      <c r="G176" s="2">
        <v>5</v>
      </c>
      <c r="H176" s="1" t="s">
        <v>29</v>
      </c>
      <c r="I176" s="1" t="s">
        <v>30</v>
      </c>
      <c r="J176" s="2">
        <v>5103</v>
      </c>
      <c r="K176" t="str">
        <f>VLOOKUP(E176,LUCode!A:B,2,FALSE)</f>
        <v xml:space="preserve">Subway Radio System Fault </v>
      </c>
      <c r="L176">
        <f>VLOOKUP(D176,Coordinates!A:C,2,FALSE)</f>
        <v>43.410299999999999</v>
      </c>
      <c r="M176">
        <f>VLOOKUP(D176,Coordinates!A:C,3,FALSE)</f>
        <v>-79.192300000000003</v>
      </c>
      <c r="N176" t="str">
        <f>VLOOKUP(I176,LULine!A:B,2,FALSE)</f>
        <v>Bloor Danforth</v>
      </c>
      <c r="O176" t="s">
        <v>1758</v>
      </c>
      <c r="P176" t="s">
        <v>1772</v>
      </c>
    </row>
    <row r="177" spans="1:16" x14ac:dyDescent="0.3">
      <c r="A177" s="3">
        <v>43476</v>
      </c>
      <c r="B177" s="1" t="s">
        <v>303</v>
      </c>
      <c r="C177" s="1" t="s">
        <v>145</v>
      </c>
      <c r="D177" s="1" t="s">
        <v>172</v>
      </c>
      <c r="E177" s="1" t="s">
        <v>52</v>
      </c>
      <c r="F177" s="2">
        <v>6</v>
      </c>
      <c r="G177" s="2">
        <v>8</v>
      </c>
      <c r="H177" s="1" t="s">
        <v>19</v>
      </c>
      <c r="I177" s="1" t="s">
        <v>15</v>
      </c>
      <c r="J177" s="2">
        <v>5866</v>
      </c>
      <c r="K177" t="str">
        <f>VLOOKUP(E177,LUCode!A:B,2,FALSE)</f>
        <v>Unsanitary Vehicle</v>
      </c>
      <c r="L177">
        <f>VLOOKUP(D177,Coordinates!A:C,2,FALSE)</f>
        <v>43.761499999999998</v>
      </c>
      <c r="M177">
        <f>VLOOKUP(D177,Coordinates!A:C,3,FALSE)</f>
        <v>-79.411100000000005</v>
      </c>
      <c r="N177" t="str">
        <f>VLOOKUP(I177,LULine!A:B,2,FALSE)</f>
        <v>Yonge University Spadina</v>
      </c>
      <c r="O177" t="s">
        <v>1758</v>
      </c>
      <c r="P177" t="s">
        <v>1772</v>
      </c>
    </row>
    <row r="178" spans="1:16" x14ac:dyDescent="0.3">
      <c r="A178" s="3">
        <v>43476</v>
      </c>
      <c r="B178" s="1" t="s">
        <v>304</v>
      </c>
      <c r="C178" s="1" t="s">
        <v>145</v>
      </c>
      <c r="D178" s="1" t="s">
        <v>42</v>
      </c>
      <c r="E178" s="1" t="s">
        <v>218</v>
      </c>
      <c r="F178" s="2">
        <v>3</v>
      </c>
      <c r="G178" s="2">
        <v>6</v>
      </c>
      <c r="H178" s="1" t="s">
        <v>19</v>
      </c>
      <c r="I178" s="1" t="s">
        <v>15</v>
      </c>
      <c r="J178" s="2">
        <v>6076</v>
      </c>
      <c r="K178" t="str">
        <f>VLOOKUP(E178,LUCode!A:B,2,FALSE)</f>
        <v>Equipment - No Trouble Found</v>
      </c>
      <c r="L178">
        <f>VLOOKUP(D178,Coordinates!A:C,2,FALSE)</f>
        <v>43.749699999999997</v>
      </c>
      <c r="M178">
        <f>VLOOKUP(D178,Coordinates!A:C,3,FALSE)</f>
        <v>-79.4619</v>
      </c>
      <c r="N178" t="str">
        <f>VLOOKUP(I178,LULine!A:B,2,FALSE)</f>
        <v>Yonge University Spadina</v>
      </c>
      <c r="O178" t="s">
        <v>1758</v>
      </c>
      <c r="P178" t="s">
        <v>1773</v>
      </c>
    </row>
    <row r="179" spans="1:16" x14ac:dyDescent="0.3">
      <c r="A179" s="3">
        <v>43476</v>
      </c>
      <c r="B179" s="1" t="s">
        <v>305</v>
      </c>
      <c r="C179" s="1" t="s">
        <v>145</v>
      </c>
      <c r="D179" s="1" t="s">
        <v>172</v>
      </c>
      <c r="E179" s="1" t="s">
        <v>67</v>
      </c>
      <c r="F179" s="2">
        <v>5</v>
      </c>
      <c r="G179" s="2">
        <v>8</v>
      </c>
      <c r="H179" s="1" t="s">
        <v>14</v>
      </c>
      <c r="I179" s="1" t="s">
        <v>15</v>
      </c>
      <c r="J179" s="2">
        <v>5796</v>
      </c>
      <c r="K179" t="str">
        <f>VLOOKUP(E179,LUCode!A:B,2,FALSE)</f>
        <v>Door Problems - Faulty Equipment</v>
      </c>
      <c r="L179">
        <f>VLOOKUP(D179,Coordinates!A:C,2,FALSE)</f>
        <v>43.761499999999998</v>
      </c>
      <c r="M179">
        <f>VLOOKUP(D179,Coordinates!A:C,3,FALSE)</f>
        <v>-79.411100000000005</v>
      </c>
      <c r="N179" t="str">
        <f>VLOOKUP(I179,LULine!A:B,2,FALSE)</f>
        <v>Yonge University Spadina</v>
      </c>
      <c r="O179" t="s">
        <v>1758</v>
      </c>
      <c r="P179" t="s">
        <v>1773</v>
      </c>
    </row>
    <row r="180" spans="1:16" x14ac:dyDescent="0.3">
      <c r="A180" s="3">
        <v>43476</v>
      </c>
      <c r="B180" s="1" t="s">
        <v>306</v>
      </c>
      <c r="C180" s="1" t="s">
        <v>145</v>
      </c>
      <c r="D180" s="1" t="s">
        <v>77</v>
      </c>
      <c r="E180" s="1" t="s">
        <v>43</v>
      </c>
      <c r="F180" s="2">
        <v>6</v>
      </c>
      <c r="G180" s="2">
        <v>8</v>
      </c>
      <c r="H180" s="1" t="s">
        <v>19</v>
      </c>
      <c r="I180" s="1" t="s">
        <v>15</v>
      </c>
      <c r="J180" s="2">
        <v>5996</v>
      </c>
      <c r="K180" t="str">
        <f>VLOOKUP(E180,LUCode!A:B,2,FALSE)</f>
        <v>Operator Not In Position</v>
      </c>
      <c r="L180" t="str">
        <f>VLOOKUP(D180,Coordinates!A:C,2,FALSE)</f>
        <v>43°44′03</v>
      </c>
      <c r="M180">
        <f>VLOOKUP(D180,Coordinates!A:C,3,FALSE)</f>
        <v>-79.27</v>
      </c>
      <c r="N180" t="str">
        <f>VLOOKUP(I180,LULine!A:B,2,FALSE)</f>
        <v>Yonge University Spadina</v>
      </c>
      <c r="O180" t="s">
        <v>1758</v>
      </c>
      <c r="P180" t="s">
        <v>1775</v>
      </c>
    </row>
    <row r="181" spans="1:16" x14ac:dyDescent="0.3">
      <c r="A181" s="3">
        <v>43476</v>
      </c>
      <c r="B181" s="1" t="s">
        <v>307</v>
      </c>
      <c r="C181" s="1" t="s">
        <v>145</v>
      </c>
      <c r="D181" s="1" t="s">
        <v>179</v>
      </c>
      <c r="E181" s="1" t="s">
        <v>308</v>
      </c>
      <c r="F181" s="2">
        <v>5</v>
      </c>
      <c r="G181" s="2">
        <v>7</v>
      </c>
      <c r="H181" s="1" t="s">
        <v>34</v>
      </c>
      <c r="I181" s="1" t="s">
        <v>30</v>
      </c>
      <c r="J181" s="2">
        <v>5305</v>
      </c>
      <c r="K181" t="str">
        <f>VLOOKUP(E181,LUCode!A:B,2,FALSE)</f>
        <v>Assault / Patron Involved</v>
      </c>
      <c r="L181">
        <f>VLOOKUP(D181,Coordinates!A:C,2,FALSE)</f>
        <v>43.414200000000001</v>
      </c>
      <c r="M181">
        <f>VLOOKUP(D181,Coordinates!A:C,3,FALSE)</f>
        <v>-79.171899999999994</v>
      </c>
      <c r="N181" t="str">
        <f>VLOOKUP(I181,LULine!A:B,2,FALSE)</f>
        <v>Bloor Danforth</v>
      </c>
      <c r="O181" t="s">
        <v>1758</v>
      </c>
      <c r="P181" t="s">
        <v>1775</v>
      </c>
    </row>
    <row r="182" spans="1:16" x14ac:dyDescent="0.3">
      <c r="A182" s="3">
        <v>43476</v>
      </c>
      <c r="B182" s="1" t="s">
        <v>309</v>
      </c>
      <c r="C182" s="1" t="s">
        <v>145</v>
      </c>
      <c r="D182" s="25" t="s">
        <v>1755</v>
      </c>
      <c r="E182" s="1" t="s">
        <v>57</v>
      </c>
      <c r="F182" s="2">
        <v>4</v>
      </c>
      <c r="G182" s="2">
        <v>6</v>
      </c>
      <c r="H182" s="1" t="s">
        <v>34</v>
      </c>
      <c r="I182" s="1" t="s">
        <v>30</v>
      </c>
      <c r="J182" s="2">
        <v>5140</v>
      </c>
      <c r="K182" t="str">
        <f>VLOOKUP(E182,LUCode!A:B,2,FALSE)</f>
        <v>Injured or ill Customer (On Train) - Transported</v>
      </c>
      <c r="L182">
        <f>VLOOKUP(D182,Coordinates!A:C,2,FALSE)</f>
        <v>43.6706</v>
      </c>
      <c r="M182">
        <f>VLOOKUP(D182,Coordinates!A:C,3,FALSE)</f>
        <v>-79.386499999999998</v>
      </c>
      <c r="N182" t="str">
        <f>VLOOKUP(I182,LULine!A:B,2,FALSE)</f>
        <v>Bloor Danforth</v>
      </c>
      <c r="O182" t="s">
        <v>1758</v>
      </c>
      <c r="P182" t="s">
        <v>1775</v>
      </c>
    </row>
    <row r="183" spans="1:16" x14ac:dyDescent="0.3">
      <c r="A183" s="3">
        <v>43476</v>
      </c>
      <c r="B183" s="1" t="s">
        <v>310</v>
      </c>
      <c r="C183" s="1" t="s">
        <v>145</v>
      </c>
      <c r="D183" s="1" t="s">
        <v>77</v>
      </c>
      <c r="E183" s="1" t="s">
        <v>75</v>
      </c>
      <c r="F183" s="2">
        <v>3</v>
      </c>
      <c r="G183" s="2">
        <v>5</v>
      </c>
      <c r="H183" s="1" t="s">
        <v>19</v>
      </c>
      <c r="I183" s="1" t="s">
        <v>15</v>
      </c>
      <c r="J183" s="2">
        <v>5386</v>
      </c>
      <c r="K183" t="str">
        <f>VLOOKUP(E183,LUCode!A:B,2,FALSE)</f>
        <v>Signals Axle Counter Block Failure</v>
      </c>
      <c r="L183" t="str">
        <f>VLOOKUP(D183,Coordinates!A:C,2,FALSE)</f>
        <v>43°44′03</v>
      </c>
      <c r="M183">
        <f>VLOOKUP(D183,Coordinates!A:C,3,FALSE)</f>
        <v>-79.27</v>
      </c>
      <c r="N183" t="str">
        <f>VLOOKUP(I183,LULine!A:B,2,FALSE)</f>
        <v>Yonge University Spadina</v>
      </c>
      <c r="O183" t="s">
        <v>1758</v>
      </c>
      <c r="P183" t="s">
        <v>1775</v>
      </c>
    </row>
    <row r="184" spans="1:16" x14ac:dyDescent="0.3">
      <c r="A184" s="3">
        <v>43476</v>
      </c>
      <c r="B184" s="1" t="s">
        <v>311</v>
      </c>
      <c r="C184" s="1" t="s">
        <v>145</v>
      </c>
      <c r="D184" s="25" t="s">
        <v>1756</v>
      </c>
      <c r="E184" s="1" t="s">
        <v>67</v>
      </c>
      <c r="F184" s="2">
        <v>8</v>
      </c>
      <c r="G184" s="2">
        <v>10</v>
      </c>
      <c r="H184" s="1" t="s">
        <v>19</v>
      </c>
      <c r="I184" s="1" t="s">
        <v>15</v>
      </c>
      <c r="J184" s="2">
        <v>5866</v>
      </c>
      <c r="K184" t="str">
        <f>VLOOKUP(E184,LUCode!A:B,2,FALSE)</f>
        <v>Door Problems - Faulty Equipment</v>
      </c>
      <c r="L184">
        <f>VLOOKUP(D184,Coordinates!A:C,2,FALSE)</f>
        <v>43.401600000000002</v>
      </c>
      <c r="M184">
        <f>VLOOKUP(D184,Coordinates!A:C,3,FALSE)</f>
        <v>-79.230900000000005</v>
      </c>
      <c r="N184" t="str">
        <f>VLOOKUP(I184,LULine!A:B,2,FALSE)</f>
        <v>Yonge University Spadina</v>
      </c>
      <c r="O184" t="s">
        <v>1758</v>
      </c>
      <c r="P184" t="s">
        <v>1775</v>
      </c>
    </row>
    <row r="185" spans="1:16" x14ac:dyDescent="0.3">
      <c r="A185" s="3">
        <v>43476</v>
      </c>
      <c r="B185" s="1" t="s">
        <v>312</v>
      </c>
      <c r="C185" s="1" t="s">
        <v>145</v>
      </c>
      <c r="D185" s="1" t="s">
        <v>12</v>
      </c>
      <c r="E185" s="1" t="s">
        <v>46</v>
      </c>
      <c r="F185" s="2">
        <v>3</v>
      </c>
      <c r="G185" s="2">
        <v>5</v>
      </c>
      <c r="H185" s="1" t="s">
        <v>19</v>
      </c>
      <c r="I185" s="1" t="s">
        <v>15</v>
      </c>
      <c r="J185" s="2">
        <v>5386</v>
      </c>
      <c r="K185" t="str">
        <f>VLOOKUP(E185,LUCode!A:B,2,FALSE)</f>
        <v>Miscellaneous Speed Control</v>
      </c>
      <c r="L185">
        <f>VLOOKUP(D185,Coordinates!A:C,2,FALSE)</f>
        <v>43.402900000000002</v>
      </c>
      <c r="M185">
        <f>VLOOKUP(D185,Coordinates!A:C,3,FALSE)</f>
        <v>-79.242500000000007</v>
      </c>
      <c r="N185" t="str">
        <f>VLOOKUP(I185,LULine!A:B,2,FALSE)</f>
        <v>Yonge University Spadina</v>
      </c>
      <c r="O185" t="s">
        <v>1758</v>
      </c>
      <c r="P185" t="s">
        <v>1775</v>
      </c>
    </row>
    <row r="186" spans="1:16" x14ac:dyDescent="0.3">
      <c r="A186" s="3">
        <v>43476</v>
      </c>
      <c r="B186" s="1" t="s">
        <v>313</v>
      </c>
      <c r="C186" s="1" t="s">
        <v>145</v>
      </c>
      <c r="D186" s="1" t="s">
        <v>127</v>
      </c>
      <c r="E186" s="1" t="s">
        <v>218</v>
      </c>
      <c r="F186" s="2">
        <v>5</v>
      </c>
      <c r="G186" s="2">
        <v>7</v>
      </c>
      <c r="H186" s="1" t="s">
        <v>19</v>
      </c>
      <c r="I186" s="1" t="s">
        <v>15</v>
      </c>
      <c r="J186" s="2">
        <v>5746</v>
      </c>
      <c r="K186" t="str">
        <f>VLOOKUP(E186,LUCode!A:B,2,FALSE)</f>
        <v>Equipment - No Trouble Found</v>
      </c>
      <c r="L186">
        <f>VLOOKUP(D186,Coordinates!A:C,2,FALSE)</f>
        <v>43.400500000000001</v>
      </c>
      <c r="M186">
        <f>VLOOKUP(D186,Coordinates!A:C,3,FALSE)</f>
        <v>-79.235900000000001</v>
      </c>
      <c r="N186" t="str">
        <f>VLOOKUP(I186,LULine!A:B,2,FALSE)</f>
        <v>Yonge University Spadina</v>
      </c>
      <c r="O186" t="s">
        <v>1758</v>
      </c>
      <c r="P186" t="s">
        <v>1775</v>
      </c>
    </row>
    <row r="187" spans="1:16" x14ac:dyDescent="0.3">
      <c r="A187" s="3">
        <v>43476</v>
      </c>
      <c r="B187" s="1" t="s">
        <v>314</v>
      </c>
      <c r="C187" s="1" t="s">
        <v>145</v>
      </c>
      <c r="D187" s="1" t="s">
        <v>179</v>
      </c>
      <c r="E187" s="1" t="s">
        <v>89</v>
      </c>
      <c r="F187" s="2">
        <v>4</v>
      </c>
      <c r="G187" s="2">
        <v>6</v>
      </c>
      <c r="H187" s="1" t="s">
        <v>29</v>
      </c>
      <c r="I187" s="1" t="s">
        <v>30</v>
      </c>
      <c r="J187" s="2">
        <v>5366</v>
      </c>
      <c r="K187" t="str">
        <f>VLOOKUP(E187,LUCode!A:B,2,FALSE)</f>
        <v>Injured or ill Customer (On Train) - Medical Aid Refused</v>
      </c>
      <c r="L187">
        <f>VLOOKUP(D187,Coordinates!A:C,2,FALSE)</f>
        <v>43.414200000000001</v>
      </c>
      <c r="M187">
        <f>VLOOKUP(D187,Coordinates!A:C,3,FALSE)</f>
        <v>-79.171899999999994</v>
      </c>
      <c r="N187" t="str">
        <f>VLOOKUP(I187,LULine!A:B,2,FALSE)</f>
        <v>Bloor Danforth</v>
      </c>
      <c r="O187" t="s">
        <v>1758</v>
      </c>
      <c r="P187" t="s">
        <v>1776</v>
      </c>
    </row>
    <row r="188" spans="1:16" x14ac:dyDescent="0.3">
      <c r="A188" s="3">
        <v>43476</v>
      </c>
      <c r="B188" s="1" t="s">
        <v>315</v>
      </c>
      <c r="C188" s="1" t="s">
        <v>145</v>
      </c>
      <c r="D188" s="1" t="s">
        <v>137</v>
      </c>
      <c r="E188" s="1" t="s">
        <v>70</v>
      </c>
      <c r="F188" s="2">
        <v>6</v>
      </c>
      <c r="G188" s="2">
        <v>11</v>
      </c>
      <c r="H188" s="1" t="s">
        <v>14</v>
      </c>
      <c r="I188" s="1" t="s">
        <v>15</v>
      </c>
      <c r="J188" s="2">
        <v>5566</v>
      </c>
      <c r="K188" t="str">
        <f>VLOOKUP(E188,LUCode!A:B,2,FALSE)</f>
        <v>Signals - Train Stops</v>
      </c>
      <c r="L188">
        <f>VLOOKUP(D188,Coordinates!A:C,2,FALSE)</f>
        <v>43.645299999999999</v>
      </c>
      <c r="M188">
        <f>VLOOKUP(D188,Coordinates!A:C,3,FALSE)</f>
        <v>-79.380600000000001</v>
      </c>
      <c r="N188" t="str">
        <f>VLOOKUP(I188,LULine!A:B,2,FALSE)</f>
        <v>Yonge University Spadina</v>
      </c>
      <c r="O188" t="s">
        <v>1758</v>
      </c>
      <c r="P188" t="s">
        <v>1777</v>
      </c>
    </row>
    <row r="189" spans="1:16" x14ac:dyDescent="0.3">
      <c r="A189" s="3">
        <v>43477</v>
      </c>
      <c r="B189" s="1" t="s">
        <v>316</v>
      </c>
      <c r="C189" s="1" t="s">
        <v>175</v>
      </c>
      <c r="D189" s="1" t="s">
        <v>281</v>
      </c>
      <c r="E189" s="1" t="s">
        <v>317</v>
      </c>
      <c r="F189" s="2">
        <v>9</v>
      </c>
      <c r="G189" s="2">
        <v>14</v>
      </c>
      <c r="H189" s="1" t="s">
        <v>34</v>
      </c>
      <c r="I189" s="1" t="s">
        <v>99</v>
      </c>
      <c r="J189" s="2">
        <v>6181</v>
      </c>
      <c r="K189" t="str">
        <f>VLOOKUP(E189,LUCode!A:B,2,FALSE)</f>
        <v>Robbery</v>
      </c>
      <c r="L189">
        <f>VLOOKUP(D189,Coordinates!A:C,2,FALSE)</f>
        <v>43.775700000000001</v>
      </c>
      <c r="M189">
        <f>VLOOKUP(D189,Coordinates!A:C,3,FALSE)</f>
        <v>-79.345399999999998</v>
      </c>
      <c r="N189" t="str">
        <f>VLOOKUP(I189,LULine!A:B,2,FALSE)</f>
        <v>Sheppard</v>
      </c>
      <c r="O189" t="s">
        <v>1758</v>
      </c>
      <c r="P189" t="s">
        <v>1777</v>
      </c>
    </row>
    <row r="190" spans="1:16" x14ac:dyDescent="0.3">
      <c r="A190" s="3">
        <v>43477</v>
      </c>
      <c r="B190" s="1" t="s">
        <v>318</v>
      </c>
      <c r="C190" s="1" t="s">
        <v>175</v>
      </c>
      <c r="D190" s="1" t="s">
        <v>104</v>
      </c>
      <c r="E190" s="1" t="s">
        <v>89</v>
      </c>
      <c r="F190" s="2">
        <v>9</v>
      </c>
      <c r="G190" s="2">
        <v>14</v>
      </c>
      <c r="H190" s="1" t="s">
        <v>34</v>
      </c>
      <c r="I190" s="1" t="s">
        <v>30</v>
      </c>
      <c r="J190" s="2">
        <v>5022</v>
      </c>
      <c r="K190" t="str">
        <f>VLOOKUP(E190,LUCode!A:B,2,FALSE)</f>
        <v>Injured or ill Customer (On Train) - Medical Aid Refused</v>
      </c>
      <c r="L190">
        <f>VLOOKUP(D190,Coordinates!A:C,2,FALSE)</f>
        <v>43.384300000000003</v>
      </c>
      <c r="M190">
        <f>VLOOKUP(D190,Coordinates!A:C,3,FALSE)</f>
        <v>-79.312799999999996</v>
      </c>
      <c r="N190" t="str">
        <f>VLOOKUP(I190,LULine!A:B,2,FALSE)</f>
        <v>Bloor Danforth</v>
      </c>
      <c r="O190" t="s">
        <v>1758</v>
      </c>
      <c r="P190" t="s">
        <v>1777</v>
      </c>
    </row>
    <row r="191" spans="1:16" x14ac:dyDescent="0.3">
      <c r="A191" s="3">
        <v>43477</v>
      </c>
      <c r="B191" s="1" t="s">
        <v>174</v>
      </c>
      <c r="C191" s="1" t="s">
        <v>175</v>
      </c>
      <c r="D191" s="1" t="s">
        <v>40</v>
      </c>
      <c r="E191" s="1" t="s">
        <v>319</v>
      </c>
      <c r="F191" s="2">
        <v>3</v>
      </c>
      <c r="G191" s="2">
        <v>8</v>
      </c>
      <c r="H191" s="1" t="s">
        <v>34</v>
      </c>
      <c r="I191" s="1" t="s">
        <v>30</v>
      </c>
      <c r="J191" s="2">
        <v>5098</v>
      </c>
      <c r="K191" t="str">
        <f>VLOOKUP(E191,LUCode!A:B,2,FALSE)</f>
        <v xml:space="preserve">Speed Control Equipment  </v>
      </c>
      <c r="L191">
        <f>VLOOKUP(D191,Coordinates!A:C,2,FALSE)</f>
        <v>43.405700000000003</v>
      </c>
      <c r="M191">
        <f>VLOOKUP(D191,Coordinates!A:C,3,FALSE)</f>
        <v>-79.194900000000004</v>
      </c>
      <c r="N191" t="str">
        <f>VLOOKUP(I191,LULine!A:B,2,FALSE)</f>
        <v>Bloor Danforth</v>
      </c>
      <c r="O191" t="s">
        <v>1758</v>
      </c>
      <c r="P191" t="s">
        <v>1774</v>
      </c>
    </row>
    <row r="192" spans="1:16" x14ac:dyDescent="0.3">
      <c r="A192" s="3">
        <v>43477</v>
      </c>
      <c r="B192" s="1" t="s">
        <v>320</v>
      </c>
      <c r="C192" s="1" t="s">
        <v>175</v>
      </c>
      <c r="D192" s="1" t="s">
        <v>279</v>
      </c>
      <c r="E192" s="1" t="s">
        <v>150</v>
      </c>
      <c r="F192" s="2">
        <v>3</v>
      </c>
      <c r="G192" s="2">
        <v>5</v>
      </c>
      <c r="H192" s="1" t="s">
        <v>19</v>
      </c>
      <c r="I192" s="1" t="s">
        <v>15</v>
      </c>
      <c r="J192" s="2">
        <v>5576</v>
      </c>
      <c r="K192" t="str">
        <f>VLOOKUP(E192,LUCode!A:B,2,FALSE)</f>
        <v>Passenger Other</v>
      </c>
      <c r="L192">
        <f>VLOOKUP(D192,Coordinates!A:C,2,FALSE)</f>
        <v>43.4056</v>
      </c>
      <c r="M192">
        <f>VLOOKUP(D192,Coordinates!A:C,3,FALSE)</f>
        <v>-79.232699999999994</v>
      </c>
      <c r="N192" t="str">
        <f>VLOOKUP(I192,LULine!A:B,2,FALSE)</f>
        <v>Yonge University Spadina</v>
      </c>
      <c r="O192" t="s">
        <v>1758</v>
      </c>
      <c r="P192" t="s">
        <v>1772</v>
      </c>
    </row>
    <row r="193" spans="1:16" x14ac:dyDescent="0.3">
      <c r="A193" s="3">
        <v>43477</v>
      </c>
      <c r="B193" s="1" t="s">
        <v>321</v>
      </c>
      <c r="C193" s="1" t="s">
        <v>175</v>
      </c>
      <c r="D193" s="1" t="s">
        <v>119</v>
      </c>
      <c r="E193" s="1" t="s">
        <v>322</v>
      </c>
      <c r="F193" s="2">
        <v>31</v>
      </c>
      <c r="G193" s="2">
        <v>34</v>
      </c>
      <c r="H193" s="1" t="s">
        <v>14</v>
      </c>
      <c r="I193" s="1" t="s">
        <v>15</v>
      </c>
      <c r="J193" s="2">
        <v>5626</v>
      </c>
      <c r="K193" t="str">
        <f>VLOOKUP(E193,LUCode!A:B,2,FALSE)</f>
        <v>Bomb Threat</v>
      </c>
      <c r="L193">
        <f>VLOOKUP(D193,Coordinates!A:C,2,FALSE)</f>
        <v>43.433</v>
      </c>
      <c r="M193">
        <f>VLOOKUP(D193,Coordinates!A:C,3,FALSE)</f>
        <v>-79.248000000000005</v>
      </c>
      <c r="N193" t="str">
        <f>VLOOKUP(I193,LULine!A:B,2,FALSE)</f>
        <v>Yonge University Spadina</v>
      </c>
      <c r="O193" t="s">
        <v>1758</v>
      </c>
      <c r="P193" t="s">
        <v>1773</v>
      </c>
    </row>
    <row r="194" spans="1:16" x14ac:dyDescent="0.3">
      <c r="A194" s="3">
        <v>43477</v>
      </c>
      <c r="B194" s="1" t="s">
        <v>323</v>
      </c>
      <c r="C194" s="1" t="s">
        <v>175</v>
      </c>
      <c r="D194" s="1" t="s">
        <v>215</v>
      </c>
      <c r="E194" s="1" t="s">
        <v>110</v>
      </c>
      <c r="F194" s="2">
        <v>8</v>
      </c>
      <c r="G194" s="2">
        <v>12</v>
      </c>
      <c r="H194" s="1" t="s">
        <v>29</v>
      </c>
      <c r="I194" s="1" t="s">
        <v>30</v>
      </c>
      <c r="J194" s="2">
        <v>5069</v>
      </c>
      <c r="K194" t="str">
        <f>VLOOKUP(E194,LUCode!A:B,2,FALSE)</f>
        <v>Door Problems - Debris Related</v>
      </c>
      <c r="L194">
        <f>VLOOKUP(D194,Coordinates!A:C,2,FALSE)</f>
        <v>43.385300000000001</v>
      </c>
      <c r="M194">
        <f>VLOOKUP(D194,Coordinates!A:C,3,FALSE)</f>
        <v>-79.304100000000005</v>
      </c>
      <c r="N194" t="str">
        <f>VLOOKUP(I194,LULine!A:B,2,FALSE)</f>
        <v>Bloor Danforth</v>
      </c>
      <c r="O194" t="s">
        <v>1758</v>
      </c>
      <c r="P194" t="s">
        <v>1773</v>
      </c>
    </row>
    <row r="195" spans="1:16" x14ac:dyDescent="0.3">
      <c r="A195" s="3">
        <v>43477</v>
      </c>
      <c r="B195" s="1" t="s">
        <v>324</v>
      </c>
      <c r="C195" s="1" t="s">
        <v>175</v>
      </c>
      <c r="D195" s="1" t="s">
        <v>325</v>
      </c>
      <c r="E195" s="1" t="s">
        <v>54</v>
      </c>
      <c r="F195" s="2">
        <v>3</v>
      </c>
      <c r="G195" s="2">
        <v>6</v>
      </c>
      <c r="H195" s="1" t="s">
        <v>19</v>
      </c>
      <c r="I195" s="1" t="s">
        <v>15</v>
      </c>
      <c r="J195" s="2">
        <v>5786</v>
      </c>
      <c r="K195" t="str">
        <f>VLOOKUP(E195,LUCode!A:B,2,FALSE)</f>
        <v>Passenger Assistance Alarm Activated - No Trouble Found</v>
      </c>
      <c r="L195">
        <f>VLOOKUP(D195,Coordinates!A:C,2,FALSE)</f>
        <v>43.394100000000002</v>
      </c>
      <c r="M195">
        <f>VLOOKUP(D195,Coordinates!A:C,3,FALSE)</f>
        <v>-79.225899999999996</v>
      </c>
      <c r="N195" t="str">
        <f>VLOOKUP(I195,LULine!A:B,2,FALSE)</f>
        <v>Yonge University Spadina</v>
      </c>
      <c r="O195" t="s">
        <v>1758</v>
      </c>
      <c r="P195" t="s">
        <v>1773</v>
      </c>
    </row>
    <row r="196" spans="1:16" x14ac:dyDescent="0.3">
      <c r="A196" s="3">
        <v>43477</v>
      </c>
      <c r="B196" s="1" t="s">
        <v>326</v>
      </c>
      <c r="C196" s="1" t="s">
        <v>175</v>
      </c>
      <c r="D196" s="25" t="s">
        <v>1639</v>
      </c>
      <c r="E196" s="1" t="s">
        <v>327</v>
      </c>
      <c r="F196" s="2">
        <v>3</v>
      </c>
      <c r="G196" s="2">
        <v>6</v>
      </c>
      <c r="H196" s="1" t="s">
        <v>19</v>
      </c>
      <c r="I196" s="1" t="s">
        <v>15</v>
      </c>
      <c r="J196" s="2">
        <v>6101</v>
      </c>
      <c r="K196" t="str">
        <f>VLOOKUP(E196,LUCode!A:B,2,FALSE)</f>
        <v>Operator Overshot Platform</v>
      </c>
      <c r="L196">
        <f>VLOOKUP(D196,Coordinates!A:C,2,FALSE)</f>
        <v>43.762</v>
      </c>
      <c r="M196">
        <f>VLOOKUP(D196,Coordinates!A:C,3,FALSE)</f>
        <v>-79.411900000000003</v>
      </c>
      <c r="N196" t="str">
        <f>VLOOKUP(I196,LULine!A:B,2,FALSE)</f>
        <v>Yonge University Spadina</v>
      </c>
      <c r="O196" t="s">
        <v>1758</v>
      </c>
      <c r="P196" t="s">
        <v>1775</v>
      </c>
    </row>
    <row r="197" spans="1:16" x14ac:dyDescent="0.3">
      <c r="A197" s="3">
        <v>43477</v>
      </c>
      <c r="B197" s="1" t="s">
        <v>328</v>
      </c>
      <c r="C197" s="1" t="s">
        <v>175</v>
      </c>
      <c r="D197" s="1" t="s">
        <v>226</v>
      </c>
      <c r="E197" s="1" t="s">
        <v>13</v>
      </c>
      <c r="F197" s="2">
        <v>3</v>
      </c>
      <c r="G197" s="2">
        <v>7</v>
      </c>
      <c r="H197" s="1" t="s">
        <v>14</v>
      </c>
      <c r="I197" s="1" t="s">
        <v>15</v>
      </c>
      <c r="J197" s="2">
        <v>5666</v>
      </c>
      <c r="K197" t="str">
        <f>VLOOKUP(E197,LUCode!A:B,2,FALSE)</f>
        <v>ATC Project</v>
      </c>
      <c r="L197" t="str">
        <f>VLOOKUP(D197,Coordinates!A:C,2,FALSE)</f>
        <v>‎43.4257</v>
      </c>
      <c r="M197">
        <f>VLOOKUP(D197,Coordinates!A:C,3,FALSE)</f>
        <v>-79.263900000000007</v>
      </c>
      <c r="N197" t="str">
        <f>VLOOKUP(I197,LULine!A:B,2,FALSE)</f>
        <v>Yonge University Spadina</v>
      </c>
      <c r="O197" t="s">
        <v>1758</v>
      </c>
      <c r="P197" t="s">
        <v>1775</v>
      </c>
    </row>
    <row r="198" spans="1:16" x14ac:dyDescent="0.3">
      <c r="A198" s="3">
        <v>43477</v>
      </c>
      <c r="B198" s="1" t="s">
        <v>329</v>
      </c>
      <c r="C198" s="1" t="s">
        <v>175</v>
      </c>
      <c r="D198" s="1" t="s">
        <v>325</v>
      </c>
      <c r="E198" s="1" t="s">
        <v>54</v>
      </c>
      <c r="F198" s="2">
        <v>3</v>
      </c>
      <c r="G198" s="2">
        <v>6</v>
      </c>
      <c r="H198" s="1" t="s">
        <v>14</v>
      </c>
      <c r="I198" s="1" t="s">
        <v>15</v>
      </c>
      <c r="J198" s="2">
        <v>5821</v>
      </c>
      <c r="K198" t="str">
        <f>VLOOKUP(E198,LUCode!A:B,2,FALSE)</f>
        <v>Passenger Assistance Alarm Activated - No Trouble Found</v>
      </c>
      <c r="L198">
        <f>VLOOKUP(D198,Coordinates!A:C,2,FALSE)</f>
        <v>43.394100000000002</v>
      </c>
      <c r="M198">
        <f>VLOOKUP(D198,Coordinates!A:C,3,FALSE)</f>
        <v>-79.225899999999996</v>
      </c>
      <c r="N198" t="str">
        <f>VLOOKUP(I198,LULine!A:B,2,FALSE)</f>
        <v>Yonge University Spadina</v>
      </c>
      <c r="O198" t="s">
        <v>1758</v>
      </c>
      <c r="P198" t="s">
        <v>1775</v>
      </c>
    </row>
    <row r="199" spans="1:16" x14ac:dyDescent="0.3">
      <c r="A199" s="3">
        <v>43477</v>
      </c>
      <c r="B199" s="1" t="s">
        <v>330</v>
      </c>
      <c r="C199" s="1" t="s">
        <v>175</v>
      </c>
      <c r="D199" s="1" t="s">
        <v>27</v>
      </c>
      <c r="E199" s="1" t="s">
        <v>89</v>
      </c>
      <c r="F199" s="2">
        <v>4</v>
      </c>
      <c r="G199" s="2">
        <v>8</v>
      </c>
      <c r="H199" s="1" t="s">
        <v>34</v>
      </c>
      <c r="I199" s="1" t="s">
        <v>30</v>
      </c>
      <c r="J199" s="2">
        <v>5128</v>
      </c>
      <c r="K199" t="str">
        <f>VLOOKUP(E199,LUCode!A:B,2,FALSE)</f>
        <v>Injured or ill Customer (On Train) - Medical Aid Refused</v>
      </c>
      <c r="L199">
        <f>VLOOKUP(D199,Coordinates!A:C,2,FALSE)</f>
        <v>43.392000000000003</v>
      </c>
      <c r="M199">
        <f>VLOOKUP(D199,Coordinates!A:C,3,FALSE)</f>
        <v>-79.273499999999999</v>
      </c>
      <c r="N199" t="str">
        <f>VLOOKUP(I199,LULine!A:B,2,FALSE)</f>
        <v>Bloor Danforth</v>
      </c>
      <c r="O199" t="s">
        <v>1758</v>
      </c>
      <c r="P199" t="s">
        <v>1775</v>
      </c>
    </row>
    <row r="200" spans="1:16" x14ac:dyDescent="0.3">
      <c r="A200" s="3">
        <v>43477</v>
      </c>
      <c r="B200" s="1" t="s">
        <v>219</v>
      </c>
      <c r="C200" s="1" t="s">
        <v>175</v>
      </c>
      <c r="D200" s="1" t="s">
        <v>42</v>
      </c>
      <c r="E200" s="1" t="s">
        <v>43</v>
      </c>
      <c r="F200" s="2">
        <v>7</v>
      </c>
      <c r="G200" s="2">
        <v>10</v>
      </c>
      <c r="H200" s="1" t="s">
        <v>14</v>
      </c>
      <c r="I200" s="1" t="s">
        <v>15</v>
      </c>
      <c r="J200" s="2">
        <v>5701</v>
      </c>
      <c r="K200" t="str">
        <f>VLOOKUP(E200,LUCode!A:B,2,FALSE)</f>
        <v>Operator Not In Position</v>
      </c>
      <c r="L200">
        <f>VLOOKUP(D200,Coordinates!A:C,2,FALSE)</f>
        <v>43.749699999999997</v>
      </c>
      <c r="M200">
        <f>VLOOKUP(D200,Coordinates!A:C,3,FALSE)</f>
        <v>-79.4619</v>
      </c>
      <c r="N200" t="str">
        <f>VLOOKUP(I200,LULine!A:B,2,FALSE)</f>
        <v>Yonge University Spadina</v>
      </c>
      <c r="O200" t="s">
        <v>1758</v>
      </c>
      <c r="P200" t="s">
        <v>1776</v>
      </c>
    </row>
    <row r="201" spans="1:16" x14ac:dyDescent="0.3">
      <c r="A201" s="3">
        <v>43477</v>
      </c>
      <c r="B201" s="1" t="s">
        <v>331</v>
      </c>
      <c r="C201" s="1" t="s">
        <v>175</v>
      </c>
      <c r="D201" s="1" t="s">
        <v>49</v>
      </c>
      <c r="E201" s="1" t="s">
        <v>183</v>
      </c>
      <c r="F201" s="2">
        <v>5</v>
      </c>
      <c r="G201" s="2">
        <v>10</v>
      </c>
      <c r="H201" s="1" t="s">
        <v>14</v>
      </c>
      <c r="I201" s="1" t="s">
        <v>15</v>
      </c>
      <c r="J201" s="2">
        <v>5471</v>
      </c>
      <c r="K201" t="str">
        <f>VLOOKUP(E201,LUCode!A:B,2,FALSE)</f>
        <v>ATC Operator Related</v>
      </c>
      <c r="L201">
        <f>VLOOKUP(D201,Coordinates!A:C,2,FALSE)</f>
        <v>43.423200000000001</v>
      </c>
      <c r="M201">
        <f>VLOOKUP(D201,Coordinates!A:C,3,FALSE)</f>
        <v>79.262699999999995</v>
      </c>
      <c r="N201" t="str">
        <f>VLOOKUP(I201,LULine!A:B,2,FALSE)</f>
        <v>Yonge University Spadina</v>
      </c>
      <c r="O201" t="s">
        <v>1758</v>
      </c>
      <c r="P201" t="s">
        <v>1777</v>
      </c>
    </row>
    <row r="202" spans="1:16" x14ac:dyDescent="0.3">
      <c r="A202" s="3">
        <v>43477</v>
      </c>
      <c r="B202" s="1" t="s">
        <v>332</v>
      </c>
      <c r="C202" s="1" t="s">
        <v>175</v>
      </c>
      <c r="D202" s="1" t="s">
        <v>27</v>
      </c>
      <c r="E202" s="1" t="s">
        <v>65</v>
      </c>
      <c r="F202" s="2">
        <v>3</v>
      </c>
      <c r="G202" s="2">
        <v>10</v>
      </c>
      <c r="H202" s="1" t="s">
        <v>34</v>
      </c>
      <c r="I202" s="1" t="s">
        <v>30</v>
      </c>
      <c r="J202" s="2">
        <v>5286</v>
      </c>
      <c r="K202" t="str">
        <f>VLOOKUP(E202,LUCode!A:B,2,FALSE)</f>
        <v>Signal Problem - No Trouble</v>
      </c>
      <c r="L202">
        <f>VLOOKUP(D202,Coordinates!A:C,2,FALSE)</f>
        <v>43.392000000000003</v>
      </c>
      <c r="M202">
        <f>VLOOKUP(D202,Coordinates!A:C,3,FALSE)</f>
        <v>-79.273499999999999</v>
      </c>
      <c r="N202" t="str">
        <f>VLOOKUP(I202,LULine!A:B,2,FALSE)</f>
        <v>Bloor Danforth</v>
      </c>
      <c r="O202" t="s">
        <v>1758</v>
      </c>
      <c r="P202" t="s">
        <v>1777</v>
      </c>
    </row>
    <row r="203" spans="1:16" x14ac:dyDescent="0.3">
      <c r="A203" s="3">
        <v>43478</v>
      </c>
      <c r="B203" s="1" t="s">
        <v>144</v>
      </c>
      <c r="C203" s="1" t="s">
        <v>188</v>
      </c>
      <c r="D203" s="1" t="s">
        <v>22</v>
      </c>
      <c r="E203" s="1" t="s">
        <v>13</v>
      </c>
      <c r="F203" s="2">
        <v>5</v>
      </c>
      <c r="G203" s="2">
        <v>10</v>
      </c>
      <c r="H203" s="1" t="s">
        <v>14</v>
      </c>
      <c r="I203" s="1" t="s">
        <v>15</v>
      </c>
      <c r="J203" s="2">
        <v>6056</v>
      </c>
      <c r="K203" t="str">
        <f>VLOOKUP(E203,LUCode!A:B,2,FALSE)</f>
        <v>ATC Project</v>
      </c>
      <c r="L203">
        <f>VLOOKUP(D203,Coordinates!A:C,2,FALSE)</f>
        <v>43.4116</v>
      </c>
      <c r="M203">
        <f>VLOOKUP(D203,Coordinates!A:C,3,FALSE)</f>
        <v>-79.233500000000006</v>
      </c>
      <c r="N203" t="str">
        <f>VLOOKUP(I203,LULine!A:B,2,FALSE)</f>
        <v>Yonge University Spadina</v>
      </c>
      <c r="O203" t="s">
        <v>1758</v>
      </c>
      <c r="P203" t="s">
        <v>1777</v>
      </c>
    </row>
    <row r="204" spans="1:16" x14ac:dyDescent="0.3">
      <c r="A204" s="3">
        <v>43478</v>
      </c>
      <c r="B204" s="1" t="s">
        <v>333</v>
      </c>
      <c r="C204" s="1" t="s">
        <v>188</v>
      </c>
      <c r="D204" s="1" t="s">
        <v>211</v>
      </c>
      <c r="E204" s="1" t="s">
        <v>13</v>
      </c>
      <c r="F204" s="2">
        <v>5</v>
      </c>
      <c r="G204" s="2">
        <v>10</v>
      </c>
      <c r="H204" s="1" t="s">
        <v>14</v>
      </c>
      <c r="I204" s="1" t="s">
        <v>15</v>
      </c>
      <c r="J204" s="2">
        <v>6111</v>
      </c>
      <c r="K204" t="str">
        <f>VLOOKUP(E204,LUCode!A:B,2,FALSE)</f>
        <v>ATC Project</v>
      </c>
      <c r="L204">
        <f>VLOOKUP(D204,Coordinates!A:C,2,FALSE)</f>
        <v>43.4739</v>
      </c>
      <c r="M204">
        <f>VLOOKUP(D204,Coordinates!A:C,3,FALSE)</f>
        <v>-79.313900000000004</v>
      </c>
      <c r="N204" t="str">
        <f>VLOOKUP(I204,LULine!A:B,2,FALSE)</f>
        <v>Yonge University Spadina</v>
      </c>
      <c r="O204" t="s">
        <v>1758</v>
      </c>
      <c r="P204" t="s">
        <v>1777</v>
      </c>
    </row>
    <row r="205" spans="1:16" x14ac:dyDescent="0.3">
      <c r="A205" s="3">
        <v>43478</v>
      </c>
      <c r="B205" s="1" t="s">
        <v>230</v>
      </c>
      <c r="C205" s="1" t="s">
        <v>188</v>
      </c>
      <c r="D205" s="1" t="s">
        <v>77</v>
      </c>
      <c r="E205" s="1" t="s">
        <v>197</v>
      </c>
      <c r="F205" s="2">
        <v>48</v>
      </c>
      <c r="G205" s="2">
        <v>53</v>
      </c>
      <c r="H205" s="1" t="s">
        <v>19</v>
      </c>
      <c r="I205" s="1" t="s">
        <v>15</v>
      </c>
      <c r="J205" s="2">
        <v>5481</v>
      </c>
      <c r="K205" t="str">
        <f>VLOOKUP(E205,LUCode!A:B,2,FALSE)</f>
        <v>Work Zone Problems - Track</v>
      </c>
      <c r="L205" t="str">
        <f>VLOOKUP(D205,Coordinates!A:C,2,FALSE)</f>
        <v>43°44′03</v>
      </c>
      <c r="M205">
        <f>VLOOKUP(D205,Coordinates!A:C,3,FALSE)</f>
        <v>-79.27</v>
      </c>
      <c r="N205" t="str">
        <f>VLOOKUP(I205,LULine!A:B,2,FALSE)</f>
        <v>Yonge University Spadina</v>
      </c>
      <c r="O205" t="s">
        <v>1758</v>
      </c>
      <c r="P205" t="s">
        <v>1774</v>
      </c>
    </row>
    <row r="206" spans="1:16" x14ac:dyDescent="0.3">
      <c r="A206" s="3">
        <v>43478</v>
      </c>
      <c r="B206" s="1" t="s">
        <v>334</v>
      </c>
      <c r="C206" s="1" t="s">
        <v>188</v>
      </c>
      <c r="D206" s="1" t="s">
        <v>42</v>
      </c>
      <c r="E206" s="1" t="s">
        <v>197</v>
      </c>
      <c r="F206" s="2">
        <v>38</v>
      </c>
      <c r="G206" s="2">
        <v>43</v>
      </c>
      <c r="H206" s="1" t="s">
        <v>14</v>
      </c>
      <c r="I206" s="1" t="s">
        <v>15</v>
      </c>
      <c r="J206" s="2">
        <v>5466</v>
      </c>
      <c r="K206" t="str">
        <f>VLOOKUP(E206,LUCode!A:B,2,FALSE)</f>
        <v>Work Zone Problems - Track</v>
      </c>
      <c r="L206">
        <f>VLOOKUP(D206,Coordinates!A:C,2,FALSE)</f>
        <v>43.749699999999997</v>
      </c>
      <c r="M206">
        <f>VLOOKUP(D206,Coordinates!A:C,3,FALSE)</f>
        <v>-79.4619</v>
      </c>
      <c r="N206" t="str">
        <f>VLOOKUP(I206,LULine!A:B,2,FALSE)</f>
        <v>Yonge University Spadina</v>
      </c>
      <c r="O206" t="s">
        <v>1758</v>
      </c>
      <c r="P206" t="s">
        <v>1774</v>
      </c>
    </row>
    <row r="207" spans="1:16" x14ac:dyDescent="0.3">
      <c r="A207" s="3">
        <v>43478</v>
      </c>
      <c r="B207" s="1" t="s">
        <v>335</v>
      </c>
      <c r="C207" s="1" t="s">
        <v>188</v>
      </c>
      <c r="D207" s="1" t="s">
        <v>211</v>
      </c>
      <c r="E207" s="1" t="s">
        <v>197</v>
      </c>
      <c r="F207" s="2">
        <v>16</v>
      </c>
      <c r="G207" s="2">
        <v>21</v>
      </c>
      <c r="H207" s="1" t="s">
        <v>19</v>
      </c>
      <c r="I207" s="1" t="s">
        <v>15</v>
      </c>
      <c r="J207" s="2">
        <v>5461</v>
      </c>
      <c r="K207" t="str">
        <f>VLOOKUP(E207,LUCode!A:B,2,FALSE)</f>
        <v>Work Zone Problems - Track</v>
      </c>
      <c r="L207">
        <f>VLOOKUP(D207,Coordinates!A:C,2,FALSE)</f>
        <v>43.4739</v>
      </c>
      <c r="M207">
        <f>VLOOKUP(D207,Coordinates!A:C,3,FALSE)</f>
        <v>-79.313900000000004</v>
      </c>
      <c r="N207" t="str">
        <f>VLOOKUP(I207,LULine!A:B,2,FALSE)</f>
        <v>Yonge University Spadina</v>
      </c>
      <c r="O207" t="s">
        <v>1758</v>
      </c>
      <c r="P207" t="s">
        <v>1774</v>
      </c>
    </row>
    <row r="208" spans="1:16" x14ac:dyDescent="0.3">
      <c r="A208" s="3">
        <v>43478</v>
      </c>
      <c r="B208" s="1" t="s">
        <v>336</v>
      </c>
      <c r="C208" s="1" t="s">
        <v>188</v>
      </c>
      <c r="D208" s="1" t="s">
        <v>33</v>
      </c>
      <c r="E208" s="1" t="s">
        <v>250</v>
      </c>
      <c r="F208" s="2">
        <v>5</v>
      </c>
      <c r="G208" s="2">
        <v>10</v>
      </c>
      <c r="H208" s="1" t="s">
        <v>34</v>
      </c>
      <c r="I208" s="1" t="s">
        <v>30</v>
      </c>
      <c r="J208" s="2">
        <v>5045</v>
      </c>
      <c r="K208" t="str">
        <f>VLOOKUP(E208,LUCode!A:B,2,FALSE)</f>
        <v>Transit Control Related Problems</v>
      </c>
      <c r="L208">
        <f>VLOOKUP(D208,Coordinates!A:C,2,FALSE)</f>
        <v>43.381399999999999</v>
      </c>
      <c r="M208">
        <f>VLOOKUP(D208,Coordinates!A:C,3,FALSE)</f>
        <v>-79.320999999999998</v>
      </c>
      <c r="N208" t="str">
        <f>VLOOKUP(I208,LULine!A:B,2,FALSE)</f>
        <v>Bloor Danforth</v>
      </c>
      <c r="O208" t="s">
        <v>1758</v>
      </c>
      <c r="P208" t="s">
        <v>1774</v>
      </c>
    </row>
    <row r="209" spans="1:16" x14ac:dyDescent="0.3">
      <c r="A209" s="3">
        <v>43478</v>
      </c>
      <c r="B209" s="1" t="s">
        <v>337</v>
      </c>
      <c r="C209" s="1" t="s">
        <v>188</v>
      </c>
      <c r="D209" s="1" t="s">
        <v>22</v>
      </c>
      <c r="E209" s="1" t="s">
        <v>197</v>
      </c>
      <c r="F209" s="2">
        <v>13</v>
      </c>
      <c r="G209" s="2">
        <v>18</v>
      </c>
      <c r="H209" s="1" t="s">
        <v>14</v>
      </c>
      <c r="I209" s="1" t="s">
        <v>15</v>
      </c>
      <c r="J209" s="2">
        <v>5486</v>
      </c>
      <c r="K209" t="str">
        <f>VLOOKUP(E209,LUCode!A:B,2,FALSE)</f>
        <v>Work Zone Problems - Track</v>
      </c>
      <c r="L209">
        <f>VLOOKUP(D209,Coordinates!A:C,2,FALSE)</f>
        <v>43.4116</v>
      </c>
      <c r="M209">
        <f>VLOOKUP(D209,Coordinates!A:C,3,FALSE)</f>
        <v>-79.233500000000006</v>
      </c>
      <c r="N209" t="str">
        <f>VLOOKUP(I209,LULine!A:B,2,FALSE)</f>
        <v>Yonge University Spadina</v>
      </c>
      <c r="O209" t="s">
        <v>1758</v>
      </c>
      <c r="P209" t="s">
        <v>1774</v>
      </c>
    </row>
    <row r="210" spans="1:16" x14ac:dyDescent="0.3">
      <c r="A210" s="3">
        <v>43478</v>
      </c>
      <c r="B210" s="1" t="s">
        <v>159</v>
      </c>
      <c r="C210" s="1" t="s">
        <v>188</v>
      </c>
      <c r="D210" s="1" t="s">
        <v>248</v>
      </c>
      <c r="E210" s="1" t="s">
        <v>80</v>
      </c>
      <c r="F210" s="2">
        <v>8</v>
      </c>
      <c r="G210" s="2">
        <v>13</v>
      </c>
      <c r="H210" s="1" t="s">
        <v>14</v>
      </c>
      <c r="I210" s="1" t="s">
        <v>15</v>
      </c>
      <c r="J210" s="2">
        <v>6106</v>
      </c>
      <c r="K210" t="str">
        <f>VLOOKUP(E210,LUCode!A:B,2,FALSE)</f>
        <v>Disorderly Patron</v>
      </c>
      <c r="L210">
        <f>VLOOKUP(D210,Coordinates!A:C,2,FALSE)</f>
        <v>43.3857</v>
      </c>
      <c r="M210">
        <f>VLOOKUP(D210,Coordinates!A:C,3,FALSE)</f>
        <v>-79.224000000000004</v>
      </c>
      <c r="N210" t="str">
        <f>VLOOKUP(I210,LULine!A:B,2,FALSE)</f>
        <v>Yonge University Spadina</v>
      </c>
      <c r="O210" t="s">
        <v>1758</v>
      </c>
      <c r="P210" t="s">
        <v>1772</v>
      </c>
    </row>
    <row r="211" spans="1:16" x14ac:dyDescent="0.3">
      <c r="A211" s="3">
        <v>43478</v>
      </c>
      <c r="B211" s="1" t="s">
        <v>338</v>
      </c>
      <c r="C211" s="1" t="s">
        <v>188</v>
      </c>
      <c r="D211" s="1" t="s">
        <v>45</v>
      </c>
      <c r="E211" s="1" t="s">
        <v>70</v>
      </c>
      <c r="F211" s="2">
        <v>5</v>
      </c>
      <c r="G211" s="2">
        <v>10</v>
      </c>
      <c r="H211" s="1" t="s">
        <v>19</v>
      </c>
      <c r="I211" s="1" t="s">
        <v>15</v>
      </c>
      <c r="J211" s="2">
        <v>6036</v>
      </c>
      <c r="K211" t="str">
        <f>VLOOKUP(E211,LUCode!A:B,2,FALSE)</f>
        <v>Signals - Train Stops</v>
      </c>
      <c r="L211">
        <f>VLOOKUP(D211,Coordinates!A:C,2,FALSE)</f>
        <v>43.781399999999998</v>
      </c>
      <c r="M211">
        <f>VLOOKUP(D211,Coordinates!A:C,3,FALSE)</f>
        <v>-79.415000000000006</v>
      </c>
      <c r="N211" t="str">
        <f>VLOOKUP(I211,LULine!A:B,2,FALSE)</f>
        <v>Yonge University Spadina</v>
      </c>
      <c r="O211" t="s">
        <v>1758</v>
      </c>
      <c r="P211" t="s">
        <v>1772</v>
      </c>
    </row>
    <row r="212" spans="1:16" x14ac:dyDescent="0.3">
      <c r="A212" s="3">
        <v>43478</v>
      </c>
      <c r="B212" s="1" t="s">
        <v>339</v>
      </c>
      <c r="C212" s="1" t="s">
        <v>188</v>
      </c>
      <c r="D212" s="1" t="s">
        <v>211</v>
      </c>
      <c r="E212" s="1" t="s">
        <v>25</v>
      </c>
      <c r="F212" s="2">
        <v>5</v>
      </c>
      <c r="G212" s="2">
        <v>10</v>
      </c>
      <c r="H212" s="1" t="s">
        <v>19</v>
      </c>
      <c r="I212" s="1" t="s">
        <v>15</v>
      </c>
      <c r="J212" s="2">
        <v>5591</v>
      </c>
      <c r="K212" t="str">
        <f>VLOOKUP(E212,LUCode!A:B,2,FALSE)</f>
        <v xml:space="preserve">No Operator Immediately Available - Not E.S.A. Related </v>
      </c>
      <c r="L212">
        <f>VLOOKUP(D212,Coordinates!A:C,2,FALSE)</f>
        <v>43.4739</v>
      </c>
      <c r="M212">
        <f>VLOOKUP(D212,Coordinates!A:C,3,FALSE)</f>
        <v>-79.313900000000004</v>
      </c>
      <c r="N212" t="str">
        <f>VLOOKUP(I212,LULine!A:B,2,FALSE)</f>
        <v>Yonge University Spadina</v>
      </c>
      <c r="O212" t="s">
        <v>1758</v>
      </c>
      <c r="P212" t="s">
        <v>1772</v>
      </c>
    </row>
    <row r="213" spans="1:16" x14ac:dyDescent="0.3">
      <c r="A213" s="3">
        <v>43478</v>
      </c>
      <c r="B213" s="1" t="s">
        <v>340</v>
      </c>
      <c r="C213" s="1" t="s">
        <v>188</v>
      </c>
      <c r="D213" s="1" t="s">
        <v>341</v>
      </c>
      <c r="E213" s="1" t="s">
        <v>342</v>
      </c>
      <c r="F213" s="2">
        <v>37</v>
      </c>
      <c r="G213" s="2">
        <v>0</v>
      </c>
      <c r="H213" s="1" t="s">
        <v>19</v>
      </c>
      <c r="I213" s="1" t="s">
        <v>93</v>
      </c>
      <c r="J213" s="2">
        <v>3022</v>
      </c>
      <c r="K213" t="str">
        <f>VLOOKUP(E213,LUCode!A:B,2,FALSE)</f>
        <v>Injured Employee</v>
      </c>
      <c r="L213">
        <f>VLOOKUP(D213,Coordinates!A:C,2,FALSE)</f>
        <v>43.732500000000002</v>
      </c>
      <c r="M213">
        <f>VLOOKUP(D213,Coordinates!A:C,3,FALSE)</f>
        <v>-79.263599999999997</v>
      </c>
      <c r="N213" t="str">
        <f>VLOOKUP(I213,LULine!A:B,2,FALSE)</f>
        <v>Scarborough Rail Transit</v>
      </c>
      <c r="O213" t="s">
        <v>1758</v>
      </c>
      <c r="P213" t="s">
        <v>1773</v>
      </c>
    </row>
    <row r="214" spans="1:16" x14ac:dyDescent="0.3">
      <c r="A214" s="3">
        <v>43478</v>
      </c>
      <c r="B214" s="1" t="s">
        <v>343</v>
      </c>
      <c r="C214" s="1" t="s">
        <v>188</v>
      </c>
      <c r="D214" s="1" t="s">
        <v>32</v>
      </c>
      <c r="E214" s="1" t="s">
        <v>80</v>
      </c>
      <c r="F214" s="2">
        <v>5</v>
      </c>
      <c r="G214" s="2">
        <v>9</v>
      </c>
      <c r="H214" s="1" t="s">
        <v>34</v>
      </c>
      <c r="I214" s="1" t="s">
        <v>30</v>
      </c>
      <c r="J214" s="2">
        <v>5353</v>
      </c>
      <c r="K214" t="str">
        <f>VLOOKUP(E214,LUCode!A:B,2,FALSE)</f>
        <v>Disorderly Patron</v>
      </c>
      <c r="L214">
        <f>VLOOKUP(D214,Coordinates!A:C,2,FALSE)</f>
        <v>43.681111000000001</v>
      </c>
      <c r="M214">
        <f>VLOOKUP(D214,Coordinates!A:C,3,FALSE)</f>
        <v>-79.337778</v>
      </c>
      <c r="N214" t="str">
        <f>VLOOKUP(I214,LULine!A:B,2,FALSE)</f>
        <v>Bloor Danforth</v>
      </c>
      <c r="O214" t="s">
        <v>1758</v>
      </c>
      <c r="P214" t="s">
        <v>1773</v>
      </c>
    </row>
    <row r="215" spans="1:16" x14ac:dyDescent="0.3">
      <c r="A215" s="3">
        <v>43478</v>
      </c>
      <c r="B215" s="1" t="s">
        <v>344</v>
      </c>
      <c r="C215" s="1" t="s">
        <v>188</v>
      </c>
      <c r="D215" s="1" t="s">
        <v>341</v>
      </c>
      <c r="E215" s="1" t="s">
        <v>345</v>
      </c>
      <c r="F215" s="2">
        <v>10</v>
      </c>
      <c r="G215" s="2">
        <v>16</v>
      </c>
      <c r="H215" s="1" t="s">
        <v>14</v>
      </c>
      <c r="I215" s="1" t="s">
        <v>93</v>
      </c>
      <c r="J215" s="2">
        <v>3013</v>
      </c>
      <c r="K215" t="str">
        <f>VLOOKUP(E215,LUCode!A:B,2,FALSE)</f>
        <v>Miscellaneous Other</v>
      </c>
      <c r="L215">
        <f>VLOOKUP(D215,Coordinates!A:C,2,FALSE)</f>
        <v>43.732500000000002</v>
      </c>
      <c r="M215">
        <f>VLOOKUP(D215,Coordinates!A:C,3,FALSE)</f>
        <v>-79.263599999999997</v>
      </c>
      <c r="N215" t="str">
        <f>VLOOKUP(I215,LULine!A:B,2,FALSE)</f>
        <v>Scarborough Rail Transit</v>
      </c>
      <c r="O215" t="s">
        <v>1758</v>
      </c>
      <c r="P215" t="s">
        <v>1773</v>
      </c>
    </row>
    <row r="216" spans="1:16" x14ac:dyDescent="0.3">
      <c r="A216" s="3">
        <v>43478</v>
      </c>
      <c r="B216" s="1" t="s">
        <v>346</v>
      </c>
      <c r="C216" s="1" t="s">
        <v>188</v>
      </c>
      <c r="D216" s="1" t="s">
        <v>42</v>
      </c>
      <c r="E216" s="1" t="s">
        <v>52</v>
      </c>
      <c r="F216" s="2">
        <v>4</v>
      </c>
      <c r="G216" s="2">
        <v>8</v>
      </c>
      <c r="H216" s="1" t="s">
        <v>14</v>
      </c>
      <c r="I216" s="1" t="s">
        <v>15</v>
      </c>
      <c r="J216" s="2">
        <v>5941</v>
      </c>
      <c r="K216" t="str">
        <f>VLOOKUP(E216,LUCode!A:B,2,FALSE)</f>
        <v>Unsanitary Vehicle</v>
      </c>
      <c r="L216">
        <f>VLOOKUP(D216,Coordinates!A:C,2,FALSE)</f>
        <v>43.749699999999997</v>
      </c>
      <c r="M216">
        <f>VLOOKUP(D216,Coordinates!A:C,3,FALSE)</f>
        <v>-79.4619</v>
      </c>
      <c r="N216" t="str">
        <f>VLOOKUP(I216,LULine!A:B,2,FALSE)</f>
        <v>Yonge University Spadina</v>
      </c>
      <c r="O216" t="s">
        <v>1758</v>
      </c>
      <c r="P216" t="s">
        <v>1775</v>
      </c>
    </row>
    <row r="217" spans="1:16" x14ac:dyDescent="0.3">
      <c r="A217" s="3">
        <v>43478</v>
      </c>
      <c r="B217" s="1" t="s">
        <v>329</v>
      </c>
      <c r="C217" s="1" t="s">
        <v>188</v>
      </c>
      <c r="D217" s="1" t="s">
        <v>203</v>
      </c>
      <c r="E217" s="1" t="s">
        <v>80</v>
      </c>
      <c r="F217" s="2">
        <v>7</v>
      </c>
      <c r="G217" s="2">
        <v>11</v>
      </c>
      <c r="H217" s="1" t="s">
        <v>19</v>
      </c>
      <c r="I217" s="1" t="s">
        <v>15</v>
      </c>
      <c r="J217" s="2">
        <v>6036</v>
      </c>
      <c r="K217" t="str">
        <f>VLOOKUP(E217,LUCode!A:B,2,FALSE)</f>
        <v>Disorderly Patron</v>
      </c>
      <c r="L217">
        <f>VLOOKUP(D217,Coordinates!A:C,2,FALSE)</f>
        <v>43.395499999999998</v>
      </c>
      <c r="M217">
        <f>VLOOKUP(D217,Coordinates!A:C,3,FALSE)</f>
        <v>-79.230199999999996</v>
      </c>
      <c r="N217" t="str">
        <f>VLOOKUP(I217,LULine!A:B,2,FALSE)</f>
        <v>Yonge University Spadina</v>
      </c>
      <c r="O217" t="s">
        <v>1758</v>
      </c>
      <c r="P217" t="s">
        <v>1775</v>
      </c>
    </row>
    <row r="218" spans="1:16" x14ac:dyDescent="0.3">
      <c r="A218" s="3">
        <v>43478</v>
      </c>
      <c r="B218" s="1" t="s">
        <v>347</v>
      </c>
      <c r="C218" s="1" t="s">
        <v>188</v>
      </c>
      <c r="D218" s="1" t="s">
        <v>348</v>
      </c>
      <c r="E218" s="1" t="s">
        <v>110</v>
      </c>
      <c r="F218" s="2">
        <v>8</v>
      </c>
      <c r="G218" s="2">
        <v>12</v>
      </c>
      <c r="H218" s="1" t="s">
        <v>19</v>
      </c>
      <c r="I218" s="1" t="s">
        <v>15</v>
      </c>
      <c r="J218" s="2">
        <v>5951</v>
      </c>
      <c r="K218" t="str">
        <f>VLOOKUP(E218,LUCode!A:B,2,FALSE)</f>
        <v>Door Problems - Debris Related</v>
      </c>
      <c r="L218">
        <f>VLOOKUP(D218,Coordinates!A:C,2,FALSE)</f>
        <v>43.773899999999998</v>
      </c>
      <c r="M218">
        <f>VLOOKUP(D218,Coordinates!A:C,3,FALSE)</f>
        <v>-79.499799999999993</v>
      </c>
      <c r="N218" t="str">
        <f>VLOOKUP(I218,LULine!A:B,2,FALSE)</f>
        <v>Yonge University Spadina</v>
      </c>
      <c r="O218" t="s">
        <v>1758</v>
      </c>
      <c r="P218" t="s">
        <v>1775</v>
      </c>
    </row>
    <row r="219" spans="1:16" x14ac:dyDescent="0.3">
      <c r="A219" s="3">
        <v>43478</v>
      </c>
      <c r="B219" s="1" t="s">
        <v>330</v>
      </c>
      <c r="C219" s="1" t="s">
        <v>188</v>
      </c>
      <c r="D219" s="1" t="s">
        <v>59</v>
      </c>
      <c r="E219" s="1" t="s">
        <v>80</v>
      </c>
      <c r="F219" s="2">
        <v>3</v>
      </c>
      <c r="G219" s="2">
        <v>7</v>
      </c>
      <c r="H219" s="1" t="s">
        <v>34</v>
      </c>
      <c r="I219" s="1" t="s">
        <v>30</v>
      </c>
      <c r="J219" s="2">
        <v>5245</v>
      </c>
      <c r="K219" t="str">
        <f>VLOOKUP(E219,LUCode!A:B,2,FALSE)</f>
        <v>Disorderly Patron</v>
      </c>
      <c r="L219">
        <f>VLOOKUP(D219,Coordinates!A:C,2,FALSE)</f>
        <v>43.410299999999999</v>
      </c>
      <c r="M219">
        <f>VLOOKUP(D219,Coordinates!A:C,3,FALSE)</f>
        <v>-79.192300000000003</v>
      </c>
      <c r="N219" t="str">
        <f>VLOOKUP(I219,LULine!A:B,2,FALSE)</f>
        <v>Bloor Danforth</v>
      </c>
      <c r="O219" t="s">
        <v>1758</v>
      </c>
      <c r="P219" t="s">
        <v>1775</v>
      </c>
    </row>
    <row r="220" spans="1:16" x14ac:dyDescent="0.3">
      <c r="A220" s="3">
        <v>43478</v>
      </c>
      <c r="B220" s="1" t="s">
        <v>311</v>
      </c>
      <c r="C220" s="1" t="s">
        <v>188</v>
      </c>
      <c r="D220" s="1" t="s">
        <v>137</v>
      </c>
      <c r="E220" s="1" t="s">
        <v>57</v>
      </c>
      <c r="F220" s="2">
        <v>5</v>
      </c>
      <c r="G220" s="2">
        <v>9</v>
      </c>
      <c r="H220" s="1" t="s">
        <v>19</v>
      </c>
      <c r="I220" s="1" t="s">
        <v>15</v>
      </c>
      <c r="J220" s="2">
        <v>5926</v>
      </c>
      <c r="K220" t="str">
        <f>VLOOKUP(E220,LUCode!A:B,2,FALSE)</f>
        <v>Injured or ill Customer (On Train) - Transported</v>
      </c>
      <c r="L220">
        <f>VLOOKUP(D220,Coordinates!A:C,2,FALSE)</f>
        <v>43.645299999999999</v>
      </c>
      <c r="M220">
        <f>VLOOKUP(D220,Coordinates!A:C,3,FALSE)</f>
        <v>-79.380600000000001</v>
      </c>
      <c r="N220" t="str">
        <f>VLOOKUP(I220,LULine!A:B,2,FALSE)</f>
        <v>Yonge University Spadina</v>
      </c>
      <c r="O220" t="s">
        <v>1758</v>
      </c>
      <c r="P220" t="s">
        <v>1775</v>
      </c>
    </row>
    <row r="221" spans="1:16" x14ac:dyDescent="0.3">
      <c r="A221" s="3">
        <v>43478</v>
      </c>
      <c r="B221" s="1" t="s">
        <v>349</v>
      </c>
      <c r="C221" s="1" t="s">
        <v>188</v>
      </c>
      <c r="D221" s="25" t="s">
        <v>1640</v>
      </c>
      <c r="E221" s="1" t="s">
        <v>143</v>
      </c>
      <c r="F221" s="2">
        <v>3</v>
      </c>
      <c r="G221" s="2">
        <v>8</v>
      </c>
      <c r="H221" s="1" t="s">
        <v>34</v>
      </c>
      <c r="I221" s="1" t="s">
        <v>99</v>
      </c>
      <c r="J221" s="2">
        <v>6176</v>
      </c>
      <c r="K221" t="str">
        <f>VLOOKUP(E221,LUCode!A:B,2,FALSE)</f>
        <v>Transportation Department - Other</v>
      </c>
      <c r="L221" t="str">
        <f>VLOOKUP(D221,Coordinates!A:C,2,FALSE)</f>
        <v>43.7614°</v>
      </c>
      <c r="M221">
        <f>VLOOKUP(D221,Coordinates!A:C,3,FALSE)</f>
        <v>-79.410499999999999</v>
      </c>
      <c r="N221" t="str">
        <f>VLOOKUP(I221,LULine!A:B,2,FALSE)</f>
        <v>Sheppard</v>
      </c>
      <c r="O221" t="s">
        <v>1758</v>
      </c>
      <c r="P221" t="s">
        <v>1777</v>
      </c>
    </row>
    <row r="222" spans="1:16" x14ac:dyDescent="0.3">
      <c r="A222" s="3">
        <v>43478</v>
      </c>
      <c r="B222" s="1" t="s">
        <v>351</v>
      </c>
      <c r="C222" s="1" t="s">
        <v>188</v>
      </c>
      <c r="D222" s="1" t="s">
        <v>45</v>
      </c>
      <c r="E222" s="1" t="s">
        <v>43</v>
      </c>
      <c r="F222" s="2">
        <v>3</v>
      </c>
      <c r="G222" s="2">
        <v>8</v>
      </c>
      <c r="H222" s="1" t="s">
        <v>19</v>
      </c>
      <c r="I222" s="1" t="s">
        <v>15</v>
      </c>
      <c r="J222" s="2">
        <v>5506</v>
      </c>
      <c r="K222" t="str">
        <f>VLOOKUP(E222,LUCode!A:B,2,FALSE)</f>
        <v>Operator Not In Position</v>
      </c>
      <c r="L222">
        <f>VLOOKUP(D222,Coordinates!A:C,2,FALSE)</f>
        <v>43.781399999999998</v>
      </c>
      <c r="M222">
        <f>VLOOKUP(D222,Coordinates!A:C,3,FALSE)</f>
        <v>-79.415000000000006</v>
      </c>
      <c r="N222" t="str">
        <f>VLOOKUP(I222,LULine!A:B,2,FALSE)</f>
        <v>Yonge University Spadina</v>
      </c>
      <c r="O222" t="s">
        <v>1758</v>
      </c>
      <c r="P222" t="s">
        <v>1777</v>
      </c>
    </row>
    <row r="223" spans="1:16" x14ac:dyDescent="0.3">
      <c r="A223" s="3">
        <v>43479</v>
      </c>
      <c r="B223" s="1" t="s">
        <v>352</v>
      </c>
      <c r="C223" s="1" t="s">
        <v>196</v>
      </c>
      <c r="D223" s="1" t="s">
        <v>244</v>
      </c>
      <c r="E223" s="1" t="s">
        <v>110</v>
      </c>
      <c r="F223" s="2">
        <v>3</v>
      </c>
      <c r="G223" s="2">
        <v>7</v>
      </c>
      <c r="H223" s="1" t="s">
        <v>34</v>
      </c>
      <c r="I223" s="1" t="s">
        <v>30</v>
      </c>
      <c r="J223" s="2">
        <v>5302</v>
      </c>
      <c r="K223" t="str">
        <f>VLOOKUP(E223,LUCode!A:B,2,FALSE)</f>
        <v>Door Problems - Debris Related</v>
      </c>
      <c r="L223">
        <f>VLOOKUP(D223,Coordinates!A:C,2,FALSE)</f>
        <v>43.402000000000001</v>
      </c>
      <c r="M223">
        <f>VLOOKUP(D223,Coordinates!A:C,3,FALSE)</f>
        <v>-79.223500000000001</v>
      </c>
      <c r="N223" t="str">
        <f>VLOOKUP(I223,LULine!A:B,2,FALSE)</f>
        <v>Bloor Danforth</v>
      </c>
      <c r="O223" t="s">
        <v>1758</v>
      </c>
      <c r="P223" t="s">
        <v>1777</v>
      </c>
    </row>
    <row r="224" spans="1:16" x14ac:dyDescent="0.3">
      <c r="A224" s="3">
        <v>43479</v>
      </c>
      <c r="B224" s="1" t="s">
        <v>225</v>
      </c>
      <c r="C224" s="1" t="s">
        <v>196</v>
      </c>
      <c r="D224" s="1" t="s">
        <v>42</v>
      </c>
      <c r="E224" s="1" t="s">
        <v>183</v>
      </c>
      <c r="F224" s="2">
        <v>14</v>
      </c>
      <c r="G224" s="2">
        <v>18</v>
      </c>
      <c r="H224" s="1" t="s">
        <v>14</v>
      </c>
      <c r="I224" s="1" t="s">
        <v>15</v>
      </c>
      <c r="J224" s="2">
        <v>5656</v>
      </c>
      <c r="K224" t="str">
        <f>VLOOKUP(E224,LUCode!A:B,2,FALSE)</f>
        <v>ATC Operator Related</v>
      </c>
      <c r="L224">
        <f>VLOOKUP(D224,Coordinates!A:C,2,FALSE)</f>
        <v>43.749699999999997</v>
      </c>
      <c r="M224">
        <f>VLOOKUP(D224,Coordinates!A:C,3,FALSE)</f>
        <v>-79.4619</v>
      </c>
      <c r="N224" t="str">
        <f>VLOOKUP(I224,LULine!A:B,2,FALSE)</f>
        <v>Yonge University Spadina</v>
      </c>
      <c r="O224" t="s">
        <v>1758</v>
      </c>
      <c r="P224" t="s">
        <v>1774</v>
      </c>
    </row>
    <row r="225" spans="1:16" x14ac:dyDescent="0.3">
      <c r="A225" s="3">
        <v>43479</v>
      </c>
      <c r="B225" s="1" t="s">
        <v>225</v>
      </c>
      <c r="C225" s="1" t="s">
        <v>196</v>
      </c>
      <c r="D225" s="1" t="s">
        <v>130</v>
      </c>
      <c r="E225" s="1" t="s">
        <v>50</v>
      </c>
      <c r="F225" s="2">
        <v>5</v>
      </c>
      <c r="G225" s="2">
        <v>9</v>
      </c>
      <c r="H225" s="1" t="s">
        <v>29</v>
      </c>
      <c r="I225" s="1" t="s">
        <v>30</v>
      </c>
      <c r="J225" s="2">
        <v>5004</v>
      </c>
      <c r="K225" t="str">
        <f>VLOOKUP(E225,LUCode!A:B,2,FALSE)</f>
        <v>Brakes</v>
      </c>
      <c r="L225">
        <f>VLOOKUP(D225,Coordinates!A:C,2,FALSE)</f>
        <v>43.668300000000002</v>
      </c>
      <c r="M225">
        <f>VLOOKUP(D225,Coordinates!A:C,3,FALSE)</f>
        <v>-79.399900000000002</v>
      </c>
      <c r="N225" t="str">
        <f>VLOOKUP(I225,LULine!A:B,2,FALSE)</f>
        <v>Bloor Danforth</v>
      </c>
      <c r="O225" t="s">
        <v>1758</v>
      </c>
      <c r="P225" t="s">
        <v>1774</v>
      </c>
    </row>
    <row r="226" spans="1:16" x14ac:dyDescent="0.3">
      <c r="A226" s="3">
        <v>43479</v>
      </c>
      <c r="B226" s="1" t="s">
        <v>353</v>
      </c>
      <c r="C226" s="1" t="s">
        <v>196</v>
      </c>
      <c r="D226" s="1" t="s">
        <v>37</v>
      </c>
      <c r="E226" s="1" t="s">
        <v>218</v>
      </c>
      <c r="F226" s="2">
        <v>3</v>
      </c>
      <c r="G226" s="2">
        <v>5</v>
      </c>
      <c r="H226" s="1" t="s">
        <v>29</v>
      </c>
      <c r="I226" s="1" t="s">
        <v>30</v>
      </c>
      <c r="J226" s="2">
        <v>5163</v>
      </c>
      <c r="K226" t="str">
        <f>VLOOKUP(E226,LUCode!A:B,2,FALSE)</f>
        <v>Equipment - No Trouble Found</v>
      </c>
      <c r="L226">
        <f>VLOOKUP(D226,Coordinates!A:C,2,FALSE)</f>
        <v>43.435699999999997</v>
      </c>
      <c r="M226">
        <f>VLOOKUP(D226,Coordinates!A:C,3,FALSE)</f>
        <v>-79.154899999999998</v>
      </c>
      <c r="N226" t="str">
        <f>VLOOKUP(I226,LULine!A:B,2,FALSE)</f>
        <v>Bloor Danforth</v>
      </c>
      <c r="O226" t="s">
        <v>1758</v>
      </c>
      <c r="P226" t="s">
        <v>1774</v>
      </c>
    </row>
    <row r="227" spans="1:16" x14ac:dyDescent="0.3">
      <c r="A227" s="3">
        <v>43479</v>
      </c>
      <c r="B227" s="1" t="s">
        <v>255</v>
      </c>
      <c r="C227" s="1" t="s">
        <v>196</v>
      </c>
      <c r="D227" s="1" t="s">
        <v>354</v>
      </c>
      <c r="E227" s="1" t="s">
        <v>89</v>
      </c>
      <c r="F227" s="2">
        <v>5</v>
      </c>
      <c r="G227" s="2">
        <v>7</v>
      </c>
      <c r="H227" s="1" t="s">
        <v>19</v>
      </c>
      <c r="I227" s="1" t="s">
        <v>15</v>
      </c>
      <c r="J227" s="2">
        <v>5571</v>
      </c>
      <c r="K227" t="str">
        <f>VLOOKUP(E227,LUCode!A:B,2,FALSE)</f>
        <v>Injured or ill Customer (On Train) - Medical Aid Refused</v>
      </c>
      <c r="L227">
        <f>VLOOKUP(D227,Coordinates!A:C,2,FALSE)</f>
        <v>43.390300000000003</v>
      </c>
      <c r="M227">
        <f>VLOOKUP(D227,Coordinates!A:C,3,FALSE)</f>
        <v>-79.231200000000001</v>
      </c>
      <c r="N227" t="str">
        <f>VLOOKUP(I227,LULine!A:B,2,FALSE)</f>
        <v>Yonge University Spadina</v>
      </c>
      <c r="O227" t="s">
        <v>1758</v>
      </c>
      <c r="P227" t="s">
        <v>1774</v>
      </c>
    </row>
    <row r="228" spans="1:16" x14ac:dyDescent="0.3">
      <c r="A228" s="3">
        <v>43479</v>
      </c>
      <c r="B228" s="1" t="s">
        <v>355</v>
      </c>
      <c r="C228" s="1" t="s">
        <v>196</v>
      </c>
      <c r="D228" s="1" t="s">
        <v>106</v>
      </c>
      <c r="E228" s="1" t="s">
        <v>89</v>
      </c>
      <c r="F228" s="2">
        <v>3</v>
      </c>
      <c r="G228" s="2">
        <v>5</v>
      </c>
      <c r="H228" s="1" t="s">
        <v>19</v>
      </c>
      <c r="I228" s="1" t="s">
        <v>15</v>
      </c>
      <c r="J228" s="2">
        <v>5836</v>
      </c>
      <c r="K228" t="str">
        <f>VLOOKUP(E228,LUCode!A:B,2,FALSE)</f>
        <v>Injured or ill Customer (On Train) - Medical Aid Refused</v>
      </c>
      <c r="L228">
        <f>VLOOKUP(D228,Coordinates!A:C,2,FALSE)</f>
        <v>43.400199999999998</v>
      </c>
      <c r="M228">
        <f>VLOOKUP(D228,Coordinates!A:C,3,FALSE)</f>
        <v>-79.233699999999999</v>
      </c>
      <c r="N228" t="str">
        <f>VLOOKUP(I228,LULine!A:B,2,FALSE)</f>
        <v>Yonge University Spadina</v>
      </c>
      <c r="O228" t="s">
        <v>1758</v>
      </c>
      <c r="P228" t="s">
        <v>1774</v>
      </c>
    </row>
    <row r="229" spans="1:16" x14ac:dyDescent="0.3">
      <c r="A229" s="3">
        <v>43479</v>
      </c>
      <c r="B229" s="1" t="s">
        <v>356</v>
      </c>
      <c r="C229" s="1" t="s">
        <v>196</v>
      </c>
      <c r="D229" s="1" t="s">
        <v>325</v>
      </c>
      <c r="E229" s="1" t="s">
        <v>110</v>
      </c>
      <c r="F229" s="2">
        <v>4</v>
      </c>
      <c r="G229" s="2">
        <v>6</v>
      </c>
      <c r="H229" s="1" t="s">
        <v>19</v>
      </c>
      <c r="I229" s="1" t="s">
        <v>15</v>
      </c>
      <c r="J229" s="2">
        <v>5621</v>
      </c>
      <c r="K229" t="str">
        <f>VLOOKUP(E229,LUCode!A:B,2,FALSE)</f>
        <v>Door Problems - Debris Related</v>
      </c>
      <c r="L229">
        <f>VLOOKUP(D229,Coordinates!A:C,2,FALSE)</f>
        <v>43.394100000000002</v>
      </c>
      <c r="M229">
        <f>VLOOKUP(D229,Coordinates!A:C,3,FALSE)</f>
        <v>-79.225899999999996</v>
      </c>
      <c r="N229" t="str">
        <f>VLOOKUP(I229,LULine!A:B,2,FALSE)</f>
        <v>Yonge University Spadina</v>
      </c>
      <c r="O229" t="s">
        <v>1758</v>
      </c>
      <c r="P229" t="s">
        <v>1774</v>
      </c>
    </row>
    <row r="230" spans="1:16" x14ac:dyDescent="0.3">
      <c r="A230" s="3">
        <v>43479</v>
      </c>
      <c r="B230" s="1" t="s">
        <v>357</v>
      </c>
      <c r="C230" s="1" t="s">
        <v>196</v>
      </c>
      <c r="D230" s="1" t="s">
        <v>12</v>
      </c>
      <c r="E230" s="1" t="s">
        <v>13</v>
      </c>
      <c r="F230" s="2">
        <v>5</v>
      </c>
      <c r="G230" s="2">
        <v>7</v>
      </c>
      <c r="H230" s="1" t="s">
        <v>14</v>
      </c>
      <c r="I230" s="1" t="s">
        <v>15</v>
      </c>
      <c r="J230" s="2">
        <v>5656</v>
      </c>
      <c r="K230" t="str">
        <f>VLOOKUP(E230,LUCode!A:B,2,FALSE)</f>
        <v>ATC Project</v>
      </c>
      <c r="L230">
        <f>VLOOKUP(D230,Coordinates!A:C,2,FALSE)</f>
        <v>43.402900000000002</v>
      </c>
      <c r="M230">
        <f>VLOOKUP(D230,Coordinates!A:C,3,FALSE)</f>
        <v>-79.242500000000007</v>
      </c>
      <c r="N230" t="str">
        <f>VLOOKUP(I230,LULine!A:B,2,FALSE)</f>
        <v>Yonge University Spadina</v>
      </c>
      <c r="O230" t="s">
        <v>1758</v>
      </c>
      <c r="P230" t="s">
        <v>1772</v>
      </c>
    </row>
    <row r="231" spans="1:16" x14ac:dyDescent="0.3">
      <c r="A231" s="3">
        <v>43479</v>
      </c>
      <c r="B231" s="1" t="s">
        <v>358</v>
      </c>
      <c r="C231" s="1" t="s">
        <v>196</v>
      </c>
      <c r="D231" s="1" t="s">
        <v>27</v>
      </c>
      <c r="E231" s="1" t="s">
        <v>110</v>
      </c>
      <c r="F231" s="2">
        <v>10</v>
      </c>
      <c r="G231" s="2">
        <v>12</v>
      </c>
      <c r="H231" s="1" t="s">
        <v>34</v>
      </c>
      <c r="I231" s="1" t="s">
        <v>30</v>
      </c>
      <c r="J231" s="2">
        <v>5103</v>
      </c>
      <c r="K231" t="str">
        <f>VLOOKUP(E231,LUCode!A:B,2,FALSE)</f>
        <v>Door Problems - Debris Related</v>
      </c>
      <c r="L231">
        <f>VLOOKUP(D231,Coordinates!A:C,2,FALSE)</f>
        <v>43.392000000000003</v>
      </c>
      <c r="M231">
        <f>VLOOKUP(D231,Coordinates!A:C,3,FALSE)</f>
        <v>-79.273499999999999</v>
      </c>
      <c r="N231" t="str">
        <f>VLOOKUP(I231,LULine!A:B,2,FALSE)</f>
        <v>Bloor Danforth</v>
      </c>
      <c r="O231" t="s">
        <v>1758</v>
      </c>
      <c r="P231" t="s">
        <v>1772</v>
      </c>
    </row>
    <row r="232" spans="1:16" x14ac:dyDescent="0.3">
      <c r="A232" s="3">
        <v>43479</v>
      </c>
      <c r="B232" s="1" t="s">
        <v>359</v>
      </c>
      <c r="C232" s="1" t="s">
        <v>196</v>
      </c>
      <c r="D232" s="1" t="s">
        <v>17</v>
      </c>
      <c r="E232" s="1" t="s">
        <v>158</v>
      </c>
      <c r="F232" s="2">
        <v>22</v>
      </c>
      <c r="G232" s="2">
        <v>24</v>
      </c>
      <c r="H232" s="1" t="s">
        <v>14</v>
      </c>
      <c r="I232" s="1" t="s">
        <v>15</v>
      </c>
      <c r="J232" s="2">
        <v>5981</v>
      </c>
      <c r="K232" t="str">
        <f>VLOOKUP(E232,LUCode!A:B,2,FALSE)</f>
        <v>Unauthorized at Track Level</v>
      </c>
      <c r="L232">
        <f>VLOOKUP(D232,Coordinates!A:C,2,FALSE)</f>
        <v>43.415700000000001</v>
      </c>
      <c r="M232">
        <f>VLOOKUP(D232,Coordinates!A:C,3,FALSE)</f>
        <v>-79.260900000000007</v>
      </c>
      <c r="N232" t="str">
        <f>VLOOKUP(I232,LULine!A:B,2,FALSE)</f>
        <v>Yonge University Spadina</v>
      </c>
      <c r="O232" t="s">
        <v>1758</v>
      </c>
      <c r="P232" t="s">
        <v>1775</v>
      </c>
    </row>
    <row r="233" spans="1:16" x14ac:dyDescent="0.3">
      <c r="A233" s="3">
        <v>43479</v>
      </c>
      <c r="B233" s="1" t="s">
        <v>360</v>
      </c>
      <c r="C233" s="1" t="s">
        <v>196</v>
      </c>
      <c r="D233" s="1" t="s">
        <v>134</v>
      </c>
      <c r="E233" s="1" t="s">
        <v>361</v>
      </c>
      <c r="F233" s="2">
        <v>6</v>
      </c>
      <c r="G233" s="2">
        <v>8</v>
      </c>
      <c r="H233" s="1" t="s">
        <v>29</v>
      </c>
      <c r="I233" s="1" t="s">
        <v>30</v>
      </c>
      <c r="J233" s="2">
        <v>5255</v>
      </c>
      <c r="K233" t="str">
        <f>VLOOKUP(E233,LUCode!A:B,2,FALSE)</f>
        <v>Couplers</v>
      </c>
      <c r="L233">
        <f>VLOOKUP(D233,Coordinates!A:C,2,FALSE)</f>
        <v>43.404200000000003</v>
      </c>
      <c r="M233">
        <f>VLOOKUP(D233,Coordinates!A:C,3,FALSE)</f>
        <v>-79.210899999999995</v>
      </c>
      <c r="N233" t="str">
        <f>VLOOKUP(I233,LULine!A:B,2,FALSE)</f>
        <v>Bloor Danforth</v>
      </c>
      <c r="O233" t="s">
        <v>1758</v>
      </c>
      <c r="P233" t="s">
        <v>1775</v>
      </c>
    </row>
    <row r="234" spans="1:16" x14ac:dyDescent="0.3">
      <c r="A234" s="3">
        <v>43479</v>
      </c>
      <c r="B234" s="1" t="s">
        <v>362</v>
      </c>
      <c r="C234" s="1" t="s">
        <v>196</v>
      </c>
      <c r="D234" s="1" t="s">
        <v>363</v>
      </c>
      <c r="E234" s="1" t="s">
        <v>245</v>
      </c>
      <c r="F234" s="2">
        <v>5</v>
      </c>
      <c r="G234" s="2">
        <v>7</v>
      </c>
      <c r="H234" s="1" t="s">
        <v>29</v>
      </c>
      <c r="I234" s="1" t="s">
        <v>30</v>
      </c>
      <c r="J234" s="2">
        <v>5265</v>
      </c>
      <c r="K234" t="str">
        <f>VLOOKUP(E234,LUCode!A:B,2,FALSE)</f>
        <v>Door Problems - Passenger Related</v>
      </c>
      <c r="L234">
        <f>VLOOKUP(D234,Coordinates!A:C,2,FALSE)</f>
        <v>43.4514</v>
      </c>
      <c r="M234">
        <f>VLOOKUP(D234,Coordinates!A:C,3,FALSE)</f>
        <v>-79.284199999999998</v>
      </c>
      <c r="N234" t="str">
        <f>VLOOKUP(I234,LULine!A:B,2,FALSE)</f>
        <v>Bloor Danforth</v>
      </c>
      <c r="O234" t="s">
        <v>1758</v>
      </c>
      <c r="P234" t="s">
        <v>1776</v>
      </c>
    </row>
    <row r="235" spans="1:16" x14ac:dyDescent="0.3">
      <c r="A235" s="3">
        <v>43479</v>
      </c>
      <c r="B235" s="1" t="s">
        <v>364</v>
      </c>
      <c r="C235" s="1" t="s">
        <v>196</v>
      </c>
      <c r="D235" s="1" t="s">
        <v>45</v>
      </c>
      <c r="E235" s="1" t="s">
        <v>80</v>
      </c>
      <c r="F235" s="2">
        <v>3</v>
      </c>
      <c r="G235" s="2">
        <v>6</v>
      </c>
      <c r="H235" s="1" t="s">
        <v>14</v>
      </c>
      <c r="I235" s="1" t="s">
        <v>15</v>
      </c>
      <c r="J235" s="2">
        <v>5941</v>
      </c>
      <c r="K235" t="str">
        <f>VLOOKUP(E235,LUCode!A:B,2,FALSE)</f>
        <v>Disorderly Patron</v>
      </c>
      <c r="L235">
        <f>VLOOKUP(D235,Coordinates!A:C,2,FALSE)</f>
        <v>43.781399999999998</v>
      </c>
      <c r="M235">
        <f>VLOOKUP(D235,Coordinates!A:C,3,FALSE)</f>
        <v>-79.415000000000006</v>
      </c>
      <c r="N235" t="str">
        <f>VLOOKUP(I235,LULine!A:B,2,FALSE)</f>
        <v>Yonge University Spadina</v>
      </c>
      <c r="O235" t="s">
        <v>1758</v>
      </c>
      <c r="P235" t="s">
        <v>1776</v>
      </c>
    </row>
    <row r="236" spans="1:16" x14ac:dyDescent="0.3">
      <c r="A236" s="3">
        <v>43479</v>
      </c>
      <c r="B236" s="1" t="s">
        <v>365</v>
      </c>
      <c r="C236" s="1" t="s">
        <v>196</v>
      </c>
      <c r="D236" s="1" t="s">
        <v>37</v>
      </c>
      <c r="E236" s="1" t="s">
        <v>86</v>
      </c>
      <c r="F236" s="2">
        <v>5</v>
      </c>
      <c r="G236" s="2">
        <v>9</v>
      </c>
      <c r="H236" s="1" t="s">
        <v>29</v>
      </c>
      <c r="I236" s="1" t="s">
        <v>30</v>
      </c>
      <c r="J236" s="2">
        <v>5161</v>
      </c>
      <c r="K236" t="str">
        <f>VLOOKUP(E236,LUCode!A:B,2,FALSE)</f>
        <v>Propulsion System</v>
      </c>
      <c r="L236">
        <f>VLOOKUP(D236,Coordinates!A:C,2,FALSE)</f>
        <v>43.435699999999997</v>
      </c>
      <c r="M236">
        <f>VLOOKUP(D236,Coordinates!A:C,3,FALSE)</f>
        <v>-79.154899999999998</v>
      </c>
      <c r="N236" t="str">
        <f>VLOOKUP(I236,LULine!A:B,2,FALSE)</f>
        <v>Bloor Danforth</v>
      </c>
      <c r="O236" t="s">
        <v>1758</v>
      </c>
      <c r="P236" t="s">
        <v>1777</v>
      </c>
    </row>
    <row r="237" spans="1:16" x14ac:dyDescent="0.3">
      <c r="A237" s="3">
        <v>43479</v>
      </c>
      <c r="B237" s="1" t="s">
        <v>366</v>
      </c>
      <c r="C237" s="1" t="s">
        <v>196</v>
      </c>
      <c r="D237" s="1" t="s">
        <v>207</v>
      </c>
      <c r="E237" s="1" t="s">
        <v>80</v>
      </c>
      <c r="F237" s="2">
        <v>6</v>
      </c>
      <c r="G237" s="2">
        <v>11</v>
      </c>
      <c r="H237" s="1" t="s">
        <v>14</v>
      </c>
      <c r="I237" s="1" t="s">
        <v>15</v>
      </c>
      <c r="J237" s="2">
        <v>5791</v>
      </c>
      <c r="K237" t="str">
        <f>VLOOKUP(E237,LUCode!A:B,2,FALSE)</f>
        <v>Disorderly Patron</v>
      </c>
      <c r="L237">
        <f>VLOOKUP(D237,Coordinates!A:C,2,FALSE)</f>
        <v>43.4221</v>
      </c>
      <c r="M237">
        <f>VLOOKUP(D237,Coordinates!A:C,3,FALSE)</f>
        <v>-79.235399999999998</v>
      </c>
      <c r="N237" t="str">
        <f>VLOOKUP(I237,LULine!A:B,2,FALSE)</f>
        <v>Yonge University Spadina</v>
      </c>
      <c r="O237" t="s">
        <v>1758</v>
      </c>
      <c r="P237" t="s">
        <v>1777</v>
      </c>
    </row>
    <row r="238" spans="1:16" x14ac:dyDescent="0.3">
      <c r="A238" s="3">
        <v>43480</v>
      </c>
      <c r="B238" s="1" t="s">
        <v>333</v>
      </c>
      <c r="C238" s="1" t="s">
        <v>11</v>
      </c>
      <c r="D238" s="1" t="s">
        <v>367</v>
      </c>
      <c r="E238" s="1" t="s">
        <v>54</v>
      </c>
      <c r="F238" s="2">
        <v>3</v>
      </c>
      <c r="G238" s="2">
        <v>7</v>
      </c>
      <c r="H238" s="1" t="s">
        <v>29</v>
      </c>
      <c r="I238" s="1" t="s">
        <v>30</v>
      </c>
      <c r="J238" s="2">
        <v>5368</v>
      </c>
      <c r="K238" t="str">
        <f>VLOOKUP(E238,LUCode!A:B,2,FALSE)</f>
        <v>Passenger Assistance Alarm Activated - No Trouble Found</v>
      </c>
      <c r="L238">
        <f>VLOOKUP(D238,Coordinates!A:C,2,FALSE)</f>
        <v>43.390599999999999</v>
      </c>
      <c r="M238">
        <f>VLOOKUP(D238,Coordinates!A:C,3,FALSE)</f>
        <v>-79.283299999999997</v>
      </c>
      <c r="N238" t="str">
        <f>VLOOKUP(I238,LULine!A:B,2,FALSE)</f>
        <v>Bloor Danforth</v>
      </c>
      <c r="O238" t="s">
        <v>1758</v>
      </c>
      <c r="P238" t="s">
        <v>1777</v>
      </c>
    </row>
    <row r="239" spans="1:16" x14ac:dyDescent="0.3">
      <c r="A239" s="3">
        <v>43480</v>
      </c>
      <c r="B239" s="1" t="s">
        <v>368</v>
      </c>
      <c r="C239" s="1" t="s">
        <v>11</v>
      </c>
      <c r="D239" s="25" t="s">
        <v>1756</v>
      </c>
      <c r="E239" s="1" t="s">
        <v>80</v>
      </c>
      <c r="F239" s="2">
        <v>3</v>
      </c>
      <c r="G239" s="2">
        <v>8</v>
      </c>
      <c r="H239" s="1" t="s">
        <v>19</v>
      </c>
      <c r="I239" s="1" t="s">
        <v>15</v>
      </c>
      <c r="J239" s="2">
        <v>5666</v>
      </c>
      <c r="K239" t="str">
        <f>VLOOKUP(E239,LUCode!A:B,2,FALSE)</f>
        <v>Disorderly Patron</v>
      </c>
      <c r="L239">
        <f>VLOOKUP(D239,Coordinates!A:C,2,FALSE)</f>
        <v>43.401600000000002</v>
      </c>
      <c r="M239">
        <f>VLOOKUP(D239,Coordinates!A:C,3,FALSE)</f>
        <v>-79.230900000000005</v>
      </c>
      <c r="N239" t="str">
        <f>VLOOKUP(I239,LULine!A:B,2,FALSE)</f>
        <v>Yonge University Spadina</v>
      </c>
      <c r="O239" t="s">
        <v>1758</v>
      </c>
      <c r="P239" t="s">
        <v>1777</v>
      </c>
    </row>
    <row r="240" spans="1:16" x14ac:dyDescent="0.3">
      <c r="A240" s="3">
        <v>43480</v>
      </c>
      <c r="B240" s="1" t="s">
        <v>369</v>
      </c>
      <c r="C240" s="1" t="s">
        <v>11</v>
      </c>
      <c r="D240" s="25" t="s">
        <v>1639</v>
      </c>
      <c r="E240" s="1" t="s">
        <v>43</v>
      </c>
      <c r="F240" s="2">
        <v>3</v>
      </c>
      <c r="G240" s="2">
        <v>5</v>
      </c>
      <c r="H240" s="1" t="s">
        <v>19</v>
      </c>
      <c r="I240" s="1" t="s">
        <v>15</v>
      </c>
      <c r="J240" s="2">
        <v>5942</v>
      </c>
      <c r="K240" t="str">
        <f>VLOOKUP(E240,LUCode!A:B,2,FALSE)</f>
        <v>Operator Not In Position</v>
      </c>
      <c r="L240">
        <f>VLOOKUP(D240,Coordinates!A:C,2,FALSE)</f>
        <v>43.762</v>
      </c>
      <c r="M240">
        <f>VLOOKUP(D240,Coordinates!A:C,3,FALSE)</f>
        <v>-79.411900000000003</v>
      </c>
      <c r="N240" t="str">
        <f>VLOOKUP(I240,LULine!A:B,2,FALSE)</f>
        <v>Yonge University Spadina</v>
      </c>
      <c r="O240" t="s">
        <v>1758</v>
      </c>
      <c r="P240" t="s">
        <v>1774</v>
      </c>
    </row>
    <row r="241" spans="1:16" x14ac:dyDescent="0.3">
      <c r="A241" s="3">
        <v>43480</v>
      </c>
      <c r="B241" s="1" t="s">
        <v>370</v>
      </c>
      <c r="C241" s="1" t="s">
        <v>11</v>
      </c>
      <c r="D241" s="1" t="s">
        <v>266</v>
      </c>
      <c r="E241" s="1" t="s">
        <v>371</v>
      </c>
      <c r="F241" s="2">
        <v>9</v>
      </c>
      <c r="G241" s="2">
        <v>15</v>
      </c>
      <c r="H241" s="1" t="s">
        <v>14</v>
      </c>
      <c r="I241" s="1" t="s">
        <v>93</v>
      </c>
      <c r="J241" s="2">
        <v>3013</v>
      </c>
      <c r="K241" t="str">
        <f>VLOOKUP(E241,LUCode!A:B,2,FALSE)</f>
        <v>Couplers</v>
      </c>
      <c r="L241">
        <f>VLOOKUP(D241,Coordinates!A:C,2,FALSE)</f>
        <v>43.462899999999998</v>
      </c>
      <c r="M241">
        <f>VLOOKUP(D241,Coordinates!A:C,3,FALSE)</f>
        <v>-79.150599999999997</v>
      </c>
      <c r="N241" t="str">
        <f>VLOOKUP(I241,LULine!A:B,2,FALSE)</f>
        <v>Scarborough Rail Transit</v>
      </c>
      <c r="O241" t="s">
        <v>1758</v>
      </c>
      <c r="P241" t="s">
        <v>1774</v>
      </c>
    </row>
    <row r="242" spans="1:16" x14ac:dyDescent="0.3">
      <c r="A242" s="3">
        <v>43480</v>
      </c>
      <c r="B242" s="1" t="s">
        <v>372</v>
      </c>
      <c r="C242" s="1" t="s">
        <v>11</v>
      </c>
      <c r="D242" s="1" t="s">
        <v>17</v>
      </c>
      <c r="E242" s="1" t="s">
        <v>57</v>
      </c>
      <c r="F242" s="2">
        <v>14</v>
      </c>
      <c r="G242" s="2">
        <v>16</v>
      </c>
      <c r="H242" s="1" t="s">
        <v>19</v>
      </c>
      <c r="I242" s="1" t="s">
        <v>15</v>
      </c>
      <c r="J242" s="2">
        <v>5921</v>
      </c>
      <c r="K242" t="str">
        <f>VLOOKUP(E242,LUCode!A:B,2,FALSE)</f>
        <v>Injured or ill Customer (On Train) - Transported</v>
      </c>
      <c r="L242">
        <f>VLOOKUP(D242,Coordinates!A:C,2,FALSE)</f>
        <v>43.415700000000001</v>
      </c>
      <c r="M242">
        <f>VLOOKUP(D242,Coordinates!A:C,3,FALSE)</f>
        <v>-79.260900000000007</v>
      </c>
      <c r="N242" t="str">
        <f>VLOOKUP(I242,LULine!A:B,2,FALSE)</f>
        <v>Yonge University Spadina</v>
      </c>
      <c r="O242" t="s">
        <v>1758</v>
      </c>
      <c r="P242" t="s">
        <v>1774</v>
      </c>
    </row>
    <row r="243" spans="1:16" x14ac:dyDescent="0.3">
      <c r="A243" s="3">
        <v>43480</v>
      </c>
      <c r="B243" s="1" t="s">
        <v>255</v>
      </c>
      <c r="C243" s="1" t="s">
        <v>11</v>
      </c>
      <c r="D243" s="1" t="s">
        <v>149</v>
      </c>
      <c r="E243" s="1" t="s">
        <v>57</v>
      </c>
      <c r="F243" s="2">
        <v>27</v>
      </c>
      <c r="G243" s="2">
        <v>29</v>
      </c>
      <c r="H243" s="1" t="s">
        <v>34</v>
      </c>
      <c r="I243" s="1" t="s">
        <v>30</v>
      </c>
      <c r="J243" s="2">
        <v>5368</v>
      </c>
      <c r="K243" t="str">
        <f>VLOOKUP(E243,LUCode!A:B,2,FALSE)</f>
        <v>Injured or ill Customer (On Train) - Transported</v>
      </c>
      <c r="L243">
        <f>VLOOKUP(D243,Coordinates!A:C,2,FALSE)</f>
        <v>43.400199999999998</v>
      </c>
      <c r="M243">
        <f>VLOOKUP(D243,Coordinates!A:C,3,FALSE)</f>
        <v>-79.241399999999999</v>
      </c>
      <c r="N243" t="str">
        <f>VLOOKUP(I243,LULine!A:B,2,FALSE)</f>
        <v>Bloor Danforth</v>
      </c>
      <c r="O243" t="s">
        <v>1758</v>
      </c>
      <c r="P243" t="s">
        <v>1774</v>
      </c>
    </row>
    <row r="244" spans="1:16" x14ac:dyDescent="0.3">
      <c r="A244" s="3">
        <v>43480</v>
      </c>
      <c r="B244" s="1" t="s">
        <v>299</v>
      </c>
      <c r="C244" s="1" t="s">
        <v>11</v>
      </c>
      <c r="D244" s="1" t="s">
        <v>237</v>
      </c>
      <c r="E244" s="1" t="s">
        <v>277</v>
      </c>
      <c r="F244" s="2">
        <v>3</v>
      </c>
      <c r="G244" s="2">
        <v>5</v>
      </c>
      <c r="H244" s="1" t="s">
        <v>34</v>
      </c>
      <c r="I244" s="1" t="s">
        <v>30</v>
      </c>
      <c r="J244" s="2">
        <v>5046</v>
      </c>
      <c r="K244" t="str">
        <f>VLOOKUP(E244,LUCode!A:B,2,FALSE)</f>
        <v>Operator Violated Signal</v>
      </c>
      <c r="L244">
        <f>VLOOKUP(D244,Coordinates!A:C,2,FALSE)</f>
        <v>43.394399999999997</v>
      </c>
      <c r="M244">
        <f>VLOOKUP(D244,Coordinates!A:C,3,FALSE)</f>
        <v>-79.253600000000006</v>
      </c>
      <c r="N244" t="str">
        <f>VLOOKUP(I244,LULine!A:B,2,FALSE)</f>
        <v>Bloor Danforth</v>
      </c>
      <c r="O244" t="s">
        <v>1758</v>
      </c>
      <c r="P244" t="s">
        <v>1774</v>
      </c>
    </row>
    <row r="245" spans="1:16" x14ac:dyDescent="0.3">
      <c r="A245" s="3">
        <v>43480</v>
      </c>
      <c r="B245" s="1" t="s">
        <v>373</v>
      </c>
      <c r="C245" s="1" t="s">
        <v>11</v>
      </c>
      <c r="D245" s="1" t="s">
        <v>374</v>
      </c>
      <c r="E245" s="1" t="s">
        <v>177</v>
      </c>
      <c r="F245" s="2">
        <v>3</v>
      </c>
      <c r="G245" s="2">
        <v>6</v>
      </c>
      <c r="H245" s="1" t="s">
        <v>34</v>
      </c>
      <c r="I245" s="1" t="s">
        <v>30</v>
      </c>
      <c r="J245" s="2">
        <v>5103</v>
      </c>
      <c r="K245" t="str">
        <f>VLOOKUP(E245,LUCode!A:B,2,FALSE)</f>
        <v>Body</v>
      </c>
      <c r="L245">
        <f>VLOOKUP(D245,Coordinates!A:C,2,FALSE)</f>
        <v>43.393300000000004</v>
      </c>
      <c r="M245">
        <f>VLOOKUP(D245,Coordinates!A:C,3,FALSE)</f>
        <v>-79.263400000000004</v>
      </c>
      <c r="N245" t="str">
        <f>VLOOKUP(I245,LULine!A:B,2,FALSE)</f>
        <v>Bloor Danforth</v>
      </c>
      <c r="O245" t="s">
        <v>1758</v>
      </c>
      <c r="P245" t="s">
        <v>1773</v>
      </c>
    </row>
    <row r="246" spans="1:16" x14ac:dyDescent="0.3">
      <c r="A246" s="3">
        <v>43480</v>
      </c>
      <c r="B246" s="1" t="s">
        <v>375</v>
      </c>
      <c r="C246" s="1" t="s">
        <v>11</v>
      </c>
      <c r="D246" s="1" t="s">
        <v>85</v>
      </c>
      <c r="E246" s="1" t="s">
        <v>80</v>
      </c>
      <c r="F246" s="2">
        <v>3</v>
      </c>
      <c r="G246" s="2">
        <v>6</v>
      </c>
      <c r="H246" s="1" t="s">
        <v>14</v>
      </c>
      <c r="I246" s="1" t="s">
        <v>15</v>
      </c>
      <c r="J246" s="2">
        <v>5606</v>
      </c>
      <c r="K246" t="str">
        <f>VLOOKUP(E246,LUCode!A:B,2,FALSE)</f>
        <v>Disorderly Patron</v>
      </c>
      <c r="L246">
        <f>VLOOKUP(D246,Coordinates!A:C,2,FALSE)</f>
        <v>43.656300000000002</v>
      </c>
      <c r="M246">
        <f>VLOOKUP(D246,Coordinates!A:C,3,FALSE)</f>
        <v>-79.380499999999998</v>
      </c>
      <c r="N246" t="str">
        <f>VLOOKUP(I246,LULine!A:B,2,FALSE)</f>
        <v>Yonge University Spadina</v>
      </c>
      <c r="O246" t="s">
        <v>1758</v>
      </c>
      <c r="P246" t="s">
        <v>1773</v>
      </c>
    </row>
    <row r="247" spans="1:16" x14ac:dyDescent="0.3">
      <c r="A247" s="3">
        <v>43480</v>
      </c>
      <c r="B247" s="1" t="s">
        <v>376</v>
      </c>
      <c r="C247" s="1" t="s">
        <v>11</v>
      </c>
      <c r="D247" s="1" t="s">
        <v>130</v>
      </c>
      <c r="E247" s="1" t="s">
        <v>377</v>
      </c>
      <c r="F247" s="2">
        <v>6</v>
      </c>
      <c r="G247" s="2">
        <v>8</v>
      </c>
      <c r="H247" s="1" t="s">
        <v>29</v>
      </c>
      <c r="I247" s="1" t="s">
        <v>30</v>
      </c>
      <c r="J247" s="2">
        <v>5355</v>
      </c>
      <c r="K247" t="str">
        <f>VLOOKUP(E247,LUCode!A:B,2,FALSE)</f>
        <v xml:space="preserve">Signals or Related Components Failure </v>
      </c>
      <c r="L247">
        <f>VLOOKUP(D247,Coordinates!A:C,2,FALSE)</f>
        <v>43.668300000000002</v>
      </c>
      <c r="M247">
        <f>VLOOKUP(D247,Coordinates!A:C,3,FALSE)</f>
        <v>-79.399900000000002</v>
      </c>
      <c r="N247" t="str">
        <f>VLOOKUP(I247,LULine!A:B,2,FALSE)</f>
        <v>Bloor Danforth</v>
      </c>
      <c r="O247" t="s">
        <v>1758</v>
      </c>
      <c r="P247" t="s">
        <v>1775</v>
      </c>
    </row>
    <row r="248" spans="1:16" x14ac:dyDescent="0.3">
      <c r="A248" s="3">
        <v>43480</v>
      </c>
      <c r="B248" s="1" t="s">
        <v>378</v>
      </c>
      <c r="C248" s="1" t="s">
        <v>11</v>
      </c>
      <c r="D248" s="1" t="s">
        <v>215</v>
      </c>
      <c r="E248" s="1" t="s">
        <v>89</v>
      </c>
      <c r="F248" s="2">
        <v>37</v>
      </c>
      <c r="G248" s="2">
        <v>40</v>
      </c>
      <c r="H248" s="1" t="s">
        <v>29</v>
      </c>
      <c r="I248" s="1" t="s">
        <v>30</v>
      </c>
      <c r="J248" s="2">
        <v>5014</v>
      </c>
      <c r="K248" t="str">
        <f>VLOOKUP(E248,LUCode!A:B,2,FALSE)</f>
        <v>Injured or ill Customer (On Train) - Medical Aid Refused</v>
      </c>
      <c r="L248">
        <f>VLOOKUP(D248,Coordinates!A:C,2,FALSE)</f>
        <v>43.385300000000001</v>
      </c>
      <c r="M248">
        <f>VLOOKUP(D248,Coordinates!A:C,3,FALSE)</f>
        <v>-79.304100000000005</v>
      </c>
      <c r="N248" t="str">
        <f>VLOOKUP(I248,LULine!A:B,2,FALSE)</f>
        <v>Bloor Danforth</v>
      </c>
      <c r="O248" t="s">
        <v>1758</v>
      </c>
      <c r="P248" t="s">
        <v>1775</v>
      </c>
    </row>
    <row r="249" spans="1:16" x14ac:dyDescent="0.3">
      <c r="A249" s="3">
        <v>43480</v>
      </c>
      <c r="B249" s="1" t="s">
        <v>379</v>
      </c>
      <c r="C249" s="1" t="s">
        <v>11</v>
      </c>
      <c r="D249" s="1" t="s">
        <v>130</v>
      </c>
      <c r="E249" s="1" t="s">
        <v>377</v>
      </c>
      <c r="F249" s="2">
        <v>6</v>
      </c>
      <c r="G249" s="2">
        <v>9</v>
      </c>
      <c r="H249" s="1" t="s">
        <v>29</v>
      </c>
      <c r="I249" s="1" t="s">
        <v>30</v>
      </c>
      <c r="J249" s="2">
        <v>5049</v>
      </c>
      <c r="K249" t="str">
        <f>VLOOKUP(E249,LUCode!A:B,2,FALSE)</f>
        <v xml:space="preserve">Signals or Related Components Failure </v>
      </c>
      <c r="L249">
        <f>VLOOKUP(D249,Coordinates!A:C,2,FALSE)</f>
        <v>43.668300000000002</v>
      </c>
      <c r="M249">
        <f>VLOOKUP(D249,Coordinates!A:C,3,FALSE)</f>
        <v>-79.399900000000002</v>
      </c>
      <c r="N249" t="str">
        <f>VLOOKUP(I249,LULine!A:B,2,FALSE)</f>
        <v>Bloor Danforth</v>
      </c>
      <c r="O249" t="s">
        <v>1758</v>
      </c>
      <c r="P249" t="s">
        <v>1775</v>
      </c>
    </row>
    <row r="250" spans="1:16" x14ac:dyDescent="0.3">
      <c r="A250" s="3">
        <v>43480</v>
      </c>
      <c r="B250" s="1" t="s">
        <v>380</v>
      </c>
      <c r="C250" s="1" t="s">
        <v>11</v>
      </c>
      <c r="D250" s="1" t="s">
        <v>266</v>
      </c>
      <c r="E250" s="1" t="s">
        <v>371</v>
      </c>
      <c r="F250" s="2">
        <v>5</v>
      </c>
      <c r="G250" s="2">
        <v>10</v>
      </c>
      <c r="H250" s="1" t="s">
        <v>14</v>
      </c>
      <c r="I250" s="1" t="s">
        <v>93</v>
      </c>
      <c r="J250" s="2">
        <v>3013</v>
      </c>
      <c r="K250" t="str">
        <f>VLOOKUP(E250,LUCode!A:B,2,FALSE)</f>
        <v>Couplers</v>
      </c>
      <c r="L250">
        <f>VLOOKUP(D250,Coordinates!A:C,2,FALSE)</f>
        <v>43.462899999999998</v>
      </c>
      <c r="M250">
        <f>VLOOKUP(D250,Coordinates!A:C,3,FALSE)</f>
        <v>-79.150599999999997</v>
      </c>
      <c r="N250" t="str">
        <f>VLOOKUP(I250,LULine!A:B,2,FALSE)</f>
        <v>Scarborough Rail Transit</v>
      </c>
      <c r="O250" t="s">
        <v>1758</v>
      </c>
      <c r="P250" t="s">
        <v>1775</v>
      </c>
    </row>
    <row r="251" spans="1:16" x14ac:dyDescent="0.3">
      <c r="A251" s="3">
        <v>43480</v>
      </c>
      <c r="B251" s="1" t="s">
        <v>381</v>
      </c>
      <c r="C251" s="1" t="s">
        <v>11</v>
      </c>
      <c r="D251" s="1" t="s">
        <v>348</v>
      </c>
      <c r="E251" s="1" t="s">
        <v>382</v>
      </c>
      <c r="F251" s="2">
        <v>4</v>
      </c>
      <c r="G251" s="2">
        <v>9</v>
      </c>
      <c r="H251" s="1" t="s">
        <v>19</v>
      </c>
      <c r="I251" s="1" t="s">
        <v>15</v>
      </c>
      <c r="J251" s="2">
        <v>5791</v>
      </c>
      <c r="K251" t="str">
        <f>VLOOKUP(E251,LUCode!A:B,2,FALSE)</f>
        <v>ATC Signals Other</v>
      </c>
      <c r="L251">
        <f>VLOOKUP(D251,Coordinates!A:C,2,FALSE)</f>
        <v>43.773899999999998</v>
      </c>
      <c r="M251">
        <f>VLOOKUP(D251,Coordinates!A:C,3,FALSE)</f>
        <v>-79.499799999999993</v>
      </c>
      <c r="N251" t="str">
        <f>VLOOKUP(I251,LULine!A:B,2,FALSE)</f>
        <v>Yonge University Spadina</v>
      </c>
      <c r="O251" t="s">
        <v>1758</v>
      </c>
      <c r="P251" t="s">
        <v>1775</v>
      </c>
    </row>
    <row r="252" spans="1:16" x14ac:dyDescent="0.3">
      <c r="A252" s="3">
        <v>43480</v>
      </c>
      <c r="B252" s="1" t="s">
        <v>48</v>
      </c>
      <c r="C252" s="1" t="s">
        <v>11</v>
      </c>
      <c r="D252" s="1" t="s">
        <v>32</v>
      </c>
      <c r="E252" s="1" t="s">
        <v>89</v>
      </c>
      <c r="F252" s="2">
        <v>4</v>
      </c>
      <c r="G252" s="2">
        <v>6</v>
      </c>
      <c r="H252" s="1" t="s">
        <v>29</v>
      </c>
      <c r="I252" s="1" t="s">
        <v>30</v>
      </c>
      <c r="J252" s="2">
        <v>5338</v>
      </c>
      <c r="K252" t="str">
        <f>VLOOKUP(E252,LUCode!A:B,2,FALSE)</f>
        <v>Injured or ill Customer (On Train) - Medical Aid Refused</v>
      </c>
      <c r="L252">
        <f>VLOOKUP(D252,Coordinates!A:C,2,FALSE)</f>
        <v>43.681111000000001</v>
      </c>
      <c r="M252">
        <f>VLOOKUP(D252,Coordinates!A:C,3,FALSE)</f>
        <v>-79.337778</v>
      </c>
      <c r="N252" t="str">
        <f>VLOOKUP(I252,LULine!A:B,2,FALSE)</f>
        <v>Bloor Danforth</v>
      </c>
      <c r="O252" t="s">
        <v>1758</v>
      </c>
      <c r="P252" t="s">
        <v>1775</v>
      </c>
    </row>
    <row r="253" spans="1:16" x14ac:dyDescent="0.3">
      <c r="A253" s="3">
        <v>43480</v>
      </c>
      <c r="B253" s="1" t="s">
        <v>385</v>
      </c>
      <c r="C253" s="1" t="s">
        <v>11</v>
      </c>
      <c r="D253" s="1" t="s">
        <v>12</v>
      </c>
      <c r="E253" s="1" t="s">
        <v>143</v>
      </c>
      <c r="F253" s="2">
        <v>4</v>
      </c>
      <c r="G253" s="2">
        <v>6</v>
      </c>
      <c r="H253" s="1" t="s">
        <v>19</v>
      </c>
      <c r="I253" s="1" t="s">
        <v>15</v>
      </c>
      <c r="J253" s="2">
        <v>5416</v>
      </c>
      <c r="K253" t="str">
        <f>VLOOKUP(E253,LUCode!A:B,2,FALSE)</f>
        <v>Transportation Department - Other</v>
      </c>
      <c r="L253">
        <f>VLOOKUP(D253,Coordinates!A:C,2,FALSE)</f>
        <v>43.402900000000002</v>
      </c>
      <c r="M253">
        <f>VLOOKUP(D253,Coordinates!A:C,3,FALSE)</f>
        <v>-79.242500000000007</v>
      </c>
      <c r="N253" t="str">
        <f>VLOOKUP(I253,LULine!A:B,2,FALSE)</f>
        <v>Yonge University Spadina</v>
      </c>
      <c r="O253" t="s">
        <v>1758</v>
      </c>
      <c r="P253" t="s">
        <v>1776</v>
      </c>
    </row>
    <row r="254" spans="1:16" x14ac:dyDescent="0.3">
      <c r="A254" s="3">
        <v>43480</v>
      </c>
      <c r="B254" s="1" t="s">
        <v>386</v>
      </c>
      <c r="C254" s="1" t="s">
        <v>11</v>
      </c>
      <c r="D254" s="1" t="s">
        <v>24</v>
      </c>
      <c r="E254" s="1" t="s">
        <v>308</v>
      </c>
      <c r="F254" s="2">
        <v>5</v>
      </c>
      <c r="G254" s="2">
        <v>7</v>
      </c>
      <c r="H254" s="1" t="s">
        <v>19</v>
      </c>
      <c r="I254" s="1" t="s">
        <v>15</v>
      </c>
      <c r="J254" s="2">
        <v>5571</v>
      </c>
      <c r="K254" t="str">
        <f>VLOOKUP(E254,LUCode!A:B,2,FALSE)</f>
        <v>Assault / Patron Involved</v>
      </c>
      <c r="L254">
        <f>VLOOKUP(D254,Coordinates!A:C,2,FALSE)</f>
        <v>43.415199999999999</v>
      </c>
      <c r="M254">
        <f>VLOOKUP(D254,Coordinates!A:C,3,FALSE)</f>
        <v>-79.234999999999999</v>
      </c>
      <c r="N254" t="str">
        <f>VLOOKUP(I254,LULine!A:B,2,FALSE)</f>
        <v>Yonge University Spadina</v>
      </c>
      <c r="O254" t="s">
        <v>1758</v>
      </c>
      <c r="P254" t="s">
        <v>1776</v>
      </c>
    </row>
    <row r="255" spans="1:16" x14ac:dyDescent="0.3">
      <c r="A255" s="3">
        <v>43480</v>
      </c>
      <c r="B255" s="1" t="s">
        <v>386</v>
      </c>
      <c r="C255" s="1" t="s">
        <v>11</v>
      </c>
      <c r="D255" s="1" t="s">
        <v>33</v>
      </c>
      <c r="E255" s="1" t="s">
        <v>377</v>
      </c>
      <c r="F255" s="2">
        <v>18</v>
      </c>
      <c r="G255" s="2">
        <v>21</v>
      </c>
      <c r="H255" s="1" t="s">
        <v>34</v>
      </c>
      <c r="I255" s="1" t="s">
        <v>30</v>
      </c>
      <c r="J255" s="2">
        <v>5229</v>
      </c>
      <c r="K255" t="str">
        <f>VLOOKUP(E255,LUCode!A:B,2,FALSE)</f>
        <v xml:space="preserve">Signals or Related Components Failure </v>
      </c>
      <c r="L255">
        <f>VLOOKUP(D255,Coordinates!A:C,2,FALSE)</f>
        <v>43.381399999999999</v>
      </c>
      <c r="M255">
        <f>VLOOKUP(D255,Coordinates!A:C,3,FALSE)</f>
        <v>-79.320999999999998</v>
      </c>
      <c r="N255" t="str">
        <f>VLOOKUP(I255,LULine!A:B,2,FALSE)</f>
        <v>Bloor Danforth</v>
      </c>
      <c r="O255" t="s">
        <v>1758</v>
      </c>
      <c r="P255" t="s">
        <v>1776</v>
      </c>
    </row>
    <row r="256" spans="1:16" x14ac:dyDescent="0.3">
      <c r="A256" s="3">
        <v>43480</v>
      </c>
      <c r="B256" s="1" t="s">
        <v>387</v>
      </c>
      <c r="C256" s="1" t="s">
        <v>11</v>
      </c>
      <c r="D256" s="1" t="s">
        <v>64</v>
      </c>
      <c r="E256" s="1" t="s">
        <v>277</v>
      </c>
      <c r="F256" s="2">
        <v>3</v>
      </c>
      <c r="G256" s="2">
        <v>6</v>
      </c>
      <c r="H256" s="1" t="s">
        <v>34</v>
      </c>
      <c r="I256" s="1" t="s">
        <v>30</v>
      </c>
      <c r="J256" s="2">
        <v>5016</v>
      </c>
      <c r="K256" t="str">
        <f>VLOOKUP(E256,LUCode!A:B,2,FALSE)</f>
        <v>Operator Violated Signal</v>
      </c>
      <c r="L256">
        <f>VLOOKUP(D256,Coordinates!A:C,2,FALSE)</f>
        <v>43.424100000000003</v>
      </c>
      <c r="M256">
        <f>VLOOKUP(D256,Coordinates!A:C,3,FALSE)</f>
        <v>-79.164699999999996</v>
      </c>
      <c r="N256" t="str">
        <f>VLOOKUP(I256,LULine!A:B,2,FALSE)</f>
        <v>Bloor Danforth</v>
      </c>
      <c r="O256" t="s">
        <v>1758</v>
      </c>
      <c r="P256" t="s">
        <v>1776</v>
      </c>
    </row>
    <row r="257" spans="1:16" x14ac:dyDescent="0.3">
      <c r="A257" s="3">
        <v>43480</v>
      </c>
      <c r="B257" s="1" t="s">
        <v>388</v>
      </c>
      <c r="C257" s="1" t="s">
        <v>11</v>
      </c>
      <c r="D257" s="1" t="s">
        <v>389</v>
      </c>
      <c r="E257" s="1" t="s">
        <v>390</v>
      </c>
      <c r="F257" s="2">
        <v>6</v>
      </c>
      <c r="G257" s="2">
        <v>12</v>
      </c>
      <c r="H257" s="1" t="s">
        <v>34</v>
      </c>
      <c r="I257" s="1" t="s">
        <v>93</v>
      </c>
      <c r="J257" s="2">
        <v>3003</v>
      </c>
      <c r="K257" t="str">
        <f>VLOOKUP(E257,LUCode!A:B,2,FALSE)</f>
        <v>Injured or ill Customer (On Train) - Medical Aid Refused</v>
      </c>
      <c r="L257">
        <f>VLOOKUP(D257,Coordinates!A:C,2,FALSE)</f>
        <v>43.450099999999999</v>
      </c>
      <c r="M257">
        <f>VLOOKUP(D257,Coordinates!A:C,3,FALSE)</f>
        <v>-79.161299999999997</v>
      </c>
      <c r="N257" t="str">
        <f>VLOOKUP(I257,LULine!A:B,2,FALSE)</f>
        <v>Scarborough Rail Transit</v>
      </c>
      <c r="O257" t="s">
        <v>1758</v>
      </c>
      <c r="P257" t="s">
        <v>1776</v>
      </c>
    </row>
    <row r="258" spans="1:16" x14ac:dyDescent="0.3">
      <c r="A258" s="3">
        <v>43480</v>
      </c>
      <c r="B258" s="1" t="s">
        <v>391</v>
      </c>
      <c r="C258" s="1" t="s">
        <v>11</v>
      </c>
      <c r="D258" s="1" t="s">
        <v>215</v>
      </c>
      <c r="E258" s="1" t="s">
        <v>54</v>
      </c>
      <c r="F258" s="2">
        <v>3</v>
      </c>
      <c r="G258" s="2">
        <v>8</v>
      </c>
      <c r="H258" s="1" t="s">
        <v>34</v>
      </c>
      <c r="I258" s="1" t="s">
        <v>30</v>
      </c>
      <c r="J258" s="2">
        <v>5290</v>
      </c>
      <c r="K258" t="str">
        <f>VLOOKUP(E258,LUCode!A:B,2,FALSE)</f>
        <v>Passenger Assistance Alarm Activated - No Trouble Found</v>
      </c>
      <c r="L258">
        <f>VLOOKUP(D258,Coordinates!A:C,2,FALSE)</f>
        <v>43.385300000000001</v>
      </c>
      <c r="M258">
        <f>VLOOKUP(D258,Coordinates!A:C,3,FALSE)</f>
        <v>-79.304100000000005</v>
      </c>
      <c r="N258" t="str">
        <f>VLOOKUP(I258,LULine!A:B,2,FALSE)</f>
        <v>Bloor Danforth</v>
      </c>
      <c r="O258" t="s">
        <v>1758</v>
      </c>
      <c r="P258" t="s">
        <v>1777</v>
      </c>
    </row>
    <row r="259" spans="1:16" x14ac:dyDescent="0.3">
      <c r="A259" s="3">
        <v>43480</v>
      </c>
      <c r="B259" s="1" t="s">
        <v>351</v>
      </c>
      <c r="C259" s="1" t="s">
        <v>11</v>
      </c>
      <c r="D259" s="1" t="s">
        <v>77</v>
      </c>
      <c r="E259" s="1" t="s">
        <v>89</v>
      </c>
      <c r="F259" s="2">
        <v>6</v>
      </c>
      <c r="G259" s="2">
        <v>9</v>
      </c>
      <c r="H259" s="1" t="s">
        <v>14</v>
      </c>
      <c r="I259" s="1" t="s">
        <v>15</v>
      </c>
      <c r="J259" s="2">
        <v>6061</v>
      </c>
      <c r="K259" t="str">
        <f>VLOOKUP(E259,LUCode!A:B,2,FALSE)</f>
        <v>Injured or ill Customer (On Train) - Medical Aid Refused</v>
      </c>
      <c r="L259" t="str">
        <f>VLOOKUP(D259,Coordinates!A:C,2,FALSE)</f>
        <v>43°44′03</v>
      </c>
      <c r="M259">
        <f>VLOOKUP(D259,Coordinates!A:C,3,FALSE)</f>
        <v>-79.27</v>
      </c>
      <c r="N259" t="str">
        <f>VLOOKUP(I259,LULine!A:B,2,FALSE)</f>
        <v>Yonge University Spadina</v>
      </c>
      <c r="O259" t="s">
        <v>1758</v>
      </c>
      <c r="P259" t="s">
        <v>1777</v>
      </c>
    </row>
    <row r="260" spans="1:16" x14ac:dyDescent="0.3">
      <c r="A260" s="3">
        <v>43480</v>
      </c>
      <c r="B260" s="1" t="s">
        <v>392</v>
      </c>
      <c r="C260" s="1" t="s">
        <v>11</v>
      </c>
      <c r="D260" s="1" t="s">
        <v>211</v>
      </c>
      <c r="E260" s="1" t="s">
        <v>150</v>
      </c>
      <c r="F260" s="2">
        <v>5</v>
      </c>
      <c r="G260" s="2">
        <v>10</v>
      </c>
      <c r="H260" s="1" t="s">
        <v>14</v>
      </c>
      <c r="I260" s="1" t="s">
        <v>15</v>
      </c>
      <c r="J260" s="2">
        <v>0</v>
      </c>
      <c r="K260" t="str">
        <f>VLOOKUP(E260,LUCode!A:B,2,FALSE)</f>
        <v>Passenger Other</v>
      </c>
      <c r="L260">
        <f>VLOOKUP(D260,Coordinates!A:C,2,FALSE)</f>
        <v>43.4739</v>
      </c>
      <c r="M260">
        <f>VLOOKUP(D260,Coordinates!A:C,3,FALSE)</f>
        <v>-79.313900000000004</v>
      </c>
      <c r="N260" t="str">
        <f>VLOOKUP(I260,LULine!A:B,2,FALSE)</f>
        <v>Yonge University Spadina</v>
      </c>
      <c r="O260" t="s">
        <v>1758</v>
      </c>
      <c r="P260" t="s">
        <v>1777</v>
      </c>
    </row>
    <row r="261" spans="1:16" x14ac:dyDescent="0.3">
      <c r="A261" s="3">
        <v>43481</v>
      </c>
      <c r="B261" s="1" t="s">
        <v>393</v>
      </c>
      <c r="C261" s="1" t="s">
        <v>63</v>
      </c>
      <c r="D261" s="1" t="s">
        <v>286</v>
      </c>
      <c r="E261" s="1" t="s">
        <v>80</v>
      </c>
      <c r="F261" s="2">
        <v>3</v>
      </c>
      <c r="G261" s="2">
        <v>6</v>
      </c>
      <c r="H261" s="1" t="s">
        <v>34</v>
      </c>
      <c r="I261" s="1" t="s">
        <v>30</v>
      </c>
      <c r="J261" s="2">
        <v>5119</v>
      </c>
      <c r="K261" t="str">
        <f>VLOOKUP(E261,LUCode!A:B,2,FALSE)</f>
        <v>Disorderly Patron</v>
      </c>
      <c r="L261">
        <f>VLOOKUP(D261,Coordinates!A:C,2,FALSE)</f>
        <v>43.401299999999999</v>
      </c>
      <c r="M261">
        <f>VLOOKUP(D261,Coordinates!A:C,3,FALSE)</f>
        <v>-79.232399999999998</v>
      </c>
      <c r="N261" t="str">
        <f>VLOOKUP(I261,LULine!A:B,2,FALSE)</f>
        <v>Bloor Danforth</v>
      </c>
      <c r="O261" t="s">
        <v>1758</v>
      </c>
      <c r="P261" t="s">
        <v>1774</v>
      </c>
    </row>
    <row r="262" spans="1:16" x14ac:dyDescent="0.3">
      <c r="A262" s="3">
        <v>43481</v>
      </c>
      <c r="B262" s="1" t="s">
        <v>394</v>
      </c>
      <c r="C262" s="1" t="s">
        <v>63</v>
      </c>
      <c r="D262" s="1" t="s">
        <v>395</v>
      </c>
      <c r="E262" s="1" t="s">
        <v>143</v>
      </c>
      <c r="F262" s="2">
        <v>3</v>
      </c>
      <c r="G262" s="2">
        <v>5</v>
      </c>
      <c r="H262" s="1" t="s">
        <v>34</v>
      </c>
      <c r="I262" s="1" t="s">
        <v>30</v>
      </c>
      <c r="J262" s="2">
        <v>5140</v>
      </c>
      <c r="K262" t="str">
        <f>VLOOKUP(E262,LUCode!A:B,2,FALSE)</f>
        <v>Transportation Department - Other</v>
      </c>
      <c r="L262">
        <f>VLOOKUP(D262,Coordinates!A:C,2,FALSE)</f>
        <v>43.385899999999999</v>
      </c>
      <c r="M262">
        <f>VLOOKUP(D262,Coordinates!A:C,3,FALSE)</f>
        <v>-79.290199999999999</v>
      </c>
      <c r="N262" t="str">
        <f>VLOOKUP(I262,LULine!A:B,2,FALSE)</f>
        <v>Bloor Danforth</v>
      </c>
      <c r="O262" t="s">
        <v>1758</v>
      </c>
      <c r="P262" t="s">
        <v>1774</v>
      </c>
    </row>
    <row r="263" spans="1:16" x14ac:dyDescent="0.3">
      <c r="A263" s="3">
        <v>43481</v>
      </c>
      <c r="B263" s="1" t="s">
        <v>336</v>
      </c>
      <c r="C263" s="1" t="s">
        <v>63</v>
      </c>
      <c r="D263" s="1" t="s">
        <v>106</v>
      </c>
      <c r="E263" s="1" t="s">
        <v>89</v>
      </c>
      <c r="F263" s="2">
        <v>3</v>
      </c>
      <c r="G263" s="2">
        <v>5</v>
      </c>
      <c r="H263" s="1" t="s">
        <v>14</v>
      </c>
      <c r="I263" s="1" t="s">
        <v>15</v>
      </c>
      <c r="J263" s="2">
        <v>5841</v>
      </c>
      <c r="K263" t="str">
        <f>VLOOKUP(E263,LUCode!A:B,2,FALSE)</f>
        <v>Injured or ill Customer (On Train) - Medical Aid Refused</v>
      </c>
      <c r="L263">
        <f>VLOOKUP(D263,Coordinates!A:C,2,FALSE)</f>
        <v>43.400199999999998</v>
      </c>
      <c r="M263">
        <f>VLOOKUP(D263,Coordinates!A:C,3,FALSE)</f>
        <v>-79.233699999999999</v>
      </c>
      <c r="N263" t="str">
        <f>VLOOKUP(I263,LULine!A:B,2,FALSE)</f>
        <v>Yonge University Spadina</v>
      </c>
      <c r="O263" t="s">
        <v>1758</v>
      </c>
      <c r="P263" t="s">
        <v>1774</v>
      </c>
    </row>
    <row r="264" spans="1:16" x14ac:dyDescent="0.3">
      <c r="A264" s="3">
        <v>43481</v>
      </c>
      <c r="B264" s="1" t="s">
        <v>254</v>
      </c>
      <c r="C264" s="1" t="s">
        <v>63</v>
      </c>
      <c r="D264" s="25" t="s">
        <v>1756</v>
      </c>
      <c r="E264" s="1" t="s">
        <v>89</v>
      </c>
      <c r="F264" s="2">
        <v>3</v>
      </c>
      <c r="G264" s="2">
        <v>5</v>
      </c>
      <c r="H264" s="1" t="s">
        <v>14</v>
      </c>
      <c r="I264" s="1" t="s">
        <v>15</v>
      </c>
      <c r="J264" s="2">
        <v>5486</v>
      </c>
      <c r="K264" t="str">
        <f>VLOOKUP(E264,LUCode!A:B,2,FALSE)</f>
        <v>Injured or ill Customer (On Train) - Medical Aid Refused</v>
      </c>
      <c r="L264">
        <f>VLOOKUP(D264,Coordinates!A:C,2,FALSE)</f>
        <v>43.401600000000002</v>
      </c>
      <c r="M264">
        <f>VLOOKUP(D264,Coordinates!A:C,3,FALSE)</f>
        <v>-79.230900000000005</v>
      </c>
      <c r="N264" t="str">
        <f>VLOOKUP(I264,LULine!A:B,2,FALSE)</f>
        <v>Yonge University Spadina</v>
      </c>
      <c r="O264" t="s">
        <v>1758</v>
      </c>
      <c r="P264" t="s">
        <v>1774</v>
      </c>
    </row>
    <row r="265" spans="1:16" x14ac:dyDescent="0.3">
      <c r="A265" s="3">
        <v>43481</v>
      </c>
      <c r="B265" s="1" t="s">
        <v>396</v>
      </c>
      <c r="C265" s="1" t="s">
        <v>63</v>
      </c>
      <c r="D265" s="1" t="s">
        <v>101</v>
      </c>
      <c r="E265" s="1" t="s">
        <v>218</v>
      </c>
      <c r="F265" s="2">
        <v>5</v>
      </c>
      <c r="G265" s="2">
        <v>7</v>
      </c>
      <c r="H265" s="1" t="s">
        <v>14</v>
      </c>
      <c r="I265" s="1" t="s">
        <v>15</v>
      </c>
      <c r="J265" s="2">
        <v>5411</v>
      </c>
      <c r="K265" t="str">
        <f>VLOOKUP(E265,LUCode!A:B,2,FALSE)</f>
        <v>Equipment - No Trouble Found</v>
      </c>
      <c r="L265">
        <f>VLOOKUP(D265,Coordinates!A:C,2,FALSE)</f>
        <v>43.400199999999998</v>
      </c>
      <c r="M265">
        <f>VLOOKUP(D265,Coordinates!A:C,3,FALSE)</f>
        <v>-79.241399999999999</v>
      </c>
      <c r="N265" t="str">
        <f>VLOOKUP(I265,LULine!A:B,2,FALSE)</f>
        <v>Yonge University Spadina</v>
      </c>
      <c r="O265" t="s">
        <v>1758</v>
      </c>
      <c r="P265" t="s">
        <v>1774</v>
      </c>
    </row>
    <row r="266" spans="1:16" x14ac:dyDescent="0.3">
      <c r="A266" s="3">
        <v>43481</v>
      </c>
      <c r="B266" s="1" t="s">
        <v>397</v>
      </c>
      <c r="C266" s="1" t="s">
        <v>63</v>
      </c>
      <c r="D266" s="1" t="s">
        <v>12</v>
      </c>
      <c r="E266" s="1" t="s">
        <v>13</v>
      </c>
      <c r="F266" s="2">
        <v>4</v>
      </c>
      <c r="G266" s="2">
        <v>6</v>
      </c>
      <c r="H266" s="1" t="s">
        <v>14</v>
      </c>
      <c r="I266" s="1" t="s">
        <v>15</v>
      </c>
      <c r="J266" s="2">
        <v>5656</v>
      </c>
      <c r="K266" t="str">
        <f>VLOOKUP(E266,LUCode!A:B,2,FALSE)</f>
        <v>ATC Project</v>
      </c>
      <c r="L266">
        <f>VLOOKUP(D266,Coordinates!A:C,2,FALSE)</f>
        <v>43.402900000000002</v>
      </c>
      <c r="M266">
        <f>VLOOKUP(D266,Coordinates!A:C,3,FALSE)</f>
        <v>-79.242500000000007</v>
      </c>
      <c r="N266" t="str">
        <f>VLOOKUP(I266,LULine!A:B,2,FALSE)</f>
        <v>Yonge University Spadina</v>
      </c>
      <c r="O266" t="s">
        <v>1758</v>
      </c>
      <c r="P266" t="s">
        <v>1772</v>
      </c>
    </row>
    <row r="267" spans="1:16" x14ac:dyDescent="0.3">
      <c r="A267" s="3">
        <v>43481</v>
      </c>
      <c r="B267" s="1" t="s">
        <v>398</v>
      </c>
      <c r="C267" s="1" t="s">
        <v>63</v>
      </c>
      <c r="D267" s="1" t="s">
        <v>134</v>
      </c>
      <c r="E267" s="1" t="s">
        <v>57</v>
      </c>
      <c r="F267" s="2">
        <v>9</v>
      </c>
      <c r="G267" s="2">
        <v>12</v>
      </c>
      <c r="H267" s="1" t="s">
        <v>29</v>
      </c>
      <c r="I267" s="1" t="s">
        <v>30</v>
      </c>
      <c r="J267" s="2">
        <v>5299</v>
      </c>
      <c r="K267" t="str">
        <f>VLOOKUP(E267,LUCode!A:B,2,FALSE)</f>
        <v>Injured or ill Customer (On Train) - Transported</v>
      </c>
      <c r="L267">
        <f>VLOOKUP(D267,Coordinates!A:C,2,FALSE)</f>
        <v>43.404200000000003</v>
      </c>
      <c r="M267">
        <f>VLOOKUP(D267,Coordinates!A:C,3,FALSE)</f>
        <v>-79.210899999999995</v>
      </c>
      <c r="N267" t="str">
        <f>VLOOKUP(I267,LULine!A:B,2,FALSE)</f>
        <v>Bloor Danforth</v>
      </c>
      <c r="O267" t="s">
        <v>1758</v>
      </c>
      <c r="P267" t="s">
        <v>1772</v>
      </c>
    </row>
    <row r="268" spans="1:16" x14ac:dyDescent="0.3">
      <c r="A268" s="3">
        <v>43481</v>
      </c>
      <c r="B268" s="1" t="s">
        <v>399</v>
      </c>
      <c r="C268" s="1" t="s">
        <v>63</v>
      </c>
      <c r="D268" s="1" t="s">
        <v>24</v>
      </c>
      <c r="E268" s="1" t="s">
        <v>80</v>
      </c>
      <c r="F268" s="2">
        <v>3</v>
      </c>
      <c r="G268" s="2">
        <v>5</v>
      </c>
      <c r="H268" s="1" t="s">
        <v>14</v>
      </c>
      <c r="I268" s="1" t="s">
        <v>15</v>
      </c>
      <c r="J268" s="2">
        <v>5791</v>
      </c>
      <c r="K268" t="str">
        <f>VLOOKUP(E268,LUCode!A:B,2,FALSE)</f>
        <v>Disorderly Patron</v>
      </c>
      <c r="L268">
        <f>VLOOKUP(D268,Coordinates!A:C,2,FALSE)</f>
        <v>43.415199999999999</v>
      </c>
      <c r="M268">
        <f>VLOOKUP(D268,Coordinates!A:C,3,FALSE)</f>
        <v>-79.234999999999999</v>
      </c>
      <c r="N268" t="str">
        <f>VLOOKUP(I268,LULine!A:B,2,FALSE)</f>
        <v>Yonge University Spadina</v>
      </c>
      <c r="O268" t="s">
        <v>1758</v>
      </c>
      <c r="P268" t="s">
        <v>1772</v>
      </c>
    </row>
    <row r="269" spans="1:16" x14ac:dyDescent="0.3">
      <c r="A269" s="3">
        <v>43481</v>
      </c>
      <c r="B269" s="1" t="s">
        <v>400</v>
      </c>
      <c r="C269" s="1" t="s">
        <v>63</v>
      </c>
      <c r="D269" s="1" t="s">
        <v>211</v>
      </c>
      <c r="E269" s="1" t="s">
        <v>143</v>
      </c>
      <c r="F269" s="2">
        <v>10</v>
      </c>
      <c r="G269" s="2">
        <v>13</v>
      </c>
      <c r="H269" s="1" t="s">
        <v>19</v>
      </c>
      <c r="I269" s="1" t="s">
        <v>15</v>
      </c>
      <c r="J269" s="2">
        <v>5481</v>
      </c>
      <c r="K269" t="str">
        <f>VLOOKUP(E269,LUCode!A:B,2,FALSE)</f>
        <v>Transportation Department - Other</v>
      </c>
      <c r="L269">
        <f>VLOOKUP(D269,Coordinates!A:C,2,FALSE)</f>
        <v>43.4739</v>
      </c>
      <c r="M269">
        <f>VLOOKUP(D269,Coordinates!A:C,3,FALSE)</f>
        <v>-79.313900000000004</v>
      </c>
      <c r="N269" t="str">
        <f>VLOOKUP(I269,LULine!A:B,2,FALSE)</f>
        <v>Yonge University Spadina</v>
      </c>
      <c r="O269" t="s">
        <v>1758</v>
      </c>
      <c r="P269" t="s">
        <v>1772</v>
      </c>
    </row>
    <row r="270" spans="1:16" x14ac:dyDescent="0.3">
      <c r="A270" s="3">
        <v>43481</v>
      </c>
      <c r="B270" s="1" t="s">
        <v>401</v>
      </c>
      <c r="C270" s="1" t="s">
        <v>63</v>
      </c>
      <c r="D270" s="25" t="s">
        <v>1756</v>
      </c>
      <c r="E270" s="1" t="s">
        <v>80</v>
      </c>
      <c r="F270" s="2">
        <v>3</v>
      </c>
      <c r="G270" s="2">
        <v>6</v>
      </c>
      <c r="H270" s="1" t="s">
        <v>14</v>
      </c>
      <c r="I270" s="1" t="s">
        <v>15</v>
      </c>
      <c r="J270" s="2">
        <v>6071</v>
      </c>
      <c r="K270" t="str">
        <f>VLOOKUP(E270,LUCode!A:B,2,FALSE)</f>
        <v>Disorderly Patron</v>
      </c>
      <c r="L270">
        <f>VLOOKUP(D270,Coordinates!A:C,2,FALSE)</f>
        <v>43.401600000000002</v>
      </c>
      <c r="M270">
        <f>VLOOKUP(D270,Coordinates!A:C,3,FALSE)</f>
        <v>-79.230900000000005</v>
      </c>
      <c r="N270" t="str">
        <f>VLOOKUP(I270,LULine!A:B,2,FALSE)</f>
        <v>Yonge University Spadina</v>
      </c>
      <c r="O270" t="s">
        <v>1758</v>
      </c>
      <c r="P270" t="s">
        <v>1773</v>
      </c>
    </row>
    <row r="271" spans="1:16" x14ac:dyDescent="0.3">
      <c r="A271" s="3">
        <v>43481</v>
      </c>
      <c r="B271" s="1" t="s">
        <v>402</v>
      </c>
      <c r="C271" s="1" t="s">
        <v>63</v>
      </c>
      <c r="D271" s="1" t="s">
        <v>226</v>
      </c>
      <c r="E271" s="1" t="s">
        <v>218</v>
      </c>
      <c r="F271" s="2">
        <v>3</v>
      </c>
      <c r="G271" s="2">
        <v>6</v>
      </c>
      <c r="H271" s="1" t="s">
        <v>19</v>
      </c>
      <c r="I271" s="1" t="s">
        <v>15</v>
      </c>
      <c r="J271" s="2">
        <v>5466</v>
      </c>
      <c r="K271" t="str">
        <f>VLOOKUP(E271,LUCode!A:B,2,FALSE)</f>
        <v>Equipment - No Trouble Found</v>
      </c>
      <c r="L271" t="str">
        <f>VLOOKUP(D271,Coordinates!A:C,2,FALSE)</f>
        <v>‎43.4257</v>
      </c>
      <c r="M271">
        <f>VLOOKUP(D271,Coordinates!A:C,3,FALSE)</f>
        <v>-79.263900000000007</v>
      </c>
      <c r="N271" t="str">
        <f>VLOOKUP(I271,LULine!A:B,2,FALSE)</f>
        <v>Yonge University Spadina</v>
      </c>
      <c r="O271" t="s">
        <v>1758</v>
      </c>
      <c r="P271" t="s">
        <v>1773</v>
      </c>
    </row>
    <row r="272" spans="1:16" x14ac:dyDescent="0.3">
      <c r="A272" s="3">
        <v>43481</v>
      </c>
      <c r="B272" s="1" t="s">
        <v>403</v>
      </c>
      <c r="C272" s="1" t="s">
        <v>63</v>
      </c>
      <c r="D272" s="1" t="s">
        <v>32</v>
      </c>
      <c r="E272" s="1" t="s">
        <v>245</v>
      </c>
      <c r="F272" s="2">
        <v>4</v>
      </c>
      <c r="G272" s="2">
        <v>6</v>
      </c>
      <c r="H272" s="1" t="s">
        <v>29</v>
      </c>
      <c r="I272" s="1" t="s">
        <v>30</v>
      </c>
      <c r="J272" s="2">
        <v>5359</v>
      </c>
      <c r="K272" t="str">
        <f>VLOOKUP(E272,LUCode!A:B,2,FALSE)</f>
        <v>Door Problems - Passenger Related</v>
      </c>
      <c r="L272">
        <f>VLOOKUP(D272,Coordinates!A:C,2,FALSE)</f>
        <v>43.681111000000001</v>
      </c>
      <c r="M272">
        <f>VLOOKUP(D272,Coordinates!A:C,3,FALSE)</f>
        <v>-79.337778</v>
      </c>
      <c r="N272" t="str">
        <f>VLOOKUP(I272,LULine!A:B,2,FALSE)</f>
        <v>Bloor Danforth</v>
      </c>
      <c r="O272" t="s">
        <v>1758</v>
      </c>
      <c r="P272" t="s">
        <v>1775</v>
      </c>
    </row>
    <row r="273" spans="1:16" x14ac:dyDescent="0.3">
      <c r="A273" s="3">
        <v>43481</v>
      </c>
      <c r="B273" s="1" t="s">
        <v>403</v>
      </c>
      <c r="C273" s="1" t="s">
        <v>63</v>
      </c>
      <c r="D273" s="1" t="s">
        <v>137</v>
      </c>
      <c r="E273" s="1" t="s">
        <v>89</v>
      </c>
      <c r="F273" s="2">
        <v>3</v>
      </c>
      <c r="G273" s="2">
        <v>6</v>
      </c>
      <c r="H273" s="1" t="s">
        <v>19</v>
      </c>
      <c r="I273" s="1" t="s">
        <v>15</v>
      </c>
      <c r="J273" s="2">
        <v>5786</v>
      </c>
      <c r="K273" t="str">
        <f>VLOOKUP(E273,LUCode!A:B,2,FALSE)</f>
        <v>Injured or ill Customer (On Train) - Medical Aid Refused</v>
      </c>
      <c r="L273">
        <f>VLOOKUP(D273,Coordinates!A:C,2,FALSE)</f>
        <v>43.645299999999999</v>
      </c>
      <c r="M273">
        <f>VLOOKUP(D273,Coordinates!A:C,3,FALSE)</f>
        <v>-79.380600000000001</v>
      </c>
      <c r="N273" t="str">
        <f>VLOOKUP(I273,LULine!A:B,2,FALSE)</f>
        <v>Yonge University Spadina</v>
      </c>
      <c r="O273" t="s">
        <v>1758</v>
      </c>
      <c r="P273" t="s">
        <v>1775</v>
      </c>
    </row>
    <row r="274" spans="1:16" x14ac:dyDescent="0.3">
      <c r="A274" s="3">
        <v>43481</v>
      </c>
      <c r="B274" s="1" t="s">
        <v>404</v>
      </c>
      <c r="C274" s="1" t="s">
        <v>63</v>
      </c>
      <c r="D274" s="1" t="s">
        <v>37</v>
      </c>
      <c r="E274" s="1" t="s">
        <v>132</v>
      </c>
      <c r="F274" s="2">
        <v>6</v>
      </c>
      <c r="G274" s="2">
        <v>8</v>
      </c>
      <c r="H274" s="1" t="s">
        <v>29</v>
      </c>
      <c r="I274" s="1" t="s">
        <v>30</v>
      </c>
      <c r="J274" s="2">
        <v>5025</v>
      </c>
      <c r="K274" t="str">
        <f>VLOOKUP(E274,LUCode!A:B,2,FALSE)</f>
        <v>Misc. Transportation Other - Employee Non-Chargeable</v>
      </c>
      <c r="L274">
        <f>VLOOKUP(D274,Coordinates!A:C,2,FALSE)</f>
        <v>43.435699999999997</v>
      </c>
      <c r="M274">
        <f>VLOOKUP(D274,Coordinates!A:C,3,FALSE)</f>
        <v>-79.154899999999998</v>
      </c>
      <c r="N274" t="str">
        <f>VLOOKUP(I274,LULine!A:B,2,FALSE)</f>
        <v>Bloor Danforth</v>
      </c>
      <c r="O274" t="s">
        <v>1758</v>
      </c>
      <c r="P274" t="s">
        <v>1775</v>
      </c>
    </row>
    <row r="275" spans="1:16" x14ac:dyDescent="0.3">
      <c r="A275" s="3">
        <v>43481</v>
      </c>
      <c r="B275" s="1" t="s">
        <v>47</v>
      </c>
      <c r="C275" s="1" t="s">
        <v>63</v>
      </c>
      <c r="D275" s="1" t="s">
        <v>24</v>
      </c>
      <c r="E275" s="1" t="s">
        <v>72</v>
      </c>
      <c r="F275" s="2">
        <v>3</v>
      </c>
      <c r="G275" s="2">
        <v>5</v>
      </c>
      <c r="H275" s="1" t="s">
        <v>19</v>
      </c>
      <c r="I275" s="1" t="s">
        <v>15</v>
      </c>
      <c r="J275" s="2">
        <v>6011</v>
      </c>
      <c r="K275" t="str">
        <f>VLOOKUP(E275,LUCode!A:B,2,FALSE)</f>
        <v xml:space="preserve">No Operator Immediately Available </v>
      </c>
      <c r="L275">
        <f>VLOOKUP(D275,Coordinates!A:C,2,FALSE)</f>
        <v>43.415199999999999</v>
      </c>
      <c r="M275">
        <f>VLOOKUP(D275,Coordinates!A:C,3,FALSE)</f>
        <v>-79.234999999999999</v>
      </c>
      <c r="N275" t="str">
        <f>VLOOKUP(I275,LULine!A:B,2,FALSE)</f>
        <v>Yonge University Spadina</v>
      </c>
      <c r="O275" t="s">
        <v>1758</v>
      </c>
      <c r="P275" t="s">
        <v>1775</v>
      </c>
    </row>
    <row r="276" spans="1:16" x14ac:dyDescent="0.3">
      <c r="A276" s="3">
        <v>43481</v>
      </c>
      <c r="B276" s="1" t="s">
        <v>405</v>
      </c>
      <c r="C276" s="1" t="s">
        <v>63</v>
      </c>
      <c r="D276" s="1" t="s">
        <v>12</v>
      </c>
      <c r="E276" s="1" t="s">
        <v>183</v>
      </c>
      <c r="F276" s="2">
        <v>4</v>
      </c>
      <c r="G276" s="2">
        <v>6</v>
      </c>
      <c r="H276" s="1" t="s">
        <v>14</v>
      </c>
      <c r="I276" s="1" t="s">
        <v>15</v>
      </c>
      <c r="J276" s="2">
        <v>5656</v>
      </c>
      <c r="K276" t="str">
        <f>VLOOKUP(E276,LUCode!A:B,2,FALSE)</f>
        <v>ATC Operator Related</v>
      </c>
      <c r="L276">
        <f>VLOOKUP(D276,Coordinates!A:C,2,FALSE)</f>
        <v>43.402900000000002</v>
      </c>
      <c r="M276">
        <f>VLOOKUP(D276,Coordinates!A:C,3,FALSE)</f>
        <v>-79.242500000000007</v>
      </c>
      <c r="N276" t="str">
        <f>VLOOKUP(I276,LULine!A:B,2,FALSE)</f>
        <v>Yonge University Spadina</v>
      </c>
      <c r="O276" t="s">
        <v>1758</v>
      </c>
      <c r="P276" t="s">
        <v>1776</v>
      </c>
    </row>
    <row r="277" spans="1:16" x14ac:dyDescent="0.3">
      <c r="A277" s="3">
        <v>43481</v>
      </c>
      <c r="B277" s="1" t="s">
        <v>406</v>
      </c>
      <c r="C277" s="1" t="s">
        <v>63</v>
      </c>
      <c r="D277" s="1" t="s">
        <v>49</v>
      </c>
      <c r="E277" s="1" t="s">
        <v>13</v>
      </c>
      <c r="F277" s="2">
        <v>3</v>
      </c>
      <c r="G277" s="2">
        <v>5</v>
      </c>
      <c r="H277" s="1" t="s">
        <v>14</v>
      </c>
      <c r="I277" s="1" t="s">
        <v>15</v>
      </c>
      <c r="J277" s="2">
        <v>5656</v>
      </c>
      <c r="K277" t="str">
        <f>VLOOKUP(E277,LUCode!A:B,2,FALSE)</f>
        <v>ATC Project</v>
      </c>
      <c r="L277">
        <f>VLOOKUP(D277,Coordinates!A:C,2,FALSE)</f>
        <v>43.423200000000001</v>
      </c>
      <c r="M277">
        <f>VLOOKUP(D277,Coordinates!A:C,3,FALSE)</f>
        <v>79.262699999999995</v>
      </c>
      <c r="N277" t="str">
        <f>VLOOKUP(I277,LULine!A:B,2,FALSE)</f>
        <v>Yonge University Spadina</v>
      </c>
      <c r="O277" t="s">
        <v>1758</v>
      </c>
      <c r="P277" t="s">
        <v>1776</v>
      </c>
    </row>
    <row r="278" spans="1:16" x14ac:dyDescent="0.3">
      <c r="A278" s="3">
        <v>43481</v>
      </c>
      <c r="B278" s="1" t="s">
        <v>406</v>
      </c>
      <c r="C278" s="1" t="s">
        <v>63</v>
      </c>
      <c r="D278" s="1" t="s">
        <v>77</v>
      </c>
      <c r="E278" s="1" t="s">
        <v>110</v>
      </c>
      <c r="F278" s="2">
        <v>4</v>
      </c>
      <c r="G278" s="2">
        <v>6</v>
      </c>
      <c r="H278" s="1" t="s">
        <v>19</v>
      </c>
      <c r="I278" s="1" t="s">
        <v>15</v>
      </c>
      <c r="J278" s="2">
        <v>5436</v>
      </c>
      <c r="K278" t="str">
        <f>VLOOKUP(E278,LUCode!A:B,2,FALSE)</f>
        <v>Door Problems - Debris Related</v>
      </c>
      <c r="L278" t="str">
        <f>VLOOKUP(D278,Coordinates!A:C,2,FALSE)</f>
        <v>43°44′03</v>
      </c>
      <c r="M278">
        <f>VLOOKUP(D278,Coordinates!A:C,3,FALSE)</f>
        <v>-79.27</v>
      </c>
      <c r="N278" t="str">
        <f>VLOOKUP(I278,LULine!A:B,2,FALSE)</f>
        <v>Yonge University Spadina</v>
      </c>
      <c r="O278" t="s">
        <v>1758</v>
      </c>
      <c r="P278" t="s">
        <v>1776</v>
      </c>
    </row>
    <row r="279" spans="1:16" x14ac:dyDescent="0.3">
      <c r="A279" s="3">
        <v>43481</v>
      </c>
      <c r="B279" s="1" t="s">
        <v>407</v>
      </c>
      <c r="C279" s="1" t="s">
        <v>63</v>
      </c>
      <c r="D279" s="1" t="s">
        <v>374</v>
      </c>
      <c r="E279" s="1" t="s">
        <v>245</v>
      </c>
      <c r="F279" s="2">
        <v>3</v>
      </c>
      <c r="G279" s="2">
        <v>8</v>
      </c>
      <c r="H279" s="1" t="s">
        <v>29</v>
      </c>
      <c r="I279" s="1" t="s">
        <v>30</v>
      </c>
      <c r="J279" s="2">
        <v>5092</v>
      </c>
      <c r="K279" t="str">
        <f>VLOOKUP(E279,LUCode!A:B,2,FALSE)</f>
        <v>Door Problems - Passenger Related</v>
      </c>
      <c r="L279">
        <f>VLOOKUP(D279,Coordinates!A:C,2,FALSE)</f>
        <v>43.393300000000004</v>
      </c>
      <c r="M279">
        <f>VLOOKUP(D279,Coordinates!A:C,3,FALSE)</f>
        <v>-79.263400000000004</v>
      </c>
      <c r="N279" t="str">
        <f>VLOOKUP(I279,LULine!A:B,2,FALSE)</f>
        <v>Bloor Danforth</v>
      </c>
      <c r="O279" t="s">
        <v>1758</v>
      </c>
      <c r="P279" t="s">
        <v>1777</v>
      </c>
    </row>
    <row r="280" spans="1:16" x14ac:dyDescent="0.3">
      <c r="A280" s="3">
        <v>43481</v>
      </c>
      <c r="B280" s="1" t="s">
        <v>408</v>
      </c>
      <c r="C280" s="1" t="s">
        <v>63</v>
      </c>
      <c r="D280" s="1" t="s">
        <v>42</v>
      </c>
      <c r="E280" s="1" t="s">
        <v>143</v>
      </c>
      <c r="F280" s="2">
        <v>4</v>
      </c>
      <c r="G280" s="2">
        <v>7</v>
      </c>
      <c r="H280" s="1" t="s">
        <v>14</v>
      </c>
      <c r="I280" s="1" t="s">
        <v>15</v>
      </c>
      <c r="J280" s="2">
        <v>5891</v>
      </c>
      <c r="K280" t="str">
        <f>VLOOKUP(E280,LUCode!A:B,2,FALSE)</f>
        <v>Transportation Department - Other</v>
      </c>
      <c r="L280">
        <f>VLOOKUP(D280,Coordinates!A:C,2,FALSE)</f>
        <v>43.749699999999997</v>
      </c>
      <c r="M280">
        <f>VLOOKUP(D280,Coordinates!A:C,3,FALSE)</f>
        <v>-79.4619</v>
      </c>
      <c r="N280" t="str">
        <f>VLOOKUP(I280,LULine!A:B,2,FALSE)</f>
        <v>Yonge University Spadina</v>
      </c>
      <c r="O280" t="s">
        <v>1758</v>
      </c>
      <c r="P280" t="s">
        <v>1777</v>
      </c>
    </row>
    <row r="281" spans="1:16" x14ac:dyDescent="0.3">
      <c r="A281" s="3">
        <v>43481</v>
      </c>
      <c r="B281" s="1" t="s">
        <v>409</v>
      </c>
      <c r="C281" s="1" t="s">
        <v>63</v>
      </c>
      <c r="D281" s="1" t="s">
        <v>64</v>
      </c>
      <c r="E281" s="1" t="s">
        <v>80</v>
      </c>
      <c r="F281" s="2">
        <v>13</v>
      </c>
      <c r="G281" s="2">
        <v>18</v>
      </c>
      <c r="H281" s="1" t="s">
        <v>34</v>
      </c>
      <c r="I281" s="1" t="s">
        <v>30</v>
      </c>
      <c r="J281" s="2">
        <v>5069</v>
      </c>
      <c r="K281" t="str">
        <f>VLOOKUP(E281,LUCode!A:B,2,FALSE)</f>
        <v>Disorderly Patron</v>
      </c>
      <c r="L281">
        <f>VLOOKUP(D281,Coordinates!A:C,2,FALSE)</f>
        <v>43.424100000000003</v>
      </c>
      <c r="M281">
        <f>VLOOKUP(D281,Coordinates!A:C,3,FALSE)</f>
        <v>-79.164699999999996</v>
      </c>
      <c r="N281" t="str">
        <f>VLOOKUP(I281,LULine!A:B,2,FALSE)</f>
        <v>Bloor Danforth</v>
      </c>
      <c r="O281" t="s">
        <v>1758</v>
      </c>
      <c r="P281" t="s">
        <v>1777</v>
      </c>
    </row>
    <row r="282" spans="1:16" x14ac:dyDescent="0.3">
      <c r="A282" s="3">
        <v>43481</v>
      </c>
      <c r="B282" s="1" t="s">
        <v>410</v>
      </c>
      <c r="C282" s="1" t="s">
        <v>63</v>
      </c>
      <c r="D282" s="1" t="s">
        <v>104</v>
      </c>
      <c r="E282" s="1" t="s">
        <v>54</v>
      </c>
      <c r="F282" s="2">
        <v>3</v>
      </c>
      <c r="G282" s="2">
        <v>8</v>
      </c>
      <c r="H282" s="1" t="s">
        <v>34</v>
      </c>
      <c r="I282" s="1" t="s">
        <v>30</v>
      </c>
      <c r="J282" s="2">
        <v>5192</v>
      </c>
      <c r="K282" t="str">
        <f>VLOOKUP(E282,LUCode!A:B,2,FALSE)</f>
        <v>Passenger Assistance Alarm Activated - No Trouble Found</v>
      </c>
      <c r="L282">
        <f>VLOOKUP(D282,Coordinates!A:C,2,FALSE)</f>
        <v>43.384300000000003</v>
      </c>
      <c r="M282">
        <f>VLOOKUP(D282,Coordinates!A:C,3,FALSE)</f>
        <v>-79.312799999999996</v>
      </c>
      <c r="N282" t="str">
        <f>VLOOKUP(I282,LULine!A:B,2,FALSE)</f>
        <v>Bloor Danforth</v>
      </c>
      <c r="O282" t="s">
        <v>1758</v>
      </c>
      <c r="P282" t="s">
        <v>1777</v>
      </c>
    </row>
    <row r="283" spans="1:16" x14ac:dyDescent="0.3">
      <c r="A283" s="3">
        <v>43482</v>
      </c>
      <c r="B283" s="1" t="s">
        <v>411</v>
      </c>
      <c r="C283" s="1" t="s">
        <v>126</v>
      </c>
      <c r="D283" s="1" t="s">
        <v>237</v>
      </c>
      <c r="E283" s="1" t="s">
        <v>158</v>
      </c>
      <c r="F283" s="2">
        <v>3</v>
      </c>
      <c r="G283" s="2">
        <v>8</v>
      </c>
      <c r="H283" s="1" t="s">
        <v>29</v>
      </c>
      <c r="I283" s="1" t="s">
        <v>30</v>
      </c>
      <c r="J283" s="2">
        <v>0</v>
      </c>
      <c r="K283" t="str">
        <f>VLOOKUP(E283,LUCode!A:B,2,FALSE)</f>
        <v>Unauthorized at Track Level</v>
      </c>
      <c r="L283">
        <f>VLOOKUP(D283,Coordinates!A:C,2,FALSE)</f>
        <v>43.394399999999997</v>
      </c>
      <c r="M283">
        <f>VLOOKUP(D283,Coordinates!A:C,3,FALSE)</f>
        <v>-79.253600000000006</v>
      </c>
      <c r="N283" t="str">
        <f>VLOOKUP(I283,LULine!A:B,2,FALSE)</f>
        <v>Bloor Danforth</v>
      </c>
      <c r="O283" t="s">
        <v>1758</v>
      </c>
      <c r="P283" t="s">
        <v>1777</v>
      </c>
    </row>
    <row r="284" spans="1:16" x14ac:dyDescent="0.3">
      <c r="A284" s="3">
        <v>43482</v>
      </c>
      <c r="B284" s="1" t="s">
        <v>412</v>
      </c>
      <c r="C284" s="1" t="s">
        <v>126</v>
      </c>
      <c r="D284" s="1" t="s">
        <v>117</v>
      </c>
      <c r="E284" s="1" t="s">
        <v>143</v>
      </c>
      <c r="F284" s="2">
        <v>3</v>
      </c>
      <c r="G284" s="2">
        <v>5</v>
      </c>
      <c r="H284" s="1" t="s">
        <v>14</v>
      </c>
      <c r="I284" s="1" t="s">
        <v>15</v>
      </c>
      <c r="J284" s="2">
        <v>6121</v>
      </c>
      <c r="K284" t="str">
        <f>VLOOKUP(E284,LUCode!A:B,2,FALSE)</f>
        <v>Transportation Department - Other</v>
      </c>
      <c r="L284">
        <f>VLOOKUP(D284,Coordinates!A:C,2,FALSE)</f>
        <v>43.393599999999999</v>
      </c>
      <c r="M284">
        <f>VLOOKUP(D284,Coordinates!A:C,3,FALSE)</f>
        <v>-79.232600000000005</v>
      </c>
      <c r="N284" t="str">
        <f>VLOOKUP(I284,LULine!A:B,2,FALSE)</f>
        <v>Yonge University Spadina</v>
      </c>
      <c r="O284" t="s">
        <v>1758</v>
      </c>
      <c r="P284" t="s">
        <v>1774</v>
      </c>
    </row>
    <row r="285" spans="1:16" x14ac:dyDescent="0.3">
      <c r="A285" s="3">
        <v>43482</v>
      </c>
      <c r="B285" s="1" t="s">
        <v>31</v>
      </c>
      <c r="C285" s="1" t="s">
        <v>126</v>
      </c>
      <c r="D285" s="1" t="s">
        <v>200</v>
      </c>
      <c r="E285" s="1" t="s">
        <v>67</v>
      </c>
      <c r="F285" s="2">
        <v>8</v>
      </c>
      <c r="G285" s="2">
        <v>10</v>
      </c>
      <c r="H285" s="1" t="s">
        <v>29</v>
      </c>
      <c r="I285" s="1" t="s">
        <v>30</v>
      </c>
      <c r="J285" s="2">
        <v>5290</v>
      </c>
      <c r="K285" t="str">
        <f>VLOOKUP(E285,LUCode!A:B,2,FALSE)</f>
        <v>Door Problems - Faulty Equipment</v>
      </c>
      <c r="L285">
        <f>VLOOKUP(D285,Coordinates!A:C,2,FALSE)</f>
        <v>43.391399999999997</v>
      </c>
      <c r="M285">
        <f>VLOOKUP(D285,Coordinates!A:C,3,FALSE)</f>
        <v>-79.28</v>
      </c>
      <c r="N285" t="str">
        <f>VLOOKUP(I285,LULine!A:B,2,FALSE)</f>
        <v>Bloor Danforth</v>
      </c>
      <c r="O285" t="s">
        <v>1758</v>
      </c>
      <c r="P285" t="s">
        <v>1774</v>
      </c>
    </row>
    <row r="286" spans="1:16" x14ac:dyDescent="0.3">
      <c r="A286" s="3">
        <v>43482</v>
      </c>
      <c r="B286" s="1" t="s">
        <v>413</v>
      </c>
      <c r="C286" s="1" t="s">
        <v>126</v>
      </c>
      <c r="D286" s="1" t="s">
        <v>59</v>
      </c>
      <c r="E286" s="1" t="s">
        <v>245</v>
      </c>
      <c r="F286" s="2">
        <v>3</v>
      </c>
      <c r="G286" s="2">
        <v>5</v>
      </c>
      <c r="H286" s="1" t="s">
        <v>29</v>
      </c>
      <c r="I286" s="1" t="s">
        <v>30</v>
      </c>
      <c r="J286" s="2">
        <v>5182</v>
      </c>
      <c r="K286" t="str">
        <f>VLOOKUP(E286,LUCode!A:B,2,FALSE)</f>
        <v>Door Problems - Passenger Related</v>
      </c>
      <c r="L286">
        <f>VLOOKUP(D286,Coordinates!A:C,2,FALSE)</f>
        <v>43.410299999999999</v>
      </c>
      <c r="M286">
        <f>VLOOKUP(D286,Coordinates!A:C,3,FALSE)</f>
        <v>-79.192300000000003</v>
      </c>
      <c r="N286" t="str">
        <f>VLOOKUP(I286,LULine!A:B,2,FALSE)</f>
        <v>Bloor Danforth</v>
      </c>
      <c r="O286" t="s">
        <v>1758</v>
      </c>
      <c r="P286" t="s">
        <v>1774</v>
      </c>
    </row>
    <row r="287" spans="1:16" x14ac:dyDescent="0.3">
      <c r="A287" s="3">
        <v>43482</v>
      </c>
      <c r="B287" s="1" t="s">
        <v>414</v>
      </c>
      <c r="C287" s="1" t="s">
        <v>126</v>
      </c>
      <c r="D287" s="1" t="s">
        <v>226</v>
      </c>
      <c r="E287" s="1" t="s">
        <v>89</v>
      </c>
      <c r="F287" s="2">
        <v>11</v>
      </c>
      <c r="G287" s="2">
        <v>14</v>
      </c>
      <c r="H287" s="1" t="s">
        <v>19</v>
      </c>
      <c r="I287" s="1" t="s">
        <v>15</v>
      </c>
      <c r="J287" s="2">
        <v>5906</v>
      </c>
      <c r="K287" t="str">
        <f>VLOOKUP(E287,LUCode!A:B,2,FALSE)</f>
        <v>Injured or ill Customer (On Train) - Medical Aid Refused</v>
      </c>
      <c r="L287" t="str">
        <f>VLOOKUP(D287,Coordinates!A:C,2,FALSE)</f>
        <v>‎43.4257</v>
      </c>
      <c r="M287">
        <f>VLOOKUP(D287,Coordinates!A:C,3,FALSE)</f>
        <v>-79.263900000000007</v>
      </c>
      <c r="N287" t="str">
        <f>VLOOKUP(I287,LULine!A:B,2,FALSE)</f>
        <v>Yonge University Spadina</v>
      </c>
      <c r="O287" t="s">
        <v>1758</v>
      </c>
      <c r="P287" t="s">
        <v>1773</v>
      </c>
    </row>
    <row r="288" spans="1:16" x14ac:dyDescent="0.3">
      <c r="A288" s="3">
        <v>43482</v>
      </c>
      <c r="B288" s="1" t="s">
        <v>415</v>
      </c>
      <c r="C288" s="1" t="s">
        <v>126</v>
      </c>
      <c r="D288" s="1" t="s">
        <v>127</v>
      </c>
      <c r="E288" s="1" t="s">
        <v>57</v>
      </c>
      <c r="F288" s="2">
        <v>4</v>
      </c>
      <c r="G288" s="2">
        <v>7</v>
      </c>
      <c r="H288" s="1" t="s">
        <v>14</v>
      </c>
      <c r="I288" s="1" t="s">
        <v>15</v>
      </c>
      <c r="J288" s="2">
        <v>6026</v>
      </c>
      <c r="K288" t="str">
        <f>VLOOKUP(E288,LUCode!A:B,2,FALSE)</f>
        <v>Injured or ill Customer (On Train) - Transported</v>
      </c>
      <c r="L288">
        <f>VLOOKUP(D288,Coordinates!A:C,2,FALSE)</f>
        <v>43.400500000000001</v>
      </c>
      <c r="M288">
        <f>VLOOKUP(D288,Coordinates!A:C,3,FALSE)</f>
        <v>-79.235900000000001</v>
      </c>
      <c r="N288" t="str">
        <f>VLOOKUP(I288,LULine!A:B,2,FALSE)</f>
        <v>Yonge University Spadina</v>
      </c>
      <c r="O288" t="s">
        <v>1758</v>
      </c>
      <c r="P288" t="s">
        <v>1773</v>
      </c>
    </row>
    <row r="289" spans="1:16" x14ac:dyDescent="0.3">
      <c r="A289" s="3">
        <v>43482</v>
      </c>
      <c r="B289" s="1" t="s">
        <v>416</v>
      </c>
      <c r="C289" s="1" t="s">
        <v>126</v>
      </c>
      <c r="D289" s="1" t="s">
        <v>137</v>
      </c>
      <c r="E289" s="1" t="s">
        <v>239</v>
      </c>
      <c r="F289" s="2">
        <v>6</v>
      </c>
      <c r="G289" s="2">
        <v>10</v>
      </c>
      <c r="H289" s="1" t="s">
        <v>14</v>
      </c>
      <c r="I289" s="1" t="s">
        <v>15</v>
      </c>
      <c r="J289" s="2">
        <v>5516</v>
      </c>
      <c r="K289" t="str">
        <f>VLOOKUP(E289,LUCode!A:B,2,FALSE)</f>
        <v>Crew Unable to Maintain Schedule</v>
      </c>
      <c r="L289">
        <f>VLOOKUP(D289,Coordinates!A:C,2,FALSE)</f>
        <v>43.645299999999999</v>
      </c>
      <c r="M289">
        <f>VLOOKUP(D289,Coordinates!A:C,3,FALSE)</f>
        <v>-79.380600000000001</v>
      </c>
      <c r="N289" t="str">
        <f>VLOOKUP(I289,LULine!A:B,2,FALSE)</f>
        <v>Yonge University Spadina</v>
      </c>
      <c r="O289" t="s">
        <v>1758</v>
      </c>
      <c r="P289" t="s">
        <v>1773</v>
      </c>
    </row>
    <row r="290" spans="1:16" x14ac:dyDescent="0.3">
      <c r="A290" s="3">
        <v>43482</v>
      </c>
      <c r="B290" s="1" t="s">
        <v>241</v>
      </c>
      <c r="C290" s="1" t="s">
        <v>126</v>
      </c>
      <c r="D290" s="1" t="s">
        <v>374</v>
      </c>
      <c r="E290" s="1" t="s">
        <v>67</v>
      </c>
      <c r="F290" s="2">
        <v>5</v>
      </c>
      <c r="G290" s="2">
        <v>7</v>
      </c>
      <c r="H290" s="1" t="s">
        <v>34</v>
      </c>
      <c r="I290" s="1" t="s">
        <v>30</v>
      </c>
      <c r="J290" s="2">
        <v>5194</v>
      </c>
      <c r="K290" t="str">
        <f>VLOOKUP(E290,LUCode!A:B,2,FALSE)</f>
        <v>Door Problems - Faulty Equipment</v>
      </c>
      <c r="L290">
        <f>VLOOKUP(D290,Coordinates!A:C,2,FALSE)</f>
        <v>43.393300000000004</v>
      </c>
      <c r="M290">
        <f>VLOOKUP(D290,Coordinates!A:C,3,FALSE)</f>
        <v>-79.263400000000004</v>
      </c>
      <c r="N290" t="str">
        <f>VLOOKUP(I290,LULine!A:B,2,FALSE)</f>
        <v>Bloor Danforth</v>
      </c>
      <c r="O290" t="s">
        <v>1758</v>
      </c>
      <c r="P290" t="s">
        <v>1775</v>
      </c>
    </row>
    <row r="291" spans="1:16" x14ac:dyDescent="0.3">
      <c r="A291" s="3">
        <v>43482</v>
      </c>
      <c r="B291" s="1" t="s">
        <v>417</v>
      </c>
      <c r="C291" s="1" t="s">
        <v>126</v>
      </c>
      <c r="D291" s="1" t="s">
        <v>37</v>
      </c>
      <c r="E291" s="1" t="s">
        <v>277</v>
      </c>
      <c r="F291" s="2">
        <v>3</v>
      </c>
      <c r="G291" s="2">
        <v>5</v>
      </c>
      <c r="H291" s="1" t="s">
        <v>34</v>
      </c>
      <c r="I291" s="1" t="s">
        <v>30</v>
      </c>
      <c r="J291" s="2">
        <v>5181</v>
      </c>
      <c r="K291" t="str">
        <f>VLOOKUP(E291,LUCode!A:B,2,FALSE)</f>
        <v>Operator Violated Signal</v>
      </c>
      <c r="L291">
        <f>VLOOKUP(D291,Coordinates!A:C,2,FALSE)</f>
        <v>43.435699999999997</v>
      </c>
      <c r="M291">
        <f>VLOOKUP(D291,Coordinates!A:C,3,FALSE)</f>
        <v>-79.154899999999998</v>
      </c>
      <c r="N291" t="str">
        <f>VLOOKUP(I291,LULine!A:B,2,FALSE)</f>
        <v>Bloor Danforth</v>
      </c>
      <c r="O291" t="s">
        <v>1758</v>
      </c>
      <c r="P291" t="s">
        <v>1775</v>
      </c>
    </row>
    <row r="292" spans="1:16" x14ac:dyDescent="0.3">
      <c r="A292" s="3">
        <v>43482</v>
      </c>
      <c r="B292" s="1" t="s">
        <v>167</v>
      </c>
      <c r="C292" s="1" t="s">
        <v>126</v>
      </c>
      <c r="D292" s="1" t="s">
        <v>226</v>
      </c>
      <c r="E292" s="1" t="s">
        <v>13</v>
      </c>
      <c r="F292" s="2">
        <v>3</v>
      </c>
      <c r="G292" s="2">
        <v>5</v>
      </c>
      <c r="H292" s="1" t="s">
        <v>19</v>
      </c>
      <c r="I292" s="1" t="s">
        <v>15</v>
      </c>
      <c r="J292" s="2">
        <v>6036</v>
      </c>
      <c r="K292" t="str">
        <f>VLOOKUP(E292,LUCode!A:B,2,FALSE)</f>
        <v>ATC Project</v>
      </c>
      <c r="L292" t="str">
        <f>VLOOKUP(D292,Coordinates!A:C,2,FALSE)</f>
        <v>‎43.4257</v>
      </c>
      <c r="M292">
        <f>VLOOKUP(D292,Coordinates!A:C,3,FALSE)</f>
        <v>-79.263900000000007</v>
      </c>
      <c r="N292" t="str">
        <f>VLOOKUP(I292,LULine!A:B,2,FALSE)</f>
        <v>Yonge University Spadina</v>
      </c>
      <c r="O292" t="s">
        <v>1758</v>
      </c>
      <c r="P292" t="s">
        <v>1775</v>
      </c>
    </row>
    <row r="293" spans="1:16" x14ac:dyDescent="0.3">
      <c r="A293" s="3">
        <v>43482</v>
      </c>
      <c r="B293" s="1" t="s">
        <v>418</v>
      </c>
      <c r="C293" s="1" t="s">
        <v>126</v>
      </c>
      <c r="D293" s="1" t="s">
        <v>33</v>
      </c>
      <c r="E293" s="1" t="s">
        <v>80</v>
      </c>
      <c r="F293" s="2">
        <v>3</v>
      </c>
      <c r="G293" s="2">
        <v>6</v>
      </c>
      <c r="H293" s="1" t="s">
        <v>34</v>
      </c>
      <c r="I293" s="1" t="s">
        <v>30</v>
      </c>
      <c r="J293" s="2">
        <v>5008</v>
      </c>
      <c r="K293" t="str">
        <f>VLOOKUP(E293,LUCode!A:B,2,FALSE)</f>
        <v>Disorderly Patron</v>
      </c>
      <c r="L293">
        <f>VLOOKUP(D293,Coordinates!A:C,2,FALSE)</f>
        <v>43.381399999999999</v>
      </c>
      <c r="M293">
        <f>VLOOKUP(D293,Coordinates!A:C,3,FALSE)</f>
        <v>-79.320999999999998</v>
      </c>
      <c r="N293" t="str">
        <f>VLOOKUP(I293,LULine!A:B,2,FALSE)</f>
        <v>Bloor Danforth</v>
      </c>
      <c r="O293" t="s">
        <v>1758</v>
      </c>
      <c r="P293" t="s">
        <v>1775</v>
      </c>
    </row>
    <row r="294" spans="1:16" x14ac:dyDescent="0.3">
      <c r="A294" s="3">
        <v>43482</v>
      </c>
      <c r="B294" s="1" t="s">
        <v>419</v>
      </c>
      <c r="C294" s="1" t="s">
        <v>126</v>
      </c>
      <c r="D294" s="1" t="s">
        <v>420</v>
      </c>
      <c r="E294" s="1" t="s">
        <v>135</v>
      </c>
      <c r="F294" s="2">
        <v>3</v>
      </c>
      <c r="G294" s="2">
        <v>7</v>
      </c>
      <c r="H294" s="1" t="s">
        <v>19</v>
      </c>
      <c r="I294" s="1" t="s">
        <v>15</v>
      </c>
      <c r="J294" s="2">
        <v>5816</v>
      </c>
      <c r="K294" t="str">
        <f>VLOOKUP(E294,LUCode!A:B,2,FALSE)</f>
        <v>Operator Overspeeding</v>
      </c>
      <c r="L294">
        <f>VLOOKUP(D294,Coordinates!A:C,2,FALSE)</f>
        <v>43.3917</v>
      </c>
      <c r="M294">
        <f>VLOOKUP(D294,Coordinates!A:C,3,FALSE)</f>
        <v>-79.231800000000007</v>
      </c>
      <c r="N294" t="str">
        <f>VLOOKUP(I294,LULine!A:B,2,FALSE)</f>
        <v>Yonge University Spadina</v>
      </c>
      <c r="O294" t="s">
        <v>1758</v>
      </c>
      <c r="P294" t="s">
        <v>1776</v>
      </c>
    </row>
    <row r="295" spans="1:16" x14ac:dyDescent="0.3">
      <c r="A295" s="3">
        <v>43482</v>
      </c>
      <c r="B295" s="1" t="s">
        <v>421</v>
      </c>
      <c r="C295" s="1" t="s">
        <v>126</v>
      </c>
      <c r="D295" s="1" t="s">
        <v>59</v>
      </c>
      <c r="E295" s="1" t="s">
        <v>80</v>
      </c>
      <c r="F295" s="2">
        <v>5</v>
      </c>
      <c r="G295" s="2">
        <v>8</v>
      </c>
      <c r="H295" s="1" t="s">
        <v>34</v>
      </c>
      <c r="I295" s="1" t="s">
        <v>30</v>
      </c>
      <c r="J295" s="2">
        <v>5078</v>
      </c>
      <c r="K295" t="str">
        <f>VLOOKUP(E295,LUCode!A:B,2,FALSE)</f>
        <v>Disorderly Patron</v>
      </c>
      <c r="L295">
        <f>VLOOKUP(D295,Coordinates!A:C,2,FALSE)</f>
        <v>43.410299999999999</v>
      </c>
      <c r="M295">
        <f>VLOOKUP(D295,Coordinates!A:C,3,FALSE)</f>
        <v>-79.192300000000003</v>
      </c>
      <c r="N295" t="str">
        <f>VLOOKUP(I295,LULine!A:B,2,FALSE)</f>
        <v>Bloor Danforth</v>
      </c>
      <c r="O295" t="s">
        <v>1758</v>
      </c>
      <c r="P295" t="s">
        <v>1776</v>
      </c>
    </row>
    <row r="296" spans="1:16" x14ac:dyDescent="0.3">
      <c r="A296" s="3">
        <v>43482</v>
      </c>
      <c r="B296" s="1" t="s">
        <v>422</v>
      </c>
      <c r="C296" s="1" t="s">
        <v>126</v>
      </c>
      <c r="D296" s="1" t="s">
        <v>207</v>
      </c>
      <c r="E296" s="1" t="s">
        <v>132</v>
      </c>
      <c r="F296" s="2">
        <v>3</v>
      </c>
      <c r="G296" s="2">
        <v>8</v>
      </c>
      <c r="H296" s="1" t="s">
        <v>19</v>
      </c>
      <c r="I296" s="1" t="s">
        <v>15</v>
      </c>
      <c r="J296" s="2">
        <v>5701</v>
      </c>
      <c r="K296" t="str">
        <f>VLOOKUP(E296,LUCode!A:B,2,FALSE)</f>
        <v>Misc. Transportation Other - Employee Non-Chargeable</v>
      </c>
      <c r="L296">
        <f>VLOOKUP(D296,Coordinates!A:C,2,FALSE)</f>
        <v>43.4221</v>
      </c>
      <c r="M296">
        <f>VLOOKUP(D296,Coordinates!A:C,3,FALSE)</f>
        <v>-79.235399999999998</v>
      </c>
      <c r="N296" t="str">
        <f>VLOOKUP(I296,LULine!A:B,2,FALSE)</f>
        <v>Yonge University Spadina</v>
      </c>
      <c r="O296" t="s">
        <v>1758</v>
      </c>
      <c r="P296" t="s">
        <v>1776</v>
      </c>
    </row>
    <row r="297" spans="1:16" x14ac:dyDescent="0.3">
      <c r="A297" s="3">
        <v>43482</v>
      </c>
      <c r="B297" s="1" t="s">
        <v>423</v>
      </c>
      <c r="C297" s="1" t="s">
        <v>126</v>
      </c>
      <c r="D297" s="1" t="s">
        <v>296</v>
      </c>
      <c r="E297" s="1" t="s">
        <v>327</v>
      </c>
      <c r="F297" s="2">
        <v>4</v>
      </c>
      <c r="G297" s="2">
        <v>9</v>
      </c>
      <c r="H297" s="1" t="s">
        <v>19</v>
      </c>
      <c r="I297" s="1" t="s">
        <v>15</v>
      </c>
      <c r="J297" s="2">
        <v>5731</v>
      </c>
      <c r="K297" t="str">
        <f>VLOOKUP(E297,LUCode!A:B,2,FALSE)</f>
        <v>Operator Overshot Platform</v>
      </c>
      <c r="L297">
        <f>VLOOKUP(D297,Coordinates!A:C,2,FALSE)</f>
        <v>43.4116</v>
      </c>
      <c r="M297">
        <f>VLOOKUP(D297,Coordinates!A:C,3,FALSE)</f>
        <v>-79.233500000000006</v>
      </c>
      <c r="N297" t="str">
        <f>VLOOKUP(I297,LULine!A:B,2,FALSE)</f>
        <v>Yonge University Spadina</v>
      </c>
      <c r="O297" t="s">
        <v>1758</v>
      </c>
      <c r="P297" t="s">
        <v>1777</v>
      </c>
    </row>
    <row r="298" spans="1:16" x14ac:dyDescent="0.3">
      <c r="A298" s="3">
        <v>43482</v>
      </c>
      <c r="B298" s="1" t="s">
        <v>424</v>
      </c>
      <c r="C298" s="1" t="s">
        <v>126</v>
      </c>
      <c r="D298" s="1" t="s">
        <v>425</v>
      </c>
      <c r="E298" s="1" t="s">
        <v>158</v>
      </c>
      <c r="F298" s="2">
        <v>10</v>
      </c>
      <c r="G298" s="2">
        <v>15</v>
      </c>
      <c r="H298" s="1" t="s">
        <v>34</v>
      </c>
      <c r="I298" s="1" t="s">
        <v>30</v>
      </c>
      <c r="J298" s="2">
        <v>5085</v>
      </c>
      <c r="K298" t="str">
        <f>VLOOKUP(E298,LUCode!A:B,2,FALSE)</f>
        <v>Unauthorized at Track Level</v>
      </c>
      <c r="L298">
        <f>VLOOKUP(D298,Coordinates!A:C,2,FALSE)</f>
        <v>43.403700000000001</v>
      </c>
      <c r="M298">
        <f>VLOOKUP(D298,Coordinates!A:C,3,FALSE)</f>
        <v>-79.212999999999994</v>
      </c>
      <c r="N298" t="str">
        <f>VLOOKUP(I298,LULine!A:B,2,FALSE)</f>
        <v>Bloor Danforth</v>
      </c>
      <c r="O298" t="s">
        <v>1758</v>
      </c>
      <c r="P298" t="s">
        <v>1777</v>
      </c>
    </row>
    <row r="299" spans="1:16" x14ac:dyDescent="0.3">
      <c r="A299" s="3">
        <v>43483</v>
      </c>
      <c r="B299" s="1" t="s">
        <v>426</v>
      </c>
      <c r="C299" s="1" t="s">
        <v>145</v>
      </c>
      <c r="D299" s="1" t="s">
        <v>427</v>
      </c>
      <c r="E299" s="1" t="s">
        <v>57</v>
      </c>
      <c r="F299" s="2">
        <v>15</v>
      </c>
      <c r="G299" s="2">
        <v>20</v>
      </c>
      <c r="H299" s="1" t="s">
        <v>14</v>
      </c>
      <c r="I299" s="1" t="s">
        <v>15</v>
      </c>
      <c r="J299" s="2">
        <v>5771</v>
      </c>
      <c r="K299" t="str">
        <f>VLOOKUP(E299,LUCode!A:B,2,FALSE)</f>
        <v>Injured or ill Customer (On Train) - Transported</v>
      </c>
      <c r="L299">
        <f>VLOOKUP(D299,Coordinates!A:C,2,FALSE)</f>
        <v>43.4739</v>
      </c>
      <c r="M299">
        <f>VLOOKUP(D299,Coordinates!A:C,3,FALSE)</f>
        <v>-79.313900000000004</v>
      </c>
      <c r="N299" t="str">
        <f>VLOOKUP(I299,LULine!A:B,2,FALSE)</f>
        <v>Yonge University Spadina</v>
      </c>
      <c r="O299" t="s">
        <v>1758</v>
      </c>
      <c r="P299" t="s">
        <v>1777</v>
      </c>
    </row>
    <row r="300" spans="1:16" x14ac:dyDescent="0.3">
      <c r="A300" s="3">
        <v>43483</v>
      </c>
      <c r="B300" s="1" t="s">
        <v>428</v>
      </c>
      <c r="C300" s="1" t="s">
        <v>145</v>
      </c>
      <c r="D300" s="1" t="s">
        <v>226</v>
      </c>
      <c r="E300" s="1" t="s">
        <v>52</v>
      </c>
      <c r="F300" s="2">
        <v>3</v>
      </c>
      <c r="G300" s="2">
        <v>5</v>
      </c>
      <c r="H300" s="1" t="s">
        <v>19</v>
      </c>
      <c r="I300" s="1" t="s">
        <v>15</v>
      </c>
      <c r="J300" s="2">
        <v>6076</v>
      </c>
      <c r="K300" t="str">
        <f>VLOOKUP(E300,LUCode!A:B,2,FALSE)</f>
        <v>Unsanitary Vehicle</v>
      </c>
      <c r="L300" t="str">
        <f>VLOOKUP(D300,Coordinates!A:C,2,FALSE)</f>
        <v>‎43.4257</v>
      </c>
      <c r="M300">
        <f>VLOOKUP(D300,Coordinates!A:C,3,FALSE)</f>
        <v>-79.263900000000007</v>
      </c>
      <c r="N300" t="str">
        <f>VLOOKUP(I300,LULine!A:B,2,FALSE)</f>
        <v>Yonge University Spadina</v>
      </c>
      <c r="O300" t="s">
        <v>1758</v>
      </c>
      <c r="P300" t="s">
        <v>1774</v>
      </c>
    </row>
    <row r="301" spans="1:16" x14ac:dyDescent="0.3">
      <c r="A301" s="3">
        <v>43483</v>
      </c>
      <c r="B301" s="1" t="s">
        <v>336</v>
      </c>
      <c r="C301" s="1" t="s">
        <v>145</v>
      </c>
      <c r="D301" s="1" t="s">
        <v>32</v>
      </c>
      <c r="E301" s="1" t="s">
        <v>67</v>
      </c>
      <c r="F301" s="2">
        <v>4</v>
      </c>
      <c r="G301" s="2">
        <v>6</v>
      </c>
      <c r="H301" s="1" t="s">
        <v>29</v>
      </c>
      <c r="I301" s="1" t="s">
        <v>30</v>
      </c>
      <c r="J301" s="2">
        <v>5194</v>
      </c>
      <c r="K301" t="str">
        <f>VLOOKUP(E301,LUCode!A:B,2,FALSE)</f>
        <v>Door Problems - Faulty Equipment</v>
      </c>
      <c r="L301">
        <f>VLOOKUP(D301,Coordinates!A:C,2,FALSE)</f>
        <v>43.681111000000001</v>
      </c>
      <c r="M301">
        <f>VLOOKUP(D301,Coordinates!A:C,3,FALSE)</f>
        <v>-79.337778</v>
      </c>
      <c r="N301" t="str">
        <f>VLOOKUP(I301,LULine!A:B,2,FALSE)</f>
        <v>Bloor Danforth</v>
      </c>
      <c r="O301" t="s">
        <v>1758</v>
      </c>
      <c r="P301" t="s">
        <v>1774</v>
      </c>
    </row>
    <row r="302" spans="1:16" x14ac:dyDescent="0.3">
      <c r="A302" s="3">
        <v>43483</v>
      </c>
      <c r="B302" s="1" t="s">
        <v>357</v>
      </c>
      <c r="C302" s="1" t="s">
        <v>145</v>
      </c>
      <c r="D302" s="1" t="s">
        <v>172</v>
      </c>
      <c r="E302" s="1" t="s">
        <v>143</v>
      </c>
      <c r="F302" s="2">
        <v>4</v>
      </c>
      <c r="G302" s="2">
        <v>6</v>
      </c>
      <c r="H302" s="1" t="s">
        <v>19</v>
      </c>
      <c r="I302" s="1" t="s">
        <v>15</v>
      </c>
      <c r="J302" s="2">
        <v>5931</v>
      </c>
      <c r="K302" t="str">
        <f>VLOOKUP(E302,LUCode!A:B,2,FALSE)</f>
        <v>Transportation Department - Other</v>
      </c>
      <c r="L302">
        <f>VLOOKUP(D302,Coordinates!A:C,2,FALSE)</f>
        <v>43.761499999999998</v>
      </c>
      <c r="M302">
        <f>VLOOKUP(D302,Coordinates!A:C,3,FALSE)</f>
        <v>-79.411100000000005</v>
      </c>
      <c r="N302" t="str">
        <f>VLOOKUP(I302,LULine!A:B,2,FALSE)</f>
        <v>Yonge University Spadina</v>
      </c>
      <c r="O302" t="s">
        <v>1758</v>
      </c>
      <c r="P302" t="s">
        <v>1772</v>
      </c>
    </row>
    <row r="303" spans="1:16" x14ac:dyDescent="0.3">
      <c r="A303" s="3">
        <v>43483</v>
      </c>
      <c r="B303" s="1" t="s">
        <v>429</v>
      </c>
      <c r="C303" s="1" t="s">
        <v>145</v>
      </c>
      <c r="D303" s="1" t="s">
        <v>363</v>
      </c>
      <c r="E303" s="1" t="s">
        <v>150</v>
      </c>
      <c r="F303" s="2">
        <v>15</v>
      </c>
      <c r="G303" s="2">
        <v>18</v>
      </c>
      <c r="H303" s="1" t="s">
        <v>29</v>
      </c>
      <c r="I303" s="1" t="s">
        <v>30</v>
      </c>
      <c r="J303" s="2">
        <v>5135</v>
      </c>
      <c r="K303" t="str">
        <f>VLOOKUP(E303,LUCode!A:B,2,FALSE)</f>
        <v>Passenger Other</v>
      </c>
      <c r="L303">
        <f>VLOOKUP(D303,Coordinates!A:C,2,FALSE)</f>
        <v>43.4514</v>
      </c>
      <c r="M303">
        <f>VLOOKUP(D303,Coordinates!A:C,3,FALSE)</f>
        <v>-79.284199999999998</v>
      </c>
      <c r="N303" t="str">
        <f>VLOOKUP(I303,LULine!A:B,2,FALSE)</f>
        <v>Bloor Danforth</v>
      </c>
      <c r="O303" t="s">
        <v>1758</v>
      </c>
      <c r="P303" t="s">
        <v>1773</v>
      </c>
    </row>
    <row r="304" spans="1:16" x14ac:dyDescent="0.3">
      <c r="A304" s="3">
        <v>43483</v>
      </c>
      <c r="B304" s="1" t="s">
        <v>430</v>
      </c>
      <c r="C304" s="1" t="s">
        <v>145</v>
      </c>
      <c r="D304" s="1" t="s">
        <v>279</v>
      </c>
      <c r="E304" s="1" t="s">
        <v>150</v>
      </c>
      <c r="F304" s="2">
        <v>3</v>
      </c>
      <c r="G304" s="2">
        <v>6</v>
      </c>
      <c r="H304" s="1" t="s">
        <v>14</v>
      </c>
      <c r="I304" s="1" t="s">
        <v>15</v>
      </c>
      <c r="J304" s="2">
        <v>5571</v>
      </c>
      <c r="K304" t="str">
        <f>VLOOKUP(E304,LUCode!A:B,2,FALSE)</f>
        <v>Passenger Other</v>
      </c>
      <c r="L304">
        <f>VLOOKUP(D304,Coordinates!A:C,2,FALSE)</f>
        <v>43.4056</v>
      </c>
      <c r="M304">
        <f>VLOOKUP(D304,Coordinates!A:C,3,FALSE)</f>
        <v>-79.232699999999994</v>
      </c>
      <c r="N304" t="str">
        <f>VLOOKUP(I304,LULine!A:B,2,FALSE)</f>
        <v>Yonge University Spadina</v>
      </c>
      <c r="O304" t="s">
        <v>1758</v>
      </c>
      <c r="P304" t="s">
        <v>1773</v>
      </c>
    </row>
    <row r="305" spans="1:16" x14ac:dyDescent="0.3">
      <c r="A305" s="3">
        <v>43483</v>
      </c>
      <c r="B305" s="1" t="s">
        <v>431</v>
      </c>
      <c r="C305" s="1" t="s">
        <v>145</v>
      </c>
      <c r="D305" s="1" t="s">
        <v>211</v>
      </c>
      <c r="E305" s="1" t="s">
        <v>138</v>
      </c>
      <c r="F305" s="2">
        <v>3</v>
      </c>
      <c r="G305" s="2">
        <v>6</v>
      </c>
      <c r="H305" s="1" t="s">
        <v>19</v>
      </c>
      <c r="I305" s="1" t="s">
        <v>15</v>
      </c>
      <c r="J305" s="2">
        <v>5891</v>
      </c>
      <c r="K305" t="str">
        <f>VLOOKUP(E305,LUCode!A:B,2,FALSE)</f>
        <v>TR Cab Doors</v>
      </c>
      <c r="L305">
        <f>VLOOKUP(D305,Coordinates!A:C,2,FALSE)</f>
        <v>43.4739</v>
      </c>
      <c r="M305">
        <f>VLOOKUP(D305,Coordinates!A:C,3,FALSE)</f>
        <v>-79.313900000000004</v>
      </c>
      <c r="N305" t="str">
        <f>VLOOKUP(I305,LULine!A:B,2,FALSE)</f>
        <v>Yonge University Spadina</v>
      </c>
      <c r="O305" t="s">
        <v>1758</v>
      </c>
      <c r="P305" t="s">
        <v>1773</v>
      </c>
    </row>
    <row r="306" spans="1:16" x14ac:dyDescent="0.3">
      <c r="A306" s="3">
        <v>43483</v>
      </c>
      <c r="B306" s="1" t="s">
        <v>376</v>
      </c>
      <c r="C306" s="1" t="s">
        <v>145</v>
      </c>
      <c r="D306" s="25" t="s">
        <v>1756</v>
      </c>
      <c r="E306" s="1" t="s">
        <v>89</v>
      </c>
      <c r="F306" s="2">
        <v>4</v>
      </c>
      <c r="G306" s="2">
        <v>7</v>
      </c>
      <c r="H306" s="1" t="s">
        <v>14</v>
      </c>
      <c r="I306" s="1" t="s">
        <v>15</v>
      </c>
      <c r="J306" s="2">
        <v>5406</v>
      </c>
      <c r="K306" t="str">
        <f>VLOOKUP(E306,LUCode!A:B,2,FALSE)</f>
        <v>Injured or ill Customer (On Train) - Medical Aid Refused</v>
      </c>
      <c r="L306">
        <f>VLOOKUP(D306,Coordinates!A:C,2,FALSE)</f>
        <v>43.401600000000002</v>
      </c>
      <c r="M306">
        <f>VLOOKUP(D306,Coordinates!A:C,3,FALSE)</f>
        <v>-79.230900000000005</v>
      </c>
      <c r="N306" t="str">
        <f>VLOOKUP(I306,LULine!A:B,2,FALSE)</f>
        <v>Yonge University Spadina</v>
      </c>
      <c r="O306" t="s">
        <v>1758</v>
      </c>
      <c r="P306" t="s">
        <v>1775</v>
      </c>
    </row>
    <row r="307" spans="1:16" x14ac:dyDescent="0.3">
      <c r="A307" s="3">
        <v>43483</v>
      </c>
      <c r="B307" s="1" t="s">
        <v>378</v>
      </c>
      <c r="C307" s="1" t="s">
        <v>145</v>
      </c>
      <c r="D307" s="1" t="s">
        <v>149</v>
      </c>
      <c r="E307" s="1" t="s">
        <v>54</v>
      </c>
      <c r="F307" s="2">
        <v>3</v>
      </c>
      <c r="G307" s="2">
        <v>6</v>
      </c>
      <c r="H307" s="1" t="s">
        <v>34</v>
      </c>
      <c r="I307" s="1" t="s">
        <v>30</v>
      </c>
      <c r="J307" s="2">
        <v>5199</v>
      </c>
      <c r="K307" t="str">
        <f>VLOOKUP(E307,LUCode!A:B,2,FALSE)</f>
        <v>Passenger Assistance Alarm Activated - No Trouble Found</v>
      </c>
      <c r="L307">
        <f>VLOOKUP(D307,Coordinates!A:C,2,FALSE)</f>
        <v>43.400199999999998</v>
      </c>
      <c r="M307">
        <f>VLOOKUP(D307,Coordinates!A:C,3,FALSE)</f>
        <v>-79.241399999999999</v>
      </c>
      <c r="N307" t="str">
        <f>VLOOKUP(I307,LULine!A:B,2,FALSE)</f>
        <v>Bloor Danforth</v>
      </c>
      <c r="O307" t="s">
        <v>1758</v>
      </c>
      <c r="P307" t="s">
        <v>1775</v>
      </c>
    </row>
    <row r="308" spans="1:16" x14ac:dyDescent="0.3">
      <c r="A308" s="3">
        <v>43483</v>
      </c>
      <c r="B308" s="1" t="s">
        <v>432</v>
      </c>
      <c r="C308" s="1" t="s">
        <v>145</v>
      </c>
      <c r="D308" s="1" t="s">
        <v>130</v>
      </c>
      <c r="E308" s="1" t="s">
        <v>54</v>
      </c>
      <c r="F308" s="2">
        <v>4</v>
      </c>
      <c r="G308" s="2">
        <v>7</v>
      </c>
      <c r="H308" s="1" t="s">
        <v>34</v>
      </c>
      <c r="I308" s="1" t="s">
        <v>30</v>
      </c>
      <c r="J308" s="2">
        <v>5199</v>
      </c>
      <c r="K308" t="str">
        <f>VLOOKUP(E308,LUCode!A:B,2,FALSE)</f>
        <v>Passenger Assistance Alarm Activated - No Trouble Found</v>
      </c>
      <c r="L308">
        <f>VLOOKUP(D308,Coordinates!A:C,2,FALSE)</f>
        <v>43.668300000000002</v>
      </c>
      <c r="M308">
        <f>VLOOKUP(D308,Coordinates!A:C,3,FALSE)</f>
        <v>-79.399900000000002</v>
      </c>
      <c r="N308" t="str">
        <f>VLOOKUP(I308,LULine!A:B,2,FALSE)</f>
        <v>Bloor Danforth</v>
      </c>
      <c r="O308" t="s">
        <v>1758</v>
      </c>
      <c r="P308" t="s">
        <v>1775</v>
      </c>
    </row>
    <row r="309" spans="1:16" x14ac:dyDescent="0.3">
      <c r="A309" s="3">
        <v>43483</v>
      </c>
      <c r="B309" s="1" t="s">
        <v>433</v>
      </c>
      <c r="C309" s="1" t="s">
        <v>145</v>
      </c>
      <c r="D309" s="1" t="s">
        <v>211</v>
      </c>
      <c r="E309" s="1" t="s">
        <v>245</v>
      </c>
      <c r="F309" s="2">
        <v>3</v>
      </c>
      <c r="G309" s="2">
        <v>5</v>
      </c>
      <c r="H309" s="1" t="s">
        <v>19</v>
      </c>
      <c r="I309" s="1" t="s">
        <v>15</v>
      </c>
      <c r="J309" s="2">
        <v>5546</v>
      </c>
      <c r="K309" t="str">
        <f>VLOOKUP(E309,LUCode!A:B,2,FALSE)</f>
        <v>Door Problems - Passenger Related</v>
      </c>
      <c r="L309">
        <f>VLOOKUP(D309,Coordinates!A:C,2,FALSE)</f>
        <v>43.4739</v>
      </c>
      <c r="M309">
        <f>VLOOKUP(D309,Coordinates!A:C,3,FALSE)</f>
        <v>-79.313900000000004</v>
      </c>
      <c r="N309" t="str">
        <f>VLOOKUP(I309,LULine!A:B,2,FALSE)</f>
        <v>Yonge University Spadina</v>
      </c>
      <c r="O309" t="s">
        <v>1758</v>
      </c>
      <c r="P309" t="s">
        <v>1775</v>
      </c>
    </row>
    <row r="310" spans="1:16" x14ac:dyDescent="0.3">
      <c r="A310" s="3">
        <v>43483</v>
      </c>
      <c r="B310" s="1" t="s">
        <v>312</v>
      </c>
      <c r="C310" s="1" t="s">
        <v>145</v>
      </c>
      <c r="D310" s="1" t="s">
        <v>42</v>
      </c>
      <c r="E310" s="1" t="s">
        <v>43</v>
      </c>
      <c r="F310" s="2">
        <v>3</v>
      </c>
      <c r="G310" s="2">
        <v>5</v>
      </c>
      <c r="H310" s="1" t="s">
        <v>19</v>
      </c>
      <c r="I310" s="1" t="s">
        <v>15</v>
      </c>
      <c r="J310" s="2">
        <v>5546</v>
      </c>
      <c r="K310" t="str">
        <f>VLOOKUP(E310,LUCode!A:B,2,FALSE)</f>
        <v>Operator Not In Position</v>
      </c>
      <c r="L310">
        <f>VLOOKUP(D310,Coordinates!A:C,2,FALSE)</f>
        <v>43.749699999999997</v>
      </c>
      <c r="M310">
        <f>VLOOKUP(D310,Coordinates!A:C,3,FALSE)</f>
        <v>-79.4619</v>
      </c>
      <c r="N310" t="str">
        <f>VLOOKUP(I310,LULine!A:B,2,FALSE)</f>
        <v>Yonge University Spadina</v>
      </c>
      <c r="O310" t="s">
        <v>1758</v>
      </c>
      <c r="P310" t="s">
        <v>1775</v>
      </c>
    </row>
    <row r="311" spans="1:16" x14ac:dyDescent="0.3">
      <c r="A311" s="3">
        <v>43483</v>
      </c>
      <c r="B311" s="1" t="s">
        <v>434</v>
      </c>
      <c r="C311" s="1" t="s">
        <v>145</v>
      </c>
      <c r="D311" s="1" t="s">
        <v>425</v>
      </c>
      <c r="E311" s="1" t="s">
        <v>80</v>
      </c>
      <c r="F311" s="2">
        <v>4</v>
      </c>
      <c r="G311" s="2">
        <v>6</v>
      </c>
      <c r="H311" s="1" t="s">
        <v>34</v>
      </c>
      <c r="I311" s="1" t="s">
        <v>30</v>
      </c>
      <c r="J311" s="2">
        <v>5227</v>
      </c>
      <c r="K311" t="str">
        <f>VLOOKUP(E311,LUCode!A:B,2,FALSE)</f>
        <v>Disorderly Patron</v>
      </c>
      <c r="L311">
        <f>VLOOKUP(D311,Coordinates!A:C,2,FALSE)</f>
        <v>43.403700000000001</v>
      </c>
      <c r="M311">
        <f>VLOOKUP(D311,Coordinates!A:C,3,FALSE)</f>
        <v>-79.212999999999994</v>
      </c>
      <c r="N311" t="str">
        <f>VLOOKUP(I311,LULine!A:B,2,FALSE)</f>
        <v>Bloor Danforth</v>
      </c>
      <c r="O311" t="s">
        <v>1758</v>
      </c>
      <c r="P311" t="s">
        <v>1775</v>
      </c>
    </row>
    <row r="312" spans="1:16" x14ac:dyDescent="0.3">
      <c r="A312" s="3">
        <v>43483</v>
      </c>
      <c r="B312" s="1" t="s">
        <v>435</v>
      </c>
      <c r="C312" s="1" t="s">
        <v>145</v>
      </c>
      <c r="D312" s="1" t="s">
        <v>37</v>
      </c>
      <c r="E312" s="1" t="s">
        <v>89</v>
      </c>
      <c r="F312" s="2">
        <v>3</v>
      </c>
      <c r="G312" s="2">
        <v>6</v>
      </c>
      <c r="H312" s="1" t="s">
        <v>29</v>
      </c>
      <c r="I312" s="1" t="s">
        <v>30</v>
      </c>
      <c r="J312" s="2">
        <v>5078</v>
      </c>
      <c r="K312" t="str">
        <f>VLOOKUP(E312,LUCode!A:B,2,FALSE)</f>
        <v>Injured or ill Customer (On Train) - Medical Aid Refused</v>
      </c>
      <c r="L312">
        <f>VLOOKUP(D312,Coordinates!A:C,2,FALSE)</f>
        <v>43.435699999999997</v>
      </c>
      <c r="M312">
        <f>VLOOKUP(D312,Coordinates!A:C,3,FALSE)</f>
        <v>-79.154899999999998</v>
      </c>
      <c r="N312" t="str">
        <f>VLOOKUP(I312,LULine!A:B,2,FALSE)</f>
        <v>Bloor Danforth</v>
      </c>
      <c r="O312" t="s">
        <v>1758</v>
      </c>
      <c r="P312" t="s">
        <v>1776</v>
      </c>
    </row>
    <row r="313" spans="1:16" x14ac:dyDescent="0.3">
      <c r="A313" s="3">
        <v>43483</v>
      </c>
      <c r="B313" s="1" t="s">
        <v>436</v>
      </c>
      <c r="C313" s="1" t="s">
        <v>145</v>
      </c>
      <c r="D313" s="1" t="s">
        <v>160</v>
      </c>
      <c r="E313" s="1" t="s">
        <v>57</v>
      </c>
      <c r="F313" s="2">
        <v>13</v>
      </c>
      <c r="G313" s="2">
        <v>16</v>
      </c>
      <c r="H313" s="1" t="s">
        <v>14</v>
      </c>
      <c r="I313" s="1" t="s">
        <v>15</v>
      </c>
      <c r="J313" s="2">
        <v>5426</v>
      </c>
      <c r="K313" t="str">
        <f>VLOOKUP(E313,LUCode!A:B,2,FALSE)</f>
        <v>Injured or ill Customer (On Train) - Transported</v>
      </c>
      <c r="L313">
        <f>VLOOKUP(D313,Coordinates!A:C,2,FALSE)</f>
        <v>43.724899999999998</v>
      </c>
      <c r="M313">
        <f>VLOOKUP(D313,Coordinates!A:C,3,FALSE)</f>
        <v>79.448800000000006</v>
      </c>
      <c r="N313" t="str">
        <f>VLOOKUP(I313,LULine!A:B,2,FALSE)</f>
        <v>Yonge University Spadina</v>
      </c>
      <c r="O313" t="s">
        <v>1758</v>
      </c>
      <c r="P313" t="s">
        <v>1776</v>
      </c>
    </row>
    <row r="314" spans="1:16" x14ac:dyDescent="0.3">
      <c r="A314" s="3">
        <v>43483</v>
      </c>
      <c r="B314" s="1" t="s">
        <v>437</v>
      </c>
      <c r="C314" s="1" t="s">
        <v>145</v>
      </c>
      <c r="D314" s="1" t="s">
        <v>363</v>
      </c>
      <c r="E314" s="1" t="s">
        <v>143</v>
      </c>
      <c r="F314" s="2">
        <v>3</v>
      </c>
      <c r="G314" s="2">
        <v>6</v>
      </c>
      <c r="H314" s="1" t="s">
        <v>34</v>
      </c>
      <c r="I314" s="1" t="s">
        <v>30</v>
      </c>
      <c r="J314" s="2">
        <v>5120</v>
      </c>
      <c r="K314" t="str">
        <f>VLOOKUP(E314,LUCode!A:B,2,FALSE)</f>
        <v>Transportation Department - Other</v>
      </c>
      <c r="L314">
        <f>VLOOKUP(D314,Coordinates!A:C,2,FALSE)</f>
        <v>43.4514</v>
      </c>
      <c r="M314">
        <f>VLOOKUP(D314,Coordinates!A:C,3,FALSE)</f>
        <v>-79.284199999999998</v>
      </c>
      <c r="N314" t="str">
        <f>VLOOKUP(I314,LULine!A:B,2,FALSE)</f>
        <v>Bloor Danforth</v>
      </c>
      <c r="O314" t="s">
        <v>1758</v>
      </c>
      <c r="P314" t="s">
        <v>1776</v>
      </c>
    </row>
    <row r="315" spans="1:16" x14ac:dyDescent="0.3">
      <c r="A315" s="3">
        <v>43483</v>
      </c>
      <c r="B315" s="1" t="s">
        <v>120</v>
      </c>
      <c r="C315" s="1" t="s">
        <v>145</v>
      </c>
      <c r="D315" s="1" t="s">
        <v>88</v>
      </c>
      <c r="E315" s="1" t="s">
        <v>80</v>
      </c>
      <c r="F315" s="2">
        <v>4</v>
      </c>
      <c r="G315" s="2">
        <v>9</v>
      </c>
      <c r="H315" s="1" t="s">
        <v>19</v>
      </c>
      <c r="I315" s="1" t="s">
        <v>15</v>
      </c>
      <c r="J315" s="2">
        <v>5551</v>
      </c>
      <c r="K315" t="str">
        <f>VLOOKUP(E315,LUCode!A:B,2,FALSE)</f>
        <v>Disorderly Patron</v>
      </c>
      <c r="L315">
        <f>VLOOKUP(D315,Coordinates!A:C,2,FALSE)</f>
        <v>43.744900000000001</v>
      </c>
      <c r="M315">
        <f>VLOOKUP(D315,Coordinates!A:C,3,FALSE)</f>
        <v>-79.406700000000001</v>
      </c>
      <c r="N315" t="str">
        <f>VLOOKUP(I315,LULine!A:B,2,FALSE)</f>
        <v>Yonge University Spadina</v>
      </c>
      <c r="O315" t="s">
        <v>1758</v>
      </c>
      <c r="P315" t="s">
        <v>1777</v>
      </c>
    </row>
    <row r="316" spans="1:16" x14ac:dyDescent="0.3">
      <c r="A316" s="3">
        <v>43483</v>
      </c>
      <c r="B316" s="1" t="s">
        <v>408</v>
      </c>
      <c r="C316" s="1" t="s">
        <v>145</v>
      </c>
      <c r="D316" s="1" t="s">
        <v>134</v>
      </c>
      <c r="E316" s="1" t="s">
        <v>319</v>
      </c>
      <c r="F316" s="2">
        <v>4</v>
      </c>
      <c r="G316" s="2">
        <v>8</v>
      </c>
      <c r="H316" s="1" t="s">
        <v>34</v>
      </c>
      <c r="I316" s="1" t="s">
        <v>30</v>
      </c>
      <c r="J316" s="2">
        <v>5120</v>
      </c>
      <c r="K316" t="str">
        <f>VLOOKUP(E316,LUCode!A:B,2,FALSE)</f>
        <v xml:space="preserve">Speed Control Equipment  </v>
      </c>
      <c r="L316">
        <f>VLOOKUP(D316,Coordinates!A:C,2,FALSE)</f>
        <v>43.404200000000003</v>
      </c>
      <c r="M316">
        <f>VLOOKUP(D316,Coordinates!A:C,3,FALSE)</f>
        <v>-79.210899999999995</v>
      </c>
      <c r="N316" t="str">
        <f>VLOOKUP(I316,LULine!A:B,2,FALSE)</f>
        <v>Bloor Danforth</v>
      </c>
      <c r="O316" t="s">
        <v>1758</v>
      </c>
      <c r="P316" t="s">
        <v>1777</v>
      </c>
    </row>
    <row r="317" spans="1:16" x14ac:dyDescent="0.3">
      <c r="A317" s="3">
        <v>43483</v>
      </c>
      <c r="B317" s="1" t="s">
        <v>438</v>
      </c>
      <c r="C317" s="1" t="s">
        <v>145</v>
      </c>
      <c r="D317" s="1" t="s">
        <v>439</v>
      </c>
      <c r="E317" s="1" t="s">
        <v>150</v>
      </c>
      <c r="F317" s="2">
        <v>5</v>
      </c>
      <c r="G317" s="2">
        <v>10</v>
      </c>
      <c r="H317" s="1" t="s">
        <v>14</v>
      </c>
      <c r="I317" s="1" t="s">
        <v>15</v>
      </c>
      <c r="J317" s="2">
        <v>5656</v>
      </c>
      <c r="K317" t="str">
        <f>VLOOKUP(E317,LUCode!A:B,2,FALSE)</f>
        <v>Passenger Other</v>
      </c>
      <c r="L317">
        <f>VLOOKUP(D317,Coordinates!A:C,2,FALSE)</f>
        <v>43.6477</v>
      </c>
      <c r="M317">
        <f>VLOOKUP(D317,Coordinates!A:C,3,FALSE)</f>
        <v>-79.384799999999998</v>
      </c>
      <c r="N317" t="str">
        <f>VLOOKUP(I317,LULine!A:B,2,FALSE)</f>
        <v>Yonge University Spadina</v>
      </c>
      <c r="O317" t="s">
        <v>1758</v>
      </c>
      <c r="P317" t="s">
        <v>1777</v>
      </c>
    </row>
    <row r="318" spans="1:16" x14ac:dyDescent="0.3">
      <c r="A318" s="3">
        <v>43483</v>
      </c>
      <c r="B318" s="1" t="s">
        <v>440</v>
      </c>
      <c r="C318" s="1" t="s">
        <v>145</v>
      </c>
      <c r="D318" s="1" t="s">
        <v>130</v>
      </c>
      <c r="E318" s="1" t="s">
        <v>57</v>
      </c>
      <c r="F318" s="2">
        <v>32</v>
      </c>
      <c r="G318" s="2">
        <v>36</v>
      </c>
      <c r="H318" s="1" t="s">
        <v>34</v>
      </c>
      <c r="I318" s="1" t="s">
        <v>30</v>
      </c>
      <c r="J318" s="2">
        <v>5192</v>
      </c>
      <c r="K318" t="str">
        <f>VLOOKUP(E318,LUCode!A:B,2,FALSE)</f>
        <v>Injured or ill Customer (On Train) - Transported</v>
      </c>
      <c r="L318">
        <f>VLOOKUP(D318,Coordinates!A:C,2,FALSE)</f>
        <v>43.668300000000002</v>
      </c>
      <c r="M318">
        <f>VLOOKUP(D318,Coordinates!A:C,3,FALSE)</f>
        <v>-79.399900000000002</v>
      </c>
      <c r="N318" t="str">
        <f>VLOOKUP(I318,LULine!A:B,2,FALSE)</f>
        <v>Bloor Danforth</v>
      </c>
      <c r="O318" t="s">
        <v>1758</v>
      </c>
      <c r="P318" t="s">
        <v>1777</v>
      </c>
    </row>
    <row r="319" spans="1:16" x14ac:dyDescent="0.3">
      <c r="A319" s="3">
        <v>43484</v>
      </c>
      <c r="B319" s="1" t="s">
        <v>441</v>
      </c>
      <c r="C319" s="1" t="s">
        <v>175</v>
      </c>
      <c r="D319" s="1" t="s">
        <v>64</v>
      </c>
      <c r="E319" s="1" t="s">
        <v>155</v>
      </c>
      <c r="F319" s="2">
        <v>3</v>
      </c>
      <c r="G319" s="2">
        <v>6</v>
      </c>
      <c r="H319" s="1" t="s">
        <v>34</v>
      </c>
      <c r="I319" s="1" t="s">
        <v>30</v>
      </c>
      <c r="J319" s="2">
        <v>5017</v>
      </c>
      <c r="K319" t="str">
        <f>VLOOKUP(E319,LUCode!A:B,2,FALSE)</f>
        <v>Signals Track Weather Related</v>
      </c>
      <c r="L319">
        <f>VLOOKUP(D319,Coordinates!A:C,2,FALSE)</f>
        <v>43.424100000000003</v>
      </c>
      <c r="M319">
        <f>VLOOKUP(D319,Coordinates!A:C,3,FALSE)</f>
        <v>-79.164699999999996</v>
      </c>
      <c r="N319" t="str">
        <f>VLOOKUP(I319,LULine!A:B,2,FALSE)</f>
        <v>Bloor Danforth</v>
      </c>
      <c r="O319" t="s">
        <v>1758</v>
      </c>
      <c r="P319" t="s">
        <v>1777</v>
      </c>
    </row>
    <row r="320" spans="1:16" x14ac:dyDescent="0.3">
      <c r="A320" s="3">
        <v>43484</v>
      </c>
      <c r="B320" s="1" t="s">
        <v>442</v>
      </c>
      <c r="C320" s="1" t="s">
        <v>175</v>
      </c>
      <c r="D320" s="1" t="s">
        <v>443</v>
      </c>
      <c r="E320" s="1" t="s">
        <v>308</v>
      </c>
      <c r="F320" s="2">
        <v>3</v>
      </c>
      <c r="G320" s="2">
        <v>8</v>
      </c>
      <c r="H320" s="1" t="s">
        <v>34</v>
      </c>
      <c r="I320" s="1" t="s">
        <v>30</v>
      </c>
      <c r="J320" s="2">
        <v>5124</v>
      </c>
      <c r="K320" t="str">
        <f>VLOOKUP(E320,LUCode!A:B,2,FALSE)</f>
        <v>Assault / Patron Involved</v>
      </c>
      <c r="L320">
        <f>VLOOKUP(D320,Coordinates!A:C,2,FALSE)</f>
        <v>43.412050000000001</v>
      </c>
      <c r="M320">
        <f>VLOOKUP(D320,Coordinates!A:C,3,FALSE)</f>
        <v>-79.180599999999998</v>
      </c>
      <c r="N320" t="str">
        <f>VLOOKUP(I320,LULine!A:B,2,FALSE)</f>
        <v>Bloor Danforth</v>
      </c>
      <c r="O320" t="s">
        <v>1758</v>
      </c>
      <c r="P320" t="s">
        <v>1777</v>
      </c>
    </row>
    <row r="321" spans="1:16" x14ac:dyDescent="0.3">
      <c r="A321" s="3">
        <v>43484</v>
      </c>
      <c r="B321" s="1" t="s">
        <v>444</v>
      </c>
      <c r="C321" s="1" t="s">
        <v>175</v>
      </c>
      <c r="D321" s="1" t="s">
        <v>12</v>
      </c>
      <c r="E321" s="1" t="s">
        <v>13</v>
      </c>
      <c r="F321" s="2">
        <v>4</v>
      </c>
      <c r="G321" s="2">
        <v>9</v>
      </c>
      <c r="H321" s="1" t="s">
        <v>14</v>
      </c>
      <c r="I321" s="1" t="s">
        <v>15</v>
      </c>
      <c r="J321" s="2">
        <v>6031</v>
      </c>
      <c r="K321" t="str">
        <f>VLOOKUP(E321,LUCode!A:B,2,FALSE)</f>
        <v>ATC Project</v>
      </c>
      <c r="L321">
        <f>VLOOKUP(D321,Coordinates!A:C,2,FALSE)</f>
        <v>43.402900000000002</v>
      </c>
      <c r="M321">
        <f>VLOOKUP(D321,Coordinates!A:C,3,FALSE)</f>
        <v>-79.242500000000007</v>
      </c>
      <c r="N321" t="str">
        <f>VLOOKUP(I321,LULine!A:B,2,FALSE)</f>
        <v>Yonge University Spadina</v>
      </c>
      <c r="O321" t="s">
        <v>1758</v>
      </c>
      <c r="P321" t="s">
        <v>1777</v>
      </c>
    </row>
    <row r="322" spans="1:16" x14ac:dyDescent="0.3">
      <c r="A322" s="3">
        <v>43484</v>
      </c>
      <c r="B322" s="1" t="s">
        <v>78</v>
      </c>
      <c r="C322" s="1" t="s">
        <v>175</v>
      </c>
      <c r="D322" s="1" t="s">
        <v>33</v>
      </c>
      <c r="E322" s="1" t="s">
        <v>57</v>
      </c>
      <c r="F322" s="2">
        <v>5</v>
      </c>
      <c r="G322" s="2">
        <v>10</v>
      </c>
      <c r="H322" s="1" t="s">
        <v>34</v>
      </c>
      <c r="I322" s="1" t="s">
        <v>30</v>
      </c>
      <c r="J322" s="2">
        <v>5171</v>
      </c>
      <c r="K322" t="str">
        <f>VLOOKUP(E322,LUCode!A:B,2,FALSE)</f>
        <v>Injured or ill Customer (On Train) - Transported</v>
      </c>
      <c r="L322">
        <f>VLOOKUP(D322,Coordinates!A:C,2,FALSE)</f>
        <v>43.381399999999999</v>
      </c>
      <c r="M322">
        <f>VLOOKUP(D322,Coordinates!A:C,3,FALSE)</f>
        <v>-79.320999999999998</v>
      </c>
      <c r="N322" t="str">
        <f>VLOOKUP(I322,LULine!A:B,2,FALSE)</f>
        <v>Bloor Danforth</v>
      </c>
      <c r="O322" t="s">
        <v>1758</v>
      </c>
      <c r="P322" t="s">
        <v>1774</v>
      </c>
    </row>
    <row r="323" spans="1:16" x14ac:dyDescent="0.3">
      <c r="A323" s="3">
        <v>43484</v>
      </c>
      <c r="B323" s="1" t="s">
        <v>445</v>
      </c>
      <c r="C323" s="1" t="s">
        <v>175</v>
      </c>
      <c r="D323" s="1" t="s">
        <v>127</v>
      </c>
      <c r="E323" s="1" t="s">
        <v>67</v>
      </c>
      <c r="F323" s="2">
        <v>8</v>
      </c>
      <c r="G323" s="2">
        <v>13</v>
      </c>
      <c r="H323" s="1" t="s">
        <v>14</v>
      </c>
      <c r="I323" s="1" t="s">
        <v>15</v>
      </c>
      <c r="J323" s="2">
        <v>5896</v>
      </c>
      <c r="K323" t="str">
        <f>VLOOKUP(E323,LUCode!A:B,2,FALSE)</f>
        <v>Door Problems - Faulty Equipment</v>
      </c>
      <c r="L323">
        <f>VLOOKUP(D323,Coordinates!A:C,2,FALSE)</f>
        <v>43.400500000000001</v>
      </c>
      <c r="M323">
        <f>VLOOKUP(D323,Coordinates!A:C,3,FALSE)</f>
        <v>-79.235900000000001</v>
      </c>
      <c r="N323" t="str">
        <f>VLOOKUP(I323,LULine!A:B,2,FALSE)</f>
        <v>Yonge University Spadina</v>
      </c>
      <c r="O323" t="s">
        <v>1758</v>
      </c>
      <c r="P323" t="s">
        <v>1772</v>
      </c>
    </row>
    <row r="324" spans="1:16" x14ac:dyDescent="0.3">
      <c r="A324" s="3">
        <v>43484</v>
      </c>
      <c r="B324" s="1" t="s">
        <v>446</v>
      </c>
      <c r="C324" s="1" t="s">
        <v>175</v>
      </c>
      <c r="D324" s="25" t="s">
        <v>1755</v>
      </c>
      <c r="E324" s="1" t="s">
        <v>54</v>
      </c>
      <c r="F324" s="2">
        <v>4</v>
      </c>
      <c r="G324" s="2">
        <v>8</v>
      </c>
      <c r="H324" s="1" t="s">
        <v>34</v>
      </c>
      <c r="I324" s="1" t="s">
        <v>30</v>
      </c>
      <c r="J324" s="2">
        <v>5124</v>
      </c>
      <c r="K324" t="str">
        <f>VLOOKUP(E324,LUCode!A:B,2,FALSE)</f>
        <v>Passenger Assistance Alarm Activated - No Trouble Found</v>
      </c>
      <c r="L324">
        <f>VLOOKUP(D324,Coordinates!A:C,2,FALSE)</f>
        <v>43.6706</v>
      </c>
      <c r="M324">
        <f>VLOOKUP(D324,Coordinates!A:C,3,FALSE)</f>
        <v>-79.386499999999998</v>
      </c>
      <c r="N324" t="str">
        <f>VLOOKUP(I324,LULine!A:B,2,FALSE)</f>
        <v>Bloor Danforth</v>
      </c>
      <c r="O324" t="s">
        <v>1758</v>
      </c>
      <c r="P324" t="s">
        <v>1773</v>
      </c>
    </row>
    <row r="325" spans="1:16" x14ac:dyDescent="0.3">
      <c r="A325" s="3">
        <v>43484</v>
      </c>
      <c r="B325" s="1" t="s">
        <v>447</v>
      </c>
      <c r="C325" s="1" t="s">
        <v>175</v>
      </c>
      <c r="D325" s="1" t="s">
        <v>64</v>
      </c>
      <c r="E325" s="1" t="s">
        <v>155</v>
      </c>
      <c r="F325" s="2">
        <v>5</v>
      </c>
      <c r="G325" s="2">
        <v>9</v>
      </c>
      <c r="H325" s="1" t="s">
        <v>34</v>
      </c>
      <c r="I325" s="1" t="s">
        <v>30</v>
      </c>
      <c r="J325" s="2">
        <v>5077</v>
      </c>
      <c r="K325" t="str">
        <f>VLOOKUP(E325,LUCode!A:B,2,FALSE)</f>
        <v>Signals Track Weather Related</v>
      </c>
      <c r="L325">
        <f>VLOOKUP(D325,Coordinates!A:C,2,FALSE)</f>
        <v>43.424100000000003</v>
      </c>
      <c r="M325">
        <f>VLOOKUP(D325,Coordinates!A:C,3,FALSE)</f>
        <v>-79.164699999999996</v>
      </c>
      <c r="N325" t="str">
        <f>VLOOKUP(I325,LULine!A:B,2,FALSE)</f>
        <v>Bloor Danforth</v>
      </c>
      <c r="O325" t="s">
        <v>1758</v>
      </c>
      <c r="P325" t="s">
        <v>1775</v>
      </c>
    </row>
    <row r="326" spans="1:16" x14ac:dyDescent="0.3">
      <c r="A326" s="3">
        <v>43484</v>
      </c>
      <c r="B326" s="1" t="s">
        <v>448</v>
      </c>
      <c r="C326" s="1" t="s">
        <v>175</v>
      </c>
      <c r="D326" s="1" t="s">
        <v>117</v>
      </c>
      <c r="E326" s="1" t="s">
        <v>80</v>
      </c>
      <c r="F326" s="2">
        <v>5</v>
      </c>
      <c r="G326" s="2">
        <v>8</v>
      </c>
      <c r="H326" s="1" t="s">
        <v>14</v>
      </c>
      <c r="I326" s="1" t="s">
        <v>15</v>
      </c>
      <c r="J326" s="2">
        <v>5831</v>
      </c>
      <c r="K326" t="str">
        <f>VLOOKUP(E326,LUCode!A:B,2,FALSE)</f>
        <v>Disorderly Patron</v>
      </c>
      <c r="L326">
        <f>VLOOKUP(D326,Coordinates!A:C,2,FALSE)</f>
        <v>43.393599999999999</v>
      </c>
      <c r="M326">
        <f>VLOOKUP(D326,Coordinates!A:C,3,FALSE)</f>
        <v>-79.232600000000005</v>
      </c>
      <c r="N326" t="str">
        <f>VLOOKUP(I326,LULine!A:B,2,FALSE)</f>
        <v>Yonge University Spadina</v>
      </c>
      <c r="O326" t="s">
        <v>1758</v>
      </c>
      <c r="P326" t="s">
        <v>1775</v>
      </c>
    </row>
    <row r="327" spans="1:16" x14ac:dyDescent="0.3">
      <c r="A327" s="3">
        <v>43484</v>
      </c>
      <c r="B327" s="1" t="s">
        <v>449</v>
      </c>
      <c r="C327" s="1" t="s">
        <v>175</v>
      </c>
      <c r="D327" s="1" t="s">
        <v>363</v>
      </c>
      <c r="E327" s="1" t="s">
        <v>110</v>
      </c>
      <c r="F327" s="2">
        <v>8</v>
      </c>
      <c r="G327" s="2">
        <v>12</v>
      </c>
      <c r="H327" s="1" t="s">
        <v>34</v>
      </c>
      <c r="I327" s="1" t="s">
        <v>30</v>
      </c>
      <c r="J327" s="2">
        <v>5017</v>
      </c>
      <c r="K327" t="str">
        <f>VLOOKUP(E327,LUCode!A:B,2,FALSE)</f>
        <v>Door Problems - Debris Related</v>
      </c>
      <c r="L327">
        <f>VLOOKUP(D327,Coordinates!A:C,2,FALSE)</f>
        <v>43.4514</v>
      </c>
      <c r="M327">
        <f>VLOOKUP(D327,Coordinates!A:C,3,FALSE)</f>
        <v>-79.284199999999998</v>
      </c>
      <c r="N327" t="str">
        <f>VLOOKUP(I327,LULine!A:B,2,FALSE)</f>
        <v>Bloor Danforth</v>
      </c>
      <c r="O327" t="s">
        <v>1758</v>
      </c>
      <c r="P327" t="s">
        <v>1775</v>
      </c>
    </row>
    <row r="328" spans="1:16" x14ac:dyDescent="0.3">
      <c r="A328" s="3">
        <v>43484</v>
      </c>
      <c r="B328" s="1" t="s">
        <v>451</v>
      </c>
      <c r="C328" s="1" t="s">
        <v>175</v>
      </c>
      <c r="D328" s="1" t="s">
        <v>59</v>
      </c>
      <c r="E328" s="1" t="s">
        <v>50</v>
      </c>
      <c r="F328" s="2">
        <v>3</v>
      </c>
      <c r="G328" s="2">
        <v>7</v>
      </c>
      <c r="H328" s="1" t="s">
        <v>29</v>
      </c>
      <c r="I328" s="1" t="s">
        <v>30</v>
      </c>
      <c r="J328" s="2">
        <v>5190</v>
      </c>
      <c r="K328" t="str">
        <f>VLOOKUP(E328,LUCode!A:B,2,FALSE)</f>
        <v>Brakes</v>
      </c>
      <c r="L328">
        <f>VLOOKUP(D328,Coordinates!A:C,2,FALSE)</f>
        <v>43.410299999999999</v>
      </c>
      <c r="M328">
        <f>VLOOKUP(D328,Coordinates!A:C,3,FALSE)</f>
        <v>-79.192300000000003</v>
      </c>
      <c r="N328" t="str">
        <f>VLOOKUP(I328,LULine!A:B,2,FALSE)</f>
        <v>Bloor Danforth</v>
      </c>
      <c r="O328" t="s">
        <v>1758</v>
      </c>
      <c r="P328" t="s">
        <v>1776</v>
      </c>
    </row>
    <row r="329" spans="1:16" x14ac:dyDescent="0.3">
      <c r="A329" s="3">
        <v>43484</v>
      </c>
      <c r="B329" s="1" t="s">
        <v>452</v>
      </c>
      <c r="C329" s="1" t="s">
        <v>175</v>
      </c>
      <c r="D329" s="1" t="s">
        <v>42</v>
      </c>
      <c r="E329" s="1" t="s">
        <v>52</v>
      </c>
      <c r="F329" s="2">
        <v>3</v>
      </c>
      <c r="G329" s="2">
        <v>6</v>
      </c>
      <c r="H329" s="1" t="s">
        <v>14</v>
      </c>
      <c r="I329" s="1" t="s">
        <v>15</v>
      </c>
      <c r="J329" s="2">
        <v>5901</v>
      </c>
      <c r="K329" t="str">
        <f>VLOOKUP(E329,LUCode!A:B,2,FALSE)</f>
        <v>Unsanitary Vehicle</v>
      </c>
      <c r="L329">
        <f>VLOOKUP(D329,Coordinates!A:C,2,FALSE)</f>
        <v>43.749699999999997</v>
      </c>
      <c r="M329">
        <f>VLOOKUP(D329,Coordinates!A:C,3,FALSE)</f>
        <v>-79.4619</v>
      </c>
      <c r="N329" t="str">
        <f>VLOOKUP(I329,LULine!A:B,2,FALSE)</f>
        <v>Yonge University Spadina</v>
      </c>
      <c r="O329" t="s">
        <v>1758</v>
      </c>
      <c r="P329" t="s">
        <v>1777</v>
      </c>
    </row>
    <row r="330" spans="1:16" x14ac:dyDescent="0.3">
      <c r="A330" s="3">
        <v>43484</v>
      </c>
      <c r="B330" s="1" t="s">
        <v>453</v>
      </c>
      <c r="C330" s="1" t="s">
        <v>175</v>
      </c>
      <c r="D330" s="1" t="s">
        <v>59</v>
      </c>
      <c r="E330" s="1" t="s">
        <v>89</v>
      </c>
      <c r="F330" s="2">
        <v>3</v>
      </c>
      <c r="G330" s="2">
        <v>8</v>
      </c>
      <c r="H330" s="1" t="s">
        <v>34</v>
      </c>
      <c r="I330" s="1" t="s">
        <v>30</v>
      </c>
      <c r="J330" s="2">
        <v>5239</v>
      </c>
      <c r="K330" t="str">
        <f>VLOOKUP(E330,LUCode!A:B,2,FALSE)</f>
        <v>Injured or ill Customer (On Train) - Medical Aid Refused</v>
      </c>
      <c r="L330">
        <f>VLOOKUP(D330,Coordinates!A:C,2,FALSE)</f>
        <v>43.410299999999999</v>
      </c>
      <c r="M330">
        <f>VLOOKUP(D330,Coordinates!A:C,3,FALSE)</f>
        <v>-79.192300000000003</v>
      </c>
      <c r="N330" t="str">
        <f>VLOOKUP(I330,LULine!A:B,2,FALSE)</f>
        <v>Bloor Danforth</v>
      </c>
      <c r="O330" t="s">
        <v>1758</v>
      </c>
      <c r="P330" t="s">
        <v>1777</v>
      </c>
    </row>
    <row r="331" spans="1:16" x14ac:dyDescent="0.3">
      <c r="A331" s="3">
        <v>43484</v>
      </c>
      <c r="B331" s="1" t="s">
        <v>454</v>
      </c>
      <c r="C331" s="1" t="s">
        <v>175</v>
      </c>
      <c r="D331" s="1" t="s">
        <v>40</v>
      </c>
      <c r="E331" s="1" t="s">
        <v>80</v>
      </c>
      <c r="F331" s="2">
        <v>5</v>
      </c>
      <c r="G331" s="2">
        <v>10</v>
      </c>
      <c r="H331" s="1" t="s">
        <v>34</v>
      </c>
      <c r="I331" s="1" t="s">
        <v>30</v>
      </c>
      <c r="J331" s="2">
        <v>5295</v>
      </c>
      <c r="K331" t="str">
        <f>VLOOKUP(E331,LUCode!A:B,2,FALSE)</f>
        <v>Disorderly Patron</v>
      </c>
      <c r="L331">
        <f>VLOOKUP(D331,Coordinates!A:C,2,FALSE)</f>
        <v>43.405700000000003</v>
      </c>
      <c r="M331">
        <f>VLOOKUP(D331,Coordinates!A:C,3,FALSE)</f>
        <v>-79.194900000000004</v>
      </c>
      <c r="N331" t="str">
        <f>VLOOKUP(I331,LULine!A:B,2,FALSE)</f>
        <v>Bloor Danforth</v>
      </c>
      <c r="O331" t="s">
        <v>1758</v>
      </c>
      <c r="P331" t="s">
        <v>1777</v>
      </c>
    </row>
    <row r="332" spans="1:16" x14ac:dyDescent="0.3">
      <c r="A332" s="3">
        <v>43484</v>
      </c>
      <c r="B332" s="1" t="s">
        <v>455</v>
      </c>
      <c r="C332" s="1" t="s">
        <v>175</v>
      </c>
      <c r="D332" s="1" t="s">
        <v>106</v>
      </c>
      <c r="E332" s="1" t="s">
        <v>308</v>
      </c>
      <c r="F332" s="2">
        <v>9</v>
      </c>
      <c r="G332" s="2">
        <v>14</v>
      </c>
      <c r="H332" s="1" t="s">
        <v>14</v>
      </c>
      <c r="I332" s="1" t="s">
        <v>15</v>
      </c>
      <c r="J332" s="2">
        <v>6061</v>
      </c>
      <c r="K332" t="str">
        <f>VLOOKUP(E332,LUCode!A:B,2,FALSE)</f>
        <v>Assault / Patron Involved</v>
      </c>
      <c r="L332">
        <f>VLOOKUP(D332,Coordinates!A:C,2,FALSE)</f>
        <v>43.400199999999998</v>
      </c>
      <c r="M332">
        <f>VLOOKUP(D332,Coordinates!A:C,3,FALSE)</f>
        <v>-79.233699999999999</v>
      </c>
      <c r="N332" t="str">
        <f>VLOOKUP(I332,LULine!A:B,2,FALSE)</f>
        <v>Yonge University Spadina</v>
      </c>
      <c r="O332" t="s">
        <v>1758</v>
      </c>
      <c r="P332" t="s">
        <v>1777</v>
      </c>
    </row>
    <row r="333" spans="1:16" x14ac:dyDescent="0.3">
      <c r="A333" s="3">
        <v>43484</v>
      </c>
      <c r="B333" s="1" t="s">
        <v>456</v>
      </c>
      <c r="C333" s="1" t="s">
        <v>175</v>
      </c>
      <c r="D333" s="1" t="s">
        <v>40</v>
      </c>
      <c r="E333" s="1" t="s">
        <v>158</v>
      </c>
      <c r="F333" s="2">
        <v>8</v>
      </c>
      <c r="G333" s="2">
        <v>13</v>
      </c>
      <c r="H333" s="1" t="s">
        <v>29</v>
      </c>
      <c r="I333" s="1" t="s">
        <v>30</v>
      </c>
      <c r="J333" s="2">
        <v>5371</v>
      </c>
      <c r="K333" t="str">
        <f>VLOOKUP(E333,LUCode!A:B,2,FALSE)</f>
        <v>Unauthorized at Track Level</v>
      </c>
      <c r="L333">
        <f>VLOOKUP(D333,Coordinates!A:C,2,FALSE)</f>
        <v>43.405700000000003</v>
      </c>
      <c r="M333">
        <f>VLOOKUP(D333,Coordinates!A:C,3,FALSE)</f>
        <v>-79.194900000000004</v>
      </c>
      <c r="N333" t="str">
        <f>VLOOKUP(I333,LULine!A:B,2,FALSE)</f>
        <v>Bloor Danforth</v>
      </c>
      <c r="O333" t="s">
        <v>1758</v>
      </c>
      <c r="P333" t="s">
        <v>1777</v>
      </c>
    </row>
    <row r="334" spans="1:16" x14ac:dyDescent="0.3">
      <c r="A334" s="3">
        <v>43484</v>
      </c>
      <c r="B334" s="1" t="s">
        <v>457</v>
      </c>
      <c r="C334" s="1" t="s">
        <v>175</v>
      </c>
      <c r="D334" s="1" t="s">
        <v>32</v>
      </c>
      <c r="E334" s="1" t="s">
        <v>110</v>
      </c>
      <c r="F334" s="2">
        <v>11</v>
      </c>
      <c r="G334" s="2">
        <v>16</v>
      </c>
      <c r="H334" s="1" t="s">
        <v>29</v>
      </c>
      <c r="I334" s="1" t="s">
        <v>30</v>
      </c>
      <c r="J334" s="2">
        <v>5371</v>
      </c>
      <c r="K334" t="str">
        <f>VLOOKUP(E334,LUCode!A:B,2,FALSE)</f>
        <v>Door Problems - Debris Related</v>
      </c>
      <c r="L334">
        <f>VLOOKUP(D334,Coordinates!A:C,2,FALSE)</f>
        <v>43.681111000000001</v>
      </c>
      <c r="M334">
        <f>VLOOKUP(D334,Coordinates!A:C,3,FALSE)</f>
        <v>-79.337778</v>
      </c>
      <c r="N334" t="str">
        <f>VLOOKUP(I334,LULine!A:B,2,FALSE)</f>
        <v>Bloor Danforth</v>
      </c>
      <c r="O334" t="s">
        <v>1758</v>
      </c>
      <c r="P334" t="s">
        <v>1777</v>
      </c>
    </row>
    <row r="335" spans="1:16" x14ac:dyDescent="0.3">
      <c r="A335" s="3">
        <v>43484</v>
      </c>
      <c r="B335" s="1" t="s">
        <v>458</v>
      </c>
      <c r="C335" s="1" t="s">
        <v>175</v>
      </c>
      <c r="D335" s="1" t="s">
        <v>134</v>
      </c>
      <c r="E335" s="1" t="s">
        <v>132</v>
      </c>
      <c r="F335" s="2">
        <v>5</v>
      </c>
      <c r="G335" s="2">
        <v>9</v>
      </c>
      <c r="H335" s="1" t="s">
        <v>29</v>
      </c>
      <c r="I335" s="1" t="s">
        <v>30</v>
      </c>
      <c r="J335" s="2">
        <v>5009</v>
      </c>
      <c r="K335" t="str">
        <f>VLOOKUP(E335,LUCode!A:B,2,FALSE)</f>
        <v>Misc. Transportation Other - Employee Non-Chargeable</v>
      </c>
      <c r="L335">
        <f>VLOOKUP(D335,Coordinates!A:C,2,FALSE)</f>
        <v>43.404200000000003</v>
      </c>
      <c r="M335">
        <f>VLOOKUP(D335,Coordinates!A:C,3,FALSE)</f>
        <v>-79.210899999999995</v>
      </c>
      <c r="N335" t="str">
        <f>VLOOKUP(I335,LULine!A:B,2,FALSE)</f>
        <v>Bloor Danforth</v>
      </c>
      <c r="O335" t="s">
        <v>1758</v>
      </c>
      <c r="P335" t="s">
        <v>1777</v>
      </c>
    </row>
    <row r="336" spans="1:16" x14ac:dyDescent="0.3">
      <c r="A336" s="3">
        <v>43485</v>
      </c>
      <c r="B336" s="1" t="s">
        <v>459</v>
      </c>
      <c r="C336" s="1" t="s">
        <v>188</v>
      </c>
      <c r="D336" s="1" t="s">
        <v>207</v>
      </c>
      <c r="E336" s="1" t="s">
        <v>110</v>
      </c>
      <c r="F336" s="2">
        <v>3</v>
      </c>
      <c r="G336" s="2">
        <v>8</v>
      </c>
      <c r="H336" s="1" t="s">
        <v>14</v>
      </c>
      <c r="I336" s="1" t="s">
        <v>15</v>
      </c>
      <c r="J336" s="2">
        <v>5681</v>
      </c>
      <c r="K336" t="str">
        <f>VLOOKUP(E336,LUCode!A:B,2,FALSE)</f>
        <v>Door Problems - Debris Related</v>
      </c>
      <c r="L336">
        <f>VLOOKUP(D336,Coordinates!A:C,2,FALSE)</f>
        <v>43.4221</v>
      </c>
      <c r="M336">
        <f>VLOOKUP(D336,Coordinates!A:C,3,FALSE)</f>
        <v>-79.235399999999998</v>
      </c>
      <c r="N336" t="str">
        <f>VLOOKUP(I336,LULine!A:B,2,FALSE)</f>
        <v>Yonge University Spadina</v>
      </c>
      <c r="O336" t="s">
        <v>1758</v>
      </c>
      <c r="P336" t="s">
        <v>1774</v>
      </c>
    </row>
    <row r="337" spans="1:16" x14ac:dyDescent="0.3">
      <c r="A337" s="3">
        <v>43485</v>
      </c>
      <c r="B337" s="1" t="s">
        <v>460</v>
      </c>
      <c r="C337" s="1" t="s">
        <v>188</v>
      </c>
      <c r="D337" s="1" t="s">
        <v>354</v>
      </c>
      <c r="E337" s="1" t="s">
        <v>384</v>
      </c>
      <c r="F337" s="2">
        <v>5</v>
      </c>
      <c r="G337" s="2">
        <v>10</v>
      </c>
      <c r="H337" s="1" t="s">
        <v>14</v>
      </c>
      <c r="I337" s="1" t="s">
        <v>15</v>
      </c>
      <c r="J337" s="2">
        <v>6021</v>
      </c>
      <c r="K337" t="str">
        <f>VLOOKUP(E337,LUCode!A:B,2,FALSE)</f>
        <v>Track Switch Failure - Signal Related Problem</v>
      </c>
      <c r="L337">
        <f>VLOOKUP(D337,Coordinates!A:C,2,FALSE)</f>
        <v>43.390300000000003</v>
      </c>
      <c r="M337">
        <f>VLOOKUP(D337,Coordinates!A:C,3,FALSE)</f>
        <v>-79.231200000000001</v>
      </c>
      <c r="N337" t="str">
        <f>VLOOKUP(I337,LULine!A:B,2,FALSE)</f>
        <v>Yonge University Spadina</v>
      </c>
      <c r="O337" t="s">
        <v>1758</v>
      </c>
      <c r="P337" t="s">
        <v>1772</v>
      </c>
    </row>
    <row r="338" spans="1:16" x14ac:dyDescent="0.3">
      <c r="A338" s="3">
        <v>43485</v>
      </c>
      <c r="B338" s="1" t="s">
        <v>461</v>
      </c>
      <c r="C338" s="1" t="s">
        <v>188</v>
      </c>
      <c r="D338" s="1" t="s">
        <v>33</v>
      </c>
      <c r="E338" s="1" t="s">
        <v>132</v>
      </c>
      <c r="F338" s="2">
        <v>5</v>
      </c>
      <c r="G338" s="2">
        <v>10</v>
      </c>
      <c r="H338" s="1" t="s">
        <v>34</v>
      </c>
      <c r="I338" s="1" t="s">
        <v>30</v>
      </c>
      <c r="J338" s="2">
        <v>5212</v>
      </c>
      <c r="K338" t="str">
        <f>VLOOKUP(E338,LUCode!A:B,2,FALSE)</f>
        <v>Misc. Transportation Other - Employee Non-Chargeable</v>
      </c>
      <c r="L338">
        <f>VLOOKUP(D338,Coordinates!A:C,2,FALSE)</f>
        <v>43.381399999999999</v>
      </c>
      <c r="M338">
        <f>VLOOKUP(D338,Coordinates!A:C,3,FALSE)</f>
        <v>-79.320999999999998</v>
      </c>
      <c r="N338" t="str">
        <f>VLOOKUP(I338,LULine!A:B,2,FALSE)</f>
        <v>Bloor Danforth</v>
      </c>
      <c r="O338" t="s">
        <v>1758</v>
      </c>
      <c r="P338" t="s">
        <v>1772</v>
      </c>
    </row>
    <row r="339" spans="1:16" x14ac:dyDescent="0.3">
      <c r="A339" s="3">
        <v>43485</v>
      </c>
      <c r="B339" s="1" t="s">
        <v>161</v>
      </c>
      <c r="C339" s="1" t="s">
        <v>188</v>
      </c>
      <c r="D339" s="25" t="s">
        <v>1756</v>
      </c>
      <c r="E339" s="1" t="s">
        <v>221</v>
      </c>
      <c r="F339" s="2">
        <v>14</v>
      </c>
      <c r="G339" s="2">
        <v>18</v>
      </c>
      <c r="H339" s="1" t="s">
        <v>14</v>
      </c>
      <c r="I339" s="1" t="s">
        <v>15</v>
      </c>
      <c r="J339" s="2">
        <v>5556</v>
      </c>
      <c r="K339" t="str">
        <f>VLOOKUP(E339,LUCode!A:B,2,FALSE)</f>
        <v>Fire/Smoke Plan B - Source TTC</v>
      </c>
      <c r="L339">
        <f>VLOOKUP(D339,Coordinates!A:C,2,FALSE)</f>
        <v>43.401600000000002</v>
      </c>
      <c r="M339">
        <f>VLOOKUP(D339,Coordinates!A:C,3,FALSE)</f>
        <v>-79.230900000000005</v>
      </c>
      <c r="N339" t="str">
        <f>VLOOKUP(I339,LULine!A:B,2,FALSE)</f>
        <v>Yonge University Spadina</v>
      </c>
      <c r="O339" t="s">
        <v>1758</v>
      </c>
      <c r="P339" t="s">
        <v>1772</v>
      </c>
    </row>
    <row r="340" spans="1:16" x14ac:dyDescent="0.3">
      <c r="A340" s="3">
        <v>43485</v>
      </c>
      <c r="B340" s="1" t="s">
        <v>44</v>
      </c>
      <c r="C340" s="1" t="s">
        <v>188</v>
      </c>
      <c r="D340" s="1" t="s">
        <v>211</v>
      </c>
      <c r="E340" s="1" t="s">
        <v>152</v>
      </c>
      <c r="F340" s="2">
        <v>4</v>
      </c>
      <c r="G340" s="2">
        <v>8</v>
      </c>
      <c r="H340" s="1" t="s">
        <v>19</v>
      </c>
      <c r="I340" s="1" t="s">
        <v>15</v>
      </c>
      <c r="J340" s="2">
        <v>5996</v>
      </c>
      <c r="K340" t="str">
        <f>VLOOKUP(E340,LUCode!A:B,2,FALSE)</f>
        <v>Graffiti / Scratchiti</v>
      </c>
      <c r="L340">
        <f>VLOOKUP(D340,Coordinates!A:C,2,FALSE)</f>
        <v>43.4739</v>
      </c>
      <c r="M340">
        <f>VLOOKUP(D340,Coordinates!A:C,3,FALSE)</f>
        <v>-79.313900000000004</v>
      </c>
      <c r="N340" t="str">
        <f>VLOOKUP(I340,LULine!A:B,2,FALSE)</f>
        <v>Yonge University Spadina</v>
      </c>
      <c r="O340" t="s">
        <v>1758</v>
      </c>
      <c r="P340" t="s">
        <v>1773</v>
      </c>
    </row>
    <row r="341" spans="1:16" x14ac:dyDescent="0.3">
      <c r="A341" s="3">
        <v>43485</v>
      </c>
      <c r="B341" s="1" t="s">
        <v>462</v>
      </c>
      <c r="C341" s="1" t="s">
        <v>188</v>
      </c>
      <c r="D341" s="1" t="s">
        <v>207</v>
      </c>
      <c r="E341" s="1" t="s">
        <v>155</v>
      </c>
      <c r="F341" s="2">
        <v>4</v>
      </c>
      <c r="G341" s="2">
        <v>8</v>
      </c>
      <c r="H341" s="1" t="s">
        <v>14</v>
      </c>
      <c r="I341" s="1" t="s">
        <v>15</v>
      </c>
      <c r="J341" s="2">
        <v>5531</v>
      </c>
      <c r="K341" t="str">
        <f>VLOOKUP(E341,LUCode!A:B,2,FALSE)</f>
        <v>Signals Track Weather Related</v>
      </c>
      <c r="L341">
        <f>VLOOKUP(D341,Coordinates!A:C,2,FALSE)</f>
        <v>43.4221</v>
      </c>
      <c r="M341">
        <f>VLOOKUP(D341,Coordinates!A:C,3,FALSE)</f>
        <v>-79.235399999999998</v>
      </c>
      <c r="N341" t="str">
        <f>VLOOKUP(I341,LULine!A:B,2,FALSE)</f>
        <v>Yonge University Spadina</v>
      </c>
      <c r="O341" t="s">
        <v>1758</v>
      </c>
      <c r="P341" t="s">
        <v>1773</v>
      </c>
    </row>
    <row r="342" spans="1:16" x14ac:dyDescent="0.3">
      <c r="A342" s="3">
        <v>43485</v>
      </c>
      <c r="B342" s="1" t="s">
        <v>463</v>
      </c>
      <c r="C342" s="1" t="s">
        <v>188</v>
      </c>
      <c r="D342" s="1" t="s">
        <v>33</v>
      </c>
      <c r="E342" s="1" t="s">
        <v>65</v>
      </c>
      <c r="F342" s="2">
        <v>5</v>
      </c>
      <c r="G342" s="2">
        <v>9</v>
      </c>
      <c r="H342" s="1" t="s">
        <v>29</v>
      </c>
      <c r="I342" s="1" t="s">
        <v>30</v>
      </c>
      <c r="J342" s="2">
        <v>5139</v>
      </c>
      <c r="K342" t="str">
        <f>VLOOKUP(E342,LUCode!A:B,2,FALSE)</f>
        <v>Signal Problem - No Trouble</v>
      </c>
      <c r="L342">
        <f>VLOOKUP(D342,Coordinates!A:C,2,FALSE)</f>
        <v>43.381399999999999</v>
      </c>
      <c r="M342">
        <f>VLOOKUP(D342,Coordinates!A:C,3,FALSE)</f>
        <v>-79.320999999999998</v>
      </c>
      <c r="N342" t="str">
        <f>VLOOKUP(I342,LULine!A:B,2,FALSE)</f>
        <v>Bloor Danforth</v>
      </c>
      <c r="O342" t="s">
        <v>1758</v>
      </c>
      <c r="P342" t="s">
        <v>1775</v>
      </c>
    </row>
    <row r="343" spans="1:16" x14ac:dyDescent="0.3">
      <c r="A343" s="3">
        <v>43485</v>
      </c>
      <c r="B343" s="1" t="s">
        <v>306</v>
      </c>
      <c r="C343" s="1" t="s">
        <v>188</v>
      </c>
      <c r="D343" s="1" t="s">
        <v>286</v>
      </c>
      <c r="E343" s="1" t="s">
        <v>67</v>
      </c>
      <c r="F343" s="2">
        <v>10</v>
      </c>
      <c r="G343" s="2">
        <v>14</v>
      </c>
      <c r="H343" s="1" t="s">
        <v>29</v>
      </c>
      <c r="I343" s="1" t="s">
        <v>30</v>
      </c>
      <c r="J343" s="2">
        <v>5353</v>
      </c>
      <c r="K343" t="str">
        <f>VLOOKUP(E343,LUCode!A:B,2,FALSE)</f>
        <v>Door Problems - Faulty Equipment</v>
      </c>
      <c r="L343">
        <f>VLOOKUP(D343,Coordinates!A:C,2,FALSE)</f>
        <v>43.401299999999999</v>
      </c>
      <c r="M343">
        <f>VLOOKUP(D343,Coordinates!A:C,3,FALSE)</f>
        <v>-79.232399999999998</v>
      </c>
      <c r="N343" t="str">
        <f>VLOOKUP(I343,LULine!A:B,2,FALSE)</f>
        <v>Bloor Danforth</v>
      </c>
      <c r="O343" t="s">
        <v>1758</v>
      </c>
      <c r="P343" t="s">
        <v>1775</v>
      </c>
    </row>
    <row r="344" spans="1:16" x14ac:dyDescent="0.3">
      <c r="A344" s="3">
        <v>43485</v>
      </c>
      <c r="B344" s="1" t="s">
        <v>464</v>
      </c>
      <c r="C344" s="1" t="s">
        <v>188</v>
      </c>
      <c r="D344" s="1" t="s">
        <v>77</v>
      </c>
      <c r="E344" s="1" t="s">
        <v>57</v>
      </c>
      <c r="F344" s="2">
        <v>25</v>
      </c>
      <c r="G344" s="2">
        <v>29</v>
      </c>
      <c r="H344" s="1" t="s">
        <v>14</v>
      </c>
      <c r="I344" s="1" t="s">
        <v>15</v>
      </c>
      <c r="J344" s="2">
        <v>5391</v>
      </c>
      <c r="K344" t="str">
        <f>VLOOKUP(E344,LUCode!A:B,2,FALSE)</f>
        <v>Injured or ill Customer (On Train) - Transported</v>
      </c>
      <c r="L344" t="str">
        <f>VLOOKUP(D344,Coordinates!A:C,2,FALSE)</f>
        <v>43°44′03</v>
      </c>
      <c r="M344">
        <f>VLOOKUP(D344,Coordinates!A:C,3,FALSE)</f>
        <v>-79.27</v>
      </c>
      <c r="N344" t="str">
        <f>VLOOKUP(I344,LULine!A:B,2,FALSE)</f>
        <v>Yonge University Spadina</v>
      </c>
      <c r="O344" t="s">
        <v>1758</v>
      </c>
      <c r="P344" t="s">
        <v>1775</v>
      </c>
    </row>
    <row r="345" spans="1:16" x14ac:dyDescent="0.3">
      <c r="A345" s="3">
        <v>43485</v>
      </c>
      <c r="B345" s="1" t="s">
        <v>359</v>
      </c>
      <c r="C345" s="1" t="s">
        <v>188</v>
      </c>
      <c r="D345" s="1" t="s">
        <v>24</v>
      </c>
      <c r="E345" s="1" t="s">
        <v>155</v>
      </c>
      <c r="F345" s="2">
        <v>10</v>
      </c>
      <c r="G345" s="2">
        <v>14</v>
      </c>
      <c r="H345" s="1" t="s">
        <v>14</v>
      </c>
      <c r="I345" s="1" t="s">
        <v>15</v>
      </c>
      <c r="J345" s="2">
        <v>5381</v>
      </c>
      <c r="K345" t="str">
        <f>VLOOKUP(E345,LUCode!A:B,2,FALSE)</f>
        <v>Signals Track Weather Related</v>
      </c>
      <c r="L345">
        <f>VLOOKUP(D345,Coordinates!A:C,2,FALSE)</f>
        <v>43.415199999999999</v>
      </c>
      <c r="M345">
        <f>VLOOKUP(D345,Coordinates!A:C,3,FALSE)</f>
        <v>-79.234999999999999</v>
      </c>
      <c r="N345" t="str">
        <f>VLOOKUP(I345,LULine!A:B,2,FALSE)</f>
        <v>Yonge University Spadina</v>
      </c>
      <c r="O345" t="s">
        <v>1758</v>
      </c>
      <c r="P345" t="s">
        <v>1775</v>
      </c>
    </row>
    <row r="346" spans="1:16" x14ac:dyDescent="0.3">
      <c r="A346" s="3">
        <v>43485</v>
      </c>
      <c r="B346" s="1" t="s">
        <v>465</v>
      </c>
      <c r="C346" s="1" t="s">
        <v>188</v>
      </c>
      <c r="D346" s="1" t="s">
        <v>266</v>
      </c>
      <c r="E346" s="1" t="s">
        <v>92</v>
      </c>
      <c r="F346" s="2">
        <v>24</v>
      </c>
      <c r="G346" s="2">
        <v>30</v>
      </c>
      <c r="H346" s="1" t="s">
        <v>19</v>
      </c>
      <c r="I346" s="1" t="s">
        <v>93</v>
      </c>
      <c r="J346" s="2">
        <v>3016</v>
      </c>
      <c r="K346" t="str">
        <f>VLOOKUP(E346,LUCode!A:B,2,FALSE)</f>
        <v>Door Problems - Faulty Equipment</v>
      </c>
      <c r="L346">
        <f>VLOOKUP(D346,Coordinates!A:C,2,FALSE)</f>
        <v>43.462899999999998</v>
      </c>
      <c r="M346">
        <f>VLOOKUP(D346,Coordinates!A:C,3,FALSE)</f>
        <v>-79.150599999999997</v>
      </c>
      <c r="N346" t="str">
        <f>VLOOKUP(I346,LULine!A:B,2,FALSE)</f>
        <v>Scarborough Rail Transit</v>
      </c>
      <c r="O346" t="s">
        <v>1758</v>
      </c>
      <c r="P346" t="s">
        <v>1775</v>
      </c>
    </row>
    <row r="347" spans="1:16" x14ac:dyDescent="0.3">
      <c r="A347" s="3">
        <v>43485</v>
      </c>
      <c r="B347" s="1" t="s">
        <v>466</v>
      </c>
      <c r="C347" s="1" t="s">
        <v>188</v>
      </c>
      <c r="D347" s="1" t="s">
        <v>12</v>
      </c>
      <c r="E347" s="1" t="s">
        <v>13</v>
      </c>
      <c r="F347" s="2">
        <v>9</v>
      </c>
      <c r="G347" s="2">
        <v>13</v>
      </c>
      <c r="H347" s="1" t="s">
        <v>14</v>
      </c>
      <c r="I347" s="1" t="s">
        <v>15</v>
      </c>
      <c r="J347" s="2">
        <v>6061</v>
      </c>
      <c r="K347" t="str">
        <f>VLOOKUP(E347,LUCode!A:B,2,FALSE)</f>
        <v>ATC Project</v>
      </c>
      <c r="L347">
        <f>VLOOKUP(D347,Coordinates!A:C,2,FALSE)</f>
        <v>43.402900000000002</v>
      </c>
      <c r="M347">
        <f>VLOOKUP(D347,Coordinates!A:C,3,FALSE)</f>
        <v>-79.242500000000007</v>
      </c>
      <c r="N347" t="str">
        <f>VLOOKUP(I347,LULine!A:B,2,FALSE)</f>
        <v>Yonge University Spadina</v>
      </c>
      <c r="O347" t="s">
        <v>1758</v>
      </c>
      <c r="P347" t="s">
        <v>1775</v>
      </c>
    </row>
    <row r="348" spans="1:16" x14ac:dyDescent="0.3">
      <c r="A348" s="3">
        <v>43485</v>
      </c>
      <c r="B348" s="1" t="s">
        <v>467</v>
      </c>
      <c r="C348" s="1" t="s">
        <v>188</v>
      </c>
      <c r="D348" s="1" t="s">
        <v>226</v>
      </c>
      <c r="E348" s="1" t="s">
        <v>308</v>
      </c>
      <c r="F348" s="2">
        <v>23</v>
      </c>
      <c r="G348" s="2">
        <v>27</v>
      </c>
      <c r="H348" s="1" t="s">
        <v>14</v>
      </c>
      <c r="I348" s="1" t="s">
        <v>15</v>
      </c>
      <c r="J348" s="2">
        <v>5551</v>
      </c>
      <c r="K348" t="str">
        <f>VLOOKUP(E348,LUCode!A:B,2,FALSE)</f>
        <v>Assault / Patron Involved</v>
      </c>
      <c r="L348" t="str">
        <f>VLOOKUP(D348,Coordinates!A:C,2,FALSE)</f>
        <v>‎43.4257</v>
      </c>
      <c r="M348">
        <f>VLOOKUP(D348,Coordinates!A:C,3,FALSE)</f>
        <v>-79.263900000000007</v>
      </c>
      <c r="N348" t="str">
        <f>VLOOKUP(I348,LULine!A:B,2,FALSE)</f>
        <v>Yonge University Spadina</v>
      </c>
      <c r="O348" t="s">
        <v>1758</v>
      </c>
      <c r="P348" t="s">
        <v>1775</v>
      </c>
    </row>
    <row r="349" spans="1:16" x14ac:dyDescent="0.3">
      <c r="A349" s="3">
        <v>43485</v>
      </c>
      <c r="B349" s="1" t="s">
        <v>468</v>
      </c>
      <c r="C349" s="1" t="s">
        <v>188</v>
      </c>
      <c r="D349" s="1" t="s">
        <v>172</v>
      </c>
      <c r="E349" s="1" t="s">
        <v>158</v>
      </c>
      <c r="F349" s="2">
        <v>4</v>
      </c>
      <c r="G349" s="2">
        <v>8</v>
      </c>
      <c r="H349" s="1" t="s">
        <v>14</v>
      </c>
      <c r="I349" s="1" t="s">
        <v>15</v>
      </c>
      <c r="J349" s="2">
        <v>5666</v>
      </c>
      <c r="K349" t="str">
        <f>VLOOKUP(E349,LUCode!A:B,2,FALSE)</f>
        <v>Unauthorized at Track Level</v>
      </c>
      <c r="L349">
        <f>VLOOKUP(D349,Coordinates!A:C,2,FALSE)</f>
        <v>43.761499999999998</v>
      </c>
      <c r="M349">
        <f>VLOOKUP(D349,Coordinates!A:C,3,FALSE)</f>
        <v>-79.411100000000005</v>
      </c>
      <c r="N349" t="str">
        <f>VLOOKUP(I349,LULine!A:B,2,FALSE)</f>
        <v>Yonge University Spadina</v>
      </c>
      <c r="O349" t="s">
        <v>1758</v>
      </c>
      <c r="P349" t="s">
        <v>1775</v>
      </c>
    </row>
    <row r="350" spans="1:16" x14ac:dyDescent="0.3">
      <c r="A350" s="3">
        <v>43485</v>
      </c>
      <c r="B350" s="1" t="s">
        <v>469</v>
      </c>
      <c r="C350" s="1" t="s">
        <v>188</v>
      </c>
      <c r="D350" s="1" t="s">
        <v>281</v>
      </c>
      <c r="E350" s="1" t="s">
        <v>150</v>
      </c>
      <c r="F350" s="2">
        <v>22</v>
      </c>
      <c r="G350" s="2">
        <v>28</v>
      </c>
      <c r="H350" s="1" t="s">
        <v>34</v>
      </c>
      <c r="I350" s="1" t="s">
        <v>99</v>
      </c>
      <c r="J350" s="2">
        <v>6186</v>
      </c>
      <c r="K350" t="str">
        <f>VLOOKUP(E350,LUCode!A:B,2,FALSE)</f>
        <v>Passenger Other</v>
      </c>
      <c r="L350">
        <f>VLOOKUP(D350,Coordinates!A:C,2,FALSE)</f>
        <v>43.775700000000001</v>
      </c>
      <c r="M350">
        <f>VLOOKUP(D350,Coordinates!A:C,3,FALSE)</f>
        <v>-79.345399999999998</v>
      </c>
      <c r="N350" t="str">
        <f>VLOOKUP(I350,LULine!A:B,2,FALSE)</f>
        <v>Sheppard</v>
      </c>
      <c r="O350" t="s">
        <v>1758</v>
      </c>
      <c r="P350" t="s">
        <v>1776</v>
      </c>
    </row>
    <row r="351" spans="1:16" x14ac:dyDescent="0.3">
      <c r="A351" s="3">
        <v>43485</v>
      </c>
      <c r="B351" s="1" t="s">
        <v>470</v>
      </c>
      <c r="C351" s="1" t="s">
        <v>188</v>
      </c>
      <c r="D351" s="1" t="s">
        <v>49</v>
      </c>
      <c r="E351" s="1" t="s">
        <v>54</v>
      </c>
      <c r="F351" s="2">
        <v>3</v>
      </c>
      <c r="G351" s="2">
        <v>7</v>
      </c>
      <c r="H351" s="1" t="s">
        <v>19</v>
      </c>
      <c r="I351" s="1" t="s">
        <v>15</v>
      </c>
      <c r="J351" s="2">
        <v>6116</v>
      </c>
      <c r="K351" t="str">
        <f>VLOOKUP(E351,LUCode!A:B,2,FALSE)</f>
        <v>Passenger Assistance Alarm Activated - No Trouble Found</v>
      </c>
      <c r="L351">
        <f>VLOOKUP(D351,Coordinates!A:C,2,FALSE)</f>
        <v>43.423200000000001</v>
      </c>
      <c r="M351">
        <f>VLOOKUP(D351,Coordinates!A:C,3,FALSE)</f>
        <v>79.262699999999995</v>
      </c>
      <c r="N351" t="str">
        <f>VLOOKUP(I351,LULine!A:B,2,FALSE)</f>
        <v>Yonge University Spadina</v>
      </c>
      <c r="O351" t="s">
        <v>1758</v>
      </c>
      <c r="P351" t="s">
        <v>1776</v>
      </c>
    </row>
    <row r="352" spans="1:16" x14ac:dyDescent="0.3">
      <c r="A352" s="3">
        <v>43485</v>
      </c>
      <c r="B352" s="1" t="s">
        <v>471</v>
      </c>
      <c r="C352" s="1" t="s">
        <v>188</v>
      </c>
      <c r="D352" s="1" t="s">
        <v>207</v>
      </c>
      <c r="E352" s="1" t="s">
        <v>155</v>
      </c>
      <c r="F352" s="2">
        <v>8</v>
      </c>
      <c r="G352" s="2">
        <v>12</v>
      </c>
      <c r="H352" s="1" t="s">
        <v>14</v>
      </c>
      <c r="I352" s="1" t="s">
        <v>15</v>
      </c>
      <c r="J352" s="2">
        <v>5446</v>
      </c>
      <c r="K352" t="str">
        <f>VLOOKUP(E352,LUCode!A:B,2,FALSE)</f>
        <v>Signals Track Weather Related</v>
      </c>
      <c r="L352">
        <f>VLOOKUP(D352,Coordinates!A:C,2,FALSE)</f>
        <v>43.4221</v>
      </c>
      <c r="M352">
        <f>VLOOKUP(D352,Coordinates!A:C,3,FALSE)</f>
        <v>-79.235399999999998</v>
      </c>
      <c r="N352" t="str">
        <f>VLOOKUP(I352,LULine!A:B,2,FALSE)</f>
        <v>Yonge University Spadina</v>
      </c>
      <c r="O352" t="s">
        <v>1758</v>
      </c>
      <c r="P352" t="s">
        <v>1776</v>
      </c>
    </row>
    <row r="353" spans="1:16" x14ac:dyDescent="0.3">
      <c r="A353" s="3">
        <v>43485</v>
      </c>
      <c r="B353" s="1" t="s">
        <v>472</v>
      </c>
      <c r="C353" s="1" t="s">
        <v>188</v>
      </c>
      <c r="D353" s="1" t="s">
        <v>266</v>
      </c>
      <c r="E353" s="1" t="s">
        <v>473</v>
      </c>
      <c r="F353" s="2">
        <v>6</v>
      </c>
      <c r="G353" s="2">
        <v>12</v>
      </c>
      <c r="I353" s="1" t="s">
        <v>93</v>
      </c>
      <c r="J353" s="2">
        <v>3007</v>
      </c>
      <c r="K353" t="str">
        <f>VLOOKUP(E353,LUCode!A:B,2,FALSE)</f>
        <v>Body</v>
      </c>
      <c r="L353">
        <f>VLOOKUP(D353,Coordinates!A:C,2,FALSE)</f>
        <v>43.462899999999998</v>
      </c>
      <c r="M353">
        <f>VLOOKUP(D353,Coordinates!A:C,3,FALSE)</f>
        <v>-79.150599999999997</v>
      </c>
      <c r="N353" t="str">
        <f>VLOOKUP(I353,LULine!A:B,2,FALSE)</f>
        <v>Scarborough Rail Transit</v>
      </c>
      <c r="O353" t="s">
        <v>1758</v>
      </c>
      <c r="P353" t="s">
        <v>1777</v>
      </c>
    </row>
    <row r="354" spans="1:16" x14ac:dyDescent="0.3">
      <c r="A354" s="3">
        <v>43486</v>
      </c>
      <c r="B354" s="1" t="s">
        <v>474</v>
      </c>
      <c r="C354" s="1" t="s">
        <v>196</v>
      </c>
      <c r="D354" s="1" t="s">
        <v>40</v>
      </c>
      <c r="E354" s="1" t="s">
        <v>152</v>
      </c>
      <c r="F354" s="2">
        <v>4</v>
      </c>
      <c r="G354" s="2">
        <v>8</v>
      </c>
      <c r="H354" s="1" t="s">
        <v>34</v>
      </c>
      <c r="I354" s="1" t="s">
        <v>30</v>
      </c>
      <c r="J354" s="2">
        <v>5217</v>
      </c>
      <c r="K354" t="str">
        <f>VLOOKUP(E354,LUCode!A:B,2,FALSE)</f>
        <v>Graffiti / Scratchiti</v>
      </c>
      <c r="L354">
        <f>VLOOKUP(D354,Coordinates!A:C,2,FALSE)</f>
        <v>43.405700000000003</v>
      </c>
      <c r="M354">
        <f>VLOOKUP(D354,Coordinates!A:C,3,FALSE)</f>
        <v>-79.194900000000004</v>
      </c>
      <c r="N354" t="str">
        <f>VLOOKUP(I354,LULine!A:B,2,FALSE)</f>
        <v>Bloor Danforth</v>
      </c>
      <c r="O354" t="s">
        <v>1758</v>
      </c>
      <c r="P354" t="s">
        <v>1774</v>
      </c>
    </row>
    <row r="355" spans="1:16" x14ac:dyDescent="0.3">
      <c r="A355" s="3">
        <v>43486</v>
      </c>
      <c r="B355" s="1" t="s">
        <v>131</v>
      </c>
      <c r="C355" s="1" t="s">
        <v>196</v>
      </c>
      <c r="D355" s="1" t="s">
        <v>207</v>
      </c>
      <c r="E355" s="1" t="s">
        <v>155</v>
      </c>
      <c r="F355" s="2">
        <v>6</v>
      </c>
      <c r="G355" s="2">
        <v>10</v>
      </c>
      <c r="H355" s="1" t="s">
        <v>19</v>
      </c>
      <c r="I355" s="1" t="s">
        <v>15</v>
      </c>
      <c r="J355" s="2">
        <v>5701</v>
      </c>
      <c r="K355" t="str">
        <f>VLOOKUP(E355,LUCode!A:B,2,FALSE)</f>
        <v>Signals Track Weather Related</v>
      </c>
      <c r="L355">
        <f>VLOOKUP(D355,Coordinates!A:C,2,FALSE)</f>
        <v>43.4221</v>
      </c>
      <c r="M355">
        <f>VLOOKUP(D355,Coordinates!A:C,3,FALSE)</f>
        <v>-79.235399999999998</v>
      </c>
      <c r="N355" t="str">
        <f>VLOOKUP(I355,LULine!A:B,2,FALSE)</f>
        <v>Yonge University Spadina</v>
      </c>
      <c r="O355" t="s">
        <v>1758</v>
      </c>
      <c r="P355" t="s">
        <v>1774</v>
      </c>
    </row>
    <row r="356" spans="1:16" x14ac:dyDescent="0.3">
      <c r="A356" s="3">
        <v>43486</v>
      </c>
      <c r="B356" s="1" t="s">
        <v>353</v>
      </c>
      <c r="C356" s="1" t="s">
        <v>196</v>
      </c>
      <c r="D356" s="1" t="s">
        <v>24</v>
      </c>
      <c r="E356" s="1" t="s">
        <v>155</v>
      </c>
      <c r="F356" s="2">
        <v>3</v>
      </c>
      <c r="G356" s="2">
        <v>6</v>
      </c>
      <c r="H356" s="1" t="s">
        <v>14</v>
      </c>
      <c r="I356" s="1" t="s">
        <v>15</v>
      </c>
      <c r="J356" s="2">
        <v>5426</v>
      </c>
      <c r="K356" t="str">
        <f>VLOOKUP(E356,LUCode!A:B,2,FALSE)</f>
        <v>Signals Track Weather Related</v>
      </c>
      <c r="L356">
        <f>VLOOKUP(D356,Coordinates!A:C,2,FALSE)</f>
        <v>43.415199999999999</v>
      </c>
      <c r="M356">
        <f>VLOOKUP(D356,Coordinates!A:C,3,FALSE)</f>
        <v>-79.234999999999999</v>
      </c>
      <c r="N356" t="str">
        <f>VLOOKUP(I356,LULine!A:B,2,FALSE)</f>
        <v>Yonge University Spadina</v>
      </c>
      <c r="O356" t="s">
        <v>1758</v>
      </c>
      <c r="P356" t="s">
        <v>1774</v>
      </c>
    </row>
    <row r="357" spans="1:16" x14ac:dyDescent="0.3">
      <c r="A357" s="3">
        <v>43486</v>
      </c>
      <c r="B357" s="1" t="s">
        <v>475</v>
      </c>
      <c r="C357" s="1" t="s">
        <v>196</v>
      </c>
      <c r="D357" s="1" t="s">
        <v>281</v>
      </c>
      <c r="E357" s="1" t="s">
        <v>65</v>
      </c>
      <c r="F357" s="2">
        <v>3</v>
      </c>
      <c r="G357" s="2">
        <v>8</v>
      </c>
      <c r="H357" s="1" t="s">
        <v>34</v>
      </c>
      <c r="I357" s="1" t="s">
        <v>99</v>
      </c>
      <c r="J357" s="2">
        <v>6186</v>
      </c>
      <c r="K357" t="str">
        <f>VLOOKUP(E357,LUCode!A:B,2,FALSE)</f>
        <v>Signal Problem - No Trouble</v>
      </c>
      <c r="L357">
        <f>VLOOKUP(D357,Coordinates!A:C,2,FALSE)</f>
        <v>43.775700000000001</v>
      </c>
      <c r="M357">
        <f>VLOOKUP(D357,Coordinates!A:C,3,FALSE)</f>
        <v>-79.345399999999998</v>
      </c>
      <c r="N357" t="str">
        <f>VLOOKUP(I357,LULine!A:B,2,FALSE)</f>
        <v>Sheppard</v>
      </c>
      <c r="O357" t="s">
        <v>1758</v>
      </c>
      <c r="P357" t="s">
        <v>1774</v>
      </c>
    </row>
    <row r="358" spans="1:16" x14ac:dyDescent="0.3">
      <c r="A358" s="3">
        <v>43486</v>
      </c>
      <c r="B358" s="1" t="s">
        <v>475</v>
      </c>
      <c r="C358" s="1" t="s">
        <v>196</v>
      </c>
      <c r="D358" s="1" t="s">
        <v>157</v>
      </c>
      <c r="E358" s="1" t="s">
        <v>476</v>
      </c>
      <c r="F358" s="2">
        <v>10</v>
      </c>
      <c r="G358" s="2">
        <v>12</v>
      </c>
      <c r="H358" s="1" t="s">
        <v>29</v>
      </c>
      <c r="I358" s="1" t="s">
        <v>30</v>
      </c>
      <c r="J358" s="2">
        <v>5213</v>
      </c>
      <c r="K358" t="str">
        <f>VLOOKUP(E358,LUCode!A:B,2,FALSE)</f>
        <v>Weather Reports / Related Delays</v>
      </c>
      <c r="L358">
        <f>VLOOKUP(D358,Coordinates!A:C,2,FALSE)</f>
        <v>43.404800000000002</v>
      </c>
      <c r="M358">
        <f>VLOOKUP(D358,Coordinates!A:C,3,FALSE)</f>
        <v>-79.2042</v>
      </c>
      <c r="N358" t="str">
        <f>VLOOKUP(I358,LULine!A:B,2,FALSE)</f>
        <v>Bloor Danforth</v>
      </c>
      <c r="O358" t="s">
        <v>1758</v>
      </c>
      <c r="P358" t="s">
        <v>1774</v>
      </c>
    </row>
    <row r="359" spans="1:16" x14ac:dyDescent="0.3">
      <c r="A359" s="3">
        <v>43486</v>
      </c>
      <c r="B359" s="1" t="s">
        <v>477</v>
      </c>
      <c r="C359" s="1" t="s">
        <v>196</v>
      </c>
      <c r="D359" s="1" t="s">
        <v>64</v>
      </c>
      <c r="E359" s="1" t="s">
        <v>155</v>
      </c>
      <c r="F359" s="2">
        <v>3</v>
      </c>
      <c r="G359" s="2">
        <v>5</v>
      </c>
      <c r="H359" s="1" t="s">
        <v>34</v>
      </c>
      <c r="I359" s="1" t="s">
        <v>30</v>
      </c>
      <c r="J359" s="2">
        <v>5017</v>
      </c>
      <c r="K359" t="str">
        <f>VLOOKUP(E359,LUCode!A:B,2,FALSE)</f>
        <v>Signals Track Weather Related</v>
      </c>
      <c r="L359">
        <f>VLOOKUP(D359,Coordinates!A:C,2,FALSE)</f>
        <v>43.424100000000003</v>
      </c>
      <c r="M359">
        <f>VLOOKUP(D359,Coordinates!A:C,3,FALSE)</f>
        <v>-79.164699999999996</v>
      </c>
      <c r="N359" t="str">
        <f>VLOOKUP(I359,LULine!A:B,2,FALSE)</f>
        <v>Bloor Danforth</v>
      </c>
      <c r="O359" t="s">
        <v>1758</v>
      </c>
      <c r="P359" t="s">
        <v>1774</v>
      </c>
    </row>
    <row r="360" spans="1:16" x14ac:dyDescent="0.3">
      <c r="A360" s="3">
        <v>43486</v>
      </c>
      <c r="B360" s="1" t="s">
        <v>228</v>
      </c>
      <c r="C360" s="1" t="s">
        <v>196</v>
      </c>
      <c r="D360" s="1" t="s">
        <v>64</v>
      </c>
      <c r="E360" s="1" t="s">
        <v>155</v>
      </c>
      <c r="F360" s="2">
        <v>3</v>
      </c>
      <c r="G360" s="2">
        <v>5</v>
      </c>
      <c r="H360" s="1" t="s">
        <v>29</v>
      </c>
      <c r="I360" s="1" t="s">
        <v>30</v>
      </c>
      <c r="J360" s="2">
        <v>5019</v>
      </c>
      <c r="K360" t="str">
        <f>VLOOKUP(E360,LUCode!A:B,2,FALSE)</f>
        <v>Signals Track Weather Related</v>
      </c>
      <c r="L360">
        <f>VLOOKUP(D360,Coordinates!A:C,2,FALSE)</f>
        <v>43.424100000000003</v>
      </c>
      <c r="M360">
        <f>VLOOKUP(D360,Coordinates!A:C,3,FALSE)</f>
        <v>-79.164699999999996</v>
      </c>
      <c r="N360" t="str">
        <f>VLOOKUP(I360,LULine!A:B,2,FALSE)</f>
        <v>Bloor Danforth</v>
      </c>
      <c r="O360" t="s">
        <v>1758</v>
      </c>
      <c r="P360" t="s">
        <v>1774</v>
      </c>
    </row>
    <row r="361" spans="1:16" x14ac:dyDescent="0.3">
      <c r="A361" s="3">
        <v>43486</v>
      </c>
      <c r="B361" s="1" t="s">
        <v>478</v>
      </c>
      <c r="C361" s="1" t="s">
        <v>196</v>
      </c>
      <c r="D361" s="1" t="s">
        <v>134</v>
      </c>
      <c r="E361" s="1" t="s">
        <v>218</v>
      </c>
      <c r="F361" s="2">
        <v>6</v>
      </c>
      <c r="G361" s="2">
        <v>8</v>
      </c>
      <c r="H361" s="1" t="s">
        <v>29</v>
      </c>
      <c r="I361" s="1" t="s">
        <v>30</v>
      </c>
      <c r="J361" s="2">
        <v>5146</v>
      </c>
      <c r="K361" t="str">
        <f>VLOOKUP(E361,LUCode!A:B,2,FALSE)</f>
        <v>Equipment - No Trouble Found</v>
      </c>
      <c r="L361">
        <f>VLOOKUP(D361,Coordinates!A:C,2,FALSE)</f>
        <v>43.404200000000003</v>
      </c>
      <c r="M361">
        <f>VLOOKUP(D361,Coordinates!A:C,3,FALSE)</f>
        <v>-79.210899999999995</v>
      </c>
      <c r="N361" t="str">
        <f>VLOOKUP(I361,LULine!A:B,2,FALSE)</f>
        <v>Bloor Danforth</v>
      </c>
      <c r="O361" t="s">
        <v>1758</v>
      </c>
      <c r="P361" t="s">
        <v>1774</v>
      </c>
    </row>
    <row r="362" spans="1:16" x14ac:dyDescent="0.3">
      <c r="A362" s="3">
        <v>43486</v>
      </c>
      <c r="B362" s="1" t="s">
        <v>479</v>
      </c>
      <c r="C362" s="1" t="s">
        <v>196</v>
      </c>
      <c r="D362" s="1" t="s">
        <v>22</v>
      </c>
      <c r="E362" s="1" t="s">
        <v>480</v>
      </c>
      <c r="F362" s="2">
        <v>20</v>
      </c>
      <c r="G362" s="2">
        <v>22</v>
      </c>
      <c r="H362" s="1" t="s">
        <v>19</v>
      </c>
      <c r="I362" s="1" t="s">
        <v>15</v>
      </c>
      <c r="J362" s="2">
        <v>5781</v>
      </c>
      <c r="K362" t="str">
        <f>VLOOKUP(E362,LUCode!A:B,2,FALSE)</f>
        <v>Compressed Air</v>
      </c>
      <c r="L362">
        <f>VLOOKUP(D362,Coordinates!A:C,2,FALSE)</f>
        <v>43.4116</v>
      </c>
      <c r="M362">
        <f>VLOOKUP(D362,Coordinates!A:C,3,FALSE)</f>
        <v>-79.233500000000006</v>
      </c>
      <c r="N362" t="str">
        <f>VLOOKUP(I362,LULine!A:B,2,FALSE)</f>
        <v>Yonge University Spadina</v>
      </c>
      <c r="O362" t="s">
        <v>1758</v>
      </c>
      <c r="P362" t="s">
        <v>1774</v>
      </c>
    </row>
    <row r="363" spans="1:16" x14ac:dyDescent="0.3">
      <c r="A363" s="3">
        <v>43486</v>
      </c>
      <c r="B363" s="1" t="s">
        <v>481</v>
      </c>
      <c r="C363" s="1" t="s">
        <v>196</v>
      </c>
      <c r="D363" s="1" t="s">
        <v>157</v>
      </c>
      <c r="E363" s="1" t="s">
        <v>476</v>
      </c>
      <c r="F363" s="2">
        <v>13</v>
      </c>
      <c r="G363" s="2">
        <v>16</v>
      </c>
      <c r="H363" s="1" t="s">
        <v>29</v>
      </c>
      <c r="I363" s="1" t="s">
        <v>30</v>
      </c>
      <c r="J363" s="2">
        <v>5085</v>
      </c>
      <c r="K363" t="str">
        <f>VLOOKUP(E363,LUCode!A:B,2,FALSE)</f>
        <v>Weather Reports / Related Delays</v>
      </c>
      <c r="L363">
        <f>VLOOKUP(D363,Coordinates!A:C,2,FALSE)</f>
        <v>43.404800000000002</v>
      </c>
      <c r="M363">
        <f>VLOOKUP(D363,Coordinates!A:C,3,FALSE)</f>
        <v>-79.2042</v>
      </c>
      <c r="N363" t="str">
        <f>VLOOKUP(I363,LULine!A:B,2,FALSE)</f>
        <v>Bloor Danforth</v>
      </c>
      <c r="O363" t="s">
        <v>1758</v>
      </c>
      <c r="P363" t="s">
        <v>1774</v>
      </c>
    </row>
    <row r="364" spans="1:16" x14ac:dyDescent="0.3">
      <c r="A364" s="3">
        <v>43486</v>
      </c>
      <c r="B364" s="1" t="s">
        <v>232</v>
      </c>
      <c r="C364" s="1" t="s">
        <v>196</v>
      </c>
      <c r="D364" s="1" t="s">
        <v>354</v>
      </c>
      <c r="E364" s="1" t="s">
        <v>89</v>
      </c>
      <c r="F364" s="2">
        <v>3</v>
      </c>
      <c r="G364" s="2">
        <v>5</v>
      </c>
      <c r="H364" s="1" t="s">
        <v>19</v>
      </c>
      <c r="I364" s="1" t="s">
        <v>15</v>
      </c>
      <c r="J364" s="2">
        <v>5616</v>
      </c>
      <c r="K364" t="str">
        <f>VLOOKUP(E364,LUCode!A:B,2,FALSE)</f>
        <v>Injured or ill Customer (On Train) - Medical Aid Refused</v>
      </c>
      <c r="L364">
        <f>VLOOKUP(D364,Coordinates!A:C,2,FALSE)</f>
        <v>43.390300000000003</v>
      </c>
      <c r="M364">
        <f>VLOOKUP(D364,Coordinates!A:C,3,FALSE)</f>
        <v>-79.231200000000001</v>
      </c>
      <c r="N364" t="str">
        <f>VLOOKUP(I364,LULine!A:B,2,FALSE)</f>
        <v>Yonge University Spadina</v>
      </c>
      <c r="O364" t="s">
        <v>1758</v>
      </c>
      <c r="P364" t="s">
        <v>1774</v>
      </c>
    </row>
    <row r="365" spans="1:16" x14ac:dyDescent="0.3">
      <c r="A365" s="3">
        <v>43486</v>
      </c>
      <c r="B365" s="1" t="s">
        <v>482</v>
      </c>
      <c r="C365" s="1" t="s">
        <v>196</v>
      </c>
      <c r="D365" s="1" t="s">
        <v>88</v>
      </c>
      <c r="E365" s="1" t="s">
        <v>57</v>
      </c>
      <c r="F365" s="2">
        <v>13</v>
      </c>
      <c r="G365" s="2">
        <v>15</v>
      </c>
      <c r="H365" s="1" t="s">
        <v>19</v>
      </c>
      <c r="I365" s="1" t="s">
        <v>15</v>
      </c>
      <c r="J365" s="2">
        <v>5671</v>
      </c>
      <c r="K365" t="str">
        <f>VLOOKUP(E365,LUCode!A:B,2,FALSE)</f>
        <v>Injured or ill Customer (On Train) - Transported</v>
      </c>
      <c r="L365">
        <f>VLOOKUP(D365,Coordinates!A:C,2,FALSE)</f>
        <v>43.744900000000001</v>
      </c>
      <c r="M365">
        <f>VLOOKUP(D365,Coordinates!A:C,3,FALSE)</f>
        <v>-79.406700000000001</v>
      </c>
      <c r="N365" t="str">
        <f>VLOOKUP(I365,LULine!A:B,2,FALSE)</f>
        <v>Yonge University Spadina</v>
      </c>
      <c r="O365" t="s">
        <v>1758</v>
      </c>
      <c r="P365" t="s">
        <v>1774</v>
      </c>
    </row>
    <row r="366" spans="1:16" x14ac:dyDescent="0.3">
      <c r="A366" s="3">
        <v>43486</v>
      </c>
      <c r="B366" s="1" t="s">
        <v>189</v>
      </c>
      <c r="C366" s="1" t="s">
        <v>196</v>
      </c>
      <c r="D366" s="1" t="s">
        <v>12</v>
      </c>
      <c r="E366" s="1" t="s">
        <v>89</v>
      </c>
      <c r="F366" s="2">
        <v>3</v>
      </c>
      <c r="G366" s="2">
        <v>5</v>
      </c>
      <c r="H366" s="1" t="s">
        <v>19</v>
      </c>
      <c r="I366" s="1" t="s">
        <v>15</v>
      </c>
      <c r="J366" s="2">
        <v>5706</v>
      </c>
      <c r="K366" t="str">
        <f>VLOOKUP(E366,LUCode!A:B,2,FALSE)</f>
        <v>Injured or ill Customer (On Train) - Medical Aid Refused</v>
      </c>
      <c r="L366">
        <f>VLOOKUP(D366,Coordinates!A:C,2,FALSE)</f>
        <v>43.402900000000002</v>
      </c>
      <c r="M366">
        <f>VLOOKUP(D366,Coordinates!A:C,3,FALSE)</f>
        <v>-79.242500000000007</v>
      </c>
      <c r="N366" t="str">
        <f>VLOOKUP(I366,LULine!A:B,2,FALSE)</f>
        <v>Yonge University Spadina</v>
      </c>
      <c r="O366" t="s">
        <v>1758</v>
      </c>
      <c r="P366" t="s">
        <v>1774</v>
      </c>
    </row>
    <row r="367" spans="1:16" x14ac:dyDescent="0.3">
      <c r="A367" s="3">
        <v>43486</v>
      </c>
      <c r="B367" s="1" t="s">
        <v>483</v>
      </c>
      <c r="C367" s="1" t="s">
        <v>196</v>
      </c>
      <c r="D367" s="1" t="s">
        <v>235</v>
      </c>
      <c r="E367" s="1" t="s">
        <v>89</v>
      </c>
      <c r="F367" s="2">
        <v>3</v>
      </c>
      <c r="G367" s="2">
        <v>5</v>
      </c>
      <c r="H367" s="1" t="s">
        <v>29</v>
      </c>
      <c r="I367" s="1" t="s">
        <v>30</v>
      </c>
      <c r="J367" s="2">
        <v>0</v>
      </c>
      <c r="K367" t="str">
        <f>VLOOKUP(E367,LUCode!A:B,2,FALSE)</f>
        <v>Injured or ill Customer (On Train) - Medical Aid Refused</v>
      </c>
      <c r="L367">
        <f>VLOOKUP(D367,Coordinates!A:C,2,FALSE)</f>
        <v>43.411099999999998</v>
      </c>
      <c r="M367">
        <f>VLOOKUP(D367,Coordinates!A:C,3,FALSE)</f>
        <v>-79.184600000000003</v>
      </c>
      <c r="N367" t="str">
        <f>VLOOKUP(I367,LULine!A:B,2,FALSE)</f>
        <v>Bloor Danforth</v>
      </c>
      <c r="O367" t="s">
        <v>1758</v>
      </c>
      <c r="P367" t="s">
        <v>1774</v>
      </c>
    </row>
    <row r="368" spans="1:16" x14ac:dyDescent="0.3">
      <c r="A368" s="3">
        <v>43486</v>
      </c>
      <c r="B368" s="1" t="s">
        <v>484</v>
      </c>
      <c r="C368" s="1" t="s">
        <v>196</v>
      </c>
      <c r="D368" s="1" t="s">
        <v>119</v>
      </c>
      <c r="E368" s="1" t="s">
        <v>89</v>
      </c>
      <c r="F368" s="2">
        <v>3</v>
      </c>
      <c r="G368" s="2">
        <v>5</v>
      </c>
      <c r="H368" s="1" t="s">
        <v>19</v>
      </c>
      <c r="I368" s="1" t="s">
        <v>15</v>
      </c>
      <c r="J368" s="2">
        <v>5101</v>
      </c>
      <c r="K368" t="str">
        <f>VLOOKUP(E368,LUCode!A:B,2,FALSE)</f>
        <v>Injured or ill Customer (On Train) - Medical Aid Refused</v>
      </c>
      <c r="L368">
        <f>VLOOKUP(D368,Coordinates!A:C,2,FALSE)</f>
        <v>43.433</v>
      </c>
      <c r="M368">
        <f>VLOOKUP(D368,Coordinates!A:C,3,FALSE)</f>
        <v>-79.248000000000005</v>
      </c>
      <c r="N368" t="str">
        <f>VLOOKUP(I368,LULine!A:B,2,FALSE)</f>
        <v>Yonge University Spadina</v>
      </c>
      <c r="O368" t="s">
        <v>1758</v>
      </c>
      <c r="P368" t="s">
        <v>1772</v>
      </c>
    </row>
    <row r="369" spans="1:16" x14ac:dyDescent="0.3">
      <c r="A369" s="3">
        <v>43486</v>
      </c>
      <c r="B369" s="1" t="s">
        <v>485</v>
      </c>
      <c r="C369" s="1" t="s">
        <v>196</v>
      </c>
      <c r="D369" s="1" t="s">
        <v>24</v>
      </c>
      <c r="E369" s="1" t="s">
        <v>89</v>
      </c>
      <c r="F369" s="2">
        <v>3</v>
      </c>
      <c r="G369" s="2">
        <v>5</v>
      </c>
      <c r="I369" s="1" t="s">
        <v>15</v>
      </c>
      <c r="J369" s="2">
        <v>5101</v>
      </c>
      <c r="K369" t="str">
        <f>VLOOKUP(E369,LUCode!A:B,2,FALSE)</f>
        <v>Injured or ill Customer (On Train) - Medical Aid Refused</v>
      </c>
      <c r="L369">
        <f>VLOOKUP(D369,Coordinates!A:C,2,FALSE)</f>
        <v>43.415199999999999</v>
      </c>
      <c r="M369">
        <f>VLOOKUP(D369,Coordinates!A:C,3,FALSE)</f>
        <v>-79.234999999999999</v>
      </c>
      <c r="N369" t="str">
        <f>VLOOKUP(I369,LULine!A:B,2,FALSE)</f>
        <v>Yonge University Spadina</v>
      </c>
      <c r="O369" t="s">
        <v>1758</v>
      </c>
      <c r="P369" t="s">
        <v>1772</v>
      </c>
    </row>
    <row r="370" spans="1:16" x14ac:dyDescent="0.3">
      <c r="A370" s="3">
        <v>43486</v>
      </c>
      <c r="B370" s="1" t="s">
        <v>486</v>
      </c>
      <c r="C370" s="1" t="s">
        <v>196</v>
      </c>
      <c r="D370" s="1" t="s">
        <v>127</v>
      </c>
      <c r="E370" s="1" t="s">
        <v>54</v>
      </c>
      <c r="F370" s="2">
        <v>3</v>
      </c>
      <c r="G370" s="2">
        <v>5</v>
      </c>
      <c r="H370" s="1" t="s">
        <v>14</v>
      </c>
      <c r="I370" s="1" t="s">
        <v>15</v>
      </c>
      <c r="J370" s="2">
        <v>5587</v>
      </c>
      <c r="K370" t="str">
        <f>VLOOKUP(E370,LUCode!A:B,2,FALSE)</f>
        <v>Passenger Assistance Alarm Activated - No Trouble Found</v>
      </c>
      <c r="L370">
        <f>VLOOKUP(D370,Coordinates!A:C,2,FALSE)</f>
        <v>43.400500000000001</v>
      </c>
      <c r="M370">
        <f>VLOOKUP(D370,Coordinates!A:C,3,FALSE)</f>
        <v>-79.235900000000001</v>
      </c>
      <c r="N370" t="str">
        <f>VLOOKUP(I370,LULine!A:B,2,FALSE)</f>
        <v>Yonge University Spadina</v>
      </c>
      <c r="O370" t="s">
        <v>1758</v>
      </c>
      <c r="P370" t="s">
        <v>1772</v>
      </c>
    </row>
    <row r="371" spans="1:16" x14ac:dyDescent="0.3">
      <c r="A371" s="3">
        <v>43486</v>
      </c>
      <c r="B371" s="1" t="s">
        <v>302</v>
      </c>
      <c r="C371" s="1" t="s">
        <v>196</v>
      </c>
      <c r="D371" s="1" t="s">
        <v>179</v>
      </c>
      <c r="E371" s="1" t="s">
        <v>476</v>
      </c>
      <c r="F371" s="2">
        <v>9</v>
      </c>
      <c r="G371" s="2">
        <v>11</v>
      </c>
      <c r="H371" s="1" t="s">
        <v>29</v>
      </c>
      <c r="I371" s="1" t="s">
        <v>30</v>
      </c>
      <c r="J371" s="2">
        <v>5030</v>
      </c>
      <c r="K371" t="str">
        <f>VLOOKUP(E371,LUCode!A:B,2,FALSE)</f>
        <v>Weather Reports / Related Delays</v>
      </c>
      <c r="L371">
        <f>VLOOKUP(D371,Coordinates!A:C,2,FALSE)</f>
        <v>43.414200000000001</v>
      </c>
      <c r="M371">
        <f>VLOOKUP(D371,Coordinates!A:C,3,FALSE)</f>
        <v>-79.171899999999994</v>
      </c>
      <c r="N371" t="str">
        <f>VLOOKUP(I371,LULine!A:B,2,FALSE)</f>
        <v>Bloor Danforth</v>
      </c>
      <c r="O371" t="s">
        <v>1758</v>
      </c>
      <c r="P371" t="s">
        <v>1772</v>
      </c>
    </row>
    <row r="372" spans="1:16" x14ac:dyDescent="0.3">
      <c r="A372" s="3">
        <v>43486</v>
      </c>
      <c r="B372" s="1" t="s">
        <v>487</v>
      </c>
      <c r="C372" s="1" t="s">
        <v>196</v>
      </c>
      <c r="D372" s="25" t="s">
        <v>1756</v>
      </c>
      <c r="E372" s="1" t="s">
        <v>155</v>
      </c>
      <c r="F372" s="2">
        <v>5</v>
      </c>
      <c r="G372" s="2">
        <v>7</v>
      </c>
      <c r="H372" s="1" t="s">
        <v>19</v>
      </c>
      <c r="I372" s="1" t="s">
        <v>15</v>
      </c>
      <c r="J372" s="2">
        <v>6021</v>
      </c>
      <c r="K372" t="str">
        <f>VLOOKUP(E372,LUCode!A:B,2,FALSE)</f>
        <v>Signals Track Weather Related</v>
      </c>
      <c r="L372">
        <f>VLOOKUP(D372,Coordinates!A:C,2,FALSE)</f>
        <v>43.401600000000002</v>
      </c>
      <c r="M372">
        <f>VLOOKUP(D372,Coordinates!A:C,3,FALSE)</f>
        <v>-79.230900000000005</v>
      </c>
      <c r="N372" t="str">
        <f>VLOOKUP(I372,LULine!A:B,2,FALSE)</f>
        <v>Yonge University Spadina</v>
      </c>
      <c r="O372" t="s">
        <v>1758</v>
      </c>
      <c r="P372" t="s">
        <v>1772</v>
      </c>
    </row>
    <row r="373" spans="1:16" x14ac:dyDescent="0.3">
      <c r="A373" s="3">
        <v>43486</v>
      </c>
      <c r="B373" s="1" t="s">
        <v>488</v>
      </c>
      <c r="C373" s="1" t="s">
        <v>196</v>
      </c>
      <c r="D373" s="1" t="s">
        <v>489</v>
      </c>
      <c r="E373" s="1" t="s">
        <v>377</v>
      </c>
      <c r="F373" s="2">
        <v>3</v>
      </c>
      <c r="G373" s="2">
        <v>8</v>
      </c>
      <c r="H373" s="1" t="s">
        <v>34</v>
      </c>
      <c r="I373" s="1" t="s">
        <v>99</v>
      </c>
      <c r="J373" s="2">
        <v>6176</v>
      </c>
      <c r="K373" t="str">
        <f>VLOOKUP(E373,LUCode!A:B,2,FALSE)</f>
        <v xml:space="preserve">Signals or Related Components Failure </v>
      </c>
      <c r="L373">
        <f>VLOOKUP(D373,Coordinates!A:C,2,FALSE)</f>
        <v>43.4617</v>
      </c>
      <c r="M373">
        <f>VLOOKUP(D373,Coordinates!A:C,3,FALSE)</f>
        <v>-79.215500000000006</v>
      </c>
      <c r="N373" t="str">
        <f>VLOOKUP(I373,LULine!A:B,2,FALSE)</f>
        <v>Sheppard</v>
      </c>
      <c r="O373" t="s">
        <v>1758</v>
      </c>
      <c r="P373" t="s">
        <v>1772</v>
      </c>
    </row>
    <row r="374" spans="1:16" x14ac:dyDescent="0.3">
      <c r="A374" s="3">
        <v>43486</v>
      </c>
      <c r="B374" s="1" t="s">
        <v>490</v>
      </c>
      <c r="C374" s="1" t="s">
        <v>196</v>
      </c>
      <c r="D374" s="1" t="s">
        <v>37</v>
      </c>
      <c r="E374" s="1" t="s">
        <v>277</v>
      </c>
      <c r="F374" s="2">
        <v>3</v>
      </c>
      <c r="G374" s="2">
        <v>6</v>
      </c>
      <c r="H374" s="1" t="s">
        <v>29</v>
      </c>
      <c r="I374" s="1" t="s">
        <v>30</v>
      </c>
      <c r="J374" s="2">
        <v>5117</v>
      </c>
      <c r="K374" t="str">
        <f>VLOOKUP(E374,LUCode!A:B,2,FALSE)</f>
        <v>Operator Violated Signal</v>
      </c>
      <c r="L374">
        <f>VLOOKUP(D374,Coordinates!A:C,2,FALSE)</f>
        <v>43.435699999999997</v>
      </c>
      <c r="M374">
        <f>VLOOKUP(D374,Coordinates!A:C,3,FALSE)</f>
        <v>-79.154899999999998</v>
      </c>
      <c r="N374" t="str">
        <f>VLOOKUP(I374,LULine!A:B,2,FALSE)</f>
        <v>Bloor Danforth</v>
      </c>
      <c r="O374" t="s">
        <v>1758</v>
      </c>
      <c r="P374" t="s">
        <v>1772</v>
      </c>
    </row>
    <row r="375" spans="1:16" x14ac:dyDescent="0.3">
      <c r="A375" s="3">
        <v>43486</v>
      </c>
      <c r="B375" s="1" t="s">
        <v>491</v>
      </c>
      <c r="C375" s="1" t="s">
        <v>196</v>
      </c>
      <c r="D375" s="1" t="s">
        <v>296</v>
      </c>
      <c r="E375" s="1" t="s">
        <v>155</v>
      </c>
      <c r="F375" s="2">
        <v>3</v>
      </c>
      <c r="G375" s="2">
        <v>5</v>
      </c>
      <c r="H375" s="1" t="s">
        <v>19</v>
      </c>
      <c r="I375" s="1" t="s">
        <v>15</v>
      </c>
      <c r="J375" s="2">
        <v>5456</v>
      </c>
      <c r="K375" t="str">
        <f>VLOOKUP(E375,LUCode!A:B,2,FALSE)</f>
        <v>Signals Track Weather Related</v>
      </c>
      <c r="L375">
        <f>VLOOKUP(D375,Coordinates!A:C,2,FALSE)</f>
        <v>43.4116</v>
      </c>
      <c r="M375">
        <f>VLOOKUP(D375,Coordinates!A:C,3,FALSE)</f>
        <v>-79.233500000000006</v>
      </c>
      <c r="N375" t="str">
        <f>VLOOKUP(I375,LULine!A:B,2,FALSE)</f>
        <v>Yonge University Spadina</v>
      </c>
      <c r="O375" t="s">
        <v>1758</v>
      </c>
      <c r="P375" t="s">
        <v>1772</v>
      </c>
    </row>
    <row r="376" spans="1:16" x14ac:dyDescent="0.3">
      <c r="A376" s="3">
        <v>43486</v>
      </c>
      <c r="B376" s="1" t="s">
        <v>492</v>
      </c>
      <c r="C376" s="1" t="s">
        <v>196</v>
      </c>
      <c r="D376" s="1" t="s">
        <v>179</v>
      </c>
      <c r="E376" s="1" t="s">
        <v>54</v>
      </c>
      <c r="F376" s="2">
        <v>4</v>
      </c>
      <c r="G376" s="2">
        <v>7</v>
      </c>
      <c r="H376" s="1" t="s">
        <v>29</v>
      </c>
      <c r="I376" s="1" t="s">
        <v>30</v>
      </c>
      <c r="J376" s="2">
        <v>5276</v>
      </c>
      <c r="K376" t="str">
        <f>VLOOKUP(E376,LUCode!A:B,2,FALSE)</f>
        <v>Passenger Assistance Alarm Activated - No Trouble Found</v>
      </c>
      <c r="L376">
        <f>VLOOKUP(D376,Coordinates!A:C,2,FALSE)</f>
        <v>43.414200000000001</v>
      </c>
      <c r="M376">
        <f>VLOOKUP(D376,Coordinates!A:C,3,FALSE)</f>
        <v>-79.171899999999994</v>
      </c>
      <c r="N376" t="str">
        <f>VLOOKUP(I376,LULine!A:B,2,FALSE)</f>
        <v>Bloor Danforth</v>
      </c>
      <c r="O376" t="s">
        <v>1758</v>
      </c>
      <c r="P376" t="s">
        <v>1773</v>
      </c>
    </row>
    <row r="377" spans="1:16" x14ac:dyDescent="0.3">
      <c r="A377" s="3">
        <v>43486</v>
      </c>
      <c r="B377" s="1" t="s">
        <v>166</v>
      </c>
      <c r="C377" s="1" t="s">
        <v>196</v>
      </c>
      <c r="D377" s="25" t="s">
        <v>1755</v>
      </c>
      <c r="E377" s="1" t="s">
        <v>476</v>
      </c>
      <c r="F377" s="2">
        <v>3</v>
      </c>
      <c r="G377" s="2">
        <v>5</v>
      </c>
      <c r="H377" s="1" t="s">
        <v>29</v>
      </c>
      <c r="I377" s="1" t="s">
        <v>30</v>
      </c>
      <c r="J377" s="2">
        <v>5163</v>
      </c>
      <c r="K377" t="str">
        <f>VLOOKUP(E377,LUCode!A:B,2,FALSE)</f>
        <v>Weather Reports / Related Delays</v>
      </c>
      <c r="L377">
        <f>VLOOKUP(D377,Coordinates!A:C,2,FALSE)</f>
        <v>43.6706</v>
      </c>
      <c r="M377">
        <f>VLOOKUP(D377,Coordinates!A:C,3,FALSE)</f>
        <v>-79.386499999999998</v>
      </c>
      <c r="N377" t="str">
        <f>VLOOKUP(I377,LULine!A:B,2,FALSE)</f>
        <v>Bloor Danforth</v>
      </c>
      <c r="O377" t="s">
        <v>1758</v>
      </c>
      <c r="P377" t="s">
        <v>1775</v>
      </c>
    </row>
    <row r="378" spans="1:16" x14ac:dyDescent="0.3">
      <c r="A378" s="3">
        <v>43486</v>
      </c>
      <c r="B378" s="1" t="s">
        <v>208</v>
      </c>
      <c r="C378" s="1" t="s">
        <v>196</v>
      </c>
      <c r="D378" s="1" t="s">
        <v>286</v>
      </c>
      <c r="E378" s="1" t="s">
        <v>476</v>
      </c>
      <c r="F378" s="2">
        <v>6</v>
      </c>
      <c r="G378" s="2">
        <v>8</v>
      </c>
      <c r="H378" s="1" t="s">
        <v>29</v>
      </c>
      <c r="I378" s="1" t="s">
        <v>30</v>
      </c>
      <c r="J378" s="2">
        <v>5163</v>
      </c>
      <c r="K378" t="str">
        <f>VLOOKUP(E378,LUCode!A:B,2,FALSE)</f>
        <v>Weather Reports / Related Delays</v>
      </c>
      <c r="L378">
        <f>VLOOKUP(D378,Coordinates!A:C,2,FALSE)</f>
        <v>43.401299999999999</v>
      </c>
      <c r="M378">
        <f>VLOOKUP(D378,Coordinates!A:C,3,FALSE)</f>
        <v>-79.232399999999998</v>
      </c>
      <c r="N378" t="str">
        <f>VLOOKUP(I378,LULine!A:B,2,FALSE)</f>
        <v>Bloor Danforth</v>
      </c>
      <c r="O378" t="s">
        <v>1758</v>
      </c>
      <c r="P378" t="s">
        <v>1775</v>
      </c>
    </row>
    <row r="379" spans="1:16" x14ac:dyDescent="0.3">
      <c r="A379" s="3">
        <v>43486</v>
      </c>
      <c r="B379" s="1" t="s">
        <v>493</v>
      </c>
      <c r="C379" s="1" t="s">
        <v>196</v>
      </c>
      <c r="D379" s="1" t="s">
        <v>389</v>
      </c>
      <c r="E379" s="1" t="s">
        <v>494</v>
      </c>
      <c r="F379" s="2">
        <v>5</v>
      </c>
      <c r="G379" s="2">
        <v>10</v>
      </c>
      <c r="H379" s="1" t="s">
        <v>14</v>
      </c>
      <c r="I379" s="1" t="s">
        <v>93</v>
      </c>
      <c r="J379" s="2">
        <v>3007</v>
      </c>
      <c r="K379" t="str">
        <f>VLOOKUP(E379,LUCode!A:B,2,FALSE)</f>
        <v>Timeout</v>
      </c>
      <c r="L379">
        <f>VLOOKUP(D379,Coordinates!A:C,2,FALSE)</f>
        <v>43.450099999999999</v>
      </c>
      <c r="M379">
        <f>VLOOKUP(D379,Coordinates!A:C,3,FALSE)</f>
        <v>-79.161299999999997</v>
      </c>
      <c r="N379" t="str">
        <f>VLOOKUP(I379,LULine!A:B,2,FALSE)</f>
        <v>Scarborough Rail Transit</v>
      </c>
      <c r="O379" t="s">
        <v>1758</v>
      </c>
      <c r="P379" t="s">
        <v>1775</v>
      </c>
    </row>
    <row r="380" spans="1:16" x14ac:dyDescent="0.3">
      <c r="A380" s="3">
        <v>43486</v>
      </c>
      <c r="B380" s="1" t="s">
        <v>495</v>
      </c>
      <c r="C380" s="1" t="s">
        <v>196</v>
      </c>
      <c r="D380" s="1" t="s">
        <v>117</v>
      </c>
      <c r="E380" s="1" t="s">
        <v>80</v>
      </c>
      <c r="F380" s="2">
        <v>4</v>
      </c>
      <c r="G380" s="2">
        <v>6</v>
      </c>
      <c r="H380" s="1" t="s">
        <v>19</v>
      </c>
      <c r="I380" s="1" t="s">
        <v>15</v>
      </c>
      <c r="J380" s="2">
        <v>5731</v>
      </c>
      <c r="K380" t="str">
        <f>VLOOKUP(E380,LUCode!A:B,2,FALSE)</f>
        <v>Disorderly Patron</v>
      </c>
      <c r="L380">
        <f>VLOOKUP(D380,Coordinates!A:C,2,FALSE)</f>
        <v>43.393599999999999</v>
      </c>
      <c r="M380">
        <f>VLOOKUP(D380,Coordinates!A:C,3,FALSE)</f>
        <v>-79.232600000000005</v>
      </c>
      <c r="N380" t="str">
        <f>VLOOKUP(I380,LULine!A:B,2,FALSE)</f>
        <v>Yonge University Spadina</v>
      </c>
      <c r="O380" t="s">
        <v>1758</v>
      </c>
      <c r="P380" t="s">
        <v>1775</v>
      </c>
    </row>
    <row r="381" spans="1:16" x14ac:dyDescent="0.3">
      <c r="A381" s="3">
        <v>43486</v>
      </c>
      <c r="B381" s="1" t="s">
        <v>496</v>
      </c>
      <c r="C381" s="1" t="s">
        <v>196</v>
      </c>
      <c r="D381" s="1" t="s">
        <v>286</v>
      </c>
      <c r="E381" s="1" t="s">
        <v>221</v>
      </c>
      <c r="F381" s="2">
        <v>29</v>
      </c>
      <c r="G381" s="2">
        <v>31</v>
      </c>
      <c r="H381" s="1" t="s">
        <v>29</v>
      </c>
      <c r="I381" s="1" t="s">
        <v>30</v>
      </c>
      <c r="J381" s="2">
        <v>5154</v>
      </c>
      <c r="K381" t="str">
        <f>VLOOKUP(E381,LUCode!A:B,2,FALSE)</f>
        <v>Fire/Smoke Plan B - Source TTC</v>
      </c>
      <c r="L381">
        <f>VLOOKUP(D381,Coordinates!A:C,2,FALSE)</f>
        <v>43.401299999999999</v>
      </c>
      <c r="M381">
        <f>VLOOKUP(D381,Coordinates!A:C,3,FALSE)</f>
        <v>-79.232399999999998</v>
      </c>
      <c r="N381" t="str">
        <f>VLOOKUP(I381,LULine!A:B,2,FALSE)</f>
        <v>Bloor Danforth</v>
      </c>
      <c r="O381" t="s">
        <v>1758</v>
      </c>
      <c r="P381" t="s">
        <v>1775</v>
      </c>
    </row>
    <row r="382" spans="1:16" x14ac:dyDescent="0.3">
      <c r="A382" s="3">
        <v>43486</v>
      </c>
      <c r="B382" s="1" t="s">
        <v>497</v>
      </c>
      <c r="C382" s="1" t="s">
        <v>196</v>
      </c>
      <c r="D382" s="1" t="s">
        <v>127</v>
      </c>
      <c r="E382" s="1" t="s">
        <v>60</v>
      </c>
      <c r="F382" s="2">
        <v>11</v>
      </c>
      <c r="G382" s="2">
        <v>14</v>
      </c>
      <c r="H382" s="1" t="s">
        <v>14</v>
      </c>
      <c r="I382" s="1" t="s">
        <v>15</v>
      </c>
      <c r="J382" s="2">
        <v>5806</v>
      </c>
      <c r="K382" t="str">
        <f>VLOOKUP(E382,LUCode!A:B,2,FALSE)</f>
        <v>Miscellaneous Other</v>
      </c>
      <c r="L382">
        <f>VLOOKUP(D382,Coordinates!A:C,2,FALSE)</f>
        <v>43.400500000000001</v>
      </c>
      <c r="M382">
        <f>VLOOKUP(D382,Coordinates!A:C,3,FALSE)</f>
        <v>-79.235900000000001</v>
      </c>
      <c r="N382" t="str">
        <f>VLOOKUP(I382,LULine!A:B,2,FALSE)</f>
        <v>Yonge University Spadina</v>
      </c>
      <c r="O382" t="s">
        <v>1758</v>
      </c>
      <c r="P382" t="s">
        <v>1775</v>
      </c>
    </row>
    <row r="383" spans="1:16" x14ac:dyDescent="0.3">
      <c r="A383" s="3">
        <v>43486</v>
      </c>
      <c r="B383" s="1" t="s">
        <v>498</v>
      </c>
      <c r="C383" s="1" t="s">
        <v>196</v>
      </c>
      <c r="D383" s="25" t="s">
        <v>1756</v>
      </c>
      <c r="E383" s="1" t="s">
        <v>60</v>
      </c>
      <c r="F383" s="2">
        <v>9</v>
      </c>
      <c r="G383" s="2">
        <v>11</v>
      </c>
      <c r="H383" s="1" t="s">
        <v>14</v>
      </c>
      <c r="I383" s="1" t="s">
        <v>15</v>
      </c>
      <c r="J383" s="2">
        <v>5906</v>
      </c>
      <c r="K383" t="str">
        <f>VLOOKUP(E383,LUCode!A:B,2,FALSE)</f>
        <v>Miscellaneous Other</v>
      </c>
      <c r="L383">
        <f>VLOOKUP(D383,Coordinates!A:C,2,FALSE)</f>
        <v>43.401600000000002</v>
      </c>
      <c r="M383">
        <f>VLOOKUP(D383,Coordinates!A:C,3,FALSE)</f>
        <v>-79.230900000000005</v>
      </c>
      <c r="N383" t="str">
        <f>VLOOKUP(I383,LULine!A:B,2,FALSE)</f>
        <v>Yonge University Spadina</v>
      </c>
      <c r="O383" t="s">
        <v>1758</v>
      </c>
      <c r="P383" t="s">
        <v>1775</v>
      </c>
    </row>
    <row r="384" spans="1:16" x14ac:dyDescent="0.3">
      <c r="A384" s="3">
        <v>43486</v>
      </c>
      <c r="B384" s="1" t="s">
        <v>499</v>
      </c>
      <c r="C384" s="1" t="s">
        <v>196</v>
      </c>
      <c r="D384" s="1" t="s">
        <v>296</v>
      </c>
      <c r="E384" s="1" t="s">
        <v>54</v>
      </c>
      <c r="F384" s="2">
        <v>3</v>
      </c>
      <c r="G384" s="2">
        <v>5</v>
      </c>
      <c r="H384" s="1" t="s">
        <v>14</v>
      </c>
      <c r="I384" s="1" t="s">
        <v>15</v>
      </c>
      <c r="J384" s="2">
        <v>5676</v>
      </c>
      <c r="K384" t="str">
        <f>VLOOKUP(E384,LUCode!A:B,2,FALSE)</f>
        <v>Passenger Assistance Alarm Activated - No Trouble Found</v>
      </c>
      <c r="L384">
        <f>VLOOKUP(D384,Coordinates!A:C,2,FALSE)</f>
        <v>43.4116</v>
      </c>
      <c r="M384">
        <f>VLOOKUP(D384,Coordinates!A:C,3,FALSE)</f>
        <v>-79.233500000000006</v>
      </c>
      <c r="N384" t="str">
        <f>VLOOKUP(I384,LULine!A:B,2,FALSE)</f>
        <v>Yonge University Spadina</v>
      </c>
      <c r="O384" t="s">
        <v>1758</v>
      </c>
      <c r="P384" t="s">
        <v>1775</v>
      </c>
    </row>
    <row r="385" spans="1:16" x14ac:dyDescent="0.3">
      <c r="A385" s="3">
        <v>43486</v>
      </c>
      <c r="B385" s="1" t="s">
        <v>500</v>
      </c>
      <c r="C385" s="1" t="s">
        <v>196</v>
      </c>
      <c r="D385" s="1" t="s">
        <v>64</v>
      </c>
      <c r="E385" s="1" t="s">
        <v>150</v>
      </c>
      <c r="F385" s="2">
        <v>8</v>
      </c>
      <c r="G385" s="2">
        <v>10</v>
      </c>
      <c r="H385" s="1" t="s">
        <v>29</v>
      </c>
      <c r="I385" s="1" t="s">
        <v>30</v>
      </c>
      <c r="J385" s="2">
        <v>5338</v>
      </c>
      <c r="K385" t="str">
        <f>VLOOKUP(E385,LUCode!A:B,2,FALSE)</f>
        <v>Passenger Other</v>
      </c>
      <c r="L385">
        <f>VLOOKUP(D385,Coordinates!A:C,2,FALSE)</f>
        <v>43.424100000000003</v>
      </c>
      <c r="M385">
        <f>VLOOKUP(D385,Coordinates!A:C,3,FALSE)</f>
        <v>-79.164699999999996</v>
      </c>
      <c r="N385" t="str">
        <f>VLOOKUP(I385,LULine!A:B,2,FALSE)</f>
        <v>Bloor Danforth</v>
      </c>
      <c r="O385" t="s">
        <v>1758</v>
      </c>
      <c r="P385" t="s">
        <v>1775</v>
      </c>
    </row>
    <row r="386" spans="1:16" x14ac:dyDescent="0.3">
      <c r="A386" s="3">
        <v>43486</v>
      </c>
      <c r="B386" s="1" t="s">
        <v>501</v>
      </c>
      <c r="C386" s="1" t="s">
        <v>196</v>
      </c>
      <c r="D386" s="1" t="s">
        <v>325</v>
      </c>
      <c r="E386" s="1" t="s">
        <v>80</v>
      </c>
      <c r="F386" s="2">
        <v>6</v>
      </c>
      <c r="G386" s="2">
        <v>9</v>
      </c>
      <c r="H386" s="1" t="s">
        <v>14</v>
      </c>
      <c r="I386" s="1" t="s">
        <v>15</v>
      </c>
      <c r="J386" s="2">
        <v>5921</v>
      </c>
      <c r="K386" t="str">
        <f>VLOOKUP(E386,LUCode!A:B,2,FALSE)</f>
        <v>Disorderly Patron</v>
      </c>
      <c r="L386">
        <f>VLOOKUP(D386,Coordinates!A:C,2,FALSE)</f>
        <v>43.394100000000002</v>
      </c>
      <c r="M386">
        <f>VLOOKUP(D386,Coordinates!A:C,3,FALSE)</f>
        <v>-79.225899999999996</v>
      </c>
      <c r="N386" t="str">
        <f>VLOOKUP(I386,LULine!A:B,2,FALSE)</f>
        <v>Yonge University Spadina</v>
      </c>
      <c r="O386" t="s">
        <v>1758</v>
      </c>
      <c r="P386" t="s">
        <v>1775</v>
      </c>
    </row>
    <row r="387" spans="1:16" x14ac:dyDescent="0.3">
      <c r="A387" s="3">
        <v>43486</v>
      </c>
      <c r="B387" s="1" t="s">
        <v>449</v>
      </c>
      <c r="C387" s="1" t="s">
        <v>196</v>
      </c>
      <c r="D387" s="1" t="s">
        <v>77</v>
      </c>
      <c r="E387" s="1" t="s">
        <v>177</v>
      </c>
      <c r="F387" s="2">
        <v>3</v>
      </c>
      <c r="G387" s="2">
        <v>5</v>
      </c>
      <c r="H387" s="1" t="s">
        <v>14</v>
      </c>
      <c r="I387" s="1" t="s">
        <v>15</v>
      </c>
      <c r="J387" s="2">
        <v>5541</v>
      </c>
      <c r="K387" t="str">
        <f>VLOOKUP(E387,LUCode!A:B,2,FALSE)</f>
        <v>Body</v>
      </c>
      <c r="L387" t="str">
        <f>VLOOKUP(D387,Coordinates!A:C,2,FALSE)</f>
        <v>43°44′03</v>
      </c>
      <c r="M387">
        <f>VLOOKUP(D387,Coordinates!A:C,3,FALSE)</f>
        <v>-79.27</v>
      </c>
      <c r="N387" t="str">
        <f>VLOOKUP(I387,LULine!A:B,2,FALSE)</f>
        <v>Yonge University Spadina</v>
      </c>
      <c r="O387" t="s">
        <v>1758</v>
      </c>
      <c r="P387" t="s">
        <v>1775</v>
      </c>
    </row>
    <row r="388" spans="1:16" x14ac:dyDescent="0.3">
      <c r="A388" s="3">
        <v>43486</v>
      </c>
      <c r="B388" s="1" t="s">
        <v>502</v>
      </c>
      <c r="C388" s="1" t="s">
        <v>196</v>
      </c>
      <c r="D388" s="1" t="s">
        <v>59</v>
      </c>
      <c r="E388" s="1" t="s">
        <v>503</v>
      </c>
      <c r="F388" s="2">
        <v>4</v>
      </c>
      <c r="G388" s="2">
        <v>6</v>
      </c>
      <c r="H388" s="1" t="s">
        <v>29</v>
      </c>
      <c r="I388" s="1" t="s">
        <v>30</v>
      </c>
      <c r="J388" s="2">
        <v>5102</v>
      </c>
      <c r="K388" t="str">
        <f>VLOOKUP(E388,LUCode!A:B,2,FALSE)</f>
        <v>Supervisory Error</v>
      </c>
      <c r="L388">
        <f>VLOOKUP(D388,Coordinates!A:C,2,FALSE)</f>
        <v>43.410299999999999</v>
      </c>
      <c r="M388">
        <f>VLOOKUP(D388,Coordinates!A:C,3,FALSE)</f>
        <v>-79.192300000000003</v>
      </c>
      <c r="N388" t="str">
        <f>VLOOKUP(I388,LULine!A:B,2,FALSE)</f>
        <v>Bloor Danforth</v>
      </c>
      <c r="O388" t="s">
        <v>1758</v>
      </c>
      <c r="P388" t="s">
        <v>1776</v>
      </c>
    </row>
    <row r="389" spans="1:16" x14ac:dyDescent="0.3">
      <c r="A389" s="3">
        <v>43486</v>
      </c>
      <c r="B389" s="1" t="s">
        <v>504</v>
      </c>
      <c r="C389" s="1" t="s">
        <v>196</v>
      </c>
      <c r="D389" s="1" t="s">
        <v>106</v>
      </c>
      <c r="E389" s="1" t="s">
        <v>54</v>
      </c>
      <c r="F389" s="2">
        <v>3</v>
      </c>
      <c r="G389" s="2">
        <v>5</v>
      </c>
      <c r="H389" s="1" t="s">
        <v>19</v>
      </c>
      <c r="I389" s="1" t="s">
        <v>15</v>
      </c>
      <c r="J389" s="2">
        <v>5881</v>
      </c>
      <c r="K389" t="str">
        <f>VLOOKUP(E389,LUCode!A:B,2,FALSE)</f>
        <v>Passenger Assistance Alarm Activated - No Trouble Found</v>
      </c>
      <c r="L389">
        <f>VLOOKUP(D389,Coordinates!A:C,2,FALSE)</f>
        <v>43.400199999999998</v>
      </c>
      <c r="M389">
        <f>VLOOKUP(D389,Coordinates!A:C,3,FALSE)</f>
        <v>-79.233699999999999</v>
      </c>
      <c r="N389" t="str">
        <f>VLOOKUP(I389,LULine!A:B,2,FALSE)</f>
        <v>Yonge University Spadina</v>
      </c>
      <c r="O389" t="s">
        <v>1758</v>
      </c>
      <c r="P389" t="s">
        <v>1776</v>
      </c>
    </row>
    <row r="390" spans="1:16" x14ac:dyDescent="0.3">
      <c r="A390" s="3">
        <v>43486</v>
      </c>
      <c r="B390" s="1" t="s">
        <v>505</v>
      </c>
      <c r="C390" s="1" t="s">
        <v>196</v>
      </c>
      <c r="D390" s="1" t="s">
        <v>42</v>
      </c>
      <c r="E390" s="1" t="s">
        <v>506</v>
      </c>
      <c r="F390" s="2">
        <v>6</v>
      </c>
      <c r="G390" s="2">
        <v>8</v>
      </c>
      <c r="H390" s="1" t="s">
        <v>14</v>
      </c>
      <c r="I390" s="1" t="s">
        <v>15</v>
      </c>
      <c r="J390" s="2">
        <v>5766</v>
      </c>
      <c r="K390" t="str">
        <f>VLOOKUP(E390,LUCode!A:B,2,FALSE)</f>
        <v>Trainline System</v>
      </c>
      <c r="L390">
        <f>VLOOKUP(D390,Coordinates!A:C,2,FALSE)</f>
        <v>43.749699999999997</v>
      </c>
      <c r="M390">
        <f>VLOOKUP(D390,Coordinates!A:C,3,FALSE)</f>
        <v>-79.4619</v>
      </c>
      <c r="N390" t="str">
        <f>VLOOKUP(I390,LULine!A:B,2,FALSE)</f>
        <v>Yonge University Spadina</v>
      </c>
      <c r="O390" t="s">
        <v>1758</v>
      </c>
      <c r="P390" t="s">
        <v>1776</v>
      </c>
    </row>
    <row r="391" spans="1:16" x14ac:dyDescent="0.3">
      <c r="A391" s="3">
        <v>43486</v>
      </c>
      <c r="B391" s="1" t="s">
        <v>507</v>
      </c>
      <c r="C391" s="1" t="s">
        <v>196</v>
      </c>
      <c r="D391" s="1" t="s">
        <v>300</v>
      </c>
      <c r="E391" s="1" t="s">
        <v>231</v>
      </c>
      <c r="F391" s="2">
        <v>5</v>
      </c>
      <c r="G391" s="2">
        <v>8</v>
      </c>
      <c r="H391" s="1" t="s">
        <v>14</v>
      </c>
      <c r="I391" s="1" t="s">
        <v>15</v>
      </c>
      <c r="J391" s="2">
        <v>5766</v>
      </c>
      <c r="K391" t="str">
        <f>VLOOKUP(E391,LUCode!A:B,2,FALSE)</f>
        <v>Consequential Delay (2nd Delay Same Fault)</v>
      </c>
      <c r="L391">
        <f>VLOOKUP(D391,Coordinates!A:C,2,FALSE)</f>
        <v>43.405200000000001</v>
      </c>
      <c r="M391">
        <f>VLOOKUP(D391,Coordinates!A:C,3,FALSE)</f>
        <v>-79.201599999999999</v>
      </c>
      <c r="N391" t="str">
        <f>VLOOKUP(I391,LULine!A:B,2,FALSE)</f>
        <v>Yonge University Spadina</v>
      </c>
      <c r="O391" t="s">
        <v>1758</v>
      </c>
      <c r="P391" t="s">
        <v>1776</v>
      </c>
    </row>
    <row r="392" spans="1:16" x14ac:dyDescent="0.3">
      <c r="A392" s="3">
        <v>43486</v>
      </c>
      <c r="B392" s="1" t="s">
        <v>508</v>
      </c>
      <c r="C392" s="1" t="s">
        <v>196</v>
      </c>
      <c r="D392" s="1" t="s">
        <v>200</v>
      </c>
      <c r="E392" s="1" t="s">
        <v>509</v>
      </c>
      <c r="F392" s="2">
        <v>10</v>
      </c>
      <c r="G392" s="2">
        <v>13</v>
      </c>
      <c r="H392" s="1" t="s">
        <v>29</v>
      </c>
      <c r="I392" s="1" t="s">
        <v>30</v>
      </c>
      <c r="J392" s="2">
        <v>5067</v>
      </c>
      <c r="K392" t="str">
        <f>VLOOKUP(E392,LUCode!A:B,2,FALSE)</f>
        <v>Held By Polce - Non-TTC Related</v>
      </c>
      <c r="L392">
        <f>VLOOKUP(D392,Coordinates!A:C,2,FALSE)</f>
        <v>43.391399999999997</v>
      </c>
      <c r="M392">
        <f>VLOOKUP(D392,Coordinates!A:C,3,FALSE)</f>
        <v>-79.28</v>
      </c>
      <c r="N392" t="str">
        <f>VLOOKUP(I392,LULine!A:B,2,FALSE)</f>
        <v>Bloor Danforth</v>
      </c>
      <c r="O392" t="s">
        <v>1758</v>
      </c>
      <c r="P392" t="s">
        <v>1776</v>
      </c>
    </row>
    <row r="393" spans="1:16" x14ac:dyDescent="0.3">
      <c r="A393" s="3">
        <v>43486</v>
      </c>
      <c r="B393" s="1" t="s">
        <v>510</v>
      </c>
      <c r="C393" s="1" t="s">
        <v>196</v>
      </c>
      <c r="D393" s="1" t="s">
        <v>425</v>
      </c>
      <c r="E393" s="1" t="s">
        <v>132</v>
      </c>
      <c r="F393" s="2">
        <v>5</v>
      </c>
      <c r="G393" s="2">
        <v>8</v>
      </c>
      <c r="H393" s="1" t="s">
        <v>34</v>
      </c>
      <c r="I393" s="1" t="s">
        <v>30</v>
      </c>
      <c r="J393" s="2">
        <v>5042</v>
      </c>
      <c r="K393" t="str">
        <f>VLOOKUP(E393,LUCode!A:B,2,FALSE)</f>
        <v>Misc. Transportation Other - Employee Non-Chargeable</v>
      </c>
      <c r="L393">
        <f>VLOOKUP(D393,Coordinates!A:C,2,FALSE)</f>
        <v>43.403700000000001</v>
      </c>
      <c r="M393">
        <f>VLOOKUP(D393,Coordinates!A:C,3,FALSE)</f>
        <v>-79.212999999999994</v>
      </c>
      <c r="N393" t="str">
        <f>VLOOKUP(I393,LULine!A:B,2,FALSE)</f>
        <v>Bloor Danforth</v>
      </c>
      <c r="O393" t="s">
        <v>1758</v>
      </c>
      <c r="P393" t="s">
        <v>1777</v>
      </c>
    </row>
    <row r="394" spans="1:16" x14ac:dyDescent="0.3">
      <c r="A394" s="3">
        <v>43487</v>
      </c>
      <c r="B394" s="1" t="s">
        <v>153</v>
      </c>
      <c r="C394" s="1" t="s">
        <v>11</v>
      </c>
      <c r="D394" s="1" t="s">
        <v>137</v>
      </c>
      <c r="E394" s="1" t="s">
        <v>13</v>
      </c>
      <c r="F394" s="2">
        <v>8</v>
      </c>
      <c r="G394" s="2">
        <v>0</v>
      </c>
      <c r="H394" s="1" t="s">
        <v>14</v>
      </c>
      <c r="I394" s="1" t="s">
        <v>15</v>
      </c>
      <c r="J394" s="2">
        <v>5691</v>
      </c>
      <c r="K394" t="str">
        <f>VLOOKUP(E394,LUCode!A:B,2,FALSE)</f>
        <v>ATC Project</v>
      </c>
      <c r="L394">
        <f>VLOOKUP(D394,Coordinates!A:C,2,FALSE)</f>
        <v>43.645299999999999</v>
      </c>
      <c r="M394">
        <f>VLOOKUP(D394,Coordinates!A:C,3,FALSE)</f>
        <v>-79.380600000000001</v>
      </c>
      <c r="N394" t="str">
        <f>VLOOKUP(I394,LULine!A:B,2,FALSE)</f>
        <v>Yonge University Spadina</v>
      </c>
      <c r="O394" t="s">
        <v>1758</v>
      </c>
      <c r="P394" t="s">
        <v>1774</v>
      </c>
    </row>
    <row r="395" spans="1:16" x14ac:dyDescent="0.3">
      <c r="A395" s="3">
        <v>43487</v>
      </c>
      <c r="B395" s="1" t="s">
        <v>176</v>
      </c>
      <c r="C395" s="1" t="s">
        <v>11</v>
      </c>
      <c r="D395" s="25" t="s">
        <v>1756</v>
      </c>
      <c r="E395" s="1" t="s">
        <v>13</v>
      </c>
      <c r="F395" s="2">
        <v>4</v>
      </c>
      <c r="G395" s="2">
        <v>0</v>
      </c>
      <c r="H395" s="1" t="s">
        <v>14</v>
      </c>
      <c r="I395" s="1" t="s">
        <v>15</v>
      </c>
      <c r="J395" s="2">
        <v>5566</v>
      </c>
      <c r="K395" t="str">
        <f>VLOOKUP(E395,LUCode!A:B,2,FALSE)</f>
        <v>ATC Project</v>
      </c>
      <c r="L395">
        <f>VLOOKUP(D395,Coordinates!A:C,2,FALSE)</f>
        <v>43.401600000000002</v>
      </c>
      <c r="M395">
        <f>VLOOKUP(D395,Coordinates!A:C,3,FALSE)</f>
        <v>-79.230900000000005</v>
      </c>
      <c r="N395" t="str">
        <f>VLOOKUP(I395,LULine!A:B,2,FALSE)</f>
        <v>Yonge University Spadina</v>
      </c>
      <c r="O395" t="s">
        <v>1758</v>
      </c>
      <c r="P395" t="s">
        <v>1774</v>
      </c>
    </row>
    <row r="396" spans="1:16" x14ac:dyDescent="0.3">
      <c r="A396" s="3">
        <v>43487</v>
      </c>
      <c r="B396" s="1" t="s">
        <v>478</v>
      </c>
      <c r="C396" s="1" t="s">
        <v>11</v>
      </c>
      <c r="D396" s="1" t="s">
        <v>179</v>
      </c>
      <c r="E396" s="1" t="s">
        <v>476</v>
      </c>
      <c r="F396" s="2">
        <v>12</v>
      </c>
      <c r="G396" s="2">
        <v>14</v>
      </c>
      <c r="H396" s="1" t="s">
        <v>29</v>
      </c>
      <c r="I396" s="1" t="s">
        <v>30</v>
      </c>
      <c r="J396" s="2">
        <v>5336</v>
      </c>
      <c r="K396" t="str">
        <f>VLOOKUP(E396,LUCode!A:B,2,FALSE)</f>
        <v>Weather Reports / Related Delays</v>
      </c>
      <c r="L396">
        <f>VLOOKUP(D396,Coordinates!A:C,2,FALSE)</f>
        <v>43.414200000000001</v>
      </c>
      <c r="M396">
        <f>VLOOKUP(D396,Coordinates!A:C,3,FALSE)</f>
        <v>-79.171899999999994</v>
      </c>
      <c r="N396" t="str">
        <f>VLOOKUP(I396,LULine!A:B,2,FALSE)</f>
        <v>Bloor Danforth</v>
      </c>
      <c r="O396" t="s">
        <v>1758</v>
      </c>
      <c r="P396" t="s">
        <v>1774</v>
      </c>
    </row>
    <row r="397" spans="1:16" x14ac:dyDescent="0.3">
      <c r="A397" s="3">
        <v>43487</v>
      </c>
      <c r="B397" s="1" t="s">
        <v>511</v>
      </c>
      <c r="C397" s="1" t="s">
        <v>11</v>
      </c>
      <c r="D397" s="1" t="s">
        <v>235</v>
      </c>
      <c r="E397" s="1" t="s">
        <v>476</v>
      </c>
      <c r="F397" s="2">
        <v>5</v>
      </c>
      <c r="G397" s="2">
        <v>7</v>
      </c>
      <c r="H397" s="1" t="s">
        <v>29</v>
      </c>
      <c r="I397" s="1" t="s">
        <v>30</v>
      </c>
      <c r="J397" s="2">
        <v>5336</v>
      </c>
      <c r="K397" t="str">
        <f>VLOOKUP(E397,LUCode!A:B,2,FALSE)</f>
        <v>Weather Reports / Related Delays</v>
      </c>
      <c r="L397">
        <f>VLOOKUP(D397,Coordinates!A:C,2,FALSE)</f>
        <v>43.411099999999998</v>
      </c>
      <c r="M397">
        <f>VLOOKUP(D397,Coordinates!A:C,3,FALSE)</f>
        <v>-79.184600000000003</v>
      </c>
      <c r="N397" t="str">
        <f>VLOOKUP(I397,LULine!A:B,2,FALSE)</f>
        <v>Bloor Danforth</v>
      </c>
      <c r="O397" t="s">
        <v>1758</v>
      </c>
      <c r="P397" t="s">
        <v>1774</v>
      </c>
    </row>
    <row r="398" spans="1:16" x14ac:dyDescent="0.3">
      <c r="A398" s="3">
        <v>43487</v>
      </c>
      <c r="B398" s="1" t="s">
        <v>156</v>
      </c>
      <c r="C398" s="1" t="s">
        <v>11</v>
      </c>
      <c r="D398" s="1" t="s">
        <v>33</v>
      </c>
      <c r="E398" s="1" t="s">
        <v>65</v>
      </c>
      <c r="F398" s="2">
        <v>4</v>
      </c>
      <c r="G398" s="2">
        <v>6</v>
      </c>
      <c r="H398" s="1" t="s">
        <v>29</v>
      </c>
      <c r="I398" s="1" t="s">
        <v>30</v>
      </c>
      <c r="J398" s="2">
        <v>5356</v>
      </c>
      <c r="K398" t="str">
        <f>VLOOKUP(E398,LUCode!A:B,2,FALSE)</f>
        <v>Signal Problem - No Trouble</v>
      </c>
      <c r="L398">
        <f>VLOOKUP(D398,Coordinates!A:C,2,FALSE)</f>
        <v>43.381399999999999</v>
      </c>
      <c r="M398">
        <f>VLOOKUP(D398,Coordinates!A:C,3,FALSE)</f>
        <v>-79.320999999999998</v>
      </c>
      <c r="N398" t="str">
        <f>VLOOKUP(I398,LULine!A:B,2,FALSE)</f>
        <v>Bloor Danforth</v>
      </c>
      <c r="O398" t="s">
        <v>1758</v>
      </c>
      <c r="P398" t="s">
        <v>1772</v>
      </c>
    </row>
    <row r="399" spans="1:16" x14ac:dyDescent="0.3">
      <c r="A399" s="3">
        <v>43487</v>
      </c>
      <c r="B399" s="1" t="s">
        <v>512</v>
      </c>
      <c r="C399" s="1" t="s">
        <v>11</v>
      </c>
      <c r="D399" s="1" t="s">
        <v>33</v>
      </c>
      <c r="E399" s="1" t="s">
        <v>65</v>
      </c>
      <c r="F399" s="2">
        <v>4</v>
      </c>
      <c r="G399" s="2">
        <v>6</v>
      </c>
      <c r="H399" s="1" t="s">
        <v>29</v>
      </c>
      <c r="I399" s="1" t="s">
        <v>30</v>
      </c>
      <c r="J399" s="2">
        <v>5074</v>
      </c>
      <c r="K399" t="str">
        <f>VLOOKUP(E399,LUCode!A:B,2,FALSE)</f>
        <v>Signal Problem - No Trouble</v>
      </c>
      <c r="L399">
        <f>VLOOKUP(D399,Coordinates!A:C,2,FALSE)</f>
        <v>43.381399999999999</v>
      </c>
      <c r="M399">
        <f>VLOOKUP(D399,Coordinates!A:C,3,FALSE)</f>
        <v>-79.320999999999998</v>
      </c>
      <c r="N399" t="str">
        <f>VLOOKUP(I399,LULine!A:B,2,FALSE)</f>
        <v>Bloor Danforth</v>
      </c>
      <c r="O399" t="s">
        <v>1758</v>
      </c>
      <c r="P399" t="s">
        <v>1772</v>
      </c>
    </row>
    <row r="400" spans="1:16" x14ac:dyDescent="0.3">
      <c r="A400" s="3">
        <v>43487</v>
      </c>
      <c r="B400" s="1" t="s">
        <v>513</v>
      </c>
      <c r="C400" s="1" t="s">
        <v>11</v>
      </c>
      <c r="D400" s="1" t="s">
        <v>124</v>
      </c>
      <c r="E400" s="1" t="s">
        <v>494</v>
      </c>
      <c r="F400" s="2">
        <v>4</v>
      </c>
      <c r="G400" s="2">
        <v>14</v>
      </c>
      <c r="H400" s="1" t="s">
        <v>14</v>
      </c>
      <c r="I400" s="1" t="s">
        <v>93</v>
      </c>
      <c r="J400" s="2">
        <v>3027</v>
      </c>
      <c r="K400" t="str">
        <f>VLOOKUP(E400,LUCode!A:B,2,FALSE)</f>
        <v>Timeout</v>
      </c>
      <c r="L400">
        <f>VLOOKUP(D400,Coordinates!A:C,2,FALSE)</f>
        <v>43.460099999999997</v>
      </c>
      <c r="M400">
        <f>VLOOKUP(D400,Coordinates!A:C,3,FALSE)</f>
        <v>-79.163499999999999</v>
      </c>
      <c r="N400" t="str">
        <f>VLOOKUP(I400,LULine!A:B,2,FALSE)</f>
        <v>Scarborough Rail Transit</v>
      </c>
      <c r="O400" t="s">
        <v>1758</v>
      </c>
      <c r="P400" t="s">
        <v>1772</v>
      </c>
    </row>
    <row r="401" spans="1:16" x14ac:dyDescent="0.3">
      <c r="A401" s="3">
        <v>43487</v>
      </c>
      <c r="B401" s="1" t="s">
        <v>514</v>
      </c>
      <c r="C401" s="1" t="s">
        <v>11</v>
      </c>
      <c r="D401" s="1" t="s">
        <v>266</v>
      </c>
      <c r="E401" s="1" t="s">
        <v>515</v>
      </c>
      <c r="F401" s="2">
        <v>130</v>
      </c>
      <c r="G401" s="2">
        <v>135</v>
      </c>
      <c r="H401" s="1" t="s">
        <v>19</v>
      </c>
      <c r="I401" s="1" t="s">
        <v>93</v>
      </c>
      <c r="J401" s="2">
        <v>3027</v>
      </c>
      <c r="K401" t="str">
        <f>VLOOKUP(E401,LUCode!A:B,2,FALSE)</f>
        <v>Weather Reports / Related Delays</v>
      </c>
      <c r="L401">
        <f>VLOOKUP(D401,Coordinates!A:C,2,FALSE)</f>
        <v>43.462899999999998</v>
      </c>
      <c r="M401">
        <f>VLOOKUP(D401,Coordinates!A:C,3,FALSE)</f>
        <v>-79.150599999999997</v>
      </c>
      <c r="N401" t="str">
        <f>VLOOKUP(I401,LULine!A:B,2,FALSE)</f>
        <v>Scarborough Rail Transit</v>
      </c>
      <c r="O401" t="s">
        <v>1758</v>
      </c>
      <c r="P401" t="s">
        <v>1772</v>
      </c>
    </row>
    <row r="402" spans="1:16" x14ac:dyDescent="0.3">
      <c r="A402" s="3">
        <v>43487</v>
      </c>
      <c r="B402" s="1" t="s">
        <v>516</v>
      </c>
      <c r="C402" s="1" t="s">
        <v>11</v>
      </c>
      <c r="D402" s="1" t="s">
        <v>235</v>
      </c>
      <c r="E402" s="1" t="s">
        <v>517</v>
      </c>
      <c r="F402" s="2">
        <v>3</v>
      </c>
      <c r="G402" s="2">
        <v>6</v>
      </c>
      <c r="H402" s="1" t="s">
        <v>29</v>
      </c>
      <c r="I402" s="1" t="s">
        <v>30</v>
      </c>
      <c r="J402" s="2">
        <v>5030</v>
      </c>
      <c r="K402" t="str">
        <f>VLOOKUP(E402,LUCode!A:B,2,FALSE)</f>
        <v>High Voltage</v>
      </c>
      <c r="L402">
        <f>VLOOKUP(D402,Coordinates!A:C,2,FALSE)</f>
        <v>43.411099999999998</v>
      </c>
      <c r="M402">
        <f>VLOOKUP(D402,Coordinates!A:C,3,FALSE)</f>
        <v>-79.184600000000003</v>
      </c>
      <c r="N402" t="str">
        <f>VLOOKUP(I402,LULine!A:B,2,FALSE)</f>
        <v>Bloor Danforth</v>
      </c>
      <c r="O402" t="s">
        <v>1758</v>
      </c>
      <c r="P402" t="s">
        <v>1773</v>
      </c>
    </row>
    <row r="403" spans="1:16" x14ac:dyDescent="0.3">
      <c r="A403" s="3">
        <v>43487</v>
      </c>
      <c r="B403" s="1" t="s">
        <v>518</v>
      </c>
      <c r="C403" s="1" t="s">
        <v>11</v>
      </c>
      <c r="D403" s="1" t="s">
        <v>281</v>
      </c>
      <c r="E403" s="1" t="s">
        <v>89</v>
      </c>
      <c r="F403" s="2">
        <v>5</v>
      </c>
      <c r="G403" s="2">
        <v>10</v>
      </c>
      <c r="H403" s="1" t="s">
        <v>34</v>
      </c>
      <c r="I403" s="1" t="s">
        <v>99</v>
      </c>
      <c r="J403" s="2">
        <v>6171</v>
      </c>
      <c r="K403" t="str">
        <f>VLOOKUP(E403,LUCode!A:B,2,FALSE)</f>
        <v>Injured or ill Customer (On Train) - Medical Aid Refused</v>
      </c>
      <c r="L403">
        <f>VLOOKUP(D403,Coordinates!A:C,2,FALSE)</f>
        <v>43.775700000000001</v>
      </c>
      <c r="M403">
        <f>VLOOKUP(D403,Coordinates!A:C,3,FALSE)</f>
        <v>-79.345399999999998</v>
      </c>
      <c r="N403" t="str">
        <f>VLOOKUP(I403,LULine!A:B,2,FALSE)</f>
        <v>Sheppard</v>
      </c>
      <c r="O403" t="s">
        <v>1758</v>
      </c>
      <c r="P403" t="s">
        <v>1773</v>
      </c>
    </row>
    <row r="404" spans="1:16" x14ac:dyDescent="0.3">
      <c r="A404" s="3">
        <v>43487</v>
      </c>
      <c r="B404" s="1" t="s">
        <v>519</v>
      </c>
      <c r="C404" s="1" t="s">
        <v>11</v>
      </c>
      <c r="D404" s="1" t="s">
        <v>27</v>
      </c>
      <c r="E404" s="1" t="s">
        <v>155</v>
      </c>
      <c r="F404" s="2">
        <v>3</v>
      </c>
      <c r="G404" s="2">
        <v>6</v>
      </c>
      <c r="H404" s="1" t="s">
        <v>34</v>
      </c>
      <c r="I404" s="1" t="s">
        <v>30</v>
      </c>
      <c r="J404" s="2">
        <v>5161</v>
      </c>
      <c r="K404" t="str">
        <f>VLOOKUP(E404,LUCode!A:B,2,FALSE)</f>
        <v>Signals Track Weather Related</v>
      </c>
      <c r="L404">
        <f>VLOOKUP(D404,Coordinates!A:C,2,FALSE)</f>
        <v>43.392000000000003</v>
      </c>
      <c r="M404">
        <f>VLOOKUP(D404,Coordinates!A:C,3,FALSE)</f>
        <v>-79.273499999999999</v>
      </c>
      <c r="N404" t="str">
        <f>VLOOKUP(I404,LULine!A:B,2,FALSE)</f>
        <v>Bloor Danforth</v>
      </c>
      <c r="O404" t="s">
        <v>1758</v>
      </c>
      <c r="P404" t="s">
        <v>1775</v>
      </c>
    </row>
    <row r="405" spans="1:16" x14ac:dyDescent="0.3">
      <c r="A405" s="3">
        <v>43487</v>
      </c>
      <c r="B405" s="1" t="s">
        <v>520</v>
      </c>
      <c r="C405" s="1" t="s">
        <v>11</v>
      </c>
      <c r="D405" s="1" t="s">
        <v>266</v>
      </c>
      <c r="E405" s="1" t="s">
        <v>521</v>
      </c>
      <c r="F405" s="2">
        <v>5</v>
      </c>
      <c r="G405" s="2">
        <v>10</v>
      </c>
      <c r="H405" s="1" t="s">
        <v>14</v>
      </c>
      <c r="I405" s="1" t="s">
        <v>93</v>
      </c>
      <c r="J405" s="2">
        <v>3003</v>
      </c>
      <c r="K405" t="str">
        <f>VLOOKUP(E405,LUCode!A:B,2,FALSE)</f>
        <v>Low Voltage</v>
      </c>
      <c r="L405">
        <f>VLOOKUP(D405,Coordinates!A:C,2,FALSE)</f>
        <v>43.462899999999998</v>
      </c>
      <c r="M405">
        <f>VLOOKUP(D405,Coordinates!A:C,3,FALSE)</f>
        <v>-79.150599999999997</v>
      </c>
      <c r="N405" t="str">
        <f>VLOOKUP(I405,LULine!A:B,2,FALSE)</f>
        <v>Scarborough Rail Transit</v>
      </c>
      <c r="O405" t="s">
        <v>1758</v>
      </c>
      <c r="P405" t="s">
        <v>1775</v>
      </c>
    </row>
    <row r="406" spans="1:16" x14ac:dyDescent="0.3">
      <c r="A406" s="3">
        <v>43487</v>
      </c>
      <c r="B406" s="1" t="s">
        <v>522</v>
      </c>
      <c r="C406" s="1" t="s">
        <v>11</v>
      </c>
      <c r="D406" s="1" t="s">
        <v>223</v>
      </c>
      <c r="E406" s="1" t="s">
        <v>46</v>
      </c>
      <c r="F406" s="2">
        <v>3</v>
      </c>
      <c r="G406" s="2">
        <v>6</v>
      </c>
      <c r="H406" s="1" t="s">
        <v>34</v>
      </c>
      <c r="I406" s="1" t="s">
        <v>30</v>
      </c>
      <c r="J406" s="2">
        <v>5158</v>
      </c>
      <c r="K406" t="str">
        <f>VLOOKUP(E406,LUCode!A:B,2,FALSE)</f>
        <v>Miscellaneous Speed Control</v>
      </c>
      <c r="L406">
        <f>VLOOKUP(D406,Coordinates!A:C,2,FALSE)</f>
        <v>43.392499999999998</v>
      </c>
      <c r="M406">
        <f>VLOOKUP(D406,Coordinates!A:C,3,FALSE)</f>
        <v>-79.271050000000002</v>
      </c>
      <c r="N406" t="str">
        <f>VLOOKUP(I406,LULine!A:B,2,FALSE)</f>
        <v>Bloor Danforth</v>
      </c>
      <c r="O406" t="s">
        <v>1758</v>
      </c>
      <c r="P406" t="s">
        <v>1775</v>
      </c>
    </row>
    <row r="407" spans="1:16" x14ac:dyDescent="0.3">
      <c r="A407" s="3">
        <v>43487</v>
      </c>
      <c r="B407" s="1" t="s">
        <v>523</v>
      </c>
      <c r="C407" s="1" t="s">
        <v>11</v>
      </c>
      <c r="D407" s="1" t="s">
        <v>45</v>
      </c>
      <c r="E407" s="1" t="s">
        <v>177</v>
      </c>
      <c r="F407" s="2">
        <v>3</v>
      </c>
      <c r="G407" s="2">
        <v>6</v>
      </c>
      <c r="H407" s="1" t="s">
        <v>19</v>
      </c>
      <c r="I407" s="1" t="s">
        <v>15</v>
      </c>
      <c r="J407" s="2">
        <v>5546</v>
      </c>
      <c r="K407" t="str">
        <f>VLOOKUP(E407,LUCode!A:B,2,FALSE)</f>
        <v>Body</v>
      </c>
      <c r="L407">
        <f>VLOOKUP(D407,Coordinates!A:C,2,FALSE)</f>
        <v>43.781399999999998</v>
      </c>
      <c r="M407">
        <f>VLOOKUP(D407,Coordinates!A:C,3,FALSE)</f>
        <v>-79.415000000000006</v>
      </c>
      <c r="N407" t="str">
        <f>VLOOKUP(I407,LULine!A:B,2,FALSE)</f>
        <v>Yonge University Spadina</v>
      </c>
      <c r="O407" t="s">
        <v>1758</v>
      </c>
      <c r="P407" t="s">
        <v>1775</v>
      </c>
    </row>
    <row r="408" spans="1:16" x14ac:dyDescent="0.3">
      <c r="A408" s="3">
        <v>43487</v>
      </c>
      <c r="B408" s="1" t="s">
        <v>497</v>
      </c>
      <c r="C408" s="1" t="s">
        <v>11</v>
      </c>
      <c r="D408" s="1" t="s">
        <v>300</v>
      </c>
      <c r="E408" s="1" t="s">
        <v>177</v>
      </c>
      <c r="F408" s="2">
        <v>4</v>
      </c>
      <c r="G408" s="2">
        <v>6</v>
      </c>
      <c r="H408" s="1" t="s">
        <v>14</v>
      </c>
      <c r="I408" s="1" t="s">
        <v>15</v>
      </c>
      <c r="J408" s="2">
        <v>5946</v>
      </c>
      <c r="K408" t="str">
        <f>VLOOKUP(E408,LUCode!A:B,2,FALSE)</f>
        <v>Body</v>
      </c>
      <c r="L408">
        <f>VLOOKUP(D408,Coordinates!A:C,2,FALSE)</f>
        <v>43.405200000000001</v>
      </c>
      <c r="M408">
        <f>VLOOKUP(D408,Coordinates!A:C,3,FALSE)</f>
        <v>-79.201599999999999</v>
      </c>
      <c r="N408" t="str">
        <f>VLOOKUP(I408,LULine!A:B,2,FALSE)</f>
        <v>Yonge University Spadina</v>
      </c>
      <c r="O408" t="s">
        <v>1758</v>
      </c>
      <c r="P408" t="s">
        <v>1775</v>
      </c>
    </row>
    <row r="409" spans="1:16" x14ac:dyDescent="0.3">
      <c r="A409" s="3">
        <v>43487</v>
      </c>
      <c r="B409" s="1" t="s">
        <v>167</v>
      </c>
      <c r="C409" s="1" t="s">
        <v>11</v>
      </c>
      <c r="D409" s="1" t="s">
        <v>439</v>
      </c>
      <c r="E409" s="1" t="s">
        <v>65</v>
      </c>
      <c r="F409" s="2">
        <v>3</v>
      </c>
      <c r="G409" s="2">
        <v>5</v>
      </c>
      <c r="H409" s="1" t="s">
        <v>19</v>
      </c>
      <c r="I409" s="1" t="s">
        <v>15</v>
      </c>
      <c r="J409" s="2">
        <v>5896</v>
      </c>
      <c r="K409" t="str">
        <f>VLOOKUP(E409,LUCode!A:B,2,FALSE)</f>
        <v>Signal Problem - No Trouble</v>
      </c>
      <c r="L409">
        <f>VLOOKUP(D409,Coordinates!A:C,2,FALSE)</f>
        <v>43.6477</v>
      </c>
      <c r="M409">
        <f>VLOOKUP(D409,Coordinates!A:C,3,FALSE)</f>
        <v>-79.384799999999998</v>
      </c>
      <c r="N409" t="str">
        <f>VLOOKUP(I409,LULine!A:B,2,FALSE)</f>
        <v>Yonge University Spadina</v>
      </c>
      <c r="O409" t="s">
        <v>1758</v>
      </c>
      <c r="P409" t="s">
        <v>1775</v>
      </c>
    </row>
    <row r="410" spans="1:16" x14ac:dyDescent="0.3">
      <c r="A410" s="3">
        <v>43487</v>
      </c>
      <c r="B410" s="1" t="s">
        <v>524</v>
      </c>
      <c r="C410" s="1" t="s">
        <v>11</v>
      </c>
      <c r="D410" s="25" t="s">
        <v>1756</v>
      </c>
      <c r="E410" s="1" t="s">
        <v>80</v>
      </c>
      <c r="F410" s="2">
        <v>6</v>
      </c>
      <c r="G410" s="2">
        <v>9</v>
      </c>
      <c r="H410" s="1" t="s">
        <v>19</v>
      </c>
      <c r="I410" s="1" t="s">
        <v>15</v>
      </c>
      <c r="J410" s="2">
        <v>5446</v>
      </c>
      <c r="K410" t="str">
        <f>VLOOKUP(E410,LUCode!A:B,2,FALSE)</f>
        <v>Disorderly Patron</v>
      </c>
      <c r="L410">
        <f>VLOOKUP(D410,Coordinates!A:C,2,FALSE)</f>
        <v>43.401600000000002</v>
      </c>
      <c r="M410">
        <f>VLOOKUP(D410,Coordinates!A:C,3,FALSE)</f>
        <v>-79.230900000000005</v>
      </c>
      <c r="N410" t="str">
        <f>VLOOKUP(I410,LULine!A:B,2,FALSE)</f>
        <v>Yonge University Spadina</v>
      </c>
      <c r="O410" t="s">
        <v>1758</v>
      </c>
      <c r="P410" t="s">
        <v>1776</v>
      </c>
    </row>
    <row r="411" spans="1:16" x14ac:dyDescent="0.3">
      <c r="A411" s="3">
        <v>43487</v>
      </c>
      <c r="B411" s="1" t="s">
        <v>525</v>
      </c>
      <c r="C411" s="1" t="s">
        <v>11</v>
      </c>
      <c r="D411" s="1" t="s">
        <v>56</v>
      </c>
      <c r="E411" s="1" t="s">
        <v>218</v>
      </c>
      <c r="F411" s="2">
        <v>6</v>
      </c>
      <c r="G411" s="2">
        <v>9</v>
      </c>
      <c r="H411" s="1" t="s">
        <v>29</v>
      </c>
      <c r="I411" s="1" t="s">
        <v>30</v>
      </c>
      <c r="J411" s="2">
        <v>5322</v>
      </c>
      <c r="K411" t="str">
        <f>VLOOKUP(E411,LUCode!A:B,2,FALSE)</f>
        <v>Equipment - No Trouble Found</v>
      </c>
      <c r="L411">
        <f>VLOOKUP(D411,Coordinates!A:C,2,FALSE)</f>
        <v>43.395800000000001</v>
      </c>
      <c r="M411">
        <f>VLOOKUP(D411,Coordinates!A:C,3,FALSE)</f>
        <v>-79.244</v>
      </c>
      <c r="N411" t="str">
        <f>VLOOKUP(I411,LULine!A:B,2,FALSE)</f>
        <v>Bloor Danforth</v>
      </c>
      <c r="O411" t="s">
        <v>1758</v>
      </c>
      <c r="P411" t="s">
        <v>1776</v>
      </c>
    </row>
    <row r="412" spans="1:16" x14ac:dyDescent="0.3">
      <c r="A412" s="3">
        <v>43487</v>
      </c>
      <c r="B412" s="1" t="s">
        <v>526</v>
      </c>
      <c r="C412" s="1" t="s">
        <v>11</v>
      </c>
      <c r="D412" s="1" t="s">
        <v>127</v>
      </c>
      <c r="E412" s="1" t="s">
        <v>57</v>
      </c>
      <c r="F412" s="2">
        <v>8</v>
      </c>
      <c r="G412" s="2">
        <v>13</v>
      </c>
      <c r="H412" s="1" t="s">
        <v>19</v>
      </c>
      <c r="I412" s="1" t="s">
        <v>15</v>
      </c>
      <c r="J412" s="2">
        <v>5826</v>
      </c>
      <c r="K412" t="str">
        <f>VLOOKUP(E412,LUCode!A:B,2,FALSE)</f>
        <v>Injured or ill Customer (On Train) - Transported</v>
      </c>
      <c r="L412">
        <f>VLOOKUP(D412,Coordinates!A:C,2,FALSE)</f>
        <v>43.400500000000001</v>
      </c>
      <c r="M412">
        <f>VLOOKUP(D412,Coordinates!A:C,3,FALSE)</f>
        <v>-79.235900000000001</v>
      </c>
      <c r="N412" t="str">
        <f>VLOOKUP(I412,LULine!A:B,2,FALSE)</f>
        <v>Yonge University Spadina</v>
      </c>
      <c r="O412" t="s">
        <v>1758</v>
      </c>
      <c r="P412" t="s">
        <v>1777</v>
      </c>
    </row>
    <row r="413" spans="1:16" x14ac:dyDescent="0.3">
      <c r="A413" s="3">
        <v>43487</v>
      </c>
      <c r="B413" s="1" t="s">
        <v>527</v>
      </c>
      <c r="C413" s="1" t="s">
        <v>11</v>
      </c>
      <c r="D413" s="1" t="s">
        <v>59</v>
      </c>
      <c r="E413" s="1" t="s">
        <v>135</v>
      </c>
      <c r="F413" s="2">
        <v>8</v>
      </c>
      <c r="G413" s="2">
        <v>12</v>
      </c>
      <c r="H413" s="1" t="s">
        <v>29</v>
      </c>
      <c r="I413" s="1" t="s">
        <v>30</v>
      </c>
      <c r="J413" s="2">
        <v>5287</v>
      </c>
      <c r="K413" t="str">
        <f>VLOOKUP(E413,LUCode!A:B,2,FALSE)</f>
        <v>Operator Overspeeding</v>
      </c>
      <c r="L413">
        <f>VLOOKUP(D413,Coordinates!A:C,2,FALSE)</f>
        <v>43.410299999999999</v>
      </c>
      <c r="M413">
        <f>VLOOKUP(D413,Coordinates!A:C,3,FALSE)</f>
        <v>-79.192300000000003</v>
      </c>
      <c r="N413" t="str">
        <f>VLOOKUP(I413,LULine!A:B,2,FALSE)</f>
        <v>Bloor Danforth</v>
      </c>
      <c r="O413" t="s">
        <v>1758</v>
      </c>
      <c r="P413" t="s">
        <v>1777</v>
      </c>
    </row>
    <row r="414" spans="1:16" x14ac:dyDescent="0.3">
      <c r="A414" s="3">
        <v>43487</v>
      </c>
      <c r="B414" s="1" t="s">
        <v>472</v>
      </c>
      <c r="C414" s="1" t="s">
        <v>11</v>
      </c>
      <c r="D414" s="25" t="s">
        <v>1756</v>
      </c>
      <c r="E414" s="1" t="s">
        <v>80</v>
      </c>
      <c r="F414" s="2">
        <v>6</v>
      </c>
      <c r="G414" s="2">
        <v>9</v>
      </c>
      <c r="H414" s="1" t="s">
        <v>19</v>
      </c>
      <c r="I414" s="1" t="s">
        <v>15</v>
      </c>
      <c r="J414" s="2">
        <v>5476</v>
      </c>
      <c r="K414" t="str">
        <f>VLOOKUP(E414,LUCode!A:B,2,FALSE)</f>
        <v>Disorderly Patron</v>
      </c>
      <c r="L414">
        <f>VLOOKUP(D414,Coordinates!A:C,2,FALSE)</f>
        <v>43.401600000000002</v>
      </c>
      <c r="M414">
        <f>VLOOKUP(D414,Coordinates!A:C,3,FALSE)</f>
        <v>-79.230900000000005</v>
      </c>
      <c r="N414" t="str">
        <f>VLOOKUP(I414,LULine!A:B,2,FALSE)</f>
        <v>Yonge University Spadina</v>
      </c>
      <c r="O414" t="s">
        <v>1758</v>
      </c>
      <c r="P414" t="s">
        <v>1777</v>
      </c>
    </row>
    <row r="415" spans="1:16" x14ac:dyDescent="0.3">
      <c r="A415" s="3">
        <v>43487</v>
      </c>
      <c r="B415" s="1" t="s">
        <v>528</v>
      </c>
      <c r="C415" s="1" t="s">
        <v>11</v>
      </c>
      <c r="D415" s="1" t="s">
        <v>45</v>
      </c>
      <c r="E415" s="1" t="s">
        <v>13</v>
      </c>
      <c r="F415" s="2">
        <v>5</v>
      </c>
      <c r="G415" s="2">
        <v>10</v>
      </c>
      <c r="H415" s="1" t="s">
        <v>19</v>
      </c>
      <c r="I415" s="1" t="s">
        <v>15</v>
      </c>
      <c r="J415" s="2">
        <v>5601</v>
      </c>
      <c r="K415" t="str">
        <f>VLOOKUP(E415,LUCode!A:B,2,FALSE)</f>
        <v>ATC Project</v>
      </c>
      <c r="L415">
        <f>VLOOKUP(D415,Coordinates!A:C,2,FALSE)</f>
        <v>43.781399999999998</v>
      </c>
      <c r="M415">
        <f>VLOOKUP(D415,Coordinates!A:C,3,FALSE)</f>
        <v>-79.415000000000006</v>
      </c>
      <c r="N415" t="str">
        <f>VLOOKUP(I415,LULine!A:B,2,FALSE)</f>
        <v>Yonge University Spadina</v>
      </c>
      <c r="O415" t="s">
        <v>1758</v>
      </c>
      <c r="P415" t="s">
        <v>1777</v>
      </c>
    </row>
    <row r="416" spans="1:16" x14ac:dyDescent="0.3">
      <c r="A416" s="3">
        <v>43488</v>
      </c>
      <c r="B416" s="1" t="s">
        <v>529</v>
      </c>
      <c r="C416" s="1" t="s">
        <v>63</v>
      </c>
      <c r="D416" s="1" t="s">
        <v>88</v>
      </c>
      <c r="E416" s="1" t="s">
        <v>143</v>
      </c>
      <c r="F416" s="2">
        <v>4</v>
      </c>
      <c r="G416" s="2">
        <v>0</v>
      </c>
      <c r="H416" s="1" t="s">
        <v>14</v>
      </c>
      <c r="I416" s="1" t="s">
        <v>15</v>
      </c>
      <c r="J416" s="2">
        <v>5036</v>
      </c>
      <c r="K416" t="str">
        <f>VLOOKUP(E416,LUCode!A:B,2,FALSE)</f>
        <v>Transportation Department - Other</v>
      </c>
      <c r="L416">
        <f>VLOOKUP(D416,Coordinates!A:C,2,FALSE)</f>
        <v>43.744900000000001</v>
      </c>
      <c r="M416">
        <f>VLOOKUP(D416,Coordinates!A:C,3,FALSE)</f>
        <v>-79.406700000000001</v>
      </c>
      <c r="N416" t="str">
        <f>VLOOKUP(I416,LULine!A:B,2,FALSE)</f>
        <v>Yonge University Spadina</v>
      </c>
      <c r="O416" t="s">
        <v>1758</v>
      </c>
      <c r="P416" t="s">
        <v>1774</v>
      </c>
    </row>
    <row r="417" spans="1:16" x14ac:dyDescent="0.3">
      <c r="A417" s="3">
        <v>43488</v>
      </c>
      <c r="B417" s="1" t="s">
        <v>530</v>
      </c>
      <c r="C417" s="1" t="s">
        <v>63</v>
      </c>
      <c r="D417" s="1" t="s">
        <v>77</v>
      </c>
      <c r="E417" s="1" t="s">
        <v>503</v>
      </c>
      <c r="F417" s="2">
        <v>4</v>
      </c>
      <c r="G417" s="2">
        <v>8</v>
      </c>
      <c r="H417" s="1" t="s">
        <v>19</v>
      </c>
      <c r="I417" s="1" t="s">
        <v>15</v>
      </c>
      <c r="J417" s="2">
        <v>5941</v>
      </c>
      <c r="K417" t="str">
        <f>VLOOKUP(E417,LUCode!A:B,2,FALSE)</f>
        <v>Supervisory Error</v>
      </c>
      <c r="L417" t="str">
        <f>VLOOKUP(D417,Coordinates!A:C,2,FALSE)</f>
        <v>43°44′03</v>
      </c>
      <c r="M417">
        <f>VLOOKUP(D417,Coordinates!A:C,3,FALSE)</f>
        <v>-79.27</v>
      </c>
      <c r="N417" t="str">
        <f>VLOOKUP(I417,LULine!A:B,2,FALSE)</f>
        <v>Yonge University Spadina</v>
      </c>
      <c r="O417" t="s">
        <v>1758</v>
      </c>
      <c r="P417" t="s">
        <v>1774</v>
      </c>
    </row>
    <row r="418" spans="1:16" x14ac:dyDescent="0.3">
      <c r="A418" s="3">
        <v>43488</v>
      </c>
      <c r="B418" s="1" t="s">
        <v>76</v>
      </c>
      <c r="C418" s="1" t="s">
        <v>63</v>
      </c>
      <c r="D418" s="1" t="s">
        <v>207</v>
      </c>
      <c r="E418" s="1" t="s">
        <v>531</v>
      </c>
      <c r="F418" s="2">
        <v>3</v>
      </c>
      <c r="G418" s="2">
        <v>5</v>
      </c>
      <c r="H418" s="1" t="s">
        <v>19</v>
      </c>
      <c r="I418" s="1" t="s">
        <v>15</v>
      </c>
      <c r="J418" s="2">
        <v>5401</v>
      </c>
      <c r="K418" t="str">
        <f>VLOOKUP(E418,LUCode!A:B,2,FALSE)</f>
        <v>Training Department Related Delays</v>
      </c>
      <c r="L418">
        <f>VLOOKUP(D418,Coordinates!A:C,2,FALSE)</f>
        <v>43.4221</v>
      </c>
      <c r="M418">
        <f>VLOOKUP(D418,Coordinates!A:C,3,FALSE)</f>
        <v>-79.235399999999998</v>
      </c>
      <c r="N418" t="str">
        <f>VLOOKUP(I418,LULine!A:B,2,FALSE)</f>
        <v>Yonge University Spadina</v>
      </c>
      <c r="O418" t="s">
        <v>1758</v>
      </c>
      <c r="P418" t="s">
        <v>1774</v>
      </c>
    </row>
    <row r="419" spans="1:16" x14ac:dyDescent="0.3">
      <c r="A419" s="3">
        <v>43488</v>
      </c>
      <c r="B419" s="1" t="s">
        <v>532</v>
      </c>
      <c r="C419" s="1" t="s">
        <v>63</v>
      </c>
      <c r="D419" s="1" t="s">
        <v>137</v>
      </c>
      <c r="E419" s="1" t="s">
        <v>221</v>
      </c>
      <c r="F419" s="2">
        <v>5</v>
      </c>
      <c r="G419" s="2">
        <v>7</v>
      </c>
      <c r="H419" s="1" t="s">
        <v>14</v>
      </c>
      <c r="I419" s="1" t="s">
        <v>15</v>
      </c>
      <c r="J419" s="2">
        <v>5981</v>
      </c>
      <c r="K419" t="str">
        <f>VLOOKUP(E419,LUCode!A:B,2,FALSE)</f>
        <v>Fire/Smoke Plan B - Source TTC</v>
      </c>
      <c r="L419">
        <f>VLOOKUP(D419,Coordinates!A:C,2,FALSE)</f>
        <v>43.645299999999999</v>
      </c>
      <c r="M419">
        <f>VLOOKUP(D419,Coordinates!A:C,3,FALSE)</f>
        <v>-79.380600000000001</v>
      </c>
      <c r="N419" t="str">
        <f>VLOOKUP(I419,LULine!A:B,2,FALSE)</f>
        <v>Yonge University Spadina</v>
      </c>
      <c r="O419" t="s">
        <v>1758</v>
      </c>
      <c r="P419" t="s">
        <v>1774</v>
      </c>
    </row>
    <row r="420" spans="1:16" x14ac:dyDescent="0.3">
      <c r="A420" s="3">
        <v>43488</v>
      </c>
      <c r="B420" s="1" t="s">
        <v>533</v>
      </c>
      <c r="C420" s="1" t="s">
        <v>63</v>
      </c>
      <c r="D420" s="1" t="s">
        <v>266</v>
      </c>
      <c r="E420" s="1" t="s">
        <v>494</v>
      </c>
      <c r="F420" s="2">
        <v>3</v>
      </c>
      <c r="G420" s="2">
        <v>8</v>
      </c>
      <c r="H420" s="1" t="s">
        <v>19</v>
      </c>
      <c r="I420" s="1" t="s">
        <v>93</v>
      </c>
      <c r="J420" s="2">
        <v>5626</v>
      </c>
      <c r="K420" t="str">
        <f>VLOOKUP(E420,LUCode!A:B,2,FALSE)</f>
        <v>Timeout</v>
      </c>
      <c r="L420">
        <f>VLOOKUP(D420,Coordinates!A:C,2,FALSE)</f>
        <v>43.462899999999998</v>
      </c>
      <c r="M420">
        <f>VLOOKUP(D420,Coordinates!A:C,3,FALSE)</f>
        <v>-79.150599999999997</v>
      </c>
      <c r="N420" t="str">
        <f>VLOOKUP(I420,LULine!A:B,2,FALSE)</f>
        <v>Scarborough Rail Transit</v>
      </c>
      <c r="O420" t="s">
        <v>1758</v>
      </c>
      <c r="P420" t="s">
        <v>1774</v>
      </c>
    </row>
    <row r="421" spans="1:16" x14ac:dyDescent="0.3">
      <c r="A421" s="3">
        <v>43488</v>
      </c>
      <c r="B421" s="1" t="s">
        <v>334</v>
      </c>
      <c r="C421" s="1" t="s">
        <v>63</v>
      </c>
      <c r="D421" s="1" t="s">
        <v>77</v>
      </c>
      <c r="E421" s="1" t="s">
        <v>13</v>
      </c>
      <c r="F421" s="2">
        <v>7</v>
      </c>
      <c r="G421" s="2">
        <v>10</v>
      </c>
      <c r="H421" s="1" t="s">
        <v>19</v>
      </c>
      <c r="I421" s="1" t="s">
        <v>15</v>
      </c>
      <c r="J421" s="2">
        <v>5801</v>
      </c>
      <c r="K421" t="str">
        <f>VLOOKUP(E421,LUCode!A:B,2,FALSE)</f>
        <v>ATC Project</v>
      </c>
      <c r="L421" t="str">
        <f>VLOOKUP(D421,Coordinates!A:C,2,FALSE)</f>
        <v>43°44′03</v>
      </c>
      <c r="M421">
        <f>VLOOKUP(D421,Coordinates!A:C,3,FALSE)</f>
        <v>-79.27</v>
      </c>
      <c r="N421" t="str">
        <f>VLOOKUP(I421,LULine!A:B,2,FALSE)</f>
        <v>Yonge University Spadina</v>
      </c>
      <c r="O421" t="s">
        <v>1758</v>
      </c>
      <c r="P421" t="s">
        <v>1774</v>
      </c>
    </row>
    <row r="422" spans="1:16" x14ac:dyDescent="0.3">
      <c r="A422" s="3">
        <v>43488</v>
      </c>
      <c r="B422" s="1" t="s">
        <v>459</v>
      </c>
      <c r="C422" s="1" t="s">
        <v>63</v>
      </c>
      <c r="D422" s="1" t="s">
        <v>341</v>
      </c>
      <c r="E422" s="1" t="s">
        <v>390</v>
      </c>
      <c r="F422" s="2">
        <v>5</v>
      </c>
      <c r="G422" s="2">
        <v>10</v>
      </c>
      <c r="I422" s="1" t="s">
        <v>93</v>
      </c>
      <c r="J422" s="2">
        <v>3007</v>
      </c>
      <c r="K422" t="str">
        <f>VLOOKUP(E422,LUCode!A:B,2,FALSE)</f>
        <v>Injured or ill Customer (On Train) - Medical Aid Refused</v>
      </c>
      <c r="L422">
        <f>VLOOKUP(D422,Coordinates!A:C,2,FALSE)</f>
        <v>43.732500000000002</v>
      </c>
      <c r="M422">
        <f>VLOOKUP(D422,Coordinates!A:C,3,FALSE)</f>
        <v>-79.263599999999997</v>
      </c>
      <c r="N422" t="str">
        <f>VLOOKUP(I422,LULine!A:B,2,FALSE)</f>
        <v>Scarborough Rail Transit</v>
      </c>
      <c r="O422" t="s">
        <v>1758</v>
      </c>
      <c r="P422" t="s">
        <v>1774</v>
      </c>
    </row>
    <row r="423" spans="1:16" x14ac:dyDescent="0.3">
      <c r="A423" s="3">
        <v>43488</v>
      </c>
      <c r="B423" s="1" t="s">
        <v>35</v>
      </c>
      <c r="C423" s="1" t="s">
        <v>63</v>
      </c>
      <c r="D423" s="1" t="s">
        <v>119</v>
      </c>
      <c r="E423" s="1" t="s">
        <v>327</v>
      </c>
      <c r="F423" s="2">
        <v>3</v>
      </c>
      <c r="G423" s="2">
        <v>5</v>
      </c>
      <c r="H423" s="1" t="s">
        <v>14</v>
      </c>
      <c r="I423" s="1" t="s">
        <v>15</v>
      </c>
      <c r="J423" s="2">
        <v>5531</v>
      </c>
      <c r="K423" t="str">
        <f>VLOOKUP(E423,LUCode!A:B,2,FALSE)</f>
        <v>Operator Overshot Platform</v>
      </c>
      <c r="L423">
        <f>VLOOKUP(D423,Coordinates!A:C,2,FALSE)</f>
        <v>43.433</v>
      </c>
      <c r="M423">
        <f>VLOOKUP(D423,Coordinates!A:C,3,FALSE)</f>
        <v>-79.248000000000005</v>
      </c>
      <c r="N423" t="str">
        <f>VLOOKUP(I423,LULine!A:B,2,FALSE)</f>
        <v>Yonge University Spadina</v>
      </c>
      <c r="O423" t="s">
        <v>1758</v>
      </c>
      <c r="P423" t="s">
        <v>1774</v>
      </c>
    </row>
    <row r="424" spans="1:16" x14ac:dyDescent="0.3">
      <c r="A424" s="3">
        <v>43488</v>
      </c>
      <c r="B424" s="1" t="s">
        <v>534</v>
      </c>
      <c r="C424" s="1" t="s">
        <v>63</v>
      </c>
      <c r="D424" s="1" t="s">
        <v>211</v>
      </c>
      <c r="E424" s="1" t="s">
        <v>270</v>
      </c>
      <c r="F424" s="2">
        <v>4</v>
      </c>
      <c r="G424" s="2">
        <v>8</v>
      </c>
      <c r="H424" s="1" t="s">
        <v>19</v>
      </c>
      <c r="I424" s="1" t="s">
        <v>15</v>
      </c>
      <c r="J424" s="2">
        <v>5591</v>
      </c>
      <c r="K424" t="str">
        <f>VLOOKUP(E424,LUCode!A:B,2,FALSE)</f>
        <v>Air Conditioning</v>
      </c>
      <c r="L424">
        <f>VLOOKUP(D424,Coordinates!A:C,2,FALSE)</f>
        <v>43.4739</v>
      </c>
      <c r="M424">
        <f>VLOOKUP(D424,Coordinates!A:C,3,FALSE)</f>
        <v>-79.313900000000004</v>
      </c>
      <c r="N424" t="str">
        <f>VLOOKUP(I424,LULine!A:B,2,FALSE)</f>
        <v>Yonge University Spadina</v>
      </c>
      <c r="O424" t="s">
        <v>1758</v>
      </c>
      <c r="P424" t="s">
        <v>1774</v>
      </c>
    </row>
    <row r="425" spans="1:16" x14ac:dyDescent="0.3">
      <c r="A425" s="3">
        <v>43488</v>
      </c>
      <c r="B425" s="1" t="s">
        <v>535</v>
      </c>
      <c r="C425" s="1" t="s">
        <v>63</v>
      </c>
      <c r="D425" s="1" t="s">
        <v>237</v>
      </c>
      <c r="E425" s="1" t="s">
        <v>89</v>
      </c>
      <c r="F425" s="2">
        <v>3</v>
      </c>
      <c r="G425" s="2">
        <v>5</v>
      </c>
      <c r="H425" s="1" t="s">
        <v>34</v>
      </c>
      <c r="I425" s="1" t="s">
        <v>30</v>
      </c>
      <c r="J425" s="2">
        <v>5220</v>
      </c>
      <c r="K425" t="str">
        <f>VLOOKUP(E425,LUCode!A:B,2,FALSE)</f>
        <v>Injured or ill Customer (On Train) - Medical Aid Refused</v>
      </c>
      <c r="L425">
        <f>VLOOKUP(D425,Coordinates!A:C,2,FALSE)</f>
        <v>43.394399999999997</v>
      </c>
      <c r="M425">
        <f>VLOOKUP(D425,Coordinates!A:C,3,FALSE)</f>
        <v>-79.253600000000006</v>
      </c>
      <c r="N425" t="str">
        <f>VLOOKUP(I425,LULine!A:B,2,FALSE)</f>
        <v>Bloor Danforth</v>
      </c>
      <c r="O425" t="s">
        <v>1758</v>
      </c>
      <c r="P425" t="s">
        <v>1774</v>
      </c>
    </row>
    <row r="426" spans="1:16" x14ac:dyDescent="0.3">
      <c r="A426" s="3">
        <v>43488</v>
      </c>
      <c r="B426" s="1" t="s">
        <v>536</v>
      </c>
      <c r="C426" s="1" t="s">
        <v>63</v>
      </c>
      <c r="D426" s="1" t="s">
        <v>200</v>
      </c>
      <c r="E426" s="1" t="s">
        <v>531</v>
      </c>
      <c r="F426" s="2">
        <v>3</v>
      </c>
      <c r="G426" s="2">
        <v>5</v>
      </c>
      <c r="H426" s="1" t="s">
        <v>34</v>
      </c>
      <c r="I426" s="1" t="s">
        <v>30</v>
      </c>
      <c r="J426" s="2">
        <v>5024</v>
      </c>
      <c r="K426" t="str">
        <f>VLOOKUP(E426,LUCode!A:B,2,FALSE)</f>
        <v>Training Department Related Delays</v>
      </c>
      <c r="L426">
        <f>VLOOKUP(D426,Coordinates!A:C,2,FALSE)</f>
        <v>43.391399999999997</v>
      </c>
      <c r="M426">
        <f>VLOOKUP(D426,Coordinates!A:C,3,FALSE)</f>
        <v>-79.28</v>
      </c>
      <c r="N426" t="str">
        <f>VLOOKUP(I426,LULine!A:B,2,FALSE)</f>
        <v>Bloor Danforth</v>
      </c>
      <c r="O426" t="s">
        <v>1758</v>
      </c>
      <c r="P426" t="s">
        <v>1774</v>
      </c>
    </row>
    <row r="427" spans="1:16" x14ac:dyDescent="0.3">
      <c r="A427" s="3">
        <v>43488</v>
      </c>
      <c r="B427" s="1" t="s">
        <v>537</v>
      </c>
      <c r="C427" s="1" t="s">
        <v>63</v>
      </c>
      <c r="D427" s="25" t="s">
        <v>1756</v>
      </c>
      <c r="E427" s="1" t="s">
        <v>57</v>
      </c>
      <c r="F427" s="2">
        <v>3</v>
      </c>
      <c r="G427" s="2">
        <v>5</v>
      </c>
      <c r="H427" s="1" t="s">
        <v>19</v>
      </c>
      <c r="I427" s="1" t="s">
        <v>15</v>
      </c>
      <c r="J427" s="2">
        <v>5386</v>
      </c>
      <c r="K427" t="str">
        <f>VLOOKUP(E427,LUCode!A:B,2,FALSE)</f>
        <v>Injured or ill Customer (On Train) - Transported</v>
      </c>
      <c r="L427">
        <f>VLOOKUP(D427,Coordinates!A:C,2,FALSE)</f>
        <v>43.401600000000002</v>
      </c>
      <c r="M427">
        <f>VLOOKUP(D427,Coordinates!A:C,3,FALSE)</f>
        <v>-79.230900000000005</v>
      </c>
      <c r="N427" t="str">
        <f>VLOOKUP(I427,LULine!A:B,2,FALSE)</f>
        <v>Yonge University Spadina</v>
      </c>
      <c r="O427" t="s">
        <v>1758</v>
      </c>
      <c r="P427" t="s">
        <v>1774</v>
      </c>
    </row>
    <row r="428" spans="1:16" x14ac:dyDescent="0.3">
      <c r="A428" s="3">
        <v>43488</v>
      </c>
      <c r="B428" s="1" t="s">
        <v>538</v>
      </c>
      <c r="C428" s="1" t="s">
        <v>63</v>
      </c>
      <c r="D428" s="1" t="s">
        <v>427</v>
      </c>
      <c r="E428" s="1" t="s">
        <v>250</v>
      </c>
      <c r="F428" s="2">
        <v>3</v>
      </c>
      <c r="G428" s="2">
        <v>5</v>
      </c>
      <c r="H428" s="1" t="s">
        <v>19</v>
      </c>
      <c r="I428" s="1" t="s">
        <v>15</v>
      </c>
      <c r="J428" s="2">
        <v>5511</v>
      </c>
      <c r="K428" t="str">
        <f>VLOOKUP(E428,LUCode!A:B,2,FALSE)</f>
        <v>Transit Control Related Problems</v>
      </c>
      <c r="L428">
        <f>VLOOKUP(D428,Coordinates!A:C,2,FALSE)</f>
        <v>43.4739</v>
      </c>
      <c r="M428">
        <f>VLOOKUP(D428,Coordinates!A:C,3,FALSE)</f>
        <v>-79.313900000000004</v>
      </c>
      <c r="N428" t="str">
        <f>VLOOKUP(I428,LULine!A:B,2,FALSE)</f>
        <v>Yonge University Spadina</v>
      </c>
      <c r="O428" t="s">
        <v>1758</v>
      </c>
      <c r="P428" t="s">
        <v>1772</v>
      </c>
    </row>
    <row r="429" spans="1:16" x14ac:dyDescent="0.3">
      <c r="A429" s="3">
        <v>43488</v>
      </c>
      <c r="B429" s="1" t="s">
        <v>539</v>
      </c>
      <c r="C429" s="1" t="s">
        <v>63</v>
      </c>
      <c r="D429" s="1" t="s">
        <v>200</v>
      </c>
      <c r="E429" s="1" t="s">
        <v>67</v>
      </c>
      <c r="F429" s="2">
        <v>4</v>
      </c>
      <c r="G429" s="2">
        <v>6</v>
      </c>
      <c r="H429" s="1" t="s">
        <v>34</v>
      </c>
      <c r="I429" s="1" t="s">
        <v>30</v>
      </c>
      <c r="J429" s="2">
        <v>5368</v>
      </c>
      <c r="K429" t="str">
        <f>VLOOKUP(E429,LUCode!A:B,2,FALSE)</f>
        <v>Door Problems - Faulty Equipment</v>
      </c>
      <c r="L429">
        <f>VLOOKUP(D429,Coordinates!A:C,2,FALSE)</f>
        <v>43.391399999999997</v>
      </c>
      <c r="M429">
        <f>VLOOKUP(D429,Coordinates!A:C,3,FALSE)</f>
        <v>-79.28</v>
      </c>
      <c r="N429" t="str">
        <f>VLOOKUP(I429,LULine!A:B,2,FALSE)</f>
        <v>Bloor Danforth</v>
      </c>
      <c r="O429" t="s">
        <v>1758</v>
      </c>
      <c r="P429" t="s">
        <v>1772</v>
      </c>
    </row>
    <row r="430" spans="1:16" x14ac:dyDescent="0.3">
      <c r="A430" s="3">
        <v>43488</v>
      </c>
      <c r="B430" s="1" t="s">
        <v>540</v>
      </c>
      <c r="C430" s="1" t="s">
        <v>63</v>
      </c>
      <c r="D430" s="25" t="s">
        <v>1639</v>
      </c>
      <c r="E430" s="1" t="s">
        <v>57</v>
      </c>
      <c r="F430" s="2">
        <v>16</v>
      </c>
      <c r="G430" s="2">
        <v>19</v>
      </c>
      <c r="H430" s="1" t="s">
        <v>19</v>
      </c>
      <c r="I430" s="1" t="s">
        <v>15</v>
      </c>
      <c r="J430" s="2">
        <v>5691</v>
      </c>
      <c r="K430" t="str">
        <f>VLOOKUP(E430,LUCode!A:B,2,FALSE)</f>
        <v>Injured or ill Customer (On Train) - Transported</v>
      </c>
      <c r="L430">
        <f>VLOOKUP(D430,Coordinates!A:C,2,FALSE)</f>
        <v>43.762</v>
      </c>
      <c r="M430">
        <f>VLOOKUP(D430,Coordinates!A:C,3,FALSE)</f>
        <v>-79.411900000000003</v>
      </c>
      <c r="N430" t="str">
        <f>VLOOKUP(I430,LULine!A:B,2,FALSE)</f>
        <v>Yonge University Spadina</v>
      </c>
      <c r="O430" t="s">
        <v>1758</v>
      </c>
      <c r="P430" t="s">
        <v>1772</v>
      </c>
    </row>
    <row r="431" spans="1:16" x14ac:dyDescent="0.3">
      <c r="A431" s="3">
        <v>43488</v>
      </c>
      <c r="B431" s="1" t="s">
        <v>541</v>
      </c>
      <c r="C431" s="1" t="s">
        <v>63</v>
      </c>
      <c r="D431" s="1" t="s">
        <v>33</v>
      </c>
      <c r="E431" s="1" t="s">
        <v>132</v>
      </c>
      <c r="F431" s="2">
        <v>7</v>
      </c>
      <c r="G431" s="2">
        <v>10</v>
      </c>
      <c r="H431" s="1" t="s">
        <v>34</v>
      </c>
      <c r="I431" s="1" t="s">
        <v>30</v>
      </c>
      <c r="J431" s="2">
        <v>5045</v>
      </c>
      <c r="K431" t="str">
        <f>VLOOKUP(E431,LUCode!A:B,2,FALSE)</f>
        <v>Misc. Transportation Other - Employee Non-Chargeable</v>
      </c>
      <c r="L431">
        <f>VLOOKUP(D431,Coordinates!A:C,2,FALSE)</f>
        <v>43.381399999999999</v>
      </c>
      <c r="M431">
        <f>VLOOKUP(D431,Coordinates!A:C,3,FALSE)</f>
        <v>-79.320999999999998</v>
      </c>
      <c r="N431" t="str">
        <f>VLOOKUP(I431,LULine!A:B,2,FALSE)</f>
        <v>Bloor Danforth</v>
      </c>
      <c r="O431" t="s">
        <v>1758</v>
      </c>
      <c r="P431" t="s">
        <v>1772</v>
      </c>
    </row>
    <row r="432" spans="1:16" x14ac:dyDescent="0.3">
      <c r="A432" s="3">
        <v>43488</v>
      </c>
      <c r="B432" s="1" t="s">
        <v>542</v>
      </c>
      <c r="C432" s="1" t="s">
        <v>63</v>
      </c>
      <c r="D432" s="1" t="s">
        <v>101</v>
      </c>
      <c r="E432" s="1" t="s">
        <v>107</v>
      </c>
      <c r="F432" s="2">
        <v>16</v>
      </c>
      <c r="G432" s="2">
        <v>20</v>
      </c>
      <c r="H432" s="1" t="s">
        <v>14</v>
      </c>
      <c r="I432" s="1" t="s">
        <v>15</v>
      </c>
      <c r="J432" s="2">
        <v>6116</v>
      </c>
      <c r="K432" t="str">
        <f>VLOOKUP(E432,LUCode!A:B,2,FALSE)</f>
        <v>Doors Open in Error</v>
      </c>
      <c r="L432">
        <f>VLOOKUP(D432,Coordinates!A:C,2,FALSE)</f>
        <v>43.400199999999998</v>
      </c>
      <c r="M432">
        <f>VLOOKUP(D432,Coordinates!A:C,3,FALSE)</f>
        <v>-79.241399999999999</v>
      </c>
      <c r="N432" t="str">
        <f>VLOOKUP(I432,LULine!A:B,2,FALSE)</f>
        <v>Yonge University Spadina</v>
      </c>
      <c r="O432" t="s">
        <v>1758</v>
      </c>
      <c r="P432" t="s">
        <v>1772</v>
      </c>
    </row>
    <row r="433" spans="1:16" x14ac:dyDescent="0.3">
      <c r="A433" s="3">
        <v>43488</v>
      </c>
      <c r="B433" s="1" t="s">
        <v>159</v>
      </c>
      <c r="C433" s="1" t="s">
        <v>63</v>
      </c>
      <c r="D433" s="1" t="s">
        <v>207</v>
      </c>
      <c r="E433" s="1" t="s">
        <v>67</v>
      </c>
      <c r="F433" s="2">
        <v>7</v>
      </c>
      <c r="G433" s="2">
        <v>10</v>
      </c>
      <c r="H433" s="1" t="s">
        <v>14</v>
      </c>
      <c r="I433" s="1" t="s">
        <v>15</v>
      </c>
      <c r="J433" s="2">
        <v>5866</v>
      </c>
      <c r="K433" t="str">
        <f>VLOOKUP(E433,LUCode!A:B,2,FALSE)</f>
        <v>Door Problems - Faulty Equipment</v>
      </c>
      <c r="L433">
        <f>VLOOKUP(D433,Coordinates!A:C,2,FALSE)</f>
        <v>43.4221</v>
      </c>
      <c r="M433">
        <f>VLOOKUP(D433,Coordinates!A:C,3,FALSE)</f>
        <v>-79.235399999999998</v>
      </c>
      <c r="N433" t="str">
        <f>VLOOKUP(I433,LULine!A:B,2,FALSE)</f>
        <v>Yonge University Spadina</v>
      </c>
      <c r="O433" t="s">
        <v>1758</v>
      </c>
      <c r="P433" t="s">
        <v>1772</v>
      </c>
    </row>
    <row r="434" spans="1:16" x14ac:dyDescent="0.3">
      <c r="A434" s="3">
        <v>43488</v>
      </c>
      <c r="B434" s="1" t="s">
        <v>543</v>
      </c>
      <c r="C434" s="1" t="s">
        <v>63</v>
      </c>
      <c r="D434" s="1" t="s">
        <v>266</v>
      </c>
      <c r="E434" s="1" t="s">
        <v>494</v>
      </c>
      <c r="F434" s="2">
        <v>5</v>
      </c>
      <c r="G434" s="2">
        <v>10</v>
      </c>
      <c r="H434" s="1" t="s">
        <v>14</v>
      </c>
      <c r="I434" s="1" t="s">
        <v>93</v>
      </c>
      <c r="J434" s="2">
        <v>3004</v>
      </c>
      <c r="K434" t="str">
        <f>VLOOKUP(E434,LUCode!A:B,2,FALSE)</f>
        <v>Timeout</v>
      </c>
      <c r="L434">
        <f>VLOOKUP(D434,Coordinates!A:C,2,FALSE)</f>
        <v>43.462899999999998</v>
      </c>
      <c r="M434">
        <f>VLOOKUP(D434,Coordinates!A:C,3,FALSE)</f>
        <v>-79.150599999999997</v>
      </c>
      <c r="N434" t="str">
        <f>VLOOKUP(I434,LULine!A:B,2,FALSE)</f>
        <v>Scarborough Rail Transit</v>
      </c>
      <c r="O434" t="s">
        <v>1758</v>
      </c>
      <c r="P434" t="s">
        <v>1772</v>
      </c>
    </row>
    <row r="435" spans="1:16" x14ac:dyDescent="0.3">
      <c r="A435" s="3">
        <v>43488</v>
      </c>
      <c r="B435" s="1" t="s">
        <v>544</v>
      </c>
      <c r="C435" s="1" t="s">
        <v>63</v>
      </c>
      <c r="D435" s="1" t="s">
        <v>42</v>
      </c>
      <c r="E435" s="1" t="s">
        <v>218</v>
      </c>
      <c r="F435" s="2">
        <v>7</v>
      </c>
      <c r="G435" s="2">
        <v>10</v>
      </c>
      <c r="H435" s="1" t="s">
        <v>14</v>
      </c>
      <c r="I435" s="1" t="s">
        <v>15</v>
      </c>
      <c r="J435" s="2">
        <v>5831</v>
      </c>
      <c r="K435" t="str">
        <f>VLOOKUP(E435,LUCode!A:B,2,FALSE)</f>
        <v>Equipment - No Trouble Found</v>
      </c>
      <c r="L435">
        <f>VLOOKUP(D435,Coordinates!A:C,2,FALSE)</f>
        <v>43.749699999999997</v>
      </c>
      <c r="M435">
        <f>VLOOKUP(D435,Coordinates!A:C,3,FALSE)</f>
        <v>-79.4619</v>
      </c>
      <c r="N435" t="str">
        <f>VLOOKUP(I435,LULine!A:B,2,FALSE)</f>
        <v>Yonge University Spadina</v>
      </c>
      <c r="O435" t="s">
        <v>1758</v>
      </c>
      <c r="P435" t="s">
        <v>1773</v>
      </c>
    </row>
    <row r="436" spans="1:16" x14ac:dyDescent="0.3">
      <c r="A436" s="3">
        <v>43488</v>
      </c>
      <c r="B436" s="1" t="s">
        <v>545</v>
      </c>
      <c r="C436" s="1" t="s">
        <v>63</v>
      </c>
      <c r="D436" s="1" t="s">
        <v>33</v>
      </c>
      <c r="E436" s="1" t="s">
        <v>46</v>
      </c>
      <c r="F436" s="2">
        <v>4</v>
      </c>
      <c r="G436" s="2">
        <v>7</v>
      </c>
      <c r="H436" s="1" t="s">
        <v>34</v>
      </c>
      <c r="I436" s="1" t="s">
        <v>30</v>
      </c>
      <c r="J436" s="2">
        <v>5021</v>
      </c>
      <c r="K436" t="str">
        <f>VLOOKUP(E436,LUCode!A:B,2,FALSE)</f>
        <v>Miscellaneous Speed Control</v>
      </c>
      <c r="L436">
        <f>VLOOKUP(D436,Coordinates!A:C,2,FALSE)</f>
        <v>43.381399999999999</v>
      </c>
      <c r="M436">
        <f>VLOOKUP(D436,Coordinates!A:C,3,FALSE)</f>
        <v>-79.320999999999998</v>
      </c>
      <c r="N436" t="str">
        <f>VLOOKUP(I436,LULine!A:B,2,FALSE)</f>
        <v>Bloor Danforth</v>
      </c>
      <c r="O436" t="s">
        <v>1758</v>
      </c>
      <c r="P436" t="s">
        <v>1773</v>
      </c>
    </row>
    <row r="437" spans="1:16" x14ac:dyDescent="0.3">
      <c r="A437" s="3">
        <v>43488</v>
      </c>
      <c r="B437" s="1" t="s">
        <v>546</v>
      </c>
      <c r="C437" s="1" t="s">
        <v>63</v>
      </c>
      <c r="D437" s="1" t="s">
        <v>244</v>
      </c>
      <c r="E437" s="1" t="s">
        <v>80</v>
      </c>
      <c r="F437" s="2">
        <v>3</v>
      </c>
      <c r="G437" s="2">
        <v>6</v>
      </c>
      <c r="H437" s="1" t="s">
        <v>34</v>
      </c>
      <c r="I437" s="1" t="s">
        <v>30</v>
      </c>
      <c r="J437" s="2">
        <v>5255</v>
      </c>
      <c r="K437" t="str">
        <f>VLOOKUP(E437,LUCode!A:B,2,FALSE)</f>
        <v>Disorderly Patron</v>
      </c>
      <c r="L437">
        <f>VLOOKUP(D437,Coordinates!A:C,2,FALSE)</f>
        <v>43.402000000000001</v>
      </c>
      <c r="M437">
        <f>VLOOKUP(D437,Coordinates!A:C,3,FALSE)</f>
        <v>-79.223500000000001</v>
      </c>
      <c r="N437" t="str">
        <f>VLOOKUP(I437,LULine!A:B,2,FALSE)</f>
        <v>Bloor Danforth</v>
      </c>
      <c r="O437" t="s">
        <v>1758</v>
      </c>
      <c r="P437" t="s">
        <v>1773</v>
      </c>
    </row>
    <row r="438" spans="1:16" x14ac:dyDescent="0.3">
      <c r="A438" s="3">
        <v>43488</v>
      </c>
      <c r="B438" s="1" t="s">
        <v>547</v>
      </c>
      <c r="C438" s="1" t="s">
        <v>63</v>
      </c>
      <c r="D438" s="1" t="s">
        <v>32</v>
      </c>
      <c r="E438" s="1" t="s">
        <v>270</v>
      </c>
      <c r="F438" s="2">
        <v>3</v>
      </c>
      <c r="G438" s="2">
        <v>6</v>
      </c>
      <c r="H438" s="1" t="s">
        <v>34</v>
      </c>
      <c r="I438" s="1" t="s">
        <v>30</v>
      </c>
      <c r="J438" s="2">
        <v>5024</v>
      </c>
      <c r="K438" t="str">
        <f>VLOOKUP(E438,LUCode!A:B,2,FALSE)</f>
        <v>Air Conditioning</v>
      </c>
      <c r="L438">
        <f>VLOOKUP(D438,Coordinates!A:C,2,FALSE)</f>
        <v>43.681111000000001</v>
      </c>
      <c r="M438">
        <f>VLOOKUP(D438,Coordinates!A:C,3,FALSE)</f>
        <v>-79.337778</v>
      </c>
      <c r="N438" t="str">
        <f>VLOOKUP(I438,LULine!A:B,2,FALSE)</f>
        <v>Bloor Danforth</v>
      </c>
      <c r="O438" t="s">
        <v>1758</v>
      </c>
      <c r="P438" t="s">
        <v>1775</v>
      </c>
    </row>
    <row r="439" spans="1:16" x14ac:dyDescent="0.3">
      <c r="A439" s="3">
        <v>43488</v>
      </c>
      <c r="B439" s="1" t="s">
        <v>548</v>
      </c>
      <c r="C439" s="1" t="s">
        <v>63</v>
      </c>
      <c r="D439" s="1" t="s">
        <v>77</v>
      </c>
      <c r="E439" s="1" t="s">
        <v>13</v>
      </c>
      <c r="F439" s="2">
        <v>4</v>
      </c>
      <c r="G439" s="2">
        <v>7</v>
      </c>
      <c r="H439" s="1" t="s">
        <v>19</v>
      </c>
      <c r="I439" s="1" t="s">
        <v>15</v>
      </c>
      <c r="J439" s="2">
        <v>5941</v>
      </c>
      <c r="K439" t="str">
        <f>VLOOKUP(E439,LUCode!A:B,2,FALSE)</f>
        <v>ATC Project</v>
      </c>
      <c r="L439" t="str">
        <f>VLOOKUP(D439,Coordinates!A:C,2,FALSE)</f>
        <v>43°44′03</v>
      </c>
      <c r="M439">
        <f>VLOOKUP(D439,Coordinates!A:C,3,FALSE)</f>
        <v>-79.27</v>
      </c>
      <c r="N439" t="str">
        <f>VLOOKUP(I439,LULine!A:B,2,FALSE)</f>
        <v>Yonge University Spadina</v>
      </c>
      <c r="O439" t="s">
        <v>1758</v>
      </c>
      <c r="P439" t="s">
        <v>1775</v>
      </c>
    </row>
    <row r="440" spans="1:16" x14ac:dyDescent="0.3">
      <c r="A440" s="3">
        <v>43488</v>
      </c>
      <c r="B440" s="1" t="s">
        <v>549</v>
      </c>
      <c r="C440" s="1" t="s">
        <v>63</v>
      </c>
      <c r="D440" s="1" t="s">
        <v>341</v>
      </c>
      <c r="E440" s="1" t="s">
        <v>550</v>
      </c>
      <c r="F440" s="2">
        <v>8</v>
      </c>
      <c r="G440" s="2">
        <v>13</v>
      </c>
      <c r="H440" s="1" t="s">
        <v>14</v>
      </c>
      <c r="I440" s="1" t="s">
        <v>93</v>
      </c>
      <c r="J440" s="2">
        <v>3026</v>
      </c>
      <c r="K440" t="str">
        <f>VLOOKUP(E440,LUCode!A:B,2,FALSE)</f>
        <v>Transportation Department - Other</v>
      </c>
      <c r="L440">
        <f>VLOOKUP(D440,Coordinates!A:C,2,FALSE)</f>
        <v>43.732500000000002</v>
      </c>
      <c r="M440">
        <f>VLOOKUP(D440,Coordinates!A:C,3,FALSE)</f>
        <v>-79.263599999999997</v>
      </c>
      <c r="N440" t="str">
        <f>VLOOKUP(I440,LULine!A:B,2,FALSE)</f>
        <v>Scarborough Rail Transit</v>
      </c>
      <c r="O440" t="s">
        <v>1758</v>
      </c>
      <c r="P440" t="s">
        <v>1775</v>
      </c>
    </row>
    <row r="441" spans="1:16" x14ac:dyDescent="0.3">
      <c r="A441" s="3">
        <v>43488</v>
      </c>
      <c r="B441" s="1" t="s">
        <v>310</v>
      </c>
      <c r="C441" s="1" t="s">
        <v>63</v>
      </c>
      <c r="D441" s="1" t="s">
        <v>325</v>
      </c>
      <c r="E441" s="1" t="s">
        <v>80</v>
      </c>
      <c r="F441" s="2">
        <v>4</v>
      </c>
      <c r="G441" s="2">
        <v>6</v>
      </c>
      <c r="H441" s="1" t="s">
        <v>14</v>
      </c>
      <c r="I441" s="1" t="s">
        <v>15</v>
      </c>
      <c r="J441" s="2">
        <v>5511</v>
      </c>
      <c r="K441" t="str">
        <f>VLOOKUP(E441,LUCode!A:B,2,FALSE)</f>
        <v>Disorderly Patron</v>
      </c>
      <c r="L441">
        <f>VLOOKUP(D441,Coordinates!A:C,2,FALSE)</f>
        <v>43.394100000000002</v>
      </c>
      <c r="M441">
        <f>VLOOKUP(D441,Coordinates!A:C,3,FALSE)</f>
        <v>-79.225899999999996</v>
      </c>
      <c r="N441" t="str">
        <f>VLOOKUP(I441,LULine!A:B,2,FALSE)</f>
        <v>Yonge University Spadina</v>
      </c>
      <c r="O441" t="s">
        <v>1758</v>
      </c>
      <c r="P441" t="s">
        <v>1775</v>
      </c>
    </row>
    <row r="442" spans="1:16" x14ac:dyDescent="0.3">
      <c r="A442" s="3">
        <v>43488</v>
      </c>
      <c r="B442" s="1" t="s">
        <v>551</v>
      </c>
      <c r="C442" s="1" t="s">
        <v>63</v>
      </c>
      <c r="D442" s="1" t="s">
        <v>179</v>
      </c>
      <c r="E442" s="1" t="s">
        <v>110</v>
      </c>
      <c r="F442" s="2">
        <v>6</v>
      </c>
      <c r="G442" s="2">
        <v>9</v>
      </c>
      <c r="H442" s="1" t="s">
        <v>29</v>
      </c>
      <c r="I442" s="1" t="s">
        <v>30</v>
      </c>
      <c r="J442" s="2">
        <v>5036</v>
      </c>
      <c r="K442" t="str">
        <f>VLOOKUP(E442,LUCode!A:B,2,FALSE)</f>
        <v>Door Problems - Debris Related</v>
      </c>
      <c r="L442">
        <f>VLOOKUP(D442,Coordinates!A:C,2,FALSE)</f>
        <v>43.414200000000001</v>
      </c>
      <c r="M442">
        <f>VLOOKUP(D442,Coordinates!A:C,3,FALSE)</f>
        <v>-79.171899999999994</v>
      </c>
      <c r="N442" t="str">
        <f>VLOOKUP(I442,LULine!A:B,2,FALSE)</f>
        <v>Bloor Danforth</v>
      </c>
      <c r="O442" t="s">
        <v>1758</v>
      </c>
      <c r="P442" t="s">
        <v>1775</v>
      </c>
    </row>
    <row r="443" spans="1:16" x14ac:dyDescent="0.3">
      <c r="A443" s="3">
        <v>43488</v>
      </c>
      <c r="B443" s="1" t="s">
        <v>497</v>
      </c>
      <c r="C443" s="1" t="s">
        <v>63</v>
      </c>
      <c r="D443" s="1" t="s">
        <v>341</v>
      </c>
      <c r="E443" s="1" t="s">
        <v>92</v>
      </c>
      <c r="F443" s="2">
        <v>3</v>
      </c>
      <c r="G443" s="2">
        <v>8</v>
      </c>
      <c r="H443" s="1" t="s">
        <v>14</v>
      </c>
      <c r="I443" s="1" t="s">
        <v>93</v>
      </c>
      <c r="J443" s="2">
        <v>3025</v>
      </c>
      <c r="K443" t="str">
        <f>VLOOKUP(E443,LUCode!A:B,2,FALSE)</f>
        <v>Door Problems - Faulty Equipment</v>
      </c>
      <c r="L443">
        <f>VLOOKUP(D443,Coordinates!A:C,2,FALSE)</f>
        <v>43.732500000000002</v>
      </c>
      <c r="M443">
        <f>VLOOKUP(D443,Coordinates!A:C,3,FALSE)</f>
        <v>-79.263599999999997</v>
      </c>
      <c r="N443" t="str">
        <f>VLOOKUP(I443,LULine!A:B,2,FALSE)</f>
        <v>Scarborough Rail Transit</v>
      </c>
      <c r="O443" t="s">
        <v>1758</v>
      </c>
      <c r="P443" t="s">
        <v>1775</v>
      </c>
    </row>
    <row r="444" spans="1:16" x14ac:dyDescent="0.3">
      <c r="A444" s="3">
        <v>43488</v>
      </c>
      <c r="B444" s="1" t="s">
        <v>242</v>
      </c>
      <c r="C444" s="1" t="s">
        <v>63</v>
      </c>
      <c r="D444" s="1" t="s">
        <v>64</v>
      </c>
      <c r="E444" s="1" t="s">
        <v>57</v>
      </c>
      <c r="F444" s="2">
        <v>19</v>
      </c>
      <c r="G444" s="2">
        <v>21</v>
      </c>
      <c r="H444" s="1" t="s">
        <v>34</v>
      </c>
      <c r="I444" s="1" t="s">
        <v>30</v>
      </c>
      <c r="J444" s="2">
        <v>5086</v>
      </c>
      <c r="K444" t="str">
        <f>VLOOKUP(E444,LUCode!A:B,2,FALSE)</f>
        <v>Injured or ill Customer (On Train) - Transported</v>
      </c>
      <c r="L444">
        <f>VLOOKUP(D444,Coordinates!A:C,2,FALSE)</f>
        <v>43.424100000000003</v>
      </c>
      <c r="M444">
        <f>VLOOKUP(D444,Coordinates!A:C,3,FALSE)</f>
        <v>-79.164699999999996</v>
      </c>
      <c r="N444" t="str">
        <f>VLOOKUP(I444,LULine!A:B,2,FALSE)</f>
        <v>Bloor Danforth</v>
      </c>
      <c r="O444" t="s">
        <v>1758</v>
      </c>
      <c r="P444" t="s">
        <v>1775</v>
      </c>
    </row>
    <row r="445" spans="1:16" x14ac:dyDescent="0.3">
      <c r="A445" s="3">
        <v>43488</v>
      </c>
      <c r="B445" s="1" t="s">
        <v>552</v>
      </c>
      <c r="C445" s="1" t="s">
        <v>63</v>
      </c>
      <c r="D445" s="1" t="s">
        <v>203</v>
      </c>
      <c r="E445" s="1" t="s">
        <v>89</v>
      </c>
      <c r="F445" s="2">
        <v>4</v>
      </c>
      <c r="G445" s="2">
        <v>6</v>
      </c>
      <c r="H445" s="1" t="s">
        <v>14</v>
      </c>
      <c r="I445" s="1" t="s">
        <v>15</v>
      </c>
      <c r="J445" s="2">
        <v>6091</v>
      </c>
      <c r="K445" t="str">
        <f>VLOOKUP(E445,LUCode!A:B,2,FALSE)</f>
        <v>Injured or ill Customer (On Train) - Medical Aid Refused</v>
      </c>
      <c r="L445">
        <f>VLOOKUP(D445,Coordinates!A:C,2,FALSE)</f>
        <v>43.395499999999998</v>
      </c>
      <c r="M445">
        <f>VLOOKUP(D445,Coordinates!A:C,3,FALSE)</f>
        <v>-79.230199999999996</v>
      </c>
      <c r="N445" t="str">
        <f>VLOOKUP(I445,LULine!A:B,2,FALSE)</f>
        <v>Yonge University Spadina</v>
      </c>
      <c r="O445" t="s">
        <v>1758</v>
      </c>
      <c r="P445" t="s">
        <v>1775</v>
      </c>
    </row>
    <row r="446" spans="1:16" x14ac:dyDescent="0.3">
      <c r="A446" s="3">
        <v>43488</v>
      </c>
      <c r="B446" s="1" t="s">
        <v>553</v>
      </c>
      <c r="C446" s="1" t="s">
        <v>63</v>
      </c>
      <c r="D446" s="1" t="s">
        <v>106</v>
      </c>
      <c r="E446" s="1" t="s">
        <v>110</v>
      </c>
      <c r="F446" s="2">
        <v>8</v>
      </c>
      <c r="G446" s="2">
        <v>10</v>
      </c>
      <c r="H446" s="1" t="s">
        <v>14</v>
      </c>
      <c r="I446" s="1" t="s">
        <v>15</v>
      </c>
      <c r="J446" s="2">
        <v>5761</v>
      </c>
      <c r="K446" t="str">
        <f>VLOOKUP(E446,LUCode!A:B,2,FALSE)</f>
        <v>Door Problems - Debris Related</v>
      </c>
      <c r="L446">
        <f>VLOOKUP(D446,Coordinates!A:C,2,FALSE)</f>
        <v>43.400199999999998</v>
      </c>
      <c r="M446">
        <f>VLOOKUP(D446,Coordinates!A:C,3,FALSE)</f>
        <v>-79.233699999999999</v>
      </c>
      <c r="N446" t="str">
        <f>VLOOKUP(I446,LULine!A:B,2,FALSE)</f>
        <v>Yonge University Spadina</v>
      </c>
      <c r="O446" t="s">
        <v>1758</v>
      </c>
      <c r="P446" t="s">
        <v>1775</v>
      </c>
    </row>
    <row r="447" spans="1:16" x14ac:dyDescent="0.3">
      <c r="A447" s="3">
        <v>43488</v>
      </c>
      <c r="B447" s="1" t="s">
        <v>554</v>
      </c>
      <c r="C447" s="1" t="s">
        <v>63</v>
      </c>
      <c r="D447" s="1" t="s">
        <v>149</v>
      </c>
      <c r="E447" s="1" t="s">
        <v>308</v>
      </c>
      <c r="F447" s="2">
        <v>11</v>
      </c>
      <c r="G447" s="2">
        <v>13</v>
      </c>
      <c r="H447" s="1" t="s">
        <v>29</v>
      </c>
      <c r="I447" s="1" t="s">
        <v>30</v>
      </c>
      <c r="J447" s="2">
        <v>5195</v>
      </c>
      <c r="K447" t="str">
        <f>VLOOKUP(E447,LUCode!A:B,2,FALSE)</f>
        <v>Assault / Patron Involved</v>
      </c>
      <c r="L447">
        <f>VLOOKUP(D447,Coordinates!A:C,2,FALSE)</f>
        <v>43.400199999999998</v>
      </c>
      <c r="M447">
        <f>VLOOKUP(D447,Coordinates!A:C,3,FALSE)</f>
        <v>-79.241399999999999</v>
      </c>
      <c r="N447" t="str">
        <f>VLOOKUP(I447,LULine!A:B,2,FALSE)</f>
        <v>Bloor Danforth</v>
      </c>
      <c r="O447" t="s">
        <v>1758</v>
      </c>
      <c r="P447" t="s">
        <v>1775</v>
      </c>
    </row>
    <row r="448" spans="1:16" x14ac:dyDescent="0.3">
      <c r="A448" s="3">
        <v>43488</v>
      </c>
      <c r="B448" s="1" t="s">
        <v>555</v>
      </c>
      <c r="C448" s="1" t="s">
        <v>63</v>
      </c>
      <c r="D448" s="1" t="s">
        <v>244</v>
      </c>
      <c r="E448" s="1" t="s">
        <v>67</v>
      </c>
      <c r="F448" s="2">
        <v>4</v>
      </c>
      <c r="G448" s="2">
        <v>7</v>
      </c>
      <c r="H448" s="1" t="s">
        <v>34</v>
      </c>
      <c r="I448" s="1" t="s">
        <v>30</v>
      </c>
      <c r="J448" s="2">
        <v>5211</v>
      </c>
      <c r="K448" t="str">
        <f>VLOOKUP(E448,LUCode!A:B,2,FALSE)</f>
        <v>Door Problems - Faulty Equipment</v>
      </c>
      <c r="L448">
        <f>VLOOKUP(D448,Coordinates!A:C,2,FALSE)</f>
        <v>43.402000000000001</v>
      </c>
      <c r="M448">
        <f>VLOOKUP(D448,Coordinates!A:C,3,FALSE)</f>
        <v>-79.223500000000001</v>
      </c>
      <c r="N448" t="str">
        <f>VLOOKUP(I448,LULine!A:B,2,FALSE)</f>
        <v>Bloor Danforth</v>
      </c>
      <c r="O448" t="s">
        <v>1758</v>
      </c>
      <c r="P448" t="s">
        <v>1777</v>
      </c>
    </row>
    <row r="449" spans="1:16" x14ac:dyDescent="0.3">
      <c r="A449" s="3">
        <v>43488</v>
      </c>
      <c r="B449" s="1" t="s">
        <v>556</v>
      </c>
      <c r="C449" s="1" t="s">
        <v>63</v>
      </c>
      <c r="D449" s="25" t="s">
        <v>1756</v>
      </c>
      <c r="E449" s="1" t="s">
        <v>308</v>
      </c>
      <c r="F449" s="2">
        <v>3</v>
      </c>
      <c r="G449" s="2">
        <v>6</v>
      </c>
      <c r="H449" s="1" t="s">
        <v>14</v>
      </c>
      <c r="I449" s="1" t="s">
        <v>15</v>
      </c>
      <c r="J449" s="2">
        <v>5466</v>
      </c>
      <c r="K449" t="str">
        <f>VLOOKUP(E449,LUCode!A:B,2,FALSE)</f>
        <v>Assault / Patron Involved</v>
      </c>
      <c r="L449">
        <f>VLOOKUP(D449,Coordinates!A:C,2,FALSE)</f>
        <v>43.401600000000002</v>
      </c>
      <c r="M449">
        <f>VLOOKUP(D449,Coordinates!A:C,3,FALSE)</f>
        <v>-79.230900000000005</v>
      </c>
      <c r="N449" t="str">
        <f>VLOOKUP(I449,LULine!A:B,2,FALSE)</f>
        <v>Yonge University Spadina</v>
      </c>
      <c r="O449" t="s">
        <v>1758</v>
      </c>
      <c r="P449" t="s">
        <v>1777</v>
      </c>
    </row>
    <row r="450" spans="1:16" x14ac:dyDescent="0.3">
      <c r="A450" s="3">
        <v>43488</v>
      </c>
      <c r="B450" s="1" t="s">
        <v>557</v>
      </c>
      <c r="C450" s="1" t="s">
        <v>63</v>
      </c>
      <c r="D450" s="1" t="s">
        <v>281</v>
      </c>
      <c r="E450" s="1" t="s">
        <v>558</v>
      </c>
      <c r="F450" s="2">
        <v>5</v>
      </c>
      <c r="G450" s="2">
        <v>10</v>
      </c>
      <c r="H450" s="1" t="s">
        <v>29</v>
      </c>
      <c r="I450" s="1" t="s">
        <v>99</v>
      </c>
      <c r="J450" s="2">
        <v>6171</v>
      </c>
      <c r="K450" t="str">
        <f>VLOOKUP(E450,LUCode!A:B,2,FALSE)</f>
        <v>Escalator/Elevator Incident</v>
      </c>
      <c r="L450">
        <f>VLOOKUP(D450,Coordinates!A:C,2,FALSE)</f>
        <v>43.775700000000001</v>
      </c>
      <c r="M450">
        <f>VLOOKUP(D450,Coordinates!A:C,3,FALSE)</f>
        <v>-79.345399999999998</v>
      </c>
      <c r="N450" t="str">
        <f>VLOOKUP(I450,LULine!A:B,2,FALSE)</f>
        <v>Sheppard</v>
      </c>
      <c r="O450" t="s">
        <v>1758</v>
      </c>
      <c r="P450" t="s">
        <v>1777</v>
      </c>
    </row>
    <row r="451" spans="1:16" x14ac:dyDescent="0.3">
      <c r="A451" s="3">
        <v>43488</v>
      </c>
      <c r="B451" s="1" t="s">
        <v>559</v>
      </c>
      <c r="C451" s="1" t="s">
        <v>63</v>
      </c>
      <c r="D451" s="1" t="s">
        <v>33</v>
      </c>
      <c r="E451" s="1" t="s">
        <v>60</v>
      </c>
      <c r="F451" s="2">
        <v>3</v>
      </c>
      <c r="G451" s="2">
        <v>8</v>
      </c>
      <c r="H451" s="1" t="s">
        <v>34</v>
      </c>
      <c r="I451" s="1" t="s">
        <v>30</v>
      </c>
      <c r="J451" s="2">
        <v>5074</v>
      </c>
      <c r="K451" t="str">
        <f>VLOOKUP(E451,LUCode!A:B,2,FALSE)</f>
        <v>Miscellaneous Other</v>
      </c>
      <c r="L451">
        <f>VLOOKUP(D451,Coordinates!A:C,2,FALSE)</f>
        <v>43.381399999999999</v>
      </c>
      <c r="M451">
        <f>VLOOKUP(D451,Coordinates!A:C,3,FALSE)</f>
        <v>-79.320999999999998</v>
      </c>
      <c r="N451" t="str">
        <f>VLOOKUP(I451,LULine!A:B,2,FALSE)</f>
        <v>Bloor Danforth</v>
      </c>
      <c r="O451" t="s">
        <v>1758</v>
      </c>
      <c r="P451" t="s">
        <v>1777</v>
      </c>
    </row>
    <row r="452" spans="1:16" x14ac:dyDescent="0.3">
      <c r="A452" s="3">
        <v>43489</v>
      </c>
      <c r="B452" s="1" t="s">
        <v>560</v>
      </c>
      <c r="C452" s="1" t="s">
        <v>126</v>
      </c>
      <c r="D452" s="1" t="s">
        <v>106</v>
      </c>
      <c r="E452" s="1" t="s">
        <v>102</v>
      </c>
      <c r="F452" s="2">
        <v>7</v>
      </c>
      <c r="G452" s="2">
        <v>10</v>
      </c>
      <c r="H452" s="1" t="s">
        <v>19</v>
      </c>
      <c r="I452" s="1" t="s">
        <v>15</v>
      </c>
      <c r="J452" s="2">
        <v>6106</v>
      </c>
      <c r="K452" t="str">
        <f>VLOOKUP(E452,LUCode!A:B,2,FALSE)</f>
        <v>Insulated Joint Related Problem</v>
      </c>
      <c r="L452">
        <f>VLOOKUP(D452,Coordinates!A:C,2,FALSE)</f>
        <v>43.400199999999998</v>
      </c>
      <c r="M452">
        <f>VLOOKUP(D452,Coordinates!A:C,3,FALSE)</f>
        <v>-79.233699999999999</v>
      </c>
      <c r="N452" t="str">
        <f>VLOOKUP(I452,LULine!A:B,2,FALSE)</f>
        <v>Yonge University Spadina</v>
      </c>
      <c r="O452" t="s">
        <v>1758</v>
      </c>
      <c r="P452" t="s">
        <v>1774</v>
      </c>
    </row>
    <row r="453" spans="1:16" x14ac:dyDescent="0.3">
      <c r="A453" s="3">
        <v>43489</v>
      </c>
      <c r="B453" s="1" t="s">
        <v>561</v>
      </c>
      <c r="C453" s="1" t="s">
        <v>126</v>
      </c>
      <c r="D453" s="25" t="s">
        <v>1756</v>
      </c>
      <c r="E453" s="1" t="s">
        <v>197</v>
      </c>
      <c r="F453" s="2">
        <v>8</v>
      </c>
      <c r="G453" s="2">
        <v>0</v>
      </c>
      <c r="H453" s="1" t="s">
        <v>14</v>
      </c>
      <c r="I453" s="1" t="s">
        <v>15</v>
      </c>
      <c r="J453" s="2">
        <v>5551</v>
      </c>
      <c r="K453" t="str">
        <f>VLOOKUP(E453,LUCode!A:B,2,FALSE)</f>
        <v>Work Zone Problems - Track</v>
      </c>
      <c r="L453">
        <f>VLOOKUP(D453,Coordinates!A:C,2,FALSE)</f>
        <v>43.401600000000002</v>
      </c>
      <c r="M453">
        <f>VLOOKUP(D453,Coordinates!A:C,3,FALSE)</f>
        <v>-79.230900000000005</v>
      </c>
      <c r="N453" t="str">
        <f>VLOOKUP(I453,LULine!A:B,2,FALSE)</f>
        <v>Yonge University Spadina</v>
      </c>
      <c r="O453" t="s">
        <v>1758</v>
      </c>
      <c r="P453" t="s">
        <v>1774</v>
      </c>
    </row>
    <row r="454" spans="1:16" x14ac:dyDescent="0.3">
      <c r="A454" s="3">
        <v>43489</v>
      </c>
      <c r="B454" s="1" t="s">
        <v>562</v>
      </c>
      <c r="C454" s="1" t="s">
        <v>126</v>
      </c>
      <c r="D454" s="1" t="s">
        <v>77</v>
      </c>
      <c r="E454" s="1" t="s">
        <v>384</v>
      </c>
      <c r="F454" s="2">
        <v>7</v>
      </c>
      <c r="G454" s="2">
        <v>9</v>
      </c>
      <c r="H454" s="1" t="s">
        <v>14</v>
      </c>
      <c r="I454" s="1" t="s">
        <v>15</v>
      </c>
      <c r="J454" s="2">
        <v>6061</v>
      </c>
      <c r="K454" t="str">
        <f>VLOOKUP(E454,LUCode!A:B,2,FALSE)</f>
        <v>Track Switch Failure - Signal Related Problem</v>
      </c>
      <c r="L454" t="str">
        <f>VLOOKUP(D454,Coordinates!A:C,2,FALSE)</f>
        <v>43°44′03</v>
      </c>
      <c r="M454">
        <f>VLOOKUP(D454,Coordinates!A:C,3,FALSE)</f>
        <v>-79.27</v>
      </c>
      <c r="N454" t="str">
        <f>VLOOKUP(I454,LULine!A:B,2,FALSE)</f>
        <v>Yonge University Spadina</v>
      </c>
      <c r="O454" t="s">
        <v>1758</v>
      </c>
      <c r="P454" t="s">
        <v>1774</v>
      </c>
    </row>
    <row r="455" spans="1:16" x14ac:dyDescent="0.3">
      <c r="A455" s="3">
        <v>43489</v>
      </c>
      <c r="B455" s="1" t="s">
        <v>563</v>
      </c>
      <c r="C455" s="1" t="s">
        <v>126</v>
      </c>
      <c r="D455" s="1" t="s">
        <v>42</v>
      </c>
      <c r="E455" s="1" t="s">
        <v>60</v>
      </c>
      <c r="F455" s="2">
        <v>17</v>
      </c>
      <c r="G455" s="2">
        <v>19</v>
      </c>
      <c r="H455" s="1" t="s">
        <v>19</v>
      </c>
      <c r="I455" s="1" t="s">
        <v>15</v>
      </c>
      <c r="J455" s="2">
        <v>6061</v>
      </c>
      <c r="K455" t="str">
        <f>VLOOKUP(E455,LUCode!A:B,2,FALSE)</f>
        <v>Miscellaneous Other</v>
      </c>
      <c r="L455">
        <f>VLOOKUP(D455,Coordinates!A:C,2,FALSE)</f>
        <v>43.749699999999997</v>
      </c>
      <c r="M455">
        <f>VLOOKUP(D455,Coordinates!A:C,3,FALSE)</f>
        <v>-79.4619</v>
      </c>
      <c r="N455" t="str">
        <f>VLOOKUP(I455,LULine!A:B,2,FALSE)</f>
        <v>Yonge University Spadina</v>
      </c>
      <c r="O455" t="s">
        <v>1758</v>
      </c>
      <c r="P455" t="s">
        <v>1774</v>
      </c>
    </row>
    <row r="456" spans="1:16" x14ac:dyDescent="0.3">
      <c r="A456" s="3">
        <v>43489</v>
      </c>
      <c r="B456" s="1" t="s">
        <v>535</v>
      </c>
      <c r="C456" s="1" t="s">
        <v>126</v>
      </c>
      <c r="D456" s="1" t="s">
        <v>95</v>
      </c>
      <c r="E456" s="1" t="s">
        <v>57</v>
      </c>
      <c r="F456" s="2">
        <v>6</v>
      </c>
      <c r="G456" s="2">
        <v>8</v>
      </c>
      <c r="H456" s="1" t="s">
        <v>19</v>
      </c>
      <c r="I456" s="1" t="s">
        <v>15</v>
      </c>
      <c r="J456" s="2">
        <v>5976</v>
      </c>
      <c r="K456" t="str">
        <f>VLOOKUP(E456,LUCode!A:B,2,FALSE)</f>
        <v>Injured or ill Customer (On Train) - Transported</v>
      </c>
      <c r="L456">
        <f>VLOOKUP(D456,Coordinates!A:C,2,FALSE)</f>
        <v>43.403700000000001</v>
      </c>
      <c r="M456">
        <f>VLOOKUP(D456,Coordinates!A:C,3,FALSE)</f>
        <v>-79.231999999999999</v>
      </c>
      <c r="N456" t="str">
        <f>VLOOKUP(I456,LULine!A:B,2,FALSE)</f>
        <v>Yonge University Spadina</v>
      </c>
      <c r="O456" t="s">
        <v>1758</v>
      </c>
      <c r="P456" t="s">
        <v>1774</v>
      </c>
    </row>
    <row r="457" spans="1:16" x14ac:dyDescent="0.3">
      <c r="A457" s="3">
        <v>43489</v>
      </c>
      <c r="B457" s="1" t="s">
        <v>355</v>
      </c>
      <c r="C457" s="1" t="s">
        <v>126</v>
      </c>
      <c r="D457" s="1" t="s">
        <v>95</v>
      </c>
      <c r="E457" s="1" t="s">
        <v>89</v>
      </c>
      <c r="F457" s="2">
        <v>5</v>
      </c>
      <c r="G457" s="2">
        <v>7</v>
      </c>
      <c r="H457" s="1" t="s">
        <v>19</v>
      </c>
      <c r="I457" s="1" t="s">
        <v>15</v>
      </c>
      <c r="J457" s="2">
        <v>6126</v>
      </c>
      <c r="K457" t="str">
        <f>VLOOKUP(E457,LUCode!A:B,2,FALSE)</f>
        <v>Injured or ill Customer (On Train) - Medical Aid Refused</v>
      </c>
      <c r="L457">
        <f>VLOOKUP(D457,Coordinates!A:C,2,FALSE)</f>
        <v>43.403700000000001</v>
      </c>
      <c r="M457">
        <f>VLOOKUP(D457,Coordinates!A:C,3,FALSE)</f>
        <v>-79.231999999999999</v>
      </c>
      <c r="N457" t="str">
        <f>VLOOKUP(I457,LULine!A:B,2,FALSE)</f>
        <v>Yonge University Spadina</v>
      </c>
      <c r="O457" t="s">
        <v>1758</v>
      </c>
      <c r="P457" t="s">
        <v>1774</v>
      </c>
    </row>
    <row r="458" spans="1:16" x14ac:dyDescent="0.3">
      <c r="A458" s="3">
        <v>43489</v>
      </c>
      <c r="B458" s="1" t="s">
        <v>272</v>
      </c>
      <c r="C458" s="1" t="s">
        <v>126</v>
      </c>
      <c r="D458" s="1" t="s">
        <v>106</v>
      </c>
      <c r="E458" s="1" t="s">
        <v>277</v>
      </c>
      <c r="F458" s="2">
        <v>3</v>
      </c>
      <c r="G458" s="2">
        <v>5</v>
      </c>
      <c r="H458" s="1" t="s">
        <v>19</v>
      </c>
      <c r="I458" s="1" t="s">
        <v>15</v>
      </c>
      <c r="J458" s="2">
        <v>5816</v>
      </c>
      <c r="K458" t="str">
        <f>VLOOKUP(E458,LUCode!A:B,2,FALSE)</f>
        <v>Operator Violated Signal</v>
      </c>
      <c r="L458">
        <f>VLOOKUP(D458,Coordinates!A:C,2,FALSE)</f>
        <v>43.400199999999998</v>
      </c>
      <c r="M458">
        <f>VLOOKUP(D458,Coordinates!A:C,3,FALSE)</f>
        <v>-79.233699999999999</v>
      </c>
      <c r="N458" t="str">
        <f>VLOOKUP(I458,LULine!A:B,2,FALSE)</f>
        <v>Yonge University Spadina</v>
      </c>
      <c r="O458" t="s">
        <v>1758</v>
      </c>
      <c r="P458" t="s">
        <v>1774</v>
      </c>
    </row>
    <row r="459" spans="1:16" x14ac:dyDescent="0.3">
      <c r="A459" s="3">
        <v>43489</v>
      </c>
      <c r="B459" s="1" t="s">
        <v>538</v>
      </c>
      <c r="C459" s="1" t="s">
        <v>126</v>
      </c>
      <c r="D459" s="25" t="s">
        <v>1639</v>
      </c>
      <c r="E459" s="1" t="s">
        <v>54</v>
      </c>
      <c r="F459" s="2">
        <v>3</v>
      </c>
      <c r="G459" s="2">
        <v>5</v>
      </c>
      <c r="H459" s="1" t="s">
        <v>19</v>
      </c>
      <c r="I459" s="1" t="s">
        <v>15</v>
      </c>
      <c r="J459" s="2">
        <v>6031</v>
      </c>
      <c r="K459" t="str">
        <f>VLOOKUP(E459,LUCode!A:B,2,FALSE)</f>
        <v>Passenger Assistance Alarm Activated - No Trouble Found</v>
      </c>
      <c r="L459">
        <f>VLOOKUP(D459,Coordinates!A:C,2,FALSE)</f>
        <v>43.762</v>
      </c>
      <c r="M459">
        <f>VLOOKUP(D459,Coordinates!A:C,3,FALSE)</f>
        <v>-79.411900000000003</v>
      </c>
      <c r="N459" t="str">
        <f>VLOOKUP(I459,LULine!A:B,2,FALSE)</f>
        <v>Yonge University Spadina</v>
      </c>
      <c r="O459" t="s">
        <v>1758</v>
      </c>
      <c r="P459" t="s">
        <v>1772</v>
      </c>
    </row>
    <row r="460" spans="1:16" x14ac:dyDescent="0.3">
      <c r="A460" s="3">
        <v>43489</v>
      </c>
      <c r="B460" s="1" t="s">
        <v>275</v>
      </c>
      <c r="C460" s="1" t="s">
        <v>126</v>
      </c>
      <c r="D460" s="1" t="s">
        <v>106</v>
      </c>
      <c r="E460" s="1" t="s">
        <v>89</v>
      </c>
      <c r="F460" s="2">
        <v>3</v>
      </c>
      <c r="G460" s="2">
        <v>5</v>
      </c>
      <c r="H460" s="1" t="s">
        <v>14</v>
      </c>
      <c r="I460" s="1" t="s">
        <v>15</v>
      </c>
      <c r="J460" s="2">
        <v>5661</v>
      </c>
      <c r="K460" t="str">
        <f>VLOOKUP(E460,LUCode!A:B,2,FALSE)</f>
        <v>Injured or ill Customer (On Train) - Medical Aid Refused</v>
      </c>
      <c r="L460">
        <f>VLOOKUP(D460,Coordinates!A:C,2,FALSE)</f>
        <v>43.400199999999998</v>
      </c>
      <c r="M460">
        <f>VLOOKUP(D460,Coordinates!A:C,3,FALSE)</f>
        <v>-79.233699999999999</v>
      </c>
      <c r="N460" t="str">
        <f>VLOOKUP(I460,LULine!A:B,2,FALSE)</f>
        <v>Yonge University Spadina</v>
      </c>
      <c r="O460" t="s">
        <v>1758</v>
      </c>
      <c r="P460" t="s">
        <v>1772</v>
      </c>
    </row>
    <row r="461" spans="1:16" x14ac:dyDescent="0.3">
      <c r="A461" s="3">
        <v>43489</v>
      </c>
      <c r="B461" s="1" t="s">
        <v>84</v>
      </c>
      <c r="C461" s="1" t="s">
        <v>126</v>
      </c>
      <c r="D461" s="1" t="s">
        <v>106</v>
      </c>
      <c r="E461" s="1" t="s">
        <v>54</v>
      </c>
      <c r="F461" s="2">
        <v>3</v>
      </c>
      <c r="G461" s="2">
        <v>5</v>
      </c>
      <c r="H461" s="1" t="s">
        <v>14</v>
      </c>
      <c r="I461" s="1" t="s">
        <v>15</v>
      </c>
      <c r="J461" s="2">
        <v>5951</v>
      </c>
      <c r="K461" t="str">
        <f>VLOOKUP(E461,LUCode!A:B,2,FALSE)</f>
        <v>Passenger Assistance Alarm Activated - No Trouble Found</v>
      </c>
      <c r="L461">
        <f>VLOOKUP(D461,Coordinates!A:C,2,FALSE)</f>
        <v>43.400199999999998</v>
      </c>
      <c r="M461">
        <f>VLOOKUP(D461,Coordinates!A:C,3,FALSE)</f>
        <v>-79.233699999999999</v>
      </c>
      <c r="N461" t="str">
        <f>VLOOKUP(I461,LULine!A:B,2,FALSE)</f>
        <v>Yonge University Spadina</v>
      </c>
      <c r="O461" t="s">
        <v>1758</v>
      </c>
      <c r="P461" t="s">
        <v>1772</v>
      </c>
    </row>
    <row r="462" spans="1:16" x14ac:dyDescent="0.3">
      <c r="A462" s="3">
        <v>43489</v>
      </c>
      <c r="B462" s="1" t="s">
        <v>399</v>
      </c>
      <c r="C462" s="1" t="s">
        <v>126</v>
      </c>
      <c r="D462" s="1" t="s">
        <v>79</v>
      </c>
      <c r="E462" s="1" t="s">
        <v>89</v>
      </c>
      <c r="F462" s="2">
        <v>4</v>
      </c>
      <c r="G462" s="2">
        <v>7</v>
      </c>
      <c r="H462" s="1" t="s">
        <v>29</v>
      </c>
      <c r="I462" s="1" t="s">
        <v>30</v>
      </c>
      <c r="J462" s="2">
        <v>5325</v>
      </c>
      <c r="K462" t="str">
        <f>VLOOKUP(E462,LUCode!A:B,2,FALSE)</f>
        <v>Injured or ill Customer (On Train) - Medical Aid Refused</v>
      </c>
      <c r="L462">
        <f>VLOOKUP(D462,Coordinates!A:C,2,FALSE)</f>
        <v>43.402500000000003</v>
      </c>
      <c r="M462">
        <f>VLOOKUP(D462,Coordinates!A:C,3,FALSE)</f>
        <v>-79.220799999999997</v>
      </c>
      <c r="N462" t="str">
        <f>VLOOKUP(I462,LULine!A:B,2,FALSE)</f>
        <v>Bloor Danforth</v>
      </c>
      <c r="O462" t="s">
        <v>1758</v>
      </c>
      <c r="P462" t="s">
        <v>1772</v>
      </c>
    </row>
    <row r="463" spans="1:16" x14ac:dyDescent="0.3">
      <c r="A463" s="3">
        <v>43489</v>
      </c>
      <c r="B463" s="1" t="s">
        <v>564</v>
      </c>
      <c r="C463" s="1" t="s">
        <v>126</v>
      </c>
      <c r="D463" s="1" t="s">
        <v>127</v>
      </c>
      <c r="E463" s="1" t="s">
        <v>110</v>
      </c>
      <c r="F463" s="2">
        <v>9</v>
      </c>
      <c r="G463" s="2">
        <v>12</v>
      </c>
      <c r="H463" s="1" t="s">
        <v>14</v>
      </c>
      <c r="I463" s="1" t="s">
        <v>15</v>
      </c>
      <c r="J463" s="2">
        <v>5896</v>
      </c>
      <c r="K463" t="str">
        <f>VLOOKUP(E463,LUCode!A:B,2,FALSE)</f>
        <v>Door Problems - Debris Related</v>
      </c>
      <c r="L463">
        <f>VLOOKUP(D463,Coordinates!A:C,2,FALSE)</f>
        <v>43.400500000000001</v>
      </c>
      <c r="M463">
        <f>VLOOKUP(D463,Coordinates!A:C,3,FALSE)</f>
        <v>-79.235900000000001</v>
      </c>
      <c r="N463" t="str">
        <f>VLOOKUP(I463,LULine!A:B,2,FALSE)</f>
        <v>Yonge University Spadina</v>
      </c>
      <c r="O463" t="s">
        <v>1758</v>
      </c>
      <c r="P463" t="s">
        <v>1772</v>
      </c>
    </row>
    <row r="464" spans="1:16" x14ac:dyDescent="0.3">
      <c r="A464" s="3">
        <v>43489</v>
      </c>
      <c r="B464" s="1" t="s">
        <v>565</v>
      </c>
      <c r="C464" s="1" t="s">
        <v>126</v>
      </c>
      <c r="D464" s="1" t="s">
        <v>33</v>
      </c>
      <c r="E464" s="1" t="s">
        <v>143</v>
      </c>
      <c r="F464" s="2">
        <v>4</v>
      </c>
      <c r="G464" s="2">
        <v>8</v>
      </c>
      <c r="H464" s="1" t="s">
        <v>29</v>
      </c>
      <c r="I464" s="1" t="s">
        <v>30</v>
      </c>
      <c r="J464" s="2">
        <v>5076</v>
      </c>
      <c r="K464" t="str">
        <f>VLOOKUP(E464,LUCode!A:B,2,FALSE)</f>
        <v>Transportation Department - Other</v>
      </c>
      <c r="L464">
        <f>VLOOKUP(D464,Coordinates!A:C,2,FALSE)</f>
        <v>43.381399999999999</v>
      </c>
      <c r="M464">
        <f>VLOOKUP(D464,Coordinates!A:C,3,FALSE)</f>
        <v>-79.320999999999998</v>
      </c>
      <c r="N464" t="str">
        <f>VLOOKUP(I464,LULine!A:B,2,FALSE)</f>
        <v>Bloor Danforth</v>
      </c>
      <c r="O464" t="s">
        <v>1758</v>
      </c>
      <c r="P464" t="s">
        <v>1773</v>
      </c>
    </row>
    <row r="465" spans="1:16" x14ac:dyDescent="0.3">
      <c r="A465" s="3">
        <v>43489</v>
      </c>
      <c r="B465" s="1" t="s">
        <v>566</v>
      </c>
      <c r="C465" s="1" t="s">
        <v>126</v>
      </c>
      <c r="D465" s="1" t="s">
        <v>45</v>
      </c>
      <c r="E465" s="1" t="s">
        <v>43</v>
      </c>
      <c r="F465" s="2">
        <v>3</v>
      </c>
      <c r="G465" s="2">
        <v>6</v>
      </c>
      <c r="H465" s="1" t="s">
        <v>19</v>
      </c>
      <c r="I465" s="1" t="s">
        <v>15</v>
      </c>
      <c r="J465" s="2">
        <v>5476</v>
      </c>
      <c r="K465" t="str">
        <f>VLOOKUP(E465,LUCode!A:B,2,FALSE)</f>
        <v>Operator Not In Position</v>
      </c>
      <c r="L465">
        <f>VLOOKUP(D465,Coordinates!A:C,2,FALSE)</f>
        <v>43.781399999999998</v>
      </c>
      <c r="M465">
        <f>VLOOKUP(D465,Coordinates!A:C,3,FALSE)</f>
        <v>-79.415000000000006</v>
      </c>
      <c r="N465" t="str">
        <f>VLOOKUP(I465,LULine!A:B,2,FALSE)</f>
        <v>Yonge University Spadina</v>
      </c>
      <c r="O465" t="s">
        <v>1758</v>
      </c>
      <c r="P465" t="s">
        <v>1775</v>
      </c>
    </row>
    <row r="466" spans="1:16" x14ac:dyDescent="0.3">
      <c r="A466" s="3">
        <v>43489</v>
      </c>
      <c r="B466" s="1" t="s">
        <v>496</v>
      </c>
      <c r="C466" s="1" t="s">
        <v>126</v>
      </c>
      <c r="D466" s="1" t="s">
        <v>37</v>
      </c>
      <c r="E466" s="1" t="s">
        <v>67</v>
      </c>
      <c r="F466" s="2">
        <v>3</v>
      </c>
      <c r="G466" s="2">
        <v>6</v>
      </c>
      <c r="H466" s="1" t="s">
        <v>29</v>
      </c>
      <c r="I466" s="1" t="s">
        <v>30</v>
      </c>
      <c r="J466" s="2">
        <v>5206</v>
      </c>
      <c r="K466" t="str">
        <f>VLOOKUP(E466,LUCode!A:B,2,FALSE)</f>
        <v>Door Problems - Faulty Equipment</v>
      </c>
      <c r="L466">
        <f>VLOOKUP(D466,Coordinates!A:C,2,FALSE)</f>
        <v>43.435699999999997</v>
      </c>
      <c r="M466">
        <f>VLOOKUP(D466,Coordinates!A:C,3,FALSE)</f>
        <v>-79.154899999999998</v>
      </c>
      <c r="N466" t="str">
        <f>VLOOKUP(I466,LULine!A:B,2,FALSE)</f>
        <v>Bloor Danforth</v>
      </c>
      <c r="O466" t="s">
        <v>1758</v>
      </c>
      <c r="P466" t="s">
        <v>1775</v>
      </c>
    </row>
    <row r="467" spans="1:16" x14ac:dyDescent="0.3">
      <c r="A467" s="3">
        <v>43489</v>
      </c>
      <c r="B467" s="1" t="s">
        <v>359</v>
      </c>
      <c r="C467" s="1" t="s">
        <v>126</v>
      </c>
      <c r="D467" s="1" t="s">
        <v>286</v>
      </c>
      <c r="E467" s="1" t="s">
        <v>54</v>
      </c>
      <c r="F467" s="2">
        <v>3</v>
      </c>
      <c r="G467" s="2">
        <v>5</v>
      </c>
      <c r="H467" s="1" t="s">
        <v>34</v>
      </c>
      <c r="I467" s="1" t="s">
        <v>30</v>
      </c>
      <c r="J467" s="2">
        <v>5371</v>
      </c>
      <c r="K467" t="str">
        <f>VLOOKUP(E467,LUCode!A:B,2,FALSE)</f>
        <v>Passenger Assistance Alarm Activated - No Trouble Found</v>
      </c>
      <c r="L467">
        <f>VLOOKUP(D467,Coordinates!A:C,2,FALSE)</f>
        <v>43.401299999999999</v>
      </c>
      <c r="M467">
        <f>VLOOKUP(D467,Coordinates!A:C,3,FALSE)</f>
        <v>-79.232399999999998</v>
      </c>
      <c r="N467" t="str">
        <f>VLOOKUP(I467,LULine!A:B,2,FALSE)</f>
        <v>Bloor Danforth</v>
      </c>
      <c r="O467" t="s">
        <v>1758</v>
      </c>
      <c r="P467" t="s">
        <v>1775</v>
      </c>
    </row>
    <row r="468" spans="1:16" x14ac:dyDescent="0.3">
      <c r="A468" s="3">
        <v>43489</v>
      </c>
      <c r="B468" s="1" t="s">
        <v>567</v>
      </c>
      <c r="C468" s="1" t="s">
        <v>126</v>
      </c>
      <c r="D468" s="1" t="s">
        <v>37</v>
      </c>
      <c r="E468" s="1" t="s">
        <v>52</v>
      </c>
      <c r="F468" s="2">
        <v>3</v>
      </c>
      <c r="G468" s="2">
        <v>5</v>
      </c>
      <c r="H468" s="1" t="s">
        <v>29</v>
      </c>
      <c r="I468" s="1" t="s">
        <v>30</v>
      </c>
      <c r="J468" s="2">
        <v>5283</v>
      </c>
      <c r="K468" t="str">
        <f>VLOOKUP(E468,LUCode!A:B,2,FALSE)</f>
        <v>Unsanitary Vehicle</v>
      </c>
      <c r="L468">
        <f>VLOOKUP(D468,Coordinates!A:C,2,FALSE)</f>
        <v>43.435699999999997</v>
      </c>
      <c r="M468">
        <f>VLOOKUP(D468,Coordinates!A:C,3,FALSE)</f>
        <v>-79.154899999999998</v>
      </c>
      <c r="N468" t="str">
        <f>VLOOKUP(I468,LULine!A:B,2,FALSE)</f>
        <v>Bloor Danforth</v>
      </c>
      <c r="O468" t="s">
        <v>1758</v>
      </c>
      <c r="P468" t="s">
        <v>1775</v>
      </c>
    </row>
    <row r="469" spans="1:16" x14ac:dyDescent="0.3">
      <c r="A469" s="3">
        <v>43489</v>
      </c>
      <c r="B469" s="1" t="s">
        <v>568</v>
      </c>
      <c r="C469" s="1" t="s">
        <v>126</v>
      </c>
      <c r="D469" s="1" t="s">
        <v>37</v>
      </c>
      <c r="E469" s="1" t="s">
        <v>80</v>
      </c>
      <c r="F469" s="2">
        <v>9</v>
      </c>
      <c r="G469" s="2">
        <v>12</v>
      </c>
      <c r="H469" s="1" t="s">
        <v>29</v>
      </c>
      <c r="I469" s="1" t="s">
        <v>30</v>
      </c>
      <c r="J469" s="2">
        <v>5138</v>
      </c>
      <c r="K469" t="str">
        <f>VLOOKUP(E469,LUCode!A:B,2,FALSE)</f>
        <v>Disorderly Patron</v>
      </c>
      <c r="L469">
        <f>VLOOKUP(D469,Coordinates!A:C,2,FALSE)</f>
        <v>43.435699999999997</v>
      </c>
      <c r="M469">
        <f>VLOOKUP(D469,Coordinates!A:C,3,FALSE)</f>
        <v>-79.154899999999998</v>
      </c>
      <c r="N469" t="str">
        <f>VLOOKUP(I469,LULine!A:B,2,FALSE)</f>
        <v>Bloor Danforth</v>
      </c>
      <c r="O469" t="s">
        <v>1758</v>
      </c>
      <c r="P469" t="s">
        <v>1775</v>
      </c>
    </row>
    <row r="470" spans="1:16" x14ac:dyDescent="0.3">
      <c r="A470" s="3">
        <v>43489</v>
      </c>
      <c r="B470" s="1" t="s">
        <v>105</v>
      </c>
      <c r="C470" s="1" t="s">
        <v>126</v>
      </c>
      <c r="D470" s="1" t="s">
        <v>42</v>
      </c>
      <c r="E470" s="1" t="s">
        <v>322</v>
      </c>
      <c r="F470" s="2">
        <v>23</v>
      </c>
      <c r="G470" s="2">
        <v>25</v>
      </c>
      <c r="H470" s="1" t="s">
        <v>19</v>
      </c>
      <c r="I470" s="1" t="s">
        <v>15</v>
      </c>
      <c r="J470" s="2">
        <v>5591</v>
      </c>
      <c r="K470" t="str">
        <f>VLOOKUP(E470,LUCode!A:B,2,FALSE)</f>
        <v>Bomb Threat</v>
      </c>
      <c r="L470">
        <f>VLOOKUP(D470,Coordinates!A:C,2,FALSE)</f>
        <v>43.749699999999997</v>
      </c>
      <c r="M470">
        <f>VLOOKUP(D470,Coordinates!A:C,3,FALSE)</f>
        <v>-79.4619</v>
      </c>
      <c r="N470" t="str">
        <f>VLOOKUP(I470,LULine!A:B,2,FALSE)</f>
        <v>Yonge University Spadina</v>
      </c>
      <c r="O470" t="s">
        <v>1758</v>
      </c>
      <c r="P470" t="s">
        <v>1775</v>
      </c>
    </row>
    <row r="471" spans="1:16" x14ac:dyDescent="0.3">
      <c r="A471" s="3">
        <v>43489</v>
      </c>
      <c r="B471" s="1" t="s">
        <v>569</v>
      </c>
      <c r="C471" s="1" t="s">
        <v>126</v>
      </c>
      <c r="D471" s="1" t="s">
        <v>33</v>
      </c>
      <c r="E471" s="1" t="s">
        <v>57</v>
      </c>
      <c r="F471" s="2">
        <v>3</v>
      </c>
      <c r="G471" s="2">
        <v>5</v>
      </c>
      <c r="H471" s="1" t="s">
        <v>29</v>
      </c>
      <c r="I471" s="1" t="s">
        <v>30</v>
      </c>
      <c r="J471" s="2">
        <v>5140</v>
      </c>
      <c r="K471" t="str">
        <f>VLOOKUP(E471,LUCode!A:B,2,FALSE)</f>
        <v>Injured or ill Customer (On Train) - Transported</v>
      </c>
      <c r="L471">
        <f>VLOOKUP(D471,Coordinates!A:C,2,FALSE)</f>
        <v>43.381399999999999</v>
      </c>
      <c r="M471">
        <f>VLOOKUP(D471,Coordinates!A:C,3,FALSE)</f>
        <v>-79.320999999999998</v>
      </c>
      <c r="N471" t="str">
        <f>VLOOKUP(I471,LULine!A:B,2,FALSE)</f>
        <v>Bloor Danforth</v>
      </c>
      <c r="O471" t="s">
        <v>1758</v>
      </c>
      <c r="P471" t="s">
        <v>1775</v>
      </c>
    </row>
    <row r="472" spans="1:16" x14ac:dyDescent="0.3">
      <c r="A472" s="3">
        <v>43489</v>
      </c>
      <c r="B472" s="1" t="s">
        <v>570</v>
      </c>
      <c r="C472" s="1" t="s">
        <v>126</v>
      </c>
      <c r="D472" s="1" t="s">
        <v>325</v>
      </c>
      <c r="E472" s="1" t="s">
        <v>57</v>
      </c>
      <c r="F472" s="2">
        <v>11</v>
      </c>
      <c r="G472" s="2">
        <v>13</v>
      </c>
      <c r="H472" s="1" t="s">
        <v>14</v>
      </c>
      <c r="I472" s="1" t="s">
        <v>15</v>
      </c>
      <c r="J472" s="2">
        <v>5431</v>
      </c>
      <c r="K472" t="str">
        <f>VLOOKUP(E472,LUCode!A:B,2,FALSE)</f>
        <v>Injured or ill Customer (On Train) - Transported</v>
      </c>
      <c r="L472">
        <f>VLOOKUP(D472,Coordinates!A:C,2,FALSE)</f>
        <v>43.394100000000002</v>
      </c>
      <c r="M472">
        <f>VLOOKUP(D472,Coordinates!A:C,3,FALSE)</f>
        <v>-79.225899999999996</v>
      </c>
      <c r="N472" t="str">
        <f>VLOOKUP(I472,LULine!A:B,2,FALSE)</f>
        <v>Yonge University Spadina</v>
      </c>
      <c r="O472" t="s">
        <v>1758</v>
      </c>
      <c r="P472" t="s">
        <v>1776</v>
      </c>
    </row>
    <row r="473" spans="1:16" x14ac:dyDescent="0.3">
      <c r="A473" s="3">
        <v>43489</v>
      </c>
      <c r="B473" s="1" t="s">
        <v>571</v>
      </c>
      <c r="C473" s="1" t="s">
        <v>126</v>
      </c>
      <c r="D473" s="1" t="s">
        <v>101</v>
      </c>
      <c r="E473" s="1" t="s">
        <v>80</v>
      </c>
      <c r="F473" s="2">
        <v>4</v>
      </c>
      <c r="G473" s="2">
        <v>7</v>
      </c>
      <c r="H473" s="1" t="s">
        <v>14</v>
      </c>
      <c r="I473" s="1" t="s">
        <v>15</v>
      </c>
      <c r="J473" s="2">
        <v>5406</v>
      </c>
      <c r="K473" t="str">
        <f>VLOOKUP(E473,LUCode!A:B,2,FALSE)</f>
        <v>Disorderly Patron</v>
      </c>
      <c r="L473">
        <f>VLOOKUP(D473,Coordinates!A:C,2,FALSE)</f>
        <v>43.400199999999998</v>
      </c>
      <c r="M473">
        <f>VLOOKUP(D473,Coordinates!A:C,3,FALSE)</f>
        <v>-79.241399999999999</v>
      </c>
      <c r="N473" t="str">
        <f>VLOOKUP(I473,LULine!A:B,2,FALSE)</f>
        <v>Yonge University Spadina</v>
      </c>
      <c r="O473" t="s">
        <v>1758</v>
      </c>
      <c r="P473" t="s">
        <v>1776</v>
      </c>
    </row>
    <row r="474" spans="1:16" x14ac:dyDescent="0.3">
      <c r="A474" s="3">
        <v>43489</v>
      </c>
      <c r="B474" s="1" t="s">
        <v>220</v>
      </c>
      <c r="C474" s="1" t="s">
        <v>126</v>
      </c>
      <c r="D474" s="25" t="s">
        <v>1755</v>
      </c>
      <c r="E474" s="1" t="s">
        <v>80</v>
      </c>
      <c r="F474" s="2">
        <v>11</v>
      </c>
      <c r="G474" s="2">
        <v>14</v>
      </c>
      <c r="H474" s="1" t="s">
        <v>29</v>
      </c>
      <c r="I474" s="1" t="s">
        <v>30</v>
      </c>
      <c r="J474" s="2">
        <v>5293</v>
      </c>
      <c r="K474" t="str">
        <f>VLOOKUP(E474,LUCode!A:B,2,FALSE)</f>
        <v>Disorderly Patron</v>
      </c>
      <c r="L474">
        <f>VLOOKUP(D474,Coordinates!A:C,2,FALSE)</f>
        <v>43.6706</v>
      </c>
      <c r="M474">
        <f>VLOOKUP(D474,Coordinates!A:C,3,FALSE)</f>
        <v>-79.386499999999998</v>
      </c>
      <c r="N474" t="str">
        <f>VLOOKUP(I474,LULine!A:B,2,FALSE)</f>
        <v>Bloor Danforth</v>
      </c>
      <c r="O474" t="s">
        <v>1758</v>
      </c>
      <c r="P474" t="s">
        <v>1776</v>
      </c>
    </row>
    <row r="475" spans="1:16" x14ac:dyDescent="0.3">
      <c r="A475" s="3">
        <v>43489</v>
      </c>
      <c r="B475" s="1" t="s">
        <v>572</v>
      </c>
      <c r="C475" s="1" t="s">
        <v>126</v>
      </c>
      <c r="D475" s="1" t="s">
        <v>211</v>
      </c>
      <c r="E475" s="1" t="s">
        <v>89</v>
      </c>
      <c r="F475" s="2">
        <v>4</v>
      </c>
      <c r="G475" s="2">
        <v>9</v>
      </c>
      <c r="H475" s="1" t="s">
        <v>14</v>
      </c>
      <c r="I475" s="1" t="s">
        <v>15</v>
      </c>
      <c r="J475" s="2">
        <v>5821</v>
      </c>
      <c r="K475" t="str">
        <f>VLOOKUP(E475,LUCode!A:B,2,FALSE)</f>
        <v>Injured or ill Customer (On Train) - Medical Aid Refused</v>
      </c>
      <c r="L475">
        <f>VLOOKUP(D475,Coordinates!A:C,2,FALSE)</f>
        <v>43.4739</v>
      </c>
      <c r="M475">
        <f>VLOOKUP(D475,Coordinates!A:C,3,FALSE)</f>
        <v>-79.313900000000004</v>
      </c>
      <c r="N475" t="str">
        <f>VLOOKUP(I475,LULine!A:B,2,FALSE)</f>
        <v>Yonge University Spadina</v>
      </c>
      <c r="O475" t="s">
        <v>1758</v>
      </c>
      <c r="P475" t="s">
        <v>1777</v>
      </c>
    </row>
    <row r="476" spans="1:16" x14ac:dyDescent="0.3">
      <c r="A476" s="3">
        <v>43489</v>
      </c>
      <c r="B476" s="1" t="s">
        <v>440</v>
      </c>
      <c r="C476" s="1" t="s">
        <v>126</v>
      </c>
      <c r="D476" s="1" t="s">
        <v>33</v>
      </c>
      <c r="E476" s="1" t="s">
        <v>132</v>
      </c>
      <c r="F476" s="2">
        <v>5</v>
      </c>
      <c r="G476" s="2">
        <v>10</v>
      </c>
      <c r="H476" s="1" t="s">
        <v>34</v>
      </c>
      <c r="I476" s="1" t="s">
        <v>30</v>
      </c>
      <c r="J476" s="2">
        <v>5293</v>
      </c>
      <c r="K476" t="str">
        <f>VLOOKUP(E476,LUCode!A:B,2,FALSE)</f>
        <v>Misc. Transportation Other - Employee Non-Chargeable</v>
      </c>
      <c r="L476">
        <f>VLOOKUP(D476,Coordinates!A:C,2,FALSE)</f>
        <v>43.381399999999999</v>
      </c>
      <c r="M476">
        <f>VLOOKUP(D476,Coordinates!A:C,3,FALSE)</f>
        <v>-79.320999999999998</v>
      </c>
      <c r="N476" t="str">
        <f>VLOOKUP(I476,LULine!A:B,2,FALSE)</f>
        <v>Bloor Danforth</v>
      </c>
      <c r="O476" t="s">
        <v>1758</v>
      </c>
      <c r="P476" t="s">
        <v>1777</v>
      </c>
    </row>
    <row r="477" spans="1:16" x14ac:dyDescent="0.3">
      <c r="A477" s="3">
        <v>43489</v>
      </c>
      <c r="B477" s="1" t="s">
        <v>573</v>
      </c>
      <c r="C477" s="1" t="s">
        <v>126</v>
      </c>
      <c r="D477" s="1" t="s">
        <v>137</v>
      </c>
      <c r="E477" s="1" t="s">
        <v>80</v>
      </c>
      <c r="F477" s="2">
        <v>4</v>
      </c>
      <c r="G477" s="2">
        <v>9</v>
      </c>
      <c r="H477" s="1" t="s">
        <v>14</v>
      </c>
      <c r="I477" s="1" t="s">
        <v>15</v>
      </c>
      <c r="J477" s="2">
        <v>5896</v>
      </c>
      <c r="K477" t="str">
        <f>VLOOKUP(E477,LUCode!A:B,2,FALSE)</f>
        <v>Disorderly Patron</v>
      </c>
      <c r="L477">
        <f>VLOOKUP(D477,Coordinates!A:C,2,FALSE)</f>
        <v>43.645299999999999</v>
      </c>
      <c r="M477">
        <f>VLOOKUP(D477,Coordinates!A:C,3,FALSE)</f>
        <v>-79.380600000000001</v>
      </c>
      <c r="N477" t="str">
        <f>VLOOKUP(I477,LULine!A:B,2,FALSE)</f>
        <v>Yonge University Spadina</v>
      </c>
      <c r="O477" t="s">
        <v>1758</v>
      </c>
      <c r="P477" t="s">
        <v>1777</v>
      </c>
    </row>
    <row r="478" spans="1:16" x14ac:dyDescent="0.3">
      <c r="A478" s="3">
        <v>43489</v>
      </c>
      <c r="B478" s="1" t="s">
        <v>574</v>
      </c>
      <c r="C478" s="1" t="s">
        <v>126</v>
      </c>
      <c r="D478" s="1" t="s">
        <v>37</v>
      </c>
      <c r="E478" s="1" t="s">
        <v>52</v>
      </c>
      <c r="F478" s="2">
        <v>3</v>
      </c>
      <c r="G478" s="2">
        <v>8</v>
      </c>
      <c r="H478" s="1" t="s">
        <v>29</v>
      </c>
      <c r="I478" s="1" t="s">
        <v>30</v>
      </c>
      <c r="J478" s="2">
        <v>5035</v>
      </c>
      <c r="K478" t="str">
        <f>VLOOKUP(E478,LUCode!A:B,2,FALSE)</f>
        <v>Unsanitary Vehicle</v>
      </c>
      <c r="L478">
        <f>VLOOKUP(D478,Coordinates!A:C,2,FALSE)</f>
        <v>43.435699999999997</v>
      </c>
      <c r="M478">
        <f>VLOOKUP(D478,Coordinates!A:C,3,FALSE)</f>
        <v>-79.154899999999998</v>
      </c>
      <c r="N478" t="str">
        <f>VLOOKUP(I478,LULine!A:B,2,FALSE)</f>
        <v>Bloor Danforth</v>
      </c>
      <c r="O478" t="s">
        <v>1758</v>
      </c>
      <c r="P478" t="s">
        <v>1777</v>
      </c>
    </row>
    <row r="479" spans="1:16" x14ac:dyDescent="0.3">
      <c r="A479" s="3">
        <v>43490</v>
      </c>
      <c r="B479" s="1" t="s">
        <v>575</v>
      </c>
      <c r="C479" s="1" t="s">
        <v>145</v>
      </c>
      <c r="D479" s="1" t="s">
        <v>12</v>
      </c>
      <c r="E479" s="1" t="s">
        <v>13</v>
      </c>
      <c r="F479" s="2">
        <v>5</v>
      </c>
      <c r="G479" s="2">
        <v>10</v>
      </c>
      <c r="H479" s="1" t="s">
        <v>14</v>
      </c>
      <c r="I479" s="1" t="s">
        <v>15</v>
      </c>
      <c r="J479" s="2">
        <v>5511</v>
      </c>
      <c r="K479" t="str">
        <f>VLOOKUP(E479,LUCode!A:B,2,FALSE)</f>
        <v>ATC Project</v>
      </c>
      <c r="L479">
        <f>VLOOKUP(D479,Coordinates!A:C,2,FALSE)</f>
        <v>43.402900000000002</v>
      </c>
      <c r="M479">
        <f>VLOOKUP(D479,Coordinates!A:C,3,FALSE)</f>
        <v>-79.242500000000007</v>
      </c>
      <c r="N479" t="str">
        <f>VLOOKUP(I479,LULine!A:B,2,FALSE)</f>
        <v>Yonge University Spadina</v>
      </c>
      <c r="O479" t="s">
        <v>1758</v>
      </c>
      <c r="P479" t="s">
        <v>1777</v>
      </c>
    </row>
    <row r="480" spans="1:16" x14ac:dyDescent="0.3">
      <c r="A480" s="3">
        <v>43490</v>
      </c>
      <c r="B480" s="1" t="s">
        <v>576</v>
      </c>
      <c r="C480" s="1" t="s">
        <v>145</v>
      </c>
      <c r="D480" s="1" t="s">
        <v>45</v>
      </c>
      <c r="E480" s="1" t="s">
        <v>80</v>
      </c>
      <c r="F480" s="2">
        <v>3</v>
      </c>
      <c r="G480" s="2">
        <v>5</v>
      </c>
      <c r="H480" s="1" t="s">
        <v>19</v>
      </c>
      <c r="I480" s="1" t="s">
        <v>15</v>
      </c>
      <c r="J480" s="2">
        <v>5031</v>
      </c>
      <c r="K480" t="str">
        <f>VLOOKUP(E480,LUCode!A:B,2,FALSE)</f>
        <v>Disorderly Patron</v>
      </c>
      <c r="L480">
        <f>VLOOKUP(D480,Coordinates!A:C,2,FALSE)</f>
        <v>43.781399999999998</v>
      </c>
      <c r="M480">
        <f>VLOOKUP(D480,Coordinates!A:C,3,FALSE)</f>
        <v>-79.415000000000006</v>
      </c>
      <c r="N480" t="str">
        <f>VLOOKUP(I480,LULine!A:B,2,FALSE)</f>
        <v>Yonge University Spadina</v>
      </c>
      <c r="O480" t="s">
        <v>1758</v>
      </c>
      <c r="P480" t="s">
        <v>1774</v>
      </c>
    </row>
    <row r="481" spans="1:16" x14ac:dyDescent="0.3">
      <c r="A481" s="3">
        <v>43490</v>
      </c>
      <c r="B481" s="1" t="s">
        <v>232</v>
      </c>
      <c r="C481" s="1" t="s">
        <v>145</v>
      </c>
      <c r="D481" s="1" t="s">
        <v>160</v>
      </c>
      <c r="E481" s="1" t="s">
        <v>13</v>
      </c>
      <c r="F481" s="2">
        <v>3</v>
      </c>
      <c r="G481" s="2">
        <v>5</v>
      </c>
      <c r="H481" s="1" t="s">
        <v>19</v>
      </c>
      <c r="I481" s="1" t="s">
        <v>15</v>
      </c>
      <c r="J481" s="2">
        <v>5471</v>
      </c>
      <c r="K481" t="str">
        <f>VLOOKUP(E481,LUCode!A:B,2,FALSE)</f>
        <v>ATC Project</v>
      </c>
      <c r="L481">
        <f>VLOOKUP(D481,Coordinates!A:C,2,FALSE)</f>
        <v>43.724899999999998</v>
      </c>
      <c r="M481">
        <f>VLOOKUP(D481,Coordinates!A:C,3,FALSE)</f>
        <v>79.448800000000006</v>
      </c>
      <c r="N481" t="str">
        <f>VLOOKUP(I481,LULine!A:B,2,FALSE)</f>
        <v>Yonge University Spadina</v>
      </c>
      <c r="O481" t="s">
        <v>1758</v>
      </c>
      <c r="P481" t="s">
        <v>1774</v>
      </c>
    </row>
    <row r="482" spans="1:16" x14ac:dyDescent="0.3">
      <c r="A482" s="3">
        <v>43490</v>
      </c>
      <c r="B482" s="1" t="s">
        <v>511</v>
      </c>
      <c r="C482" s="1" t="s">
        <v>145</v>
      </c>
      <c r="D482" s="25" t="s">
        <v>1755</v>
      </c>
      <c r="E482" s="1" t="s">
        <v>89</v>
      </c>
      <c r="F482" s="2">
        <v>3</v>
      </c>
      <c r="G482" s="2">
        <v>5</v>
      </c>
      <c r="H482" s="1" t="s">
        <v>34</v>
      </c>
      <c r="I482" s="1" t="s">
        <v>30</v>
      </c>
      <c r="J482" s="2">
        <v>5237</v>
      </c>
      <c r="K482" t="str">
        <f>VLOOKUP(E482,LUCode!A:B,2,FALSE)</f>
        <v>Injured or ill Customer (On Train) - Medical Aid Refused</v>
      </c>
      <c r="L482">
        <f>VLOOKUP(D482,Coordinates!A:C,2,FALSE)</f>
        <v>43.6706</v>
      </c>
      <c r="M482">
        <f>VLOOKUP(D482,Coordinates!A:C,3,FALSE)</f>
        <v>-79.386499999999998</v>
      </c>
      <c r="N482" t="str">
        <f>VLOOKUP(I482,LULine!A:B,2,FALSE)</f>
        <v>Bloor Danforth</v>
      </c>
      <c r="O482" t="s">
        <v>1758</v>
      </c>
      <c r="P482" t="s">
        <v>1774</v>
      </c>
    </row>
    <row r="483" spans="1:16" x14ac:dyDescent="0.3">
      <c r="A483" s="3">
        <v>43490</v>
      </c>
      <c r="B483" s="1" t="s">
        <v>536</v>
      </c>
      <c r="C483" s="1" t="s">
        <v>145</v>
      </c>
      <c r="D483" s="1" t="s">
        <v>162</v>
      </c>
      <c r="E483" s="1" t="s">
        <v>67</v>
      </c>
      <c r="F483" s="2">
        <v>4</v>
      </c>
      <c r="G483" s="2">
        <v>6</v>
      </c>
      <c r="H483" s="1" t="s">
        <v>19</v>
      </c>
      <c r="I483" s="1" t="s">
        <v>15</v>
      </c>
      <c r="J483" s="2">
        <v>5596</v>
      </c>
      <c r="K483" t="str">
        <f>VLOOKUP(E483,LUCode!A:B,2,FALSE)</f>
        <v>Door Problems - Faulty Equipment</v>
      </c>
      <c r="L483">
        <f>VLOOKUP(D483,Coordinates!A:C,2,FALSE)</f>
        <v>43.390900000000002</v>
      </c>
      <c r="M483">
        <f>VLOOKUP(D483,Coordinates!A:C,3,FALSE)</f>
        <v>-79.224500000000006</v>
      </c>
      <c r="N483" t="str">
        <f>VLOOKUP(I483,LULine!A:B,2,FALSE)</f>
        <v>Yonge University Spadina</v>
      </c>
      <c r="O483" t="s">
        <v>1758</v>
      </c>
      <c r="P483" t="s">
        <v>1774</v>
      </c>
    </row>
    <row r="484" spans="1:16" x14ac:dyDescent="0.3">
      <c r="A484" s="3">
        <v>43490</v>
      </c>
      <c r="B484" s="1" t="s">
        <v>577</v>
      </c>
      <c r="C484" s="1" t="s">
        <v>145</v>
      </c>
      <c r="D484" s="1" t="s">
        <v>395</v>
      </c>
      <c r="E484" s="1" t="s">
        <v>50</v>
      </c>
      <c r="F484" s="2">
        <v>10</v>
      </c>
      <c r="G484" s="2">
        <v>12</v>
      </c>
      <c r="H484" s="1" t="s">
        <v>29</v>
      </c>
      <c r="I484" s="1" t="s">
        <v>30</v>
      </c>
      <c r="J484" s="2">
        <v>5142</v>
      </c>
      <c r="K484" t="str">
        <f>VLOOKUP(E484,LUCode!A:B,2,FALSE)</f>
        <v>Brakes</v>
      </c>
      <c r="L484">
        <f>VLOOKUP(D484,Coordinates!A:C,2,FALSE)</f>
        <v>43.385899999999999</v>
      </c>
      <c r="M484">
        <f>VLOOKUP(D484,Coordinates!A:C,3,FALSE)</f>
        <v>-79.290199999999999</v>
      </c>
      <c r="N484" t="str">
        <f>VLOOKUP(I484,LULine!A:B,2,FALSE)</f>
        <v>Bloor Danforth</v>
      </c>
      <c r="O484" t="s">
        <v>1758</v>
      </c>
      <c r="P484" t="s">
        <v>1772</v>
      </c>
    </row>
    <row r="485" spans="1:16" x14ac:dyDescent="0.3">
      <c r="A485" s="3">
        <v>43490</v>
      </c>
      <c r="B485" s="1" t="s">
        <v>578</v>
      </c>
      <c r="C485" s="1" t="s">
        <v>145</v>
      </c>
      <c r="D485" s="1" t="s">
        <v>140</v>
      </c>
      <c r="E485" s="1" t="s">
        <v>231</v>
      </c>
      <c r="F485" s="2">
        <v>3</v>
      </c>
      <c r="G485" s="2">
        <v>5</v>
      </c>
      <c r="H485" s="1" t="s">
        <v>29</v>
      </c>
      <c r="I485" s="1" t="s">
        <v>30</v>
      </c>
      <c r="J485" s="2">
        <v>5142</v>
      </c>
      <c r="K485" t="str">
        <f>VLOOKUP(E485,LUCode!A:B,2,FALSE)</f>
        <v>Consequential Delay (2nd Delay Same Fault)</v>
      </c>
      <c r="L485">
        <f>VLOOKUP(D485,Coordinates!A:C,2,FALSE)</f>
        <v>43.39</v>
      </c>
      <c r="M485">
        <f>VLOOKUP(D485,Coordinates!A:C,3,FALSE)</f>
        <v>-79.2941</v>
      </c>
      <c r="N485" t="str">
        <f>VLOOKUP(I485,LULine!A:B,2,FALSE)</f>
        <v>Bloor Danforth</v>
      </c>
      <c r="O485" t="s">
        <v>1758</v>
      </c>
      <c r="P485" t="s">
        <v>1772</v>
      </c>
    </row>
    <row r="486" spans="1:16" x14ac:dyDescent="0.3">
      <c r="A486" s="3">
        <v>43490</v>
      </c>
      <c r="B486" s="1" t="s">
        <v>579</v>
      </c>
      <c r="C486" s="1" t="s">
        <v>145</v>
      </c>
      <c r="D486" s="1" t="s">
        <v>235</v>
      </c>
      <c r="E486" s="1" t="s">
        <v>146</v>
      </c>
      <c r="F486" s="2">
        <v>109</v>
      </c>
      <c r="G486" s="2">
        <v>112</v>
      </c>
      <c r="H486" s="1" t="s">
        <v>29</v>
      </c>
      <c r="I486" s="1" t="s">
        <v>30</v>
      </c>
      <c r="J486" s="2">
        <v>5103</v>
      </c>
      <c r="K486" t="str">
        <f>VLOOKUP(E486,LUCode!A:B,2,FALSE)</f>
        <v>Priority One - Train in Contact With Person</v>
      </c>
      <c r="L486">
        <f>VLOOKUP(D486,Coordinates!A:C,2,FALSE)</f>
        <v>43.411099999999998</v>
      </c>
      <c r="M486">
        <f>VLOOKUP(D486,Coordinates!A:C,3,FALSE)</f>
        <v>-79.184600000000003</v>
      </c>
      <c r="N486" t="str">
        <f>VLOOKUP(I486,LULine!A:B,2,FALSE)</f>
        <v>Bloor Danforth</v>
      </c>
      <c r="O486" t="s">
        <v>1758</v>
      </c>
      <c r="P486" t="s">
        <v>1772</v>
      </c>
    </row>
    <row r="487" spans="1:16" x14ac:dyDescent="0.3">
      <c r="A487" s="3">
        <v>43490</v>
      </c>
      <c r="B487" s="1" t="s">
        <v>580</v>
      </c>
      <c r="C487" s="1" t="s">
        <v>145</v>
      </c>
      <c r="D487" s="1" t="s">
        <v>27</v>
      </c>
      <c r="E487" s="1" t="s">
        <v>155</v>
      </c>
      <c r="F487" s="2">
        <v>3</v>
      </c>
      <c r="G487" s="2">
        <v>5</v>
      </c>
      <c r="H487" s="1" t="s">
        <v>34</v>
      </c>
      <c r="I487" s="1" t="s">
        <v>30</v>
      </c>
      <c r="J487" s="2">
        <v>5078</v>
      </c>
      <c r="K487" t="str">
        <f>VLOOKUP(E487,LUCode!A:B,2,FALSE)</f>
        <v>Signals Track Weather Related</v>
      </c>
      <c r="L487">
        <f>VLOOKUP(D487,Coordinates!A:C,2,FALSE)</f>
        <v>43.392000000000003</v>
      </c>
      <c r="M487">
        <f>VLOOKUP(D487,Coordinates!A:C,3,FALSE)</f>
        <v>-79.273499999999999</v>
      </c>
      <c r="N487" t="str">
        <f>VLOOKUP(I487,LULine!A:B,2,FALSE)</f>
        <v>Bloor Danforth</v>
      </c>
      <c r="O487" t="s">
        <v>1758</v>
      </c>
      <c r="P487" t="s">
        <v>1772</v>
      </c>
    </row>
    <row r="488" spans="1:16" x14ac:dyDescent="0.3">
      <c r="A488" s="3">
        <v>43490</v>
      </c>
      <c r="B488" s="1" t="s">
        <v>581</v>
      </c>
      <c r="C488" s="1" t="s">
        <v>145</v>
      </c>
      <c r="D488" s="1" t="s">
        <v>207</v>
      </c>
      <c r="E488" s="1" t="s">
        <v>221</v>
      </c>
      <c r="F488" s="2">
        <v>10</v>
      </c>
      <c r="G488" s="2">
        <v>13</v>
      </c>
      <c r="H488" s="1" t="s">
        <v>14</v>
      </c>
      <c r="I488" s="1" t="s">
        <v>15</v>
      </c>
      <c r="J488" s="2">
        <v>5951</v>
      </c>
      <c r="K488" t="str">
        <f>VLOOKUP(E488,LUCode!A:B,2,FALSE)</f>
        <v>Fire/Smoke Plan B - Source TTC</v>
      </c>
      <c r="L488">
        <f>VLOOKUP(D488,Coordinates!A:C,2,FALSE)</f>
        <v>43.4221</v>
      </c>
      <c r="M488">
        <f>VLOOKUP(D488,Coordinates!A:C,3,FALSE)</f>
        <v>-79.235399999999998</v>
      </c>
      <c r="N488" t="str">
        <f>VLOOKUP(I488,LULine!A:B,2,FALSE)</f>
        <v>Yonge University Spadina</v>
      </c>
      <c r="O488" t="s">
        <v>1758</v>
      </c>
      <c r="P488" t="s">
        <v>1772</v>
      </c>
    </row>
    <row r="489" spans="1:16" x14ac:dyDescent="0.3">
      <c r="A489" s="3">
        <v>43490</v>
      </c>
      <c r="B489" s="1" t="s">
        <v>582</v>
      </c>
      <c r="C489" s="1" t="s">
        <v>145</v>
      </c>
      <c r="D489" s="1" t="s">
        <v>24</v>
      </c>
      <c r="E489" s="1" t="s">
        <v>308</v>
      </c>
      <c r="F489" s="2">
        <v>3</v>
      </c>
      <c r="G489" s="2">
        <v>6</v>
      </c>
      <c r="H489" s="1" t="s">
        <v>19</v>
      </c>
      <c r="I489" s="1" t="s">
        <v>15</v>
      </c>
      <c r="J489" s="2">
        <v>6106</v>
      </c>
      <c r="K489" t="str">
        <f>VLOOKUP(E489,LUCode!A:B,2,FALSE)</f>
        <v>Assault / Patron Involved</v>
      </c>
      <c r="L489">
        <f>VLOOKUP(D489,Coordinates!A:C,2,FALSE)</f>
        <v>43.415199999999999</v>
      </c>
      <c r="M489">
        <f>VLOOKUP(D489,Coordinates!A:C,3,FALSE)</f>
        <v>-79.234999999999999</v>
      </c>
      <c r="N489" t="str">
        <f>VLOOKUP(I489,LULine!A:B,2,FALSE)</f>
        <v>Yonge University Spadina</v>
      </c>
      <c r="O489" t="s">
        <v>1758</v>
      </c>
      <c r="P489" t="s">
        <v>1773</v>
      </c>
    </row>
    <row r="490" spans="1:16" x14ac:dyDescent="0.3">
      <c r="A490" s="3">
        <v>43490</v>
      </c>
      <c r="B490" s="1" t="s">
        <v>583</v>
      </c>
      <c r="C490" s="1" t="s">
        <v>145</v>
      </c>
      <c r="D490" s="1" t="s">
        <v>207</v>
      </c>
      <c r="E490" s="1" t="s">
        <v>80</v>
      </c>
      <c r="F490" s="2">
        <v>4</v>
      </c>
      <c r="G490" s="2">
        <v>7</v>
      </c>
      <c r="H490" s="1" t="s">
        <v>14</v>
      </c>
      <c r="I490" s="1" t="s">
        <v>15</v>
      </c>
      <c r="J490" s="2">
        <v>6031</v>
      </c>
      <c r="K490" t="str">
        <f>VLOOKUP(E490,LUCode!A:B,2,FALSE)</f>
        <v>Disorderly Patron</v>
      </c>
      <c r="L490">
        <f>VLOOKUP(D490,Coordinates!A:C,2,FALSE)</f>
        <v>43.4221</v>
      </c>
      <c r="M490">
        <f>VLOOKUP(D490,Coordinates!A:C,3,FALSE)</f>
        <v>-79.235399999999998</v>
      </c>
      <c r="N490" t="str">
        <f>VLOOKUP(I490,LULine!A:B,2,FALSE)</f>
        <v>Yonge University Spadina</v>
      </c>
      <c r="O490" t="s">
        <v>1758</v>
      </c>
      <c r="P490" t="s">
        <v>1773</v>
      </c>
    </row>
    <row r="491" spans="1:16" x14ac:dyDescent="0.3">
      <c r="A491" s="3">
        <v>43490</v>
      </c>
      <c r="B491" s="1" t="s">
        <v>584</v>
      </c>
      <c r="C491" s="1" t="s">
        <v>145</v>
      </c>
      <c r="D491" s="1" t="s">
        <v>203</v>
      </c>
      <c r="E491" s="1" t="s">
        <v>57</v>
      </c>
      <c r="F491" s="2">
        <v>14</v>
      </c>
      <c r="G491" s="2">
        <v>17</v>
      </c>
      <c r="H491" s="1" t="s">
        <v>19</v>
      </c>
      <c r="I491" s="1" t="s">
        <v>15</v>
      </c>
      <c r="J491" s="2">
        <v>5611</v>
      </c>
      <c r="K491" t="str">
        <f>VLOOKUP(E491,LUCode!A:B,2,FALSE)</f>
        <v>Injured or ill Customer (On Train) - Transported</v>
      </c>
      <c r="L491">
        <f>VLOOKUP(D491,Coordinates!A:C,2,FALSE)</f>
        <v>43.395499999999998</v>
      </c>
      <c r="M491">
        <f>VLOOKUP(D491,Coordinates!A:C,3,FALSE)</f>
        <v>-79.230199999999996</v>
      </c>
      <c r="N491" t="str">
        <f>VLOOKUP(I491,LULine!A:B,2,FALSE)</f>
        <v>Yonge University Spadina</v>
      </c>
      <c r="O491" t="s">
        <v>1758</v>
      </c>
      <c r="P491" t="s">
        <v>1773</v>
      </c>
    </row>
    <row r="492" spans="1:16" x14ac:dyDescent="0.3">
      <c r="A492" s="3">
        <v>43490</v>
      </c>
      <c r="B492" s="1" t="s">
        <v>585</v>
      </c>
      <c r="C492" s="1" t="s">
        <v>145</v>
      </c>
      <c r="D492" s="1" t="s">
        <v>363</v>
      </c>
      <c r="E492" s="1" t="s">
        <v>89</v>
      </c>
      <c r="F492" s="2">
        <v>3</v>
      </c>
      <c r="G492" s="2">
        <v>5</v>
      </c>
      <c r="H492" s="1" t="s">
        <v>29</v>
      </c>
      <c r="I492" s="1" t="s">
        <v>30</v>
      </c>
      <c r="J492" s="2">
        <v>5171</v>
      </c>
      <c r="K492" t="str">
        <f>VLOOKUP(E492,LUCode!A:B,2,FALSE)</f>
        <v>Injured or ill Customer (On Train) - Medical Aid Refused</v>
      </c>
      <c r="L492">
        <f>VLOOKUP(D492,Coordinates!A:C,2,FALSE)</f>
        <v>43.4514</v>
      </c>
      <c r="M492">
        <f>VLOOKUP(D492,Coordinates!A:C,3,FALSE)</f>
        <v>-79.284199999999998</v>
      </c>
      <c r="N492" t="str">
        <f>VLOOKUP(I492,LULine!A:B,2,FALSE)</f>
        <v>Bloor Danforth</v>
      </c>
      <c r="O492" t="s">
        <v>1758</v>
      </c>
      <c r="P492" t="s">
        <v>1775</v>
      </c>
    </row>
    <row r="493" spans="1:16" x14ac:dyDescent="0.3">
      <c r="A493" s="3">
        <v>43490</v>
      </c>
      <c r="B493" s="1" t="s">
        <v>547</v>
      </c>
      <c r="C493" s="1" t="s">
        <v>145</v>
      </c>
      <c r="D493" s="1" t="s">
        <v>266</v>
      </c>
      <c r="E493" s="1" t="s">
        <v>586</v>
      </c>
      <c r="F493" s="2">
        <v>5</v>
      </c>
      <c r="G493" s="2">
        <v>10</v>
      </c>
      <c r="H493" s="1" t="s">
        <v>14</v>
      </c>
      <c r="I493" s="1" t="s">
        <v>93</v>
      </c>
      <c r="J493" s="2">
        <v>3012</v>
      </c>
      <c r="K493" t="str">
        <f>VLOOKUP(E493,LUCode!A:B,2,FALSE)</f>
        <v>VCC/RCIU/CCR</v>
      </c>
      <c r="L493">
        <f>VLOOKUP(D493,Coordinates!A:C,2,FALSE)</f>
        <v>43.462899999999998</v>
      </c>
      <c r="M493">
        <f>VLOOKUP(D493,Coordinates!A:C,3,FALSE)</f>
        <v>-79.150599999999997</v>
      </c>
      <c r="N493" t="str">
        <f>VLOOKUP(I493,LULine!A:B,2,FALSE)</f>
        <v>Scarborough Rail Transit</v>
      </c>
      <c r="O493" t="s">
        <v>1758</v>
      </c>
      <c r="P493" t="s">
        <v>1775</v>
      </c>
    </row>
    <row r="494" spans="1:16" x14ac:dyDescent="0.3">
      <c r="A494" s="3">
        <v>43490</v>
      </c>
      <c r="B494" s="1" t="s">
        <v>359</v>
      </c>
      <c r="C494" s="1" t="s">
        <v>145</v>
      </c>
      <c r="D494" s="1" t="s">
        <v>88</v>
      </c>
      <c r="E494" s="1" t="s">
        <v>221</v>
      </c>
      <c r="F494" s="2">
        <v>10</v>
      </c>
      <c r="G494" s="2">
        <v>12</v>
      </c>
      <c r="H494" s="1" t="s">
        <v>19</v>
      </c>
      <c r="I494" s="1" t="s">
        <v>15</v>
      </c>
      <c r="J494" s="2">
        <v>5536</v>
      </c>
      <c r="K494" t="str">
        <f>VLOOKUP(E494,LUCode!A:B,2,FALSE)</f>
        <v>Fire/Smoke Plan B - Source TTC</v>
      </c>
      <c r="L494">
        <f>VLOOKUP(D494,Coordinates!A:C,2,FALSE)</f>
        <v>43.744900000000001</v>
      </c>
      <c r="M494">
        <f>VLOOKUP(D494,Coordinates!A:C,3,FALSE)</f>
        <v>-79.406700000000001</v>
      </c>
      <c r="N494" t="str">
        <f>VLOOKUP(I494,LULine!A:B,2,FALSE)</f>
        <v>Yonge University Spadina</v>
      </c>
      <c r="O494" t="s">
        <v>1758</v>
      </c>
      <c r="P494" t="s">
        <v>1775</v>
      </c>
    </row>
    <row r="495" spans="1:16" x14ac:dyDescent="0.3">
      <c r="A495" s="3">
        <v>43490</v>
      </c>
      <c r="B495" s="1" t="s">
        <v>105</v>
      </c>
      <c r="C495" s="1" t="s">
        <v>145</v>
      </c>
      <c r="D495" s="1" t="s">
        <v>42</v>
      </c>
      <c r="E495" s="1" t="s">
        <v>43</v>
      </c>
      <c r="F495" s="2">
        <v>3</v>
      </c>
      <c r="G495" s="2">
        <v>5</v>
      </c>
      <c r="H495" s="1" t="s">
        <v>19</v>
      </c>
      <c r="I495" s="1" t="s">
        <v>15</v>
      </c>
      <c r="J495" s="2">
        <v>5461</v>
      </c>
      <c r="K495" t="str">
        <f>VLOOKUP(E495,LUCode!A:B,2,FALSE)</f>
        <v>Operator Not In Position</v>
      </c>
      <c r="L495">
        <f>VLOOKUP(D495,Coordinates!A:C,2,FALSE)</f>
        <v>43.749699999999997</v>
      </c>
      <c r="M495">
        <f>VLOOKUP(D495,Coordinates!A:C,3,FALSE)</f>
        <v>-79.4619</v>
      </c>
      <c r="N495" t="str">
        <f>VLOOKUP(I495,LULine!A:B,2,FALSE)</f>
        <v>Yonge University Spadina</v>
      </c>
      <c r="O495" t="s">
        <v>1758</v>
      </c>
      <c r="P495" t="s">
        <v>1775</v>
      </c>
    </row>
    <row r="496" spans="1:16" x14ac:dyDescent="0.3">
      <c r="A496" s="3">
        <v>43490</v>
      </c>
      <c r="B496" s="1" t="s">
        <v>569</v>
      </c>
      <c r="C496" s="1" t="s">
        <v>145</v>
      </c>
      <c r="D496" s="1" t="s">
        <v>42</v>
      </c>
      <c r="E496" s="1" t="s">
        <v>43</v>
      </c>
      <c r="F496" s="2">
        <v>3</v>
      </c>
      <c r="G496" s="2">
        <v>5</v>
      </c>
      <c r="H496" s="1" t="s">
        <v>19</v>
      </c>
      <c r="I496" s="1" t="s">
        <v>15</v>
      </c>
      <c r="J496" s="2">
        <v>5806</v>
      </c>
      <c r="K496" t="str">
        <f>VLOOKUP(E496,LUCode!A:B,2,FALSE)</f>
        <v>Operator Not In Position</v>
      </c>
      <c r="L496">
        <f>VLOOKUP(D496,Coordinates!A:C,2,FALSE)</f>
        <v>43.749699999999997</v>
      </c>
      <c r="M496">
        <f>VLOOKUP(D496,Coordinates!A:C,3,FALSE)</f>
        <v>-79.4619</v>
      </c>
      <c r="N496" t="str">
        <f>VLOOKUP(I496,LULine!A:B,2,FALSE)</f>
        <v>Yonge University Spadina</v>
      </c>
      <c r="O496" t="s">
        <v>1758</v>
      </c>
      <c r="P496" t="s">
        <v>1775</v>
      </c>
    </row>
    <row r="497" spans="1:16" x14ac:dyDescent="0.3">
      <c r="A497" s="3">
        <v>43490</v>
      </c>
      <c r="B497" s="1" t="s">
        <v>587</v>
      </c>
      <c r="C497" s="1" t="s">
        <v>145</v>
      </c>
      <c r="D497" s="1" t="s">
        <v>117</v>
      </c>
      <c r="E497" s="1" t="s">
        <v>163</v>
      </c>
      <c r="F497" s="2">
        <v>4</v>
      </c>
      <c r="G497" s="2">
        <v>6</v>
      </c>
      <c r="H497" s="1" t="s">
        <v>14</v>
      </c>
      <c r="I497" s="1" t="s">
        <v>15</v>
      </c>
      <c r="J497" s="2">
        <v>5941</v>
      </c>
      <c r="K497" t="str">
        <f>VLOOKUP(E497,LUCode!A:B,2,FALSE)</f>
        <v>Injured or ill Customer (In Station) - Transported</v>
      </c>
      <c r="L497">
        <f>VLOOKUP(D497,Coordinates!A:C,2,FALSE)</f>
        <v>43.393599999999999</v>
      </c>
      <c r="M497">
        <f>VLOOKUP(D497,Coordinates!A:C,3,FALSE)</f>
        <v>-79.232600000000005</v>
      </c>
      <c r="N497" t="str">
        <f>VLOOKUP(I497,LULine!A:B,2,FALSE)</f>
        <v>Yonge University Spadina</v>
      </c>
      <c r="O497" t="s">
        <v>1758</v>
      </c>
      <c r="P497" t="s">
        <v>1776</v>
      </c>
    </row>
    <row r="498" spans="1:16" x14ac:dyDescent="0.3">
      <c r="A498" s="3">
        <v>43490</v>
      </c>
      <c r="B498" s="1" t="s">
        <v>588</v>
      </c>
      <c r="C498" s="1" t="s">
        <v>145</v>
      </c>
      <c r="D498" s="1" t="s">
        <v>45</v>
      </c>
      <c r="E498" s="1" t="s">
        <v>67</v>
      </c>
      <c r="F498" s="2">
        <v>3</v>
      </c>
      <c r="G498" s="2">
        <v>5</v>
      </c>
      <c r="H498" s="1" t="s">
        <v>19</v>
      </c>
      <c r="I498" s="1" t="s">
        <v>15</v>
      </c>
      <c r="J498" s="2">
        <v>5841</v>
      </c>
      <c r="K498" t="str">
        <f>VLOOKUP(E498,LUCode!A:B,2,FALSE)</f>
        <v>Door Problems - Faulty Equipment</v>
      </c>
      <c r="L498">
        <f>VLOOKUP(D498,Coordinates!A:C,2,FALSE)</f>
        <v>43.781399999999998</v>
      </c>
      <c r="M498">
        <f>VLOOKUP(D498,Coordinates!A:C,3,FALSE)</f>
        <v>-79.415000000000006</v>
      </c>
      <c r="N498" t="str">
        <f>VLOOKUP(I498,LULine!A:B,2,FALSE)</f>
        <v>Yonge University Spadina</v>
      </c>
      <c r="O498" t="s">
        <v>1758</v>
      </c>
      <c r="P498" t="s">
        <v>1776</v>
      </c>
    </row>
    <row r="499" spans="1:16" x14ac:dyDescent="0.3">
      <c r="A499" s="3">
        <v>43490</v>
      </c>
      <c r="B499" s="1" t="s">
        <v>589</v>
      </c>
      <c r="C499" s="1" t="s">
        <v>145</v>
      </c>
      <c r="D499" s="1" t="s">
        <v>59</v>
      </c>
      <c r="E499" s="1" t="s">
        <v>89</v>
      </c>
      <c r="F499" s="2">
        <v>4</v>
      </c>
      <c r="G499" s="2">
        <v>6</v>
      </c>
      <c r="H499" s="1" t="s">
        <v>29</v>
      </c>
      <c r="I499" s="1" t="s">
        <v>30</v>
      </c>
      <c r="J499" s="2">
        <v>5322</v>
      </c>
      <c r="K499" t="str">
        <f>VLOOKUP(E499,LUCode!A:B,2,FALSE)</f>
        <v>Injured or ill Customer (On Train) - Medical Aid Refused</v>
      </c>
      <c r="L499">
        <f>VLOOKUP(D499,Coordinates!A:C,2,FALSE)</f>
        <v>43.410299999999999</v>
      </c>
      <c r="M499">
        <f>VLOOKUP(D499,Coordinates!A:C,3,FALSE)</f>
        <v>-79.192300000000003</v>
      </c>
      <c r="N499" t="str">
        <f>VLOOKUP(I499,LULine!A:B,2,FALSE)</f>
        <v>Bloor Danforth</v>
      </c>
      <c r="O499" t="s">
        <v>1758</v>
      </c>
      <c r="P499" t="s">
        <v>1776</v>
      </c>
    </row>
    <row r="500" spans="1:16" x14ac:dyDescent="0.3">
      <c r="A500" s="3">
        <v>43490</v>
      </c>
      <c r="B500" s="1" t="s">
        <v>590</v>
      </c>
      <c r="C500" s="1" t="s">
        <v>145</v>
      </c>
      <c r="D500" s="1" t="s">
        <v>64</v>
      </c>
      <c r="E500" s="1" t="s">
        <v>277</v>
      </c>
      <c r="F500" s="2">
        <v>3</v>
      </c>
      <c r="G500" s="2">
        <v>5</v>
      </c>
      <c r="H500" s="1" t="s">
        <v>29</v>
      </c>
      <c r="I500" s="1" t="s">
        <v>30</v>
      </c>
      <c r="J500" s="2">
        <v>5171</v>
      </c>
      <c r="K500" t="str">
        <f>VLOOKUP(E500,LUCode!A:B,2,FALSE)</f>
        <v>Operator Violated Signal</v>
      </c>
      <c r="L500">
        <f>VLOOKUP(D500,Coordinates!A:C,2,FALSE)</f>
        <v>43.424100000000003</v>
      </c>
      <c r="M500">
        <f>VLOOKUP(D500,Coordinates!A:C,3,FALSE)</f>
        <v>-79.164699999999996</v>
      </c>
      <c r="N500" t="str">
        <f>VLOOKUP(I500,LULine!A:B,2,FALSE)</f>
        <v>Bloor Danforth</v>
      </c>
      <c r="O500" t="s">
        <v>1758</v>
      </c>
      <c r="P500" t="s">
        <v>1776</v>
      </c>
    </row>
    <row r="501" spans="1:16" x14ac:dyDescent="0.3">
      <c r="A501" s="3">
        <v>43490</v>
      </c>
      <c r="B501" s="1" t="s">
        <v>591</v>
      </c>
      <c r="C501" s="1" t="s">
        <v>145</v>
      </c>
      <c r="D501" s="1" t="s">
        <v>244</v>
      </c>
      <c r="E501" s="1" t="s">
        <v>57</v>
      </c>
      <c r="F501" s="2">
        <v>7</v>
      </c>
      <c r="G501" s="2">
        <v>12</v>
      </c>
      <c r="H501" s="1" t="s">
        <v>34</v>
      </c>
      <c r="I501" s="1" t="s">
        <v>30</v>
      </c>
      <c r="J501" s="2">
        <v>5220</v>
      </c>
      <c r="K501" t="str">
        <f>VLOOKUP(E501,LUCode!A:B,2,FALSE)</f>
        <v>Injured or ill Customer (On Train) - Transported</v>
      </c>
      <c r="L501">
        <f>VLOOKUP(D501,Coordinates!A:C,2,FALSE)</f>
        <v>43.402000000000001</v>
      </c>
      <c r="M501">
        <f>VLOOKUP(D501,Coordinates!A:C,3,FALSE)</f>
        <v>-79.223500000000001</v>
      </c>
      <c r="N501" t="str">
        <f>VLOOKUP(I501,LULine!A:B,2,FALSE)</f>
        <v>Bloor Danforth</v>
      </c>
      <c r="O501" t="s">
        <v>1758</v>
      </c>
      <c r="P501" t="s">
        <v>1777</v>
      </c>
    </row>
    <row r="502" spans="1:16" x14ac:dyDescent="0.3">
      <c r="A502" s="3">
        <v>43490</v>
      </c>
      <c r="B502" s="1" t="s">
        <v>592</v>
      </c>
      <c r="C502" s="1" t="s">
        <v>145</v>
      </c>
      <c r="D502" s="1" t="s">
        <v>279</v>
      </c>
      <c r="E502" s="1" t="s">
        <v>57</v>
      </c>
      <c r="F502" s="2">
        <v>13</v>
      </c>
      <c r="G502" s="2">
        <v>18</v>
      </c>
      <c r="H502" s="1" t="s">
        <v>14</v>
      </c>
      <c r="I502" s="1" t="s">
        <v>15</v>
      </c>
      <c r="J502" s="2">
        <v>6136</v>
      </c>
      <c r="K502" t="str">
        <f>VLOOKUP(E502,LUCode!A:B,2,FALSE)</f>
        <v>Injured or ill Customer (On Train) - Transported</v>
      </c>
      <c r="L502">
        <f>VLOOKUP(D502,Coordinates!A:C,2,FALSE)</f>
        <v>43.4056</v>
      </c>
      <c r="M502">
        <f>VLOOKUP(D502,Coordinates!A:C,3,FALSE)</f>
        <v>-79.232699999999994</v>
      </c>
      <c r="N502" t="str">
        <f>VLOOKUP(I502,LULine!A:B,2,FALSE)</f>
        <v>Yonge University Spadina</v>
      </c>
      <c r="O502" t="s">
        <v>1758</v>
      </c>
      <c r="P502" t="s">
        <v>1777</v>
      </c>
    </row>
    <row r="503" spans="1:16" x14ac:dyDescent="0.3">
      <c r="A503" s="3">
        <v>43491</v>
      </c>
      <c r="B503" s="1" t="s">
        <v>265</v>
      </c>
      <c r="C503" s="1" t="s">
        <v>175</v>
      </c>
      <c r="D503" s="1" t="s">
        <v>40</v>
      </c>
      <c r="E503" s="1" t="s">
        <v>50</v>
      </c>
      <c r="F503" s="2">
        <v>10</v>
      </c>
      <c r="G503" s="2">
        <v>14</v>
      </c>
      <c r="H503" s="1" t="s">
        <v>34</v>
      </c>
      <c r="I503" s="1" t="s">
        <v>30</v>
      </c>
      <c r="J503" s="2">
        <v>5059</v>
      </c>
      <c r="K503" t="str">
        <f>VLOOKUP(E503,LUCode!A:B,2,FALSE)</f>
        <v>Brakes</v>
      </c>
      <c r="L503">
        <f>VLOOKUP(D503,Coordinates!A:C,2,FALSE)</f>
        <v>43.405700000000003</v>
      </c>
      <c r="M503">
        <f>VLOOKUP(D503,Coordinates!A:C,3,FALSE)</f>
        <v>-79.194900000000004</v>
      </c>
      <c r="N503" t="str">
        <f>VLOOKUP(I503,LULine!A:B,2,FALSE)</f>
        <v>Bloor Danforth</v>
      </c>
      <c r="O503" t="s">
        <v>1758</v>
      </c>
      <c r="P503" t="s">
        <v>1774</v>
      </c>
    </row>
    <row r="504" spans="1:16" x14ac:dyDescent="0.3">
      <c r="A504" s="3">
        <v>43491</v>
      </c>
      <c r="B504" s="1" t="s">
        <v>593</v>
      </c>
      <c r="C504" s="1" t="s">
        <v>175</v>
      </c>
      <c r="D504" s="1" t="s">
        <v>69</v>
      </c>
      <c r="E504" s="1" t="s">
        <v>308</v>
      </c>
      <c r="F504" s="2">
        <v>5</v>
      </c>
      <c r="G504" s="2">
        <v>10</v>
      </c>
      <c r="H504" s="1" t="s">
        <v>34</v>
      </c>
      <c r="I504" s="1" t="s">
        <v>30</v>
      </c>
      <c r="J504" s="2">
        <v>5140</v>
      </c>
      <c r="K504" t="str">
        <f>VLOOKUP(E504,LUCode!A:B,2,FALSE)</f>
        <v>Assault / Patron Involved</v>
      </c>
      <c r="L504">
        <f>VLOOKUP(D504,Coordinates!A:C,2,FALSE)</f>
        <v>43.395099999999999</v>
      </c>
      <c r="M504">
        <f>VLOOKUP(D504,Coordinates!A:C,3,FALSE)</f>
        <v>-79.250600000000006</v>
      </c>
      <c r="N504" t="str">
        <f>VLOOKUP(I504,LULine!A:B,2,FALSE)</f>
        <v>Bloor Danforth</v>
      </c>
      <c r="O504" t="s">
        <v>1758</v>
      </c>
      <c r="P504" t="s">
        <v>1774</v>
      </c>
    </row>
    <row r="505" spans="1:16" x14ac:dyDescent="0.3">
      <c r="A505" s="3">
        <v>43491</v>
      </c>
      <c r="B505" s="1" t="s">
        <v>334</v>
      </c>
      <c r="C505" s="1" t="s">
        <v>175</v>
      </c>
      <c r="D505" s="1" t="s">
        <v>296</v>
      </c>
      <c r="E505" s="1" t="s">
        <v>150</v>
      </c>
      <c r="F505" s="2">
        <v>5</v>
      </c>
      <c r="G505" s="2">
        <v>10</v>
      </c>
      <c r="H505" s="1" t="s">
        <v>19</v>
      </c>
      <c r="I505" s="1" t="s">
        <v>15</v>
      </c>
      <c r="J505" s="2">
        <v>5576</v>
      </c>
      <c r="K505" t="str">
        <f>VLOOKUP(E505,LUCode!A:B,2,FALSE)</f>
        <v>Passenger Other</v>
      </c>
      <c r="L505">
        <f>VLOOKUP(D505,Coordinates!A:C,2,FALSE)</f>
        <v>43.4116</v>
      </c>
      <c r="M505">
        <f>VLOOKUP(D505,Coordinates!A:C,3,FALSE)</f>
        <v>-79.233500000000006</v>
      </c>
      <c r="N505" t="str">
        <f>VLOOKUP(I505,LULine!A:B,2,FALSE)</f>
        <v>Yonge University Spadina</v>
      </c>
      <c r="O505" t="s">
        <v>1758</v>
      </c>
      <c r="P505" t="s">
        <v>1774</v>
      </c>
    </row>
    <row r="506" spans="1:16" x14ac:dyDescent="0.3">
      <c r="A506" s="3">
        <v>43491</v>
      </c>
      <c r="B506" s="1" t="s">
        <v>594</v>
      </c>
      <c r="C506" s="1" t="s">
        <v>175</v>
      </c>
      <c r="D506" s="1" t="s">
        <v>37</v>
      </c>
      <c r="E506" s="1" t="s">
        <v>70</v>
      </c>
      <c r="F506" s="2">
        <v>3</v>
      </c>
      <c r="G506" s="2">
        <v>7</v>
      </c>
      <c r="H506" s="1" t="s">
        <v>34</v>
      </c>
      <c r="I506" s="1" t="s">
        <v>30</v>
      </c>
      <c r="J506" s="2">
        <v>5006</v>
      </c>
      <c r="K506" t="str">
        <f>VLOOKUP(E506,LUCode!A:B,2,FALSE)</f>
        <v>Signals - Train Stops</v>
      </c>
      <c r="L506">
        <f>VLOOKUP(D506,Coordinates!A:C,2,FALSE)</f>
        <v>43.435699999999997</v>
      </c>
      <c r="M506">
        <f>VLOOKUP(D506,Coordinates!A:C,3,FALSE)</f>
        <v>-79.154899999999998</v>
      </c>
      <c r="N506" t="str">
        <f>VLOOKUP(I506,LULine!A:B,2,FALSE)</f>
        <v>Bloor Danforth</v>
      </c>
      <c r="O506" t="s">
        <v>1758</v>
      </c>
      <c r="P506" t="s">
        <v>1772</v>
      </c>
    </row>
    <row r="507" spans="1:16" x14ac:dyDescent="0.3">
      <c r="A507" s="3">
        <v>43491</v>
      </c>
      <c r="B507" s="1" t="s">
        <v>595</v>
      </c>
      <c r="C507" s="1" t="s">
        <v>175</v>
      </c>
      <c r="D507" s="1" t="s">
        <v>33</v>
      </c>
      <c r="E507" s="1" t="s">
        <v>132</v>
      </c>
      <c r="F507" s="2">
        <v>5</v>
      </c>
      <c r="G507" s="2">
        <v>10</v>
      </c>
      <c r="H507" s="1" t="s">
        <v>29</v>
      </c>
      <c r="I507" s="1" t="s">
        <v>30</v>
      </c>
      <c r="J507" s="2">
        <v>5335</v>
      </c>
      <c r="K507" t="str">
        <f>VLOOKUP(E507,LUCode!A:B,2,FALSE)</f>
        <v>Misc. Transportation Other - Employee Non-Chargeable</v>
      </c>
      <c r="L507">
        <f>VLOOKUP(D507,Coordinates!A:C,2,FALSE)</f>
        <v>43.381399999999999</v>
      </c>
      <c r="M507">
        <f>VLOOKUP(D507,Coordinates!A:C,3,FALSE)</f>
        <v>-79.320999999999998</v>
      </c>
      <c r="N507" t="str">
        <f>VLOOKUP(I507,LULine!A:B,2,FALSE)</f>
        <v>Bloor Danforth</v>
      </c>
      <c r="O507" t="s">
        <v>1758</v>
      </c>
      <c r="P507" t="s">
        <v>1773</v>
      </c>
    </row>
    <row r="508" spans="1:16" x14ac:dyDescent="0.3">
      <c r="A508" s="3">
        <v>43491</v>
      </c>
      <c r="B508" s="1" t="s">
        <v>429</v>
      </c>
      <c r="C508" s="1" t="s">
        <v>175</v>
      </c>
      <c r="D508" s="1" t="s">
        <v>37</v>
      </c>
      <c r="E508" s="1" t="s">
        <v>80</v>
      </c>
      <c r="F508" s="2">
        <v>4</v>
      </c>
      <c r="G508" s="2">
        <v>9</v>
      </c>
      <c r="H508" s="1" t="s">
        <v>29</v>
      </c>
      <c r="I508" s="1" t="s">
        <v>30</v>
      </c>
      <c r="J508" s="2">
        <v>5312</v>
      </c>
      <c r="K508" t="str">
        <f>VLOOKUP(E508,LUCode!A:B,2,FALSE)</f>
        <v>Disorderly Patron</v>
      </c>
      <c r="L508">
        <f>VLOOKUP(D508,Coordinates!A:C,2,FALSE)</f>
        <v>43.435699999999997</v>
      </c>
      <c r="M508">
        <f>VLOOKUP(D508,Coordinates!A:C,3,FALSE)</f>
        <v>-79.154899999999998</v>
      </c>
      <c r="N508" t="str">
        <f>VLOOKUP(I508,LULine!A:B,2,FALSE)</f>
        <v>Bloor Danforth</v>
      </c>
      <c r="O508" t="s">
        <v>1758</v>
      </c>
      <c r="P508" t="s">
        <v>1773</v>
      </c>
    </row>
    <row r="509" spans="1:16" x14ac:dyDescent="0.3">
      <c r="A509" s="3">
        <v>43491</v>
      </c>
      <c r="B509" s="1" t="s">
        <v>596</v>
      </c>
      <c r="C509" s="1" t="s">
        <v>175</v>
      </c>
      <c r="D509" s="1" t="s">
        <v>140</v>
      </c>
      <c r="E509" s="1" t="s">
        <v>57</v>
      </c>
      <c r="F509" s="2">
        <v>30</v>
      </c>
      <c r="G509" s="2">
        <v>35</v>
      </c>
      <c r="H509" s="1" t="s">
        <v>34</v>
      </c>
      <c r="I509" s="1" t="s">
        <v>30</v>
      </c>
      <c r="J509" s="2">
        <v>5078</v>
      </c>
      <c r="K509" t="str">
        <f>VLOOKUP(E509,LUCode!A:B,2,FALSE)</f>
        <v>Injured or ill Customer (On Train) - Transported</v>
      </c>
      <c r="L509">
        <f>VLOOKUP(D509,Coordinates!A:C,2,FALSE)</f>
        <v>43.39</v>
      </c>
      <c r="M509">
        <f>VLOOKUP(D509,Coordinates!A:C,3,FALSE)</f>
        <v>-79.2941</v>
      </c>
      <c r="N509" t="str">
        <f>VLOOKUP(I509,LULine!A:B,2,FALSE)</f>
        <v>Bloor Danforth</v>
      </c>
      <c r="O509" t="s">
        <v>1758</v>
      </c>
      <c r="P509" t="s">
        <v>1773</v>
      </c>
    </row>
    <row r="510" spans="1:16" x14ac:dyDescent="0.3">
      <c r="A510" s="3">
        <v>43491</v>
      </c>
      <c r="B510" s="1" t="s">
        <v>597</v>
      </c>
      <c r="C510" s="1" t="s">
        <v>175</v>
      </c>
      <c r="D510" s="1" t="s">
        <v>88</v>
      </c>
      <c r="E510" s="1" t="s">
        <v>70</v>
      </c>
      <c r="F510" s="2">
        <v>3</v>
      </c>
      <c r="G510" s="2">
        <v>6</v>
      </c>
      <c r="H510" s="1" t="s">
        <v>19</v>
      </c>
      <c r="I510" s="1" t="s">
        <v>15</v>
      </c>
      <c r="J510" s="2">
        <v>6066</v>
      </c>
      <c r="K510" t="str">
        <f>VLOOKUP(E510,LUCode!A:B,2,FALSE)</f>
        <v>Signals - Train Stops</v>
      </c>
      <c r="L510">
        <f>VLOOKUP(D510,Coordinates!A:C,2,FALSE)</f>
        <v>43.744900000000001</v>
      </c>
      <c r="M510">
        <f>VLOOKUP(D510,Coordinates!A:C,3,FALSE)</f>
        <v>-79.406700000000001</v>
      </c>
      <c r="N510" t="str">
        <f>VLOOKUP(I510,LULine!A:B,2,FALSE)</f>
        <v>Yonge University Spadina</v>
      </c>
      <c r="O510" t="s">
        <v>1758</v>
      </c>
      <c r="P510" t="s">
        <v>1773</v>
      </c>
    </row>
    <row r="511" spans="1:16" x14ac:dyDescent="0.3">
      <c r="A511" s="3">
        <v>43491</v>
      </c>
      <c r="B511" s="1" t="s">
        <v>378</v>
      </c>
      <c r="C511" s="1" t="s">
        <v>175</v>
      </c>
      <c r="D511" s="1" t="s">
        <v>235</v>
      </c>
      <c r="E511" s="1" t="s">
        <v>67</v>
      </c>
      <c r="F511" s="2">
        <v>4</v>
      </c>
      <c r="G511" s="2">
        <v>8</v>
      </c>
      <c r="H511" s="1" t="s">
        <v>29</v>
      </c>
      <c r="I511" s="1" t="s">
        <v>30</v>
      </c>
      <c r="J511" s="2">
        <v>5022</v>
      </c>
      <c r="K511" t="str">
        <f>VLOOKUP(E511,LUCode!A:B,2,FALSE)</f>
        <v>Door Problems - Faulty Equipment</v>
      </c>
      <c r="L511">
        <f>VLOOKUP(D511,Coordinates!A:C,2,FALSE)</f>
        <v>43.411099999999998</v>
      </c>
      <c r="M511">
        <f>VLOOKUP(D511,Coordinates!A:C,3,FALSE)</f>
        <v>-79.184600000000003</v>
      </c>
      <c r="N511" t="str">
        <f>VLOOKUP(I511,LULine!A:B,2,FALSE)</f>
        <v>Bloor Danforth</v>
      </c>
      <c r="O511" t="s">
        <v>1758</v>
      </c>
      <c r="P511" t="s">
        <v>1775</v>
      </c>
    </row>
    <row r="512" spans="1:16" x14ac:dyDescent="0.3">
      <c r="A512" s="3">
        <v>43491</v>
      </c>
      <c r="B512" s="1" t="s">
        <v>499</v>
      </c>
      <c r="C512" s="1" t="s">
        <v>175</v>
      </c>
      <c r="D512" s="1" t="s">
        <v>179</v>
      </c>
      <c r="E512" s="1" t="s">
        <v>80</v>
      </c>
      <c r="F512" s="2">
        <v>19</v>
      </c>
      <c r="G512" s="2">
        <v>23</v>
      </c>
      <c r="H512" s="1" t="s">
        <v>34</v>
      </c>
      <c r="I512" s="1" t="s">
        <v>30</v>
      </c>
      <c r="J512" s="2">
        <v>5006</v>
      </c>
      <c r="K512" t="str">
        <f>VLOOKUP(E512,LUCode!A:B,2,FALSE)</f>
        <v>Disorderly Patron</v>
      </c>
      <c r="L512">
        <f>VLOOKUP(D512,Coordinates!A:C,2,FALSE)</f>
        <v>43.414200000000001</v>
      </c>
      <c r="M512">
        <f>VLOOKUP(D512,Coordinates!A:C,3,FALSE)</f>
        <v>-79.171899999999994</v>
      </c>
      <c r="N512" t="str">
        <f>VLOOKUP(I512,LULine!A:B,2,FALSE)</f>
        <v>Bloor Danforth</v>
      </c>
      <c r="O512" t="s">
        <v>1758</v>
      </c>
      <c r="P512" t="s">
        <v>1775</v>
      </c>
    </row>
    <row r="513" spans="1:16" x14ac:dyDescent="0.3">
      <c r="A513" s="3">
        <v>43491</v>
      </c>
      <c r="B513" s="1" t="s">
        <v>598</v>
      </c>
      <c r="C513" s="1" t="s">
        <v>175</v>
      </c>
      <c r="D513" s="1" t="s">
        <v>215</v>
      </c>
      <c r="E513" s="1" t="s">
        <v>80</v>
      </c>
      <c r="F513" s="2">
        <v>4</v>
      </c>
      <c r="G513" s="2">
        <v>8</v>
      </c>
      <c r="H513" s="1" t="s">
        <v>34</v>
      </c>
      <c r="I513" s="1" t="s">
        <v>30</v>
      </c>
      <c r="J513" s="2">
        <v>5219</v>
      </c>
      <c r="K513" t="str">
        <f>VLOOKUP(E513,LUCode!A:B,2,FALSE)</f>
        <v>Disorderly Patron</v>
      </c>
      <c r="L513">
        <f>VLOOKUP(D513,Coordinates!A:C,2,FALSE)</f>
        <v>43.385300000000001</v>
      </c>
      <c r="M513">
        <f>VLOOKUP(D513,Coordinates!A:C,3,FALSE)</f>
        <v>-79.304100000000005</v>
      </c>
      <c r="N513" t="str">
        <f>VLOOKUP(I513,LULine!A:B,2,FALSE)</f>
        <v>Bloor Danforth</v>
      </c>
      <c r="O513" t="s">
        <v>1758</v>
      </c>
      <c r="P513" t="s">
        <v>1775</v>
      </c>
    </row>
    <row r="514" spans="1:16" x14ac:dyDescent="0.3">
      <c r="A514" s="3">
        <v>43491</v>
      </c>
      <c r="B514" s="1" t="s">
        <v>599</v>
      </c>
      <c r="C514" s="1" t="s">
        <v>175</v>
      </c>
      <c r="D514" s="1" t="s">
        <v>420</v>
      </c>
      <c r="E514" s="1" t="s">
        <v>245</v>
      </c>
      <c r="F514" s="2">
        <v>5</v>
      </c>
      <c r="G514" s="2">
        <v>8</v>
      </c>
      <c r="H514" s="1" t="s">
        <v>19</v>
      </c>
      <c r="I514" s="1" t="s">
        <v>15</v>
      </c>
      <c r="J514" s="2">
        <v>5506</v>
      </c>
      <c r="K514" t="str">
        <f>VLOOKUP(E514,LUCode!A:B,2,FALSE)</f>
        <v>Door Problems - Passenger Related</v>
      </c>
      <c r="L514">
        <f>VLOOKUP(D514,Coordinates!A:C,2,FALSE)</f>
        <v>43.3917</v>
      </c>
      <c r="M514">
        <f>VLOOKUP(D514,Coordinates!A:C,3,FALSE)</f>
        <v>-79.231800000000007</v>
      </c>
      <c r="N514" t="str">
        <f>VLOOKUP(I514,LULine!A:B,2,FALSE)</f>
        <v>Yonge University Spadina</v>
      </c>
      <c r="O514" t="s">
        <v>1758</v>
      </c>
      <c r="P514" t="s">
        <v>1776</v>
      </c>
    </row>
    <row r="515" spans="1:16" x14ac:dyDescent="0.3">
      <c r="A515" s="3">
        <v>43491</v>
      </c>
      <c r="B515" s="1" t="s">
        <v>600</v>
      </c>
      <c r="C515" s="1" t="s">
        <v>175</v>
      </c>
      <c r="D515" s="1" t="s">
        <v>59</v>
      </c>
      <c r="E515" s="1" t="s">
        <v>601</v>
      </c>
      <c r="F515" s="2">
        <v>4</v>
      </c>
      <c r="G515" s="2">
        <v>8</v>
      </c>
      <c r="H515" s="1" t="s">
        <v>29</v>
      </c>
      <c r="I515" s="1" t="s">
        <v>30</v>
      </c>
      <c r="J515" s="2">
        <v>5195</v>
      </c>
      <c r="K515" t="str">
        <f>VLOOKUP(E515,LUCode!A:B,2,FALSE)</f>
        <v>Trucks</v>
      </c>
      <c r="L515">
        <f>VLOOKUP(D515,Coordinates!A:C,2,FALSE)</f>
        <v>43.410299999999999</v>
      </c>
      <c r="M515">
        <f>VLOOKUP(D515,Coordinates!A:C,3,FALSE)</f>
        <v>-79.192300000000003</v>
      </c>
      <c r="N515" t="str">
        <f>VLOOKUP(I515,LULine!A:B,2,FALSE)</f>
        <v>Bloor Danforth</v>
      </c>
      <c r="O515" t="s">
        <v>1758</v>
      </c>
      <c r="P515" t="s">
        <v>1776</v>
      </c>
    </row>
    <row r="516" spans="1:16" x14ac:dyDescent="0.3">
      <c r="A516" s="3">
        <v>43491</v>
      </c>
      <c r="B516" s="1" t="s">
        <v>602</v>
      </c>
      <c r="C516" s="1" t="s">
        <v>175</v>
      </c>
      <c r="D516" s="1" t="s">
        <v>45</v>
      </c>
      <c r="E516" s="1" t="s">
        <v>132</v>
      </c>
      <c r="F516" s="2">
        <v>11</v>
      </c>
      <c r="G516" s="2">
        <v>14</v>
      </c>
      <c r="H516" s="1" t="s">
        <v>19</v>
      </c>
      <c r="I516" s="1" t="s">
        <v>15</v>
      </c>
      <c r="J516" s="2">
        <v>5841</v>
      </c>
      <c r="K516" t="str">
        <f>VLOOKUP(E516,LUCode!A:B,2,FALSE)</f>
        <v>Misc. Transportation Other - Employee Non-Chargeable</v>
      </c>
      <c r="L516">
        <f>VLOOKUP(D516,Coordinates!A:C,2,FALSE)</f>
        <v>43.781399999999998</v>
      </c>
      <c r="M516">
        <f>VLOOKUP(D516,Coordinates!A:C,3,FALSE)</f>
        <v>-79.415000000000006</v>
      </c>
      <c r="N516" t="str">
        <f>VLOOKUP(I516,LULine!A:B,2,FALSE)</f>
        <v>Yonge University Spadina</v>
      </c>
      <c r="O516" t="s">
        <v>1758</v>
      </c>
      <c r="P516" t="s">
        <v>1776</v>
      </c>
    </row>
    <row r="517" spans="1:16" x14ac:dyDescent="0.3">
      <c r="A517" s="3">
        <v>43491</v>
      </c>
      <c r="B517" s="1" t="s">
        <v>603</v>
      </c>
      <c r="C517" s="1" t="s">
        <v>175</v>
      </c>
      <c r="D517" s="1" t="s">
        <v>17</v>
      </c>
      <c r="E517" s="1" t="s">
        <v>80</v>
      </c>
      <c r="F517" s="2">
        <v>8</v>
      </c>
      <c r="G517" s="2">
        <v>13</v>
      </c>
      <c r="H517" s="1" t="s">
        <v>14</v>
      </c>
      <c r="I517" s="1" t="s">
        <v>15</v>
      </c>
      <c r="J517" s="2">
        <v>5771</v>
      </c>
      <c r="K517" t="str">
        <f>VLOOKUP(E517,LUCode!A:B,2,FALSE)</f>
        <v>Disorderly Patron</v>
      </c>
      <c r="L517">
        <f>VLOOKUP(D517,Coordinates!A:C,2,FALSE)</f>
        <v>43.415700000000001</v>
      </c>
      <c r="M517">
        <f>VLOOKUP(D517,Coordinates!A:C,3,FALSE)</f>
        <v>-79.260900000000007</v>
      </c>
      <c r="N517" t="str">
        <f>VLOOKUP(I517,LULine!A:B,2,FALSE)</f>
        <v>Yonge University Spadina</v>
      </c>
      <c r="O517" t="s">
        <v>1758</v>
      </c>
      <c r="P517" t="s">
        <v>1776</v>
      </c>
    </row>
    <row r="518" spans="1:16" x14ac:dyDescent="0.3">
      <c r="A518" s="3">
        <v>43491</v>
      </c>
      <c r="B518" s="1" t="s">
        <v>349</v>
      </c>
      <c r="C518" s="1" t="s">
        <v>175</v>
      </c>
      <c r="D518" s="1" t="s">
        <v>235</v>
      </c>
      <c r="E518" s="1" t="s">
        <v>80</v>
      </c>
      <c r="F518" s="2">
        <v>4</v>
      </c>
      <c r="G518" s="2">
        <v>9</v>
      </c>
      <c r="H518" s="1" t="s">
        <v>34</v>
      </c>
      <c r="I518" s="1" t="s">
        <v>30</v>
      </c>
      <c r="J518" s="2">
        <v>5325</v>
      </c>
      <c r="K518" t="str">
        <f>VLOOKUP(E518,LUCode!A:B,2,FALSE)</f>
        <v>Disorderly Patron</v>
      </c>
      <c r="L518">
        <f>VLOOKUP(D518,Coordinates!A:C,2,FALSE)</f>
        <v>43.411099999999998</v>
      </c>
      <c r="M518">
        <f>VLOOKUP(D518,Coordinates!A:C,3,FALSE)</f>
        <v>-79.184600000000003</v>
      </c>
      <c r="N518" t="str">
        <f>VLOOKUP(I518,LULine!A:B,2,FALSE)</f>
        <v>Bloor Danforth</v>
      </c>
      <c r="O518" t="s">
        <v>1758</v>
      </c>
      <c r="P518" t="s">
        <v>1777</v>
      </c>
    </row>
    <row r="519" spans="1:16" x14ac:dyDescent="0.3">
      <c r="A519" s="3">
        <v>43492</v>
      </c>
      <c r="B519" s="1" t="s">
        <v>604</v>
      </c>
      <c r="C519" s="1" t="s">
        <v>188</v>
      </c>
      <c r="D519" s="1" t="s">
        <v>211</v>
      </c>
      <c r="E519" s="1" t="s">
        <v>57</v>
      </c>
      <c r="F519" s="2">
        <v>5</v>
      </c>
      <c r="G519" s="2">
        <v>10</v>
      </c>
      <c r="H519" s="1" t="s">
        <v>14</v>
      </c>
      <c r="I519" s="1" t="s">
        <v>15</v>
      </c>
      <c r="J519" s="2">
        <v>5706</v>
      </c>
      <c r="K519" t="str">
        <f>VLOOKUP(E519,LUCode!A:B,2,FALSE)</f>
        <v>Injured or ill Customer (On Train) - Transported</v>
      </c>
      <c r="L519">
        <f>VLOOKUP(D519,Coordinates!A:C,2,FALSE)</f>
        <v>43.4739</v>
      </c>
      <c r="M519">
        <f>VLOOKUP(D519,Coordinates!A:C,3,FALSE)</f>
        <v>-79.313900000000004</v>
      </c>
      <c r="N519" t="str">
        <f>VLOOKUP(I519,LULine!A:B,2,FALSE)</f>
        <v>Yonge University Spadina</v>
      </c>
      <c r="O519" t="s">
        <v>1758</v>
      </c>
      <c r="P519" t="s">
        <v>1777</v>
      </c>
    </row>
    <row r="520" spans="1:16" x14ac:dyDescent="0.3">
      <c r="A520" s="3">
        <v>43492</v>
      </c>
      <c r="B520" s="1" t="s">
        <v>605</v>
      </c>
      <c r="C520" s="1" t="s">
        <v>188</v>
      </c>
      <c r="D520" s="1" t="s">
        <v>42</v>
      </c>
      <c r="E520" s="1" t="s">
        <v>384</v>
      </c>
      <c r="F520" s="2">
        <v>5</v>
      </c>
      <c r="G520" s="2">
        <v>10</v>
      </c>
      <c r="H520" s="1" t="s">
        <v>14</v>
      </c>
      <c r="I520" s="1" t="s">
        <v>15</v>
      </c>
      <c r="J520" s="2">
        <v>5461</v>
      </c>
      <c r="K520" t="str">
        <f>VLOOKUP(E520,LUCode!A:B,2,FALSE)</f>
        <v>Track Switch Failure - Signal Related Problem</v>
      </c>
      <c r="L520">
        <f>VLOOKUP(D520,Coordinates!A:C,2,FALSE)</f>
        <v>43.749699999999997</v>
      </c>
      <c r="M520">
        <f>VLOOKUP(D520,Coordinates!A:C,3,FALSE)</f>
        <v>-79.4619</v>
      </c>
      <c r="N520" t="str">
        <f>VLOOKUP(I520,LULine!A:B,2,FALSE)</f>
        <v>Yonge University Spadina</v>
      </c>
      <c r="O520" t="s">
        <v>1758</v>
      </c>
      <c r="P520" t="s">
        <v>1774</v>
      </c>
    </row>
    <row r="521" spans="1:16" x14ac:dyDescent="0.3">
      <c r="A521" s="3">
        <v>43492</v>
      </c>
      <c r="B521" s="1" t="s">
        <v>254</v>
      </c>
      <c r="C521" s="1" t="s">
        <v>188</v>
      </c>
      <c r="D521" s="1" t="s">
        <v>40</v>
      </c>
      <c r="E521" s="1" t="s">
        <v>110</v>
      </c>
      <c r="F521" s="2">
        <v>4</v>
      </c>
      <c r="G521" s="2">
        <v>8</v>
      </c>
      <c r="H521" s="1" t="s">
        <v>34</v>
      </c>
      <c r="I521" s="1" t="s">
        <v>30</v>
      </c>
      <c r="J521" s="2">
        <v>5071</v>
      </c>
      <c r="K521" t="str">
        <f>VLOOKUP(E521,LUCode!A:B,2,FALSE)</f>
        <v>Door Problems - Debris Related</v>
      </c>
      <c r="L521">
        <f>VLOOKUP(D521,Coordinates!A:C,2,FALSE)</f>
        <v>43.405700000000003</v>
      </c>
      <c r="M521">
        <f>VLOOKUP(D521,Coordinates!A:C,3,FALSE)</f>
        <v>-79.194900000000004</v>
      </c>
      <c r="N521" t="str">
        <f>VLOOKUP(I521,LULine!A:B,2,FALSE)</f>
        <v>Bloor Danforth</v>
      </c>
      <c r="O521" t="s">
        <v>1758</v>
      </c>
      <c r="P521" t="s">
        <v>1774</v>
      </c>
    </row>
    <row r="522" spans="1:16" x14ac:dyDescent="0.3">
      <c r="A522" s="3">
        <v>43492</v>
      </c>
      <c r="B522" s="1" t="s">
        <v>460</v>
      </c>
      <c r="C522" s="1" t="s">
        <v>188</v>
      </c>
      <c r="D522" s="1" t="s">
        <v>104</v>
      </c>
      <c r="E522" s="1" t="s">
        <v>218</v>
      </c>
      <c r="F522" s="2">
        <v>5</v>
      </c>
      <c r="G522" s="2">
        <v>10</v>
      </c>
      <c r="H522" s="1" t="s">
        <v>29</v>
      </c>
      <c r="I522" s="1" t="s">
        <v>30</v>
      </c>
      <c r="J522" s="2">
        <v>5331</v>
      </c>
      <c r="K522" t="str">
        <f>VLOOKUP(E522,LUCode!A:B,2,FALSE)</f>
        <v>Equipment - No Trouble Found</v>
      </c>
      <c r="L522">
        <f>VLOOKUP(D522,Coordinates!A:C,2,FALSE)</f>
        <v>43.384300000000003</v>
      </c>
      <c r="M522">
        <f>VLOOKUP(D522,Coordinates!A:C,3,FALSE)</f>
        <v>-79.312799999999996</v>
      </c>
      <c r="N522" t="str">
        <f>VLOOKUP(I522,LULine!A:B,2,FALSE)</f>
        <v>Bloor Danforth</v>
      </c>
      <c r="O522" t="s">
        <v>1758</v>
      </c>
      <c r="P522" t="s">
        <v>1772</v>
      </c>
    </row>
    <row r="523" spans="1:16" x14ac:dyDescent="0.3">
      <c r="A523" s="3">
        <v>43492</v>
      </c>
      <c r="B523" s="1" t="s">
        <v>606</v>
      </c>
      <c r="C523" s="1" t="s">
        <v>188</v>
      </c>
      <c r="D523" s="1" t="s">
        <v>207</v>
      </c>
      <c r="E523" s="1" t="s">
        <v>155</v>
      </c>
      <c r="F523" s="2">
        <v>3</v>
      </c>
      <c r="G523" s="2">
        <v>8</v>
      </c>
      <c r="H523" s="1" t="s">
        <v>14</v>
      </c>
      <c r="I523" s="1" t="s">
        <v>15</v>
      </c>
      <c r="J523" s="2">
        <v>5906</v>
      </c>
      <c r="K523" t="str">
        <f>VLOOKUP(E523,LUCode!A:B,2,FALSE)</f>
        <v>Signals Track Weather Related</v>
      </c>
      <c r="L523">
        <f>VLOOKUP(D523,Coordinates!A:C,2,FALSE)</f>
        <v>43.4221</v>
      </c>
      <c r="M523">
        <f>VLOOKUP(D523,Coordinates!A:C,3,FALSE)</f>
        <v>-79.235399999999998</v>
      </c>
      <c r="N523" t="str">
        <f>VLOOKUP(I523,LULine!A:B,2,FALSE)</f>
        <v>Yonge University Spadina</v>
      </c>
      <c r="O523" t="s">
        <v>1758</v>
      </c>
      <c r="P523" t="s">
        <v>1772</v>
      </c>
    </row>
    <row r="524" spans="1:16" x14ac:dyDescent="0.3">
      <c r="A524" s="3">
        <v>43492</v>
      </c>
      <c r="B524" s="1" t="s">
        <v>607</v>
      </c>
      <c r="C524" s="1" t="s">
        <v>188</v>
      </c>
      <c r="D524" s="1" t="s">
        <v>12</v>
      </c>
      <c r="E524" s="1" t="s">
        <v>13</v>
      </c>
      <c r="F524" s="2">
        <v>8</v>
      </c>
      <c r="G524" s="2">
        <v>13</v>
      </c>
      <c r="H524" s="1" t="s">
        <v>14</v>
      </c>
      <c r="I524" s="1" t="s">
        <v>15</v>
      </c>
      <c r="J524" s="2">
        <v>5486</v>
      </c>
      <c r="K524" t="str">
        <f>VLOOKUP(E524,LUCode!A:B,2,FALSE)</f>
        <v>ATC Project</v>
      </c>
      <c r="L524">
        <f>VLOOKUP(D524,Coordinates!A:C,2,FALSE)</f>
        <v>43.402900000000002</v>
      </c>
      <c r="M524">
        <f>VLOOKUP(D524,Coordinates!A:C,3,FALSE)</f>
        <v>-79.242500000000007</v>
      </c>
      <c r="N524" t="str">
        <f>VLOOKUP(I524,LULine!A:B,2,FALSE)</f>
        <v>Yonge University Spadina</v>
      </c>
      <c r="O524" t="s">
        <v>1758</v>
      </c>
      <c r="P524" t="s">
        <v>1772</v>
      </c>
    </row>
    <row r="525" spans="1:16" x14ac:dyDescent="0.3">
      <c r="A525" s="3">
        <v>43492</v>
      </c>
      <c r="B525" s="1" t="s">
        <v>492</v>
      </c>
      <c r="C525" s="1" t="s">
        <v>188</v>
      </c>
      <c r="D525" s="1" t="s">
        <v>608</v>
      </c>
      <c r="E525" s="1" t="s">
        <v>92</v>
      </c>
      <c r="F525" s="2">
        <v>4</v>
      </c>
      <c r="G525" s="2">
        <v>10</v>
      </c>
      <c r="H525" s="1" t="s">
        <v>14</v>
      </c>
      <c r="I525" s="1" t="s">
        <v>93</v>
      </c>
      <c r="J525" s="2">
        <v>3017</v>
      </c>
      <c r="K525" t="str">
        <f>VLOOKUP(E525,LUCode!A:B,2,FALSE)</f>
        <v>Door Problems - Faulty Equipment</v>
      </c>
      <c r="L525">
        <f>VLOOKUP(D525,Coordinates!A:C,2,FALSE)</f>
        <v>43.461350000000003</v>
      </c>
      <c r="M525">
        <f>VLOOKUP(D525,Coordinates!A:C,3,FALSE)</f>
        <v>-79.161900000000003</v>
      </c>
      <c r="N525" t="str">
        <f>VLOOKUP(I525,LULine!A:B,2,FALSE)</f>
        <v>Scarborough Rail Transit</v>
      </c>
      <c r="O525" t="s">
        <v>1758</v>
      </c>
      <c r="P525" t="s">
        <v>1773</v>
      </c>
    </row>
    <row r="526" spans="1:16" x14ac:dyDescent="0.3">
      <c r="A526" s="3">
        <v>43492</v>
      </c>
      <c r="B526" s="1" t="s">
        <v>609</v>
      </c>
      <c r="C526" s="1" t="s">
        <v>188</v>
      </c>
      <c r="D526" s="1" t="s">
        <v>59</v>
      </c>
      <c r="E526" s="1" t="s">
        <v>610</v>
      </c>
      <c r="F526" s="2">
        <v>4</v>
      </c>
      <c r="G526" s="2">
        <v>8</v>
      </c>
      <c r="H526" s="1" t="s">
        <v>34</v>
      </c>
      <c r="I526" s="1" t="s">
        <v>30</v>
      </c>
      <c r="J526" s="2">
        <v>5356</v>
      </c>
      <c r="K526" t="str">
        <f>VLOOKUP(E526,LUCode!A:B,2,FALSE)</f>
        <v>Work Refusal</v>
      </c>
      <c r="L526">
        <f>VLOOKUP(D526,Coordinates!A:C,2,FALSE)</f>
        <v>43.410299999999999</v>
      </c>
      <c r="M526">
        <f>VLOOKUP(D526,Coordinates!A:C,3,FALSE)</f>
        <v>-79.192300000000003</v>
      </c>
      <c r="N526" t="str">
        <f>VLOOKUP(I526,LULine!A:B,2,FALSE)</f>
        <v>Bloor Danforth</v>
      </c>
      <c r="O526" t="s">
        <v>1758</v>
      </c>
      <c r="P526" t="s">
        <v>1773</v>
      </c>
    </row>
    <row r="527" spans="1:16" x14ac:dyDescent="0.3">
      <c r="A527" s="3">
        <v>43492</v>
      </c>
      <c r="B527" s="1" t="s">
        <v>611</v>
      </c>
      <c r="C527" s="1" t="s">
        <v>188</v>
      </c>
      <c r="D527" s="1" t="s">
        <v>42</v>
      </c>
      <c r="E527" s="1" t="s">
        <v>72</v>
      </c>
      <c r="F527" s="2">
        <v>6</v>
      </c>
      <c r="G527" s="2">
        <v>11</v>
      </c>
      <c r="H527" s="1" t="s">
        <v>14</v>
      </c>
      <c r="I527" s="1" t="s">
        <v>15</v>
      </c>
      <c r="J527" s="2">
        <v>5731</v>
      </c>
      <c r="K527" t="str">
        <f>VLOOKUP(E527,LUCode!A:B,2,FALSE)</f>
        <v xml:space="preserve">No Operator Immediately Available </v>
      </c>
      <c r="L527">
        <f>VLOOKUP(D527,Coordinates!A:C,2,FALSE)</f>
        <v>43.749699999999997</v>
      </c>
      <c r="M527">
        <f>VLOOKUP(D527,Coordinates!A:C,3,FALSE)</f>
        <v>-79.4619</v>
      </c>
      <c r="N527" t="str">
        <f>VLOOKUP(I527,LULine!A:B,2,FALSE)</f>
        <v>Yonge University Spadina</v>
      </c>
      <c r="O527" t="s">
        <v>1758</v>
      </c>
      <c r="P527" t="s">
        <v>1773</v>
      </c>
    </row>
    <row r="528" spans="1:16" x14ac:dyDescent="0.3">
      <c r="A528" s="3">
        <v>43492</v>
      </c>
      <c r="B528" s="1" t="s">
        <v>612</v>
      </c>
      <c r="C528" s="1" t="s">
        <v>188</v>
      </c>
      <c r="D528" s="1" t="s">
        <v>127</v>
      </c>
      <c r="E528" s="1" t="s">
        <v>57</v>
      </c>
      <c r="F528" s="2">
        <v>5</v>
      </c>
      <c r="G528" s="2">
        <v>9</v>
      </c>
      <c r="H528" s="1" t="s">
        <v>14</v>
      </c>
      <c r="I528" s="1" t="s">
        <v>15</v>
      </c>
      <c r="J528" s="2">
        <v>5521</v>
      </c>
      <c r="K528" t="str">
        <f>VLOOKUP(E528,LUCode!A:B,2,FALSE)</f>
        <v>Injured or ill Customer (On Train) - Transported</v>
      </c>
      <c r="L528">
        <f>VLOOKUP(D528,Coordinates!A:C,2,FALSE)</f>
        <v>43.400500000000001</v>
      </c>
      <c r="M528">
        <f>VLOOKUP(D528,Coordinates!A:C,3,FALSE)</f>
        <v>-79.235900000000001</v>
      </c>
      <c r="N528" t="str">
        <f>VLOOKUP(I528,LULine!A:B,2,FALSE)</f>
        <v>Yonge University Spadina</v>
      </c>
      <c r="O528" t="s">
        <v>1758</v>
      </c>
      <c r="P528" t="s">
        <v>1773</v>
      </c>
    </row>
    <row r="529" spans="1:16" x14ac:dyDescent="0.3">
      <c r="A529" s="3">
        <v>43492</v>
      </c>
      <c r="B529" s="1" t="s">
        <v>613</v>
      </c>
      <c r="C529" s="1" t="s">
        <v>188</v>
      </c>
      <c r="D529" s="1" t="s">
        <v>235</v>
      </c>
      <c r="E529" s="1" t="s">
        <v>80</v>
      </c>
      <c r="F529" s="2">
        <v>5</v>
      </c>
      <c r="G529" s="2">
        <v>9</v>
      </c>
      <c r="H529" s="1" t="s">
        <v>34</v>
      </c>
      <c r="I529" s="1" t="s">
        <v>30</v>
      </c>
      <c r="J529" s="2">
        <v>5140</v>
      </c>
      <c r="K529" t="str">
        <f>VLOOKUP(E529,LUCode!A:B,2,FALSE)</f>
        <v>Disorderly Patron</v>
      </c>
      <c r="L529">
        <f>VLOOKUP(D529,Coordinates!A:C,2,FALSE)</f>
        <v>43.411099999999998</v>
      </c>
      <c r="M529">
        <f>VLOOKUP(D529,Coordinates!A:C,3,FALSE)</f>
        <v>-79.184600000000003</v>
      </c>
      <c r="N529" t="str">
        <f>VLOOKUP(I529,LULine!A:B,2,FALSE)</f>
        <v>Bloor Danforth</v>
      </c>
      <c r="O529" t="s">
        <v>1758</v>
      </c>
      <c r="P529" t="s">
        <v>1773</v>
      </c>
    </row>
    <row r="530" spans="1:16" x14ac:dyDescent="0.3">
      <c r="A530" s="3">
        <v>43492</v>
      </c>
      <c r="B530" s="1" t="s">
        <v>614</v>
      </c>
      <c r="C530" s="1" t="s">
        <v>188</v>
      </c>
      <c r="D530" s="1" t="s">
        <v>24</v>
      </c>
      <c r="E530" s="1" t="s">
        <v>155</v>
      </c>
      <c r="F530" s="2">
        <v>5</v>
      </c>
      <c r="G530" s="2">
        <v>9</v>
      </c>
      <c r="H530" s="1" t="s">
        <v>19</v>
      </c>
      <c r="I530" s="1" t="s">
        <v>15</v>
      </c>
      <c r="J530" s="2">
        <v>5956</v>
      </c>
      <c r="K530" t="str">
        <f>VLOOKUP(E530,LUCode!A:B,2,FALSE)</f>
        <v>Signals Track Weather Related</v>
      </c>
      <c r="L530">
        <f>VLOOKUP(D530,Coordinates!A:C,2,FALSE)</f>
        <v>43.415199999999999</v>
      </c>
      <c r="M530">
        <f>VLOOKUP(D530,Coordinates!A:C,3,FALSE)</f>
        <v>-79.234999999999999</v>
      </c>
      <c r="N530" t="str">
        <f>VLOOKUP(I530,LULine!A:B,2,FALSE)</f>
        <v>Yonge University Spadina</v>
      </c>
      <c r="O530" t="s">
        <v>1758</v>
      </c>
      <c r="P530" t="s">
        <v>1773</v>
      </c>
    </row>
    <row r="531" spans="1:16" x14ac:dyDescent="0.3">
      <c r="A531" s="3">
        <v>43492</v>
      </c>
      <c r="B531" s="1" t="s">
        <v>615</v>
      </c>
      <c r="C531" s="1" t="s">
        <v>188</v>
      </c>
      <c r="D531" s="1" t="s">
        <v>24</v>
      </c>
      <c r="E531" s="1" t="s">
        <v>155</v>
      </c>
      <c r="F531" s="2">
        <v>9</v>
      </c>
      <c r="G531" s="2">
        <v>13</v>
      </c>
      <c r="H531" s="1" t="s">
        <v>14</v>
      </c>
      <c r="I531" s="1" t="s">
        <v>15</v>
      </c>
      <c r="J531" s="2">
        <v>5991</v>
      </c>
      <c r="K531" t="str">
        <f>VLOOKUP(E531,LUCode!A:B,2,FALSE)</f>
        <v>Signals Track Weather Related</v>
      </c>
      <c r="L531">
        <f>VLOOKUP(D531,Coordinates!A:C,2,FALSE)</f>
        <v>43.415199999999999</v>
      </c>
      <c r="M531">
        <f>VLOOKUP(D531,Coordinates!A:C,3,FALSE)</f>
        <v>-79.234999999999999</v>
      </c>
      <c r="N531" t="str">
        <f>VLOOKUP(I531,LULine!A:B,2,FALSE)</f>
        <v>Yonge University Spadina</v>
      </c>
      <c r="O531" t="s">
        <v>1758</v>
      </c>
      <c r="P531" t="s">
        <v>1775</v>
      </c>
    </row>
    <row r="532" spans="1:16" x14ac:dyDescent="0.3">
      <c r="A532" s="3">
        <v>43492</v>
      </c>
      <c r="B532" s="1" t="s">
        <v>616</v>
      </c>
      <c r="C532" s="1" t="s">
        <v>188</v>
      </c>
      <c r="D532" s="1" t="s">
        <v>127</v>
      </c>
      <c r="E532" s="1" t="s">
        <v>54</v>
      </c>
      <c r="F532" s="2">
        <v>4</v>
      </c>
      <c r="G532" s="2">
        <v>8</v>
      </c>
      <c r="H532" s="1" t="s">
        <v>14</v>
      </c>
      <c r="I532" s="1" t="s">
        <v>15</v>
      </c>
      <c r="J532" s="2">
        <v>5801</v>
      </c>
      <c r="K532" t="str">
        <f>VLOOKUP(E532,LUCode!A:B,2,FALSE)</f>
        <v>Passenger Assistance Alarm Activated - No Trouble Found</v>
      </c>
      <c r="L532">
        <f>VLOOKUP(D532,Coordinates!A:C,2,FALSE)</f>
        <v>43.400500000000001</v>
      </c>
      <c r="M532">
        <f>VLOOKUP(D532,Coordinates!A:C,3,FALSE)</f>
        <v>-79.235900000000001</v>
      </c>
      <c r="N532" t="str">
        <f>VLOOKUP(I532,LULine!A:B,2,FALSE)</f>
        <v>Yonge University Spadina</v>
      </c>
      <c r="O532" t="s">
        <v>1758</v>
      </c>
      <c r="P532" t="s">
        <v>1775</v>
      </c>
    </row>
    <row r="533" spans="1:16" x14ac:dyDescent="0.3">
      <c r="A533" s="3">
        <v>43492</v>
      </c>
      <c r="B533" s="1" t="s">
        <v>617</v>
      </c>
      <c r="C533" s="1" t="s">
        <v>188</v>
      </c>
      <c r="D533" s="1" t="s">
        <v>77</v>
      </c>
      <c r="E533" s="1" t="s">
        <v>13</v>
      </c>
      <c r="F533" s="2">
        <v>6</v>
      </c>
      <c r="G533" s="2">
        <v>10</v>
      </c>
      <c r="H533" s="1" t="s">
        <v>19</v>
      </c>
      <c r="I533" s="1" t="s">
        <v>15</v>
      </c>
      <c r="J533" s="2">
        <v>5981</v>
      </c>
      <c r="K533" t="str">
        <f>VLOOKUP(E533,LUCode!A:B,2,FALSE)</f>
        <v>ATC Project</v>
      </c>
      <c r="L533" t="str">
        <f>VLOOKUP(D533,Coordinates!A:C,2,FALSE)</f>
        <v>43°44′03</v>
      </c>
      <c r="M533">
        <f>VLOOKUP(D533,Coordinates!A:C,3,FALSE)</f>
        <v>-79.27</v>
      </c>
      <c r="N533" t="str">
        <f>VLOOKUP(I533,LULine!A:B,2,FALSE)</f>
        <v>Yonge University Spadina</v>
      </c>
      <c r="O533" t="s">
        <v>1758</v>
      </c>
      <c r="P533" t="s">
        <v>1776</v>
      </c>
    </row>
    <row r="534" spans="1:16" x14ac:dyDescent="0.3">
      <c r="A534" s="3">
        <v>43492</v>
      </c>
      <c r="B534" s="1" t="s">
        <v>214</v>
      </c>
      <c r="C534" s="1" t="s">
        <v>188</v>
      </c>
      <c r="D534" s="1" t="s">
        <v>117</v>
      </c>
      <c r="E534" s="1" t="s">
        <v>80</v>
      </c>
      <c r="F534" s="2">
        <v>5</v>
      </c>
      <c r="G534" s="2">
        <v>9</v>
      </c>
      <c r="H534" s="1" t="s">
        <v>14</v>
      </c>
      <c r="I534" s="1" t="s">
        <v>15</v>
      </c>
      <c r="J534" s="2">
        <v>5901</v>
      </c>
      <c r="K534" t="str">
        <f>VLOOKUP(E534,LUCode!A:B,2,FALSE)</f>
        <v>Disorderly Patron</v>
      </c>
      <c r="L534">
        <f>VLOOKUP(D534,Coordinates!A:C,2,FALSE)</f>
        <v>43.393599999999999</v>
      </c>
      <c r="M534">
        <f>VLOOKUP(D534,Coordinates!A:C,3,FALSE)</f>
        <v>-79.232600000000005</v>
      </c>
      <c r="N534" t="str">
        <f>VLOOKUP(I534,LULine!A:B,2,FALSE)</f>
        <v>Yonge University Spadina</v>
      </c>
      <c r="O534" t="s">
        <v>1758</v>
      </c>
      <c r="P534" t="s">
        <v>1776</v>
      </c>
    </row>
    <row r="535" spans="1:16" x14ac:dyDescent="0.3">
      <c r="A535" s="3">
        <v>43492</v>
      </c>
      <c r="B535" s="1" t="s">
        <v>618</v>
      </c>
      <c r="C535" s="1" t="s">
        <v>188</v>
      </c>
      <c r="D535" s="1" t="s">
        <v>24</v>
      </c>
      <c r="E535" s="1" t="s">
        <v>155</v>
      </c>
      <c r="F535" s="2">
        <v>5</v>
      </c>
      <c r="G535" s="2">
        <v>10</v>
      </c>
      <c r="H535" s="1" t="s">
        <v>19</v>
      </c>
      <c r="I535" s="1" t="s">
        <v>15</v>
      </c>
      <c r="J535" s="2">
        <v>6011</v>
      </c>
      <c r="K535" t="str">
        <f>VLOOKUP(E535,LUCode!A:B,2,FALSE)</f>
        <v>Signals Track Weather Related</v>
      </c>
      <c r="L535">
        <f>VLOOKUP(D535,Coordinates!A:C,2,FALSE)</f>
        <v>43.415199999999999</v>
      </c>
      <c r="M535">
        <f>VLOOKUP(D535,Coordinates!A:C,3,FALSE)</f>
        <v>-79.234999999999999</v>
      </c>
      <c r="N535" t="str">
        <f>VLOOKUP(I535,LULine!A:B,2,FALSE)</f>
        <v>Yonge University Spadina</v>
      </c>
      <c r="O535" t="s">
        <v>1758</v>
      </c>
      <c r="P535" t="s">
        <v>1776</v>
      </c>
    </row>
    <row r="536" spans="1:16" x14ac:dyDescent="0.3">
      <c r="A536" s="3">
        <v>43492</v>
      </c>
      <c r="B536" s="1" t="s">
        <v>387</v>
      </c>
      <c r="C536" s="1" t="s">
        <v>188</v>
      </c>
      <c r="D536" s="1" t="s">
        <v>64</v>
      </c>
      <c r="E536" s="1" t="s">
        <v>155</v>
      </c>
      <c r="F536" s="2">
        <v>5</v>
      </c>
      <c r="G536" s="2">
        <v>9</v>
      </c>
      <c r="H536" s="1" t="s">
        <v>34</v>
      </c>
      <c r="I536" s="1" t="s">
        <v>30</v>
      </c>
      <c r="J536" s="2">
        <v>5086</v>
      </c>
      <c r="K536" t="str">
        <f>VLOOKUP(E536,LUCode!A:B,2,FALSE)</f>
        <v>Signals Track Weather Related</v>
      </c>
      <c r="L536">
        <f>VLOOKUP(D536,Coordinates!A:C,2,FALSE)</f>
        <v>43.424100000000003</v>
      </c>
      <c r="M536">
        <f>VLOOKUP(D536,Coordinates!A:C,3,FALSE)</f>
        <v>-79.164699999999996</v>
      </c>
      <c r="N536" t="str">
        <f>VLOOKUP(I536,LULine!A:B,2,FALSE)</f>
        <v>Bloor Danforth</v>
      </c>
      <c r="O536" t="s">
        <v>1758</v>
      </c>
      <c r="P536" t="s">
        <v>1776</v>
      </c>
    </row>
    <row r="537" spans="1:16" x14ac:dyDescent="0.3">
      <c r="A537" s="3">
        <v>43492</v>
      </c>
      <c r="B537" s="1" t="s">
        <v>263</v>
      </c>
      <c r="C537" s="1" t="s">
        <v>188</v>
      </c>
      <c r="D537" s="1" t="s">
        <v>24</v>
      </c>
      <c r="E537" s="1" t="s">
        <v>155</v>
      </c>
      <c r="F537" s="2">
        <v>5</v>
      </c>
      <c r="G537" s="2">
        <v>10</v>
      </c>
      <c r="H537" s="1" t="s">
        <v>14</v>
      </c>
      <c r="I537" s="1" t="s">
        <v>15</v>
      </c>
      <c r="J537" s="2">
        <v>5871</v>
      </c>
      <c r="K537" t="str">
        <f>VLOOKUP(E537,LUCode!A:B,2,FALSE)</f>
        <v>Signals Track Weather Related</v>
      </c>
      <c r="L537">
        <f>VLOOKUP(D537,Coordinates!A:C,2,FALSE)</f>
        <v>43.415199999999999</v>
      </c>
      <c r="M537">
        <f>VLOOKUP(D537,Coordinates!A:C,3,FALSE)</f>
        <v>-79.234999999999999</v>
      </c>
      <c r="N537" t="str">
        <f>VLOOKUP(I537,LULine!A:B,2,FALSE)</f>
        <v>Yonge University Spadina</v>
      </c>
      <c r="O537" t="s">
        <v>1758</v>
      </c>
      <c r="P537" t="s">
        <v>1776</v>
      </c>
    </row>
    <row r="538" spans="1:16" x14ac:dyDescent="0.3">
      <c r="A538" s="3">
        <v>43492</v>
      </c>
      <c r="B538" s="1" t="s">
        <v>619</v>
      </c>
      <c r="C538" s="1" t="s">
        <v>188</v>
      </c>
      <c r="D538" s="1" t="s">
        <v>24</v>
      </c>
      <c r="E538" s="1" t="s">
        <v>155</v>
      </c>
      <c r="F538" s="2">
        <v>8</v>
      </c>
      <c r="G538" s="2">
        <v>13</v>
      </c>
      <c r="H538" s="1" t="s">
        <v>19</v>
      </c>
      <c r="I538" s="1" t="s">
        <v>15</v>
      </c>
      <c r="J538" s="2">
        <v>5641</v>
      </c>
      <c r="K538" t="str">
        <f>VLOOKUP(E538,LUCode!A:B,2,FALSE)</f>
        <v>Signals Track Weather Related</v>
      </c>
      <c r="L538">
        <f>VLOOKUP(D538,Coordinates!A:C,2,FALSE)</f>
        <v>43.415199999999999</v>
      </c>
      <c r="M538">
        <f>VLOOKUP(D538,Coordinates!A:C,3,FALSE)</f>
        <v>-79.234999999999999</v>
      </c>
      <c r="N538" t="str">
        <f>VLOOKUP(I538,LULine!A:B,2,FALSE)</f>
        <v>Yonge University Spadina</v>
      </c>
      <c r="O538" t="s">
        <v>1758</v>
      </c>
      <c r="P538" t="s">
        <v>1776</v>
      </c>
    </row>
    <row r="539" spans="1:16" x14ac:dyDescent="0.3">
      <c r="A539" s="3">
        <v>43492</v>
      </c>
      <c r="B539" s="1" t="s">
        <v>423</v>
      </c>
      <c r="C539" s="1" t="s">
        <v>188</v>
      </c>
      <c r="D539" s="1" t="s">
        <v>203</v>
      </c>
      <c r="E539" s="1" t="s">
        <v>89</v>
      </c>
      <c r="F539" s="2">
        <v>6</v>
      </c>
      <c r="G539" s="2">
        <v>11</v>
      </c>
      <c r="H539" s="1" t="s">
        <v>14</v>
      </c>
      <c r="I539" s="1" t="s">
        <v>15</v>
      </c>
      <c r="J539" s="2">
        <v>5931</v>
      </c>
      <c r="K539" t="str">
        <f>VLOOKUP(E539,LUCode!A:B,2,FALSE)</f>
        <v>Injured or ill Customer (On Train) - Medical Aid Refused</v>
      </c>
      <c r="L539">
        <f>VLOOKUP(D539,Coordinates!A:C,2,FALSE)</f>
        <v>43.395499999999998</v>
      </c>
      <c r="M539">
        <f>VLOOKUP(D539,Coordinates!A:C,3,FALSE)</f>
        <v>-79.230199999999996</v>
      </c>
      <c r="N539" t="str">
        <f>VLOOKUP(I539,LULine!A:B,2,FALSE)</f>
        <v>Yonge University Spadina</v>
      </c>
      <c r="O539" t="s">
        <v>1758</v>
      </c>
      <c r="P539" t="s">
        <v>1777</v>
      </c>
    </row>
    <row r="540" spans="1:16" x14ac:dyDescent="0.3">
      <c r="A540" s="3">
        <v>43492</v>
      </c>
      <c r="B540" s="1" t="s">
        <v>620</v>
      </c>
      <c r="C540" s="1" t="s">
        <v>188</v>
      </c>
      <c r="D540" s="1" t="s">
        <v>77</v>
      </c>
      <c r="E540" s="1" t="s">
        <v>621</v>
      </c>
      <c r="F540" s="2">
        <v>5</v>
      </c>
      <c r="G540" s="2">
        <v>10</v>
      </c>
      <c r="H540" s="1" t="s">
        <v>14</v>
      </c>
      <c r="I540" s="1" t="s">
        <v>15</v>
      </c>
      <c r="J540" s="2">
        <v>5541</v>
      </c>
      <c r="K540" t="str">
        <f>VLOOKUP(E540,LUCode!A:B,2,FALSE)</f>
        <v>RC&amp;S Maintenance Error - (Human)</v>
      </c>
      <c r="L540" t="str">
        <f>VLOOKUP(D540,Coordinates!A:C,2,FALSE)</f>
        <v>43°44′03</v>
      </c>
      <c r="M540">
        <f>VLOOKUP(D540,Coordinates!A:C,3,FALSE)</f>
        <v>-79.27</v>
      </c>
      <c r="N540" t="str">
        <f>VLOOKUP(I540,LULine!A:B,2,FALSE)</f>
        <v>Yonge University Spadina</v>
      </c>
      <c r="O540" t="s">
        <v>1758</v>
      </c>
      <c r="P540" t="s">
        <v>1777</v>
      </c>
    </row>
    <row r="541" spans="1:16" x14ac:dyDescent="0.3">
      <c r="A541" s="3">
        <v>43493</v>
      </c>
      <c r="B541" s="1" t="s">
        <v>622</v>
      </c>
      <c r="C541" s="1" t="s">
        <v>196</v>
      </c>
      <c r="D541" s="1" t="s">
        <v>215</v>
      </c>
      <c r="E541" s="1" t="s">
        <v>80</v>
      </c>
      <c r="F541" s="2">
        <v>4</v>
      </c>
      <c r="G541" s="2">
        <v>8</v>
      </c>
      <c r="H541" s="1" t="s">
        <v>34</v>
      </c>
      <c r="I541" s="1" t="s">
        <v>30</v>
      </c>
      <c r="J541" s="2">
        <v>5014</v>
      </c>
      <c r="K541" t="str">
        <f>VLOOKUP(E541,LUCode!A:B,2,FALSE)</f>
        <v>Disorderly Patron</v>
      </c>
      <c r="L541">
        <f>VLOOKUP(D541,Coordinates!A:C,2,FALSE)</f>
        <v>43.385300000000001</v>
      </c>
      <c r="M541">
        <f>VLOOKUP(D541,Coordinates!A:C,3,FALSE)</f>
        <v>-79.304100000000005</v>
      </c>
      <c r="N541" t="str">
        <f>VLOOKUP(I541,LULine!A:B,2,FALSE)</f>
        <v>Bloor Danforth</v>
      </c>
      <c r="O541" t="s">
        <v>1758</v>
      </c>
      <c r="P541" t="s">
        <v>1777</v>
      </c>
    </row>
    <row r="542" spans="1:16" x14ac:dyDescent="0.3">
      <c r="A542" s="3">
        <v>43493</v>
      </c>
      <c r="B542" s="1" t="s">
        <v>623</v>
      </c>
      <c r="C542" s="1" t="s">
        <v>196</v>
      </c>
      <c r="D542" s="1" t="s">
        <v>124</v>
      </c>
      <c r="E542" s="1" t="s">
        <v>624</v>
      </c>
      <c r="F542" s="2">
        <v>5</v>
      </c>
      <c r="G542" s="2">
        <v>10</v>
      </c>
      <c r="H542" s="1" t="s">
        <v>19</v>
      </c>
      <c r="I542" s="1" t="s">
        <v>93</v>
      </c>
      <c r="J542" s="2">
        <v>3026</v>
      </c>
      <c r="K542" t="str">
        <f>VLOOKUP(E542,LUCode!A:B,2,FALSE)</f>
        <v>Disc Brakes</v>
      </c>
      <c r="L542">
        <f>VLOOKUP(D542,Coordinates!A:C,2,FALSE)</f>
        <v>43.460099999999997</v>
      </c>
      <c r="M542">
        <f>VLOOKUP(D542,Coordinates!A:C,3,FALSE)</f>
        <v>-79.163499999999999</v>
      </c>
      <c r="N542" t="str">
        <f>VLOOKUP(I542,LULine!A:B,2,FALSE)</f>
        <v>Scarborough Rail Transit</v>
      </c>
      <c r="O542" t="s">
        <v>1758</v>
      </c>
      <c r="P542" t="s">
        <v>1774</v>
      </c>
    </row>
    <row r="543" spans="1:16" x14ac:dyDescent="0.3">
      <c r="A543" s="3">
        <v>43493</v>
      </c>
      <c r="B543" s="1" t="s">
        <v>625</v>
      </c>
      <c r="C543" s="1" t="s">
        <v>196</v>
      </c>
      <c r="D543" s="1" t="s">
        <v>626</v>
      </c>
      <c r="E543" s="1" t="s">
        <v>245</v>
      </c>
      <c r="F543" s="2">
        <v>3</v>
      </c>
      <c r="G543" s="2">
        <v>7</v>
      </c>
      <c r="H543" s="1" t="s">
        <v>14</v>
      </c>
      <c r="I543" s="1" t="s">
        <v>15</v>
      </c>
      <c r="J543" s="2">
        <v>6116</v>
      </c>
      <c r="K543" t="str">
        <f>VLOOKUP(E543,LUCode!A:B,2,FALSE)</f>
        <v>Door Problems - Passenger Related</v>
      </c>
      <c r="L543">
        <f>VLOOKUP(D543,Coordinates!A:C,2,FALSE)</f>
        <v>43.465000000000003</v>
      </c>
      <c r="M543">
        <f>VLOOKUP(D543,Coordinates!A:C,3,FALSE)</f>
        <v>-79.2453</v>
      </c>
      <c r="N543" t="str">
        <f>VLOOKUP(I543,LULine!A:B,2,FALSE)</f>
        <v>Yonge University Spadina</v>
      </c>
      <c r="O543" t="s">
        <v>1758</v>
      </c>
      <c r="P543" t="s">
        <v>1774</v>
      </c>
    </row>
    <row r="544" spans="1:16" x14ac:dyDescent="0.3">
      <c r="A544" s="3">
        <v>43493</v>
      </c>
      <c r="B544" s="1" t="s">
        <v>73</v>
      </c>
      <c r="C544" s="1" t="s">
        <v>196</v>
      </c>
      <c r="D544" s="1" t="s">
        <v>266</v>
      </c>
      <c r="E544" s="1" t="s">
        <v>627</v>
      </c>
      <c r="F544" s="2">
        <v>4</v>
      </c>
      <c r="G544" s="2">
        <v>9</v>
      </c>
      <c r="H544" s="1" t="s">
        <v>19</v>
      </c>
      <c r="I544" s="1" t="s">
        <v>93</v>
      </c>
      <c r="J544" s="2">
        <v>3022</v>
      </c>
      <c r="K544" t="str">
        <f>VLOOKUP(E544,LUCode!A:B,2,FALSE)</f>
        <v>Train Control - VOBC</v>
      </c>
      <c r="L544">
        <f>VLOOKUP(D544,Coordinates!A:C,2,FALSE)</f>
        <v>43.462899999999998</v>
      </c>
      <c r="M544">
        <f>VLOOKUP(D544,Coordinates!A:C,3,FALSE)</f>
        <v>-79.150599999999997</v>
      </c>
      <c r="N544" t="str">
        <f>VLOOKUP(I544,LULine!A:B,2,FALSE)</f>
        <v>Scarborough Rail Transit</v>
      </c>
      <c r="O544" t="s">
        <v>1758</v>
      </c>
      <c r="P544" t="s">
        <v>1774</v>
      </c>
    </row>
    <row r="545" spans="1:16" x14ac:dyDescent="0.3">
      <c r="A545" s="3">
        <v>43493</v>
      </c>
      <c r="B545" s="1" t="s">
        <v>267</v>
      </c>
      <c r="C545" s="1" t="s">
        <v>196</v>
      </c>
      <c r="D545" s="1" t="s">
        <v>608</v>
      </c>
      <c r="E545" s="1" t="s">
        <v>515</v>
      </c>
      <c r="F545" s="2">
        <v>4</v>
      </c>
      <c r="G545" s="2">
        <v>9</v>
      </c>
      <c r="H545" s="1" t="s">
        <v>14</v>
      </c>
      <c r="I545" s="1" t="s">
        <v>93</v>
      </c>
      <c r="J545" s="2">
        <v>3017</v>
      </c>
      <c r="K545" t="str">
        <f>VLOOKUP(E545,LUCode!A:B,2,FALSE)</f>
        <v>Weather Reports / Related Delays</v>
      </c>
      <c r="L545">
        <f>VLOOKUP(D545,Coordinates!A:C,2,FALSE)</f>
        <v>43.461350000000003</v>
      </c>
      <c r="M545">
        <f>VLOOKUP(D545,Coordinates!A:C,3,FALSE)</f>
        <v>-79.161900000000003</v>
      </c>
      <c r="N545" t="str">
        <f>VLOOKUP(I545,LULine!A:B,2,FALSE)</f>
        <v>Scarborough Rail Transit</v>
      </c>
      <c r="O545" t="s">
        <v>1758</v>
      </c>
      <c r="P545" t="s">
        <v>1774</v>
      </c>
    </row>
    <row r="546" spans="1:16" x14ac:dyDescent="0.3">
      <c r="A546" s="3">
        <v>43493</v>
      </c>
      <c r="B546" s="1" t="s">
        <v>628</v>
      </c>
      <c r="C546" s="1" t="s">
        <v>196</v>
      </c>
      <c r="D546" s="1" t="s">
        <v>37</v>
      </c>
      <c r="E546" s="1" t="s">
        <v>46</v>
      </c>
      <c r="F546" s="2">
        <v>3</v>
      </c>
      <c r="G546" s="2">
        <v>5</v>
      </c>
      <c r="H546" s="1" t="s">
        <v>29</v>
      </c>
      <c r="I546" s="1" t="s">
        <v>30</v>
      </c>
      <c r="J546" s="2">
        <v>5060</v>
      </c>
      <c r="K546" t="str">
        <f>VLOOKUP(E546,LUCode!A:B,2,FALSE)</f>
        <v>Miscellaneous Speed Control</v>
      </c>
      <c r="L546">
        <f>VLOOKUP(D546,Coordinates!A:C,2,FALSE)</f>
        <v>43.435699999999997</v>
      </c>
      <c r="M546">
        <f>VLOOKUP(D546,Coordinates!A:C,3,FALSE)</f>
        <v>-79.154899999999998</v>
      </c>
      <c r="N546" t="str">
        <f>VLOOKUP(I546,LULine!A:B,2,FALSE)</f>
        <v>Bloor Danforth</v>
      </c>
      <c r="O546" t="s">
        <v>1758</v>
      </c>
      <c r="P546" t="s">
        <v>1774</v>
      </c>
    </row>
    <row r="547" spans="1:16" x14ac:dyDescent="0.3">
      <c r="A547" s="3">
        <v>43493</v>
      </c>
      <c r="B547" s="1" t="s">
        <v>629</v>
      </c>
      <c r="C547" s="1" t="s">
        <v>196</v>
      </c>
      <c r="D547" s="1" t="s">
        <v>119</v>
      </c>
      <c r="E547" s="1" t="s">
        <v>57</v>
      </c>
      <c r="F547" s="2">
        <v>4</v>
      </c>
      <c r="G547" s="2">
        <v>6</v>
      </c>
      <c r="H547" s="1" t="s">
        <v>19</v>
      </c>
      <c r="I547" s="1" t="s">
        <v>15</v>
      </c>
      <c r="J547" s="2">
        <v>5091</v>
      </c>
      <c r="K547" t="str">
        <f>VLOOKUP(E547,LUCode!A:B,2,FALSE)</f>
        <v>Injured or ill Customer (On Train) - Transported</v>
      </c>
      <c r="L547">
        <f>VLOOKUP(D547,Coordinates!A:C,2,FALSE)</f>
        <v>43.433</v>
      </c>
      <c r="M547">
        <f>VLOOKUP(D547,Coordinates!A:C,3,FALSE)</f>
        <v>-79.248000000000005</v>
      </c>
      <c r="N547" t="str">
        <f>VLOOKUP(I547,LULine!A:B,2,FALSE)</f>
        <v>Yonge University Spadina</v>
      </c>
      <c r="O547" t="s">
        <v>1758</v>
      </c>
      <c r="P547" t="s">
        <v>1774</v>
      </c>
    </row>
    <row r="548" spans="1:16" x14ac:dyDescent="0.3">
      <c r="A548" s="3">
        <v>43493</v>
      </c>
      <c r="B548" s="1" t="s">
        <v>630</v>
      </c>
      <c r="C548" s="1" t="s">
        <v>196</v>
      </c>
      <c r="D548" s="1" t="s">
        <v>59</v>
      </c>
      <c r="E548" s="1" t="s">
        <v>150</v>
      </c>
      <c r="F548" s="2">
        <v>5</v>
      </c>
      <c r="G548" s="2">
        <v>7</v>
      </c>
      <c r="H548" s="1" t="s">
        <v>29</v>
      </c>
      <c r="I548" s="1" t="s">
        <v>30</v>
      </c>
      <c r="J548" s="2">
        <v>5300</v>
      </c>
      <c r="K548" t="str">
        <f>VLOOKUP(E548,LUCode!A:B,2,FALSE)</f>
        <v>Passenger Other</v>
      </c>
      <c r="L548">
        <f>VLOOKUP(D548,Coordinates!A:C,2,FALSE)</f>
        <v>43.410299999999999</v>
      </c>
      <c r="M548">
        <f>VLOOKUP(D548,Coordinates!A:C,3,FALSE)</f>
        <v>-79.192300000000003</v>
      </c>
      <c r="N548" t="str">
        <f>VLOOKUP(I548,LULine!A:B,2,FALSE)</f>
        <v>Bloor Danforth</v>
      </c>
      <c r="O548" t="s">
        <v>1758</v>
      </c>
      <c r="P548" t="s">
        <v>1774</v>
      </c>
    </row>
    <row r="549" spans="1:16" x14ac:dyDescent="0.3">
      <c r="A549" s="3">
        <v>43493</v>
      </c>
      <c r="B549" s="1" t="s">
        <v>631</v>
      </c>
      <c r="C549" s="1" t="s">
        <v>196</v>
      </c>
      <c r="D549" s="1" t="s">
        <v>95</v>
      </c>
      <c r="E549" s="1" t="s">
        <v>632</v>
      </c>
      <c r="F549" s="2">
        <v>4</v>
      </c>
      <c r="G549" s="2">
        <v>7</v>
      </c>
      <c r="H549" s="1" t="s">
        <v>14</v>
      </c>
      <c r="I549" s="1" t="s">
        <v>15</v>
      </c>
      <c r="J549" s="2">
        <v>5416</v>
      </c>
      <c r="K549" t="str">
        <f>VLOOKUP(E549,LUCode!A:B,2,FALSE)</f>
        <v>Track Circuit Problems - Re: Defective Bolts/Bonding</v>
      </c>
      <c r="L549">
        <f>VLOOKUP(D549,Coordinates!A:C,2,FALSE)</f>
        <v>43.403700000000001</v>
      </c>
      <c r="M549">
        <f>VLOOKUP(D549,Coordinates!A:C,3,FALSE)</f>
        <v>-79.231999999999999</v>
      </c>
      <c r="N549" t="str">
        <f>VLOOKUP(I549,LULine!A:B,2,FALSE)</f>
        <v>Yonge University Spadina</v>
      </c>
      <c r="O549" t="s">
        <v>1758</v>
      </c>
      <c r="P549" t="s">
        <v>1772</v>
      </c>
    </row>
    <row r="550" spans="1:16" x14ac:dyDescent="0.3">
      <c r="A550" s="3">
        <v>43493</v>
      </c>
      <c r="B550" s="1" t="s">
        <v>633</v>
      </c>
      <c r="C550" s="1" t="s">
        <v>196</v>
      </c>
      <c r="D550" s="1" t="s">
        <v>37</v>
      </c>
      <c r="E550" s="1" t="s">
        <v>377</v>
      </c>
      <c r="F550" s="2">
        <v>3</v>
      </c>
      <c r="G550" s="2">
        <v>6</v>
      </c>
      <c r="H550" s="1" t="s">
        <v>29</v>
      </c>
      <c r="I550" s="1" t="s">
        <v>30</v>
      </c>
      <c r="J550" s="2">
        <v>5058</v>
      </c>
      <c r="K550" t="str">
        <f>VLOOKUP(E550,LUCode!A:B,2,FALSE)</f>
        <v xml:space="preserve">Signals or Related Components Failure </v>
      </c>
      <c r="L550">
        <f>VLOOKUP(D550,Coordinates!A:C,2,FALSE)</f>
        <v>43.435699999999997</v>
      </c>
      <c r="M550">
        <f>VLOOKUP(D550,Coordinates!A:C,3,FALSE)</f>
        <v>-79.154899999999998</v>
      </c>
      <c r="N550" t="str">
        <f>VLOOKUP(I550,LULine!A:B,2,FALSE)</f>
        <v>Bloor Danforth</v>
      </c>
      <c r="O550" t="s">
        <v>1758</v>
      </c>
      <c r="P550" t="s">
        <v>1772</v>
      </c>
    </row>
    <row r="551" spans="1:16" x14ac:dyDescent="0.3">
      <c r="A551" s="3">
        <v>43493</v>
      </c>
      <c r="B551" s="1" t="s">
        <v>634</v>
      </c>
      <c r="C551" s="1" t="s">
        <v>196</v>
      </c>
      <c r="D551" s="1" t="s">
        <v>207</v>
      </c>
      <c r="E551" s="1" t="s">
        <v>70</v>
      </c>
      <c r="F551" s="2">
        <v>4</v>
      </c>
      <c r="G551" s="2">
        <v>7</v>
      </c>
      <c r="H551" s="1" t="s">
        <v>19</v>
      </c>
      <c r="I551" s="1" t="s">
        <v>15</v>
      </c>
      <c r="J551" s="2">
        <v>0</v>
      </c>
      <c r="K551" t="str">
        <f>VLOOKUP(E551,LUCode!A:B,2,FALSE)</f>
        <v>Signals - Train Stops</v>
      </c>
      <c r="L551">
        <f>VLOOKUP(D551,Coordinates!A:C,2,FALSE)</f>
        <v>43.4221</v>
      </c>
      <c r="M551">
        <f>VLOOKUP(D551,Coordinates!A:C,3,FALSE)</f>
        <v>-79.235399999999998</v>
      </c>
      <c r="N551" t="str">
        <f>VLOOKUP(I551,LULine!A:B,2,FALSE)</f>
        <v>Yonge University Spadina</v>
      </c>
      <c r="O551" t="s">
        <v>1758</v>
      </c>
      <c r="P551" t="s">
        <v>1772</v>
      </c>
    </row>
    <row r="552" spans="1:16" x14ac:dyDescent="0.3">
      <c r="A552" s="3">
        <v>43493</v>
      </c>
      <c r="B552" s="1" t="s">
        <v>635</v>
      </c>
      <c r="C552" s="1" t="s">
        <v>196</v>
      </c>
      <c r="D552" s="1" t="s">
        <v>24</v>
      </c>
      <c r="E552" s="1" t="s">
        <v>155</v>
      </c>
      <c r="F552" s="2">
        <v>6</v>
      </c>
      <c r="G552" s="2">
        <v>9</v>
      </c>
      <c r="H552" s="1" t="s">
        <v>14</v>
      </c>
      <c r="I552" s="1" t="s">
        <v>15</v>
      </c>
      <c r="J552" s="2">
        <v>6066</v>
      </c>
      <c r="K552" t="str">
        <f>VLOOKUP(E552,LUCode!A:B,2,FALSE)</f>
        <v>Signals Track Weather Related</v>
      </c>
      <c r="L552">
        <f>VLOOKUP(D552,Coordinates!A:C,2,FALSE)</f>
        <v>43.415199999999999</v>
      </c>
      <c r="M552">
        <f>VLOOKUP(D552,Coordinates!A:C,3,FALSE)</f>
        <v>-79.234999999999999</v>
      </c>
      <c r="N552" t="str">
        <f>VLOOKUP(I552,LULine!A:B,2,FALSE)</f>
        <v>Yonge University Spadina</v>
      </c>
      <c r="O552" t="s">
        <v>1758</v>
      </c>
      <c r="P552" t="s">
        <v>1773</v>
      </c>
    </row>
    <row r="553" spans="1:16" x14ac:dyDescent="0.3">
      <c r="A553" s="3">
        <v>43493</v>
      </c>
      <c r="B553" s="1" t="s">
        <v>636</v>
      </c>
      <c r="C553" s="1" t="s">
        <v>196</v>
      </c>
      <c r="D553" s="1" t="s">
        <v>637</v>
      </c>
      <c r="E553" s="1" t="s">
        <v>515</v>
      </c>
      <c r="F553" s="2">
        <v>5</v>
      </c>
      <c r="G553" s="2">
        <v>10</v>
      </c>
      <c r="H553" s="1" t="s">
        <v>638</v>
      </c>
      <c r="I553" s="1" t="s">
        <v>93</v>
      </c>
      <c r="J553" s="2">
        <v>0</v>
      </c>
      <c r="K553" t="str">
        <f>VLOOKUP(E553,LUCode!A:B,2,FALSE)</f>
        <v>Weather Reports / Related Delays</v>
      </c>
      <c r="L553" t="e">
        <f>VLOOKUP(D553,Coordinates!A:C,2,FALSE)</f>
        <v>#N/A</v>
      </c>
      <c r="M553" t="e">
        <f>VLOOKUP(D553,Coordinates!A:C,3,FALSE)</f>
        <v>#N/A</v>
      </c>
      <c r="N553" t="str">
        <f>VLOOKUP(I553,LULine!A:B,2,FALSE)</f>
        <v>Scarborough Rail Transit</v>
      </c>
      <c r="O553" t="s">
        <v>1758</v>
      </c>
      <c r="P553" t="s">
        <v>1773</v>
      </c>
    </row>
    <row r="554" spans="1:16" x14ac:dyDescent="0.3">
      <c r="A554" s="3">
        <v>43493</v>
      </c>
      <c r="B554" s="1" t="s">
        <v>193</v>
      </c>
      <c r="C554" s="1" t="s">
        <v>196</v>
      </c>
      <c r="D554" s="1" t="s">
        <v>37</v>
      </c>
      <c r="E554" s="1" t="s">
        <v>50</v>
      </c>
      <c r="F554" s="2">
        <v>3</v>
      </c>
      <c r="G554" s="2">
        <v>5</v>
      </c>
      <c r="H554" s="1" t="s">
        <v>34</v>
      </c>
      <c r="I554" s="1" t="s">
        <v>30</v>
      </c>
      <c r="J554" s="2">
        <v>5067</v>
      </c>
      <c r="K554" t="str">
        <f>VLOOKUP(E554,LUCode!A:B,2,FALSE)</f>
        <v>Brakes</v>
      </c>
      <c r="L554">
        <f>VLOOKUP(D554,Coordinates!A:C,2,FALSE)</f>
        <v>43.435699999999997</v>
      </c>
      <c r="M554">
        <f>VLOOKUP(D554,Coordinates!A:C,3,FALSE)</f>
        <v>-79.154899999999998</v>
      </c>
      <c r="N554" t="str">
        <f>VLOOKUP(I554,LULine!A:B,2,FALSE)</f>
        <v>Bloor Danforth</v>
      </c>
      <c r="O554" t="s">
        <v>1758</v>
      </c>
      <c r="P554" t="s">
        <v>1773</v>
      </c>
    </row>
    <row r="555" spans="1:16" x14ac:dyDescent="0.3">
      <c r="A555" s="3">
        <v>43493</v>
      </c>
      <c r="B555" s="1" t="s">
        <v>519</v>
      </c>
      <c r="C555" s="1" t="s">
        <v>196</v>
      </c>
      <c r="D555" s="1" t="s">
        <v>266</v>
      </c>
      <c r="E555" s="1" t="s">
        <v>639</v>
      </c>
      <c r="F555" s="2">
        <v>5</v>
      </c>
      <c r="G555" s="2">
        <v>10</v>
      </c>
      <c r="H555" s="1" t="s">
        <v>19</v>
      </c>
      <c r="I555" s="1" t="s">
        <v>93</v>
      </c>
      <c r="J555" s="2">
        <v>3007</v>
      </c>
      <c r="K555" t="str">
        <f>VLOOKUP(E555,LUCode!A:B,2,FALSE)</f>
        <v>Vehicle</v>
      </c>
      <c r="L555">
        <f>VLOOKUP(D555,Coordinates!A:C,2,FALSE)</f>
        <v>43.462899999999998</v>
      </c>
      <c r="M555">
        <f>VLOOKUP(D555,Coordinates!A:C,3,FALSE)</f>
        <v>-79.150599999999997</v>
      </c>
      <c r="N555" t="str">
        <f>VLOOKUP(I555,LULine!A:B,2,FALSE)</f>
        <v>Scarborough Rail Transit</v>
      </c>
      <c r="O555" t="s">
        <v>1758</v>
      </c>
      <c r="P555" t="s">
        <v>1775</v>
      </c>
    </row>
    <row r="556" spans="1:16" x14ac:dyDescent="0.3">
      <c r="A556" s="3">
        <v>43493</v>
      </c>
      <c r="B556" s="1" t="s">
        <v>380</v>
      </c>
      <c r="C556" s="1" t="s">
        <v>196</v>
      </c>
      <c r="D556" s="1" t="s">
        <v>286</v>
      </c>
      <c r="E556" s="1" t="s">
        <v>67</v>
      </c>
      <c r="F556" s="2">
        <v>3</v>
      </c>
      <c r="G556" s="2">
        <v>5</v>
      </c>
      <c r="H556" s="1" t="s">
        <v>29</v>
      </c>
      <c r="I556" s="1" t="s">
        <v>30</v>
      </c>
      <c r="J556" s="2">
        <v>5204</v>
      </c>
      <c r="K556" t="str">
        <f>VLOOKUP(E556,LUCode!A:B,2,FALSE)</f>
        <v>Door Problems - Faulty Equipment</v>
      </c>
      <c r="L556">
        <f>VLOOKUP(D556,Coordinates!A:C,2,FALSE)</f>
        <v>43.401299999999999</v>
      </c>
      <c r="M556">
        <f>VLOOKUP(D556,Coordinates!A:C,3,FALSE)</f>
        <v>-79.232399999999998</v>
      </c>
      <c r="N556" t="str">
        <f>VLOOKUP(I556,LULine!A:B,2,FALSE)</f>
        <v>Bloor Danforth</v>
      </c>
      <c r="O556" t="s">
        <v>1758</v>
      </c>
      <c r="P556" t="s">
        <v>1775</v>
      </c>
    </row>
    <row r="557" spans="1:16" x14ac:dyDescent="0.3">
      <c r="A557" s="3">
        <v>43493</v>
      </c>
      <c r="B557" s="1" t="s">
        <v>329</v>
      </c>
      <c r="C557" s="1" t="s">
        <v>196</v>
      </c>
      <c r="D557" s="1" t="s">
        <v>77</v>
      </c>
      <c r="E557" s="1" t="s">
        <v>72</v>
      </c>
      <c r="F557" s="2">
        <v>3</v>
      </c>
      <c r="G557" s="2">
        <v>5</v>
      </c>
      <c r="H557" s="1" t="s">
        <v>19</v>
      </c>
      <c r="I557" s="1" t="s">
        <v>15</v>
      </c>
      <c r="J557" s="2">
        <v>5406</v>
      </c>
      <c r="K557" t="str">
        <f>VLOOKUP(E557,LUCode!A:B,2,FALSE)</f>
        <v xml:space="preserve">No Operator Immediately Available </v>
      </c>
      <c r="L557" t="str">
        <f>VLOOKUP(D557,Coordinates!A:C,2,FALSE)</f>
        <v>43°44′03</v>
      </c>
      <c r="M557">
        <f>VLOOKUP(D557,Coordinates!A:C,3,FALSE)</f>
        <v>-79.27</v>
      </c>
      <c r="N557" t="str">
        <f>VLOOKUP(I557,LULine!A:B,2,FALSE)</f>
        <v>Yonge University Spadina</v>
      </c>
      <c r="O557" t="s">
        <v>1758</v>
      </c>
      <c r="P557" t="s">
        <v>1775</v>
      </c>
    </row>
    <row r="558" spans="1:16" x14ac:dyDescent="0.3">
      <c r="A558" s="3">
        <v>43493</v>
      </c>
      <c r="B558" s="1" t="s">
        <v>640</v>
      </c>
      <c r="C558" s="1" t="s">
        <v>196</v>
      </c>
      <c r="D558" s="1" t="s">
        <v>104</v>
      </c>
      <c r="E558" s="1" t="s">
        <v>155</v>
      </c>
      <c r="F558" s="2">
        <v>3</v>
      </c>
      <c r="G558" s="2">
        <v>7</v>
      </c>
      <c r="H558" s="1" t="s">
        <v>29</v>
      </c>
      <c r="I558" s="1" t="s">
        <v>30</v>
      </c>
      <c r="J558" s="2">
        <v>5166</v>
      </c>
      <c r="K558" t="str">
        <f>VLOOKUP(E558,LUCode!A:B,2,FALSE)</f>
        <v>Signals Track Weather Related</v>
      </c>
      <c r="L558">
        <f>VLOOKUP(D558,Coordinates!A:C,2,FALSE)</f>
        <v>43.384300000000003</v>
      </c>
      <c r="M558">
        <f>VLOOKUP(D558,Coordinates!A:C,3,FALSE)</f>
        <v>-79.312799999999996</v>
      </c>
      <c r="N558" t="str">
        <f>VLOOKUP(I558,LULine!A:B,2,FALSE)</f>
        <v>Bloor Danforth</v>
      </c>
      <c r="O558" t="s">
        <v>1758</v>
      </c>
      <c r="P558" t="s">
        <v>1775</v>
      </c>
    </row>
    <row r="559" spans="1:16" x14ac:dyDescent="0.3">
      <c r="A559" s="3">
        <v>43493</v>
      </c>
      <c r="B559" s="1" t="s">
        <v>641</v>
      </c>
      <c r="C559" s="1" t="s">
        <v>196</v>
      </c>
      <c r="D559" s="1" t="s">
        <v>104</v>
      </c>
      <c r="E559" s="1" t="s">
        <v>155</v>
      </c>
      <c r="F559" s="2">
        <v>5</v>
      </c>
      <c r="G559" s="2">
        <v>7</v>
      </c>
      <c r="H559" s="1" t="s">
        <v>29</v>
      </c>
      <c r="I559" s="1" t="s">
        <v>30</v>
      </c>
      <c r="J559" s="2">
        <v>5322</v>
      </c>
      <c r="K559" t="str">
        <f>VLOOKUP(E559,LUCode!A:B,2,FALSE)</f>
        <v>Signals Track Weather Related</v>
      </c>
      <c r="L559">
        <f>VLOOKUP(D559,Coordinates!A:C,2,FALSE)</f>
        <v>43.384300000000003</v>
      </c>
      <c r="M559">
        <f>VLOOKUP(D559,Coordinates!A:C,3,FALSE)</f>
        <v>-79.312799999999996</v>
      </c>
      <c r="N559" t="str">
        <f>VLOOKUP(I559,LULine!A:B,2,FALSE)</f>
        <v>Bloor Danforth</v>
      </c>
      <c r="O559" t="s">
        <v>1758</v>
      </c>
      <c r="P559" t="s">
        <v>1775</v>
      </c>
    </row>
    <row r="560" spans="1:16" x14ac:dyDescent="0.3">
      <c r="A560" s="3">
        <v>43493</v>
      </c>
      <c r="B560" s="1" t="s">
        <v>103</v>
      </c>
      <c r="C560" s="1" t="s">
        <v>196</v>
      </c>
      <c r="D560" s="1" t="s">
        <v>207</v>
      </c>
      <c r="E560" s="1" t="s">
        <v>155</v>
      </c>
      <c r="F560" s="2">
        <v>7</v>
      </c>
      <c r="G560" s="2">
        <v>9</v>
      </c>
      <c r="H560" s="1" t="s">
        <v>19</v>
      </c>
      <c r="I560" s="1" t="s">
        <v>15</v>
      </c>
      <c r="J560" s="2">
        <v>5936</v>
      </c>
      <c r="K560" t="str">
        <f>VLOOKUP(E560,LUCode!A:B,2,FALSE)</f>
        <v>Signals Track Weather Related</v>
      </c>
      <c r="L560">
        <f>VLOOKUP(D560,Coordinates!A:C,2,FALSE)</f>
        <v>43.4221</v>
      </c>
      <c r="M560">
        <f>VLOOKUP(D560,Coordinates!A:C,3,FALSE)</f>
        <v>-79.235399999999998</v>
      </c>
      <c r="N560" t="str">
        <f>VLOOKUP(I560,LULine!A:B,2,FALSE)</f>
        <v>Yonge University Spadina</v>
      </c>
      <c r="O560" t="s">
        <v>1758</v>
      </c>
      <c r="P560" t="s">
        <v>1775</v>
      </c>
    </row>
    <row r="561" spans="1:16" x14ac:dyDescent="0.3">
      <c r="A561" s="3">
        <v>43493</v>
      </c>
      <c r="B561" s="1" t="s">
        <v>588</v>
      </c>
      <c r="C561" s="1" t="s">
        <v>196</v>
      </c>
      <c r="D561" s="1" t="s">
        <v>127</v>
      </c>
      <c r="E561" s="1" t="s">
        <v>89</v>
      </c>
      <c r="F561" s="2">
        <v>4</v>
      </c>
      <c r="G561" s="2">
        <v>6</v>
      </c>
      <c r="H561" s="1" t="s">
        <v>19</v>
      </c>
      <c r="I561" s="1" t="s">
        <v>15</v>
      </c>
      <c r="J561" s="2">
        <v>5621</v>
      </c>
      <c r="K561" t="str">
        <f>VLOOKUP(E561,LUCode!A:B,2,FALSE)</f>
        <v>Injured or ill Customer (On Train) - Medical Aid Refused</v>
      </c>
      <c r="L561">
        <f>VLOOKUP(D561,Coordinates!A:C,2,FALSE)</f>
        <v>43.400500000000001</v>
      </c>
      <c r="M561">
        <f>VLOOKUP(D561,Coordinates!A:C,3,FALSE)</f>
        <v>-79.235900000000001</v>
      </c>
      <c r="N561" t="str">
        <f>VLOOKUP(I561,LULine!A:B,2,FALSE)</f>
        <v>Yonge University Spadina</v>
      </c>
      <c r="O561" t="s">
        <v>1758</v>
      </c>
      <c r="P561" t="s">
        <v>1776</v>
      </c>
    </row>
    <row r="562" spans="1:16" x14ac:dyDescent="0.3">
      <c r="A562" s="3">
        <v>43493</v>
      </c>
      <c r="B562" s="1" t="s">
        <v>642</v>
      </c>
      <c r="C562" s="1" t="s">
        <v>196</v>
      </c>
      <c r="D562" s="1" t="s">
        <v>85</v>
      </c>
      <c r="E562" s="1" t="s">
        <v>150</v>
      </c>
      <c r="F562" s="2">
        <v>19</v>
      </c>
      <c r="G562" s="2">
        <v>24</v>
      </c>
      <c r="H562" s="1" t="s">
        <v>19</v>
      </c>
      <c r="I562" s="1" t="s">
        <v>15</v>
      </c>
      <c r="J562" s="2">
        <v>0</v>
      </c>
      <c r="K562" t="str">
        <f>VLOOKUP(E562,LUCode!A:B,2,FALSE)</f>
        <v>Passenger Other</v>
      </c>
      <c r="L562">
        <f>VLOOKUP(D562,Coordinates!A:C,2,FALSE)</f>
        <v>43.656300000000002</v>
      </c>
      <c r="M562">
        <f>VLOOKUP(D562,Coordinates!A:C,3,FALSE)</f>
        <v>-79.380499999999998</v>
      </c>
      <c r="N562" t="str">
        <f>VLOOKUP(I562,LULine!A:B,2,FALSE)</f>
        <v>Yonge University Spadina</v>
      </c>
      <c r="O562" t="s">
        <v>1758</v>
      </c>
      <c r="P562" t="s">
        <v>1776</v>
      </c>
    </row>
    <row r="563" spans="1:16" x14ac:dyDescent="0.3">
      <c r="A563" s="3">
        <v>43493</v>
      </c>
      <c r="B563" s="1" t="s">
        <v>643</v>
      </c>
      <c r="C563" s="1" t="s">
        <v>196</v>
      </c>
      <c r="D563" s="1" t="s">
        <v>24</v>
      </c>
      <c r="E563" s="1" t="s">
        <v>155</v>
      </c>
      <c r="F563" s="2">
        <v>4</v>
      </c>
      <c r="G563" s="2">
        <v>7</v>
      </c>
      <c r="H563" s="1" t="s">
        <v>19</v>
      </c>
      <c r="I563" s="1" t="s">
        <v>15</v>
      </c>
      <c r="J563" s="2">
        <v>5471</v>
      </c>
      <c r="K563" t="str">
        <f>VLOOKUP(E563,LUCode!A:B,2,FALSE)</f>
        <v>Signals Track Weather Related</v>
      </c>
      <c r="L563">
        <f>VLOOKUP(D563,Coordinates!A:C,2,FALSE)</f>
        <v>43.415199999999999</v>
      </c>
      <c r="M563">
        <f>VLOOKUP(D563,Coordinates!A:C,3,FALSE)</f>
        <v>-79.234999999999999</v>
      </c>
      <c r="N563" t="str">
        <f>VLOOKUP(I563,LULine!A:B,2,FALSE)</f>
        <v>Yonge University Spadina</v>
      </c>
      <c r="O563" t="s">
        <v>1758</v>
      </c>
      <c r="P563" t="s">
        <v>1776</v>
      </c>
    </row>
    <row r="564" spans="1:16" x14ac:dyDescent="0.3">
      <c r="A564" s="3">
        <v>43493</v>
      </c>
      <c r="B564" s="1" t="s">
        <v>118</v>
      </c>
      <c r="C564" s="1" t="s">
        <v>196</v>
      </c>
      <c r="D564" s="1" t="s">
        <v>104</v>
      </c>
      <c r="E564" s="1" t="s">
        <v>155</v>
      </c>
      <c r="F564" s="2">
        <v>5</v>
      </c>
      <c r="G564" s="2">
        <v>8</v>
      </c>
      <c r="H564" s="1" t="s">
        <v>34</v>
      </c>
      <c r="I564" s="1" t="s">
        <v>30</v>
      </c>
      <c r="J564" s="2">
        <v>5359</v>
      </c>
      <c r="K564" t="str">
        <f>VLOOKUP(E564,LUCode!A:B,2,FALSE)</f>
        <v>Signals Track Weather Related</v>
      </c>
      <c r="L564">
        <f>VLOOKUP(D564,Coordinates!A:C,2,FALSE)</f>
        <v>43.384300000000003</v>
      </c>
      <c r="M564">
        <f>VLOOKUP(D564,Coordinates!A:C,3,FALSE)</f>
        <v>-79.312799999999996</v>
      </c>
      <c r="N564" t="str">
        <f>VLOOKUP(I564,LULine!A:B,2,FALSE)</f>
        <v>Bloor Danforth</v>
      </c>
      <c r="O564" t="s">
        <v>1758</v>
      </c>
      <c r="P564" t="s">
        <v>1776</v>
      </c>
    </row>
    <row r="565" spans="1:16" x14ac:dyDescent="0.3">
      <c r="A565" s="3">
        <v>43493</v>
      </c>
      <c r="B565" s="1" t="s">
        <v>644</v>
      </c>
      <c r="C565" s="1" t="s">
        <v>196</v>
      </c>
      <c r="D565" s="1" t="s">
        <v>140</v>
      </c>
      <c r="E565" s="1" t="s">
        <v>327</v>
      </c>
      <c r="F565" s="2">
        <v>5</v>
      </c>
      <c r="G565" s="2">
        <v>8</v>
      </c>
      <c r="H565" s="1" t="s">
        <v>34</v>
      </c>
      <c r="I565" s="1" t="s">
        <v>30</v>
      </c>
      <c r="J565" s="2">
        <v>5004</v>
      </c>
      <c r="K565" t="str">
        <f>VLOOKUP(E565,LUCode!A:B,2,FALSE)</f>
        <v>Operator Overshot Platform</v>
      </c>
      <c r="L565">
        <f>VLOOKUP(D565,Coordinates!A:C,2,FALSE)</f>
        <v>43.39</v>
      </c>
      <c r="M565">
        <f>VLOOKUP(D565,Coordinates!A:C,3,FALSE)</f>
        <v>-79.2941</v>
      </c>
      <c r="N565" t="str">
        <f>VLOOKUP(I565,LULine!A:B,2,FALSE)</f>
        <v>Bloor Danforth</v>
      </c>
      <c r="O565" t="s">
        <v>1758</v>
      </c>
      <c r="P565" t="s">
        <v>1776</v>
      </c>
    </row>
    <row r="566" spans="1:16" x14ac:dyDescent="0.3">
      <c r="A566" s="3">
        <v>43494</v>
      </c>
      <c r="B566" s="1" t="s">
        <v>645</v>
      </c>
      <c r="C566" s="1" t="s">
        <v>11</v>
      </c>
      <c r="D566" s="1" t="s">
        <v>179</v>
      </c>
      <c r="E566" s="1" t="s">
        <v>476</v>
      </c>
      <c r="F566" s="2">
        <v>174</v>
      </c>
      <c r="G566" s="2">
        <v>178</v>
      </c>
      <c r="H566" s="1" t="s">
        <v>29</v>
      </c>
      <c r="I566" s="1" t="s">
        <v>30</v>
      </c>
      <c r="J566" s="2">
        <v>5082</v>
      </c>
      <c r="K566" t="str">
        <f>VLOOKUP(E566,LUCode!A:B,2,FALSE)</f>
        <v>Weather Reports / Related Delays</v>
      </c>
      <c r="L566">
        <f>VLOOKUP(D566,Coordinates!A:C,2,FALSE)</f>
        <v>43.414200000000001</v>
      </c>
      <c r="M566">
        <f>VLOOKUP(D566,Coordinates!A:C,3,FALSE)</f>
        <v>-79.171899999999994</v>
      </c>
      <c r="N566" t="str">
        <f>VLOOKUP(I566,LULine!A:B,2,FALSE)</f>
        <v>Bloor Danforth</v>
      </c>
      <c r="O566" t="s">
        <v>1758</v>
      </c>
      <c r="P566" t="s">
        <v>1774</v>
      </c>
    </row>
    <row r="567" spans="1:16" x14ac:dyDescent="0.3">
      <c r="A567" s="3">
        <v>43494</v>
      </c>
      <c r="B567" s="1" t="s">
        <v>646</v>
      </c>
      <c r="C567" s="1" t="s">
        <v>11</v>
      </c>
      <c r="D567" s="1" t="s">
        <v>157</v>
      </c>
      <c r="E567" s="1" t="s">
        <v>632</v>
      </c>
      <c r="F567" s="2">
        <v>4</v>
      </c>
      <c r="G567" s="2">
        <v>8</v>
      </c>
      <c r="H567" s="1" t="s">
        <v>29</v>
      </c>
      <c r="I567" s="1" t="s">
        <v>30</v>
      </c>
      <c r="J567" s="2">
        <v>5366</v>
      </c>
      <c r="K567" t="str">
        <f>VLOOKUP(E567,LUCode!A:B,2,FALSE)</f>
        <v>Track Circuit Problems - Re: Defective Bolts/Bonding</v>
      </c>
      <c r="L567">
        <f>VLOOKUP(D567,Coordinates!A:C,2,FALSE)</f>
        <v>43.404800000000002</v>
      </c>
      <c r="M567">
        <f>VLOOKUP(D567,Coordinates!A:C,3,FALSE)</f>
        <v>-79.2042</v>
      </c>
      <c r="N567" t="str">
        <f>VLOOKUP(I567,LULine!A:B,2,FALSE)</f>
        <v>Bloor Danforth</v>
      </c>
      <c r="O567" t="s">
        <v>1758</v>
      </c>
      <c r="P567" t="s">
        <v>1774</v>
      </c>
    </row>
    <row r="568" spans="1:16" x14ac:dyDescent="0.3">
      <c r="A568" s="3">
        <v>43494</v>
      </c>
      <c r="B568" s="1" t="s">
        <v>647</v>
      </c>
      <c r="C568" s="1" t="s">
        <v>11</v>
      </c>
      <c r="D568" s="25" t="s">
        <v>1639</v>
      </c>
      <c r="E568" s="1" t="s">
        <v>46</v>
      </c>
      <c r="F568" s="2">
        <v>3</v>
      </c>
      <c r="G568" s="2">
        <v>8</v>
      </c>
      <c r="H568" s="1" t="s">
        <v>19</v>
      </c>
      <c r="I568" s="1" t="s">
        <v>15</v>
      </c>
      <c r="J568" s="2">
        <v>6061</v>
      </c>
      <c r="K568" t="str">
        <f>VLOOKUP(E568,LUCode!A:B,2,FALSE)</f>
        <v>Miscellaneous Speed Control</v>
      </c>
      <c r="L568">
        <f>VLOOKUP(D568,Coordinates!A:C,2,FALSE)</f>
        <v>43.762</v>
      </c>
      <c r="M568">
        <f>VLOOKUP(D568,Coordinates!A:C,3,FALSE)</f>
        <v>-79.411900000000003</v>
      </c>
      <c r="N568" t="str">
        <f>VLOOKUP(I568,LULine!A:B,2,FALSE)</f>
        <v>Yonge University Spadina</v>
      </c>
      <c r="O568" t="s">
        <v>1758</v>
      </c>
      <c r="P568" t="s">
        <v>1774</v>
      </c>
    </row>
    <row r="569" spans="1:16" x14ac:dyDescent="0.3">
      <c r="A569" s="3">
        <v>43494</v>
      </c>
      <c r="B569" s="1" t="s">
        <v>83</v>
      </c>
      <c r="C569" s="1" t="s">
        <v>11</v>
      </c>
      <c r="D569" s="1" t="s">
        <v>59</v>
      </c>
      <c r="E569" s="1" t="s">
        <v>132</v>
      </c>
      <c r="F569" s="2">
        <v>3</v>
      </c>
      <c r="G569" s="2">
        <v>5</v>
      </c>
      <c r="H569" s="1" t="s">
        <v>29</v>
      </c>
      <c r="I569" s="1" t="s">
        <v>30</v>
      </c>
      <c r="J569" s="2">
        <v>5060</v>
      </c>
      <c r="K569" t="str">
        <f>VLOOKUP(E569,LUCode!A:B,2,FALSE)</f>
        <v>Misc. Transportation Other - Employee Non-Chargeable</v>
      </c>
      <c r="L569">
        <f>VLOOKUP(D569,Coordinates!A:C,2,FALSE)</f>
        <v>43.410299999999999</v>
      </c>
      <c r="M569">
        <f>VLOOKUP(D569,Coordinates!A:C,3,FALSE)</f>
        <v>-79.192300000000003</v>
      </c>
      <c r="N569" t="str">
        <f>VLOOKUP(I569,LULine!A:B,2,FALSE)</f>
        <v>Bloor Danforth</v>
      </c>
      <c r="O569" t="s">
        <v>1758</v>
      </c>
      <c r="P569" t="s">
        <v>1774</v>
      </c>
    </row>
    <row r="570" spans="1:16" x14ac:dyDescent="0.3">
      <c r="A570" s="3">
        <v>43494</v>
      </c>
      <c r="B570" s="1" t="s">
        <v>649</v>
      </c>
      <c r="C570" s="1" t="s">
        <v>11</v>
      </c>
      <c r="D570" s="1" t="s">
        <v>37</v>
      </c>
      <c r="E570" s="1" t="s">
        <v>65</v>
      </c>
      <c r="F570" s="2">
        <v>4</v>
      </c>
      <c r="G570" s="2">
        <v>8</v>
      </c>
      <c r="H570" s="1" t="s">
        <v>29</v>
      </c>
      <c r="I570" s="1" t="s">
        <v>30</v>
      </c>
      <c r="J570" s="2">
        <v>5352</v>
      </c>
      <c r="K570" t="str">
        <f>VLOOKUP(E570,LUCode!A:B,2,FALSE)</f>
        <v>Signal Problem - No Trouble</v>
      </c>
      <c r="L570">
        <f>VLOOKUP(D570,Coordinates!A:C,2,FALSE)</f>
        <v>43.435699999999997</v>
      </c>
      <c r="M570">
        <f>VLOOKUP(D570,Coordinates!A:C,3,FALSE)</f>
        <v>-79.154899999999998</v>
      </c>
      <c r="N570" t="str">
        <f>VLOOKUP(I570,LULine!A:B,2,FALSE)</f>
        <v>Bloor Danforth</v>
      </c>
      <c r="O570" t="s">
        <v>1758</v>
      </c>
      <c r="P570" t="s">
        <v>1772</v>
      </c>
    </row>
    <row r="571" spans="1:16" x14ac:dyDescent="0.3">
      <c r="A571" s="3">
        <v>43494</v>
      </c>
      <c r="B571" s="1" t="s">
        <v>653</v>
      </c>
      <c r="C571" s="1" t="s">
        <v>11</v>
      </c>
      <c r="D571" s="1" t="s">
        <v>24</v>
      </c>
      <c r="E571" s="1" t="s">
        <v>652</v>
      </c>
      <c r="F571" s="2">
        <v>3</v>
      </c>
      <c r="G571" s="2">
        <v>6</v>
      </c>
      <c r="H571" s="1" t="s">
        <v>19</v>
      </c>
      <c r="I571" s="1" t="s">
        <v>15</v>
      </c>
      <c r="J571" s="2">
        <v>5971</v>
      </c>
      <c r="K571" t="str">
        <f>VLOOKUP(E571,LUCode!A:B,2,FALSE)</f>
        <v>Ice / Snow Related Problems</v>
      </c>
      <c r="L571">
        <f>VLOOKUP(D571,Coordinates!A:C,2,FALSE)</f>
        <v>43.415199999999999</v>
      </c>
      <c r="M571">
        <f>VLOOKUP(D571,Coordinates!A:C,3,FALSE)</f>
        <v>-79.234999999999999</v>
      </c>
      <c r="N571" t="str">
        <f>VLOOKUP(I571,LULine!A:B,2,FALSE)</f>
        <v>Yonge University Spadina</v>
      </c>
      <c r="O571" t="s">
        <v>1758</v>
      </c>
      <c r="P571" t="s">
        <v>1772</v>
      </c>
    </row>
    <row r="572" spans="1:16" x14ac:dyDescent="0.3">
      <c r="A572" s="3">
        <v>43494</v>
      </c>
      <c r="B572" s="1" t="s">
        <v>654</v>
      </c>
      <c r="C572" s="1" t="s">
        <v>11</v>
      </c>
      <c r="D572" s="25" t="s">
        <v>1755</v>
      </c>
      <c r="E572" s="1" t="s">
        <v>67</v>
      </c>
      <c r="F572" s="2">
        <v>5</v>
      </c>
      <c r="G572" s="2">
        <v>8</v>
      </c>
      <c r="H572" s="1" t="s">
        <v>29</v>
      </c>
      <c r="I572" s="1" t="s">
        <v>30</v>
      </c>
      <c r="J572" s="2">
        <v>5246</v>
      </c>
      <c r="K572" t="str">
        <f>VLOOKUP(E572,LUCode!A:B,2,FALSE)</f>
        <v>Door Problems - Faulty Equipment</v>
      </c>
      <c r="L572">
        <f>VLOOKUP(D572,Coordinates!A:C,2,FALSE)</f>
        <v>43.6706</v>
      </c>
      <c r="M572">
        <f>VLOOKUP(D572,Coordinates!A:C,3,FALSE)</f>
        <v>-79.386499999999998</v>
      </c>
      <c r="N572" t="str">
        <f>VLOOKUP(I572,LULine!A:B,2,FALSE)</f>
        <v>Bloor Danforth</v>
      </c>
      <c r="O572" t="s">
        <v>1758</v>
      </c>
      <c r="P572" t="s">
        <v>1773</v>
      </c>
    </row>
    <row r="573" spans="1:16" x14ac:dyDescent="0.3">
      <c r="A573" s="3">
        <v>43494</v>
      </c>
      <c r="B573" s="1" t="s">
        <v>655</v>
      </c>
      <c r="C573" s="1" t="s">
        <v>11</v>
      </c>
      <c r="D573" s="1" t="s">
        <v>296</v>
      </c>
      <c r="E573" s="1" t="s">
        <v>327</v>
      </c>
      <c r="F573" s="2">
        <v>3</v>
      </c>
      <c r="G573" s="2">
        <v>5</v>
      </c>
      <c r="H573" s="1" t="s">
        <v>19</v>
      </c>
      <c r="I573" s="1" t="s">
        <v>15</v>
      </c>
      <c r="J573" s="2">
        <v>5436</v>
      </c>
      <c r="K573" t="str">
        <f>VLOOKUP(E573,LUCode!A:B,2,FALSE)</f>
        <v>Operator Overshot Platform</v>
      </c>
      <c r="L573">
        <f>VLOOKUP(D573,Coordinates!A:C,2,FALSE)</f>
        <v>43.4116</v>
      </c>
      <c r="M573">
        <f>VLOOKUP(D573,Coordinates!A:C,3,FALSE)</f>
        <v>-79.233500000000006</v>
      </c>
      <c r="N573" t="str">
        <f>VLOOKUP(I573,LULine!A:B,2,FALSE)</f>
        <v>Yonge University Spadina</v>
      </c>
      <c r="O573" t="s">
        <v>1758</v>
      </c>
      <c r="P573" t="s">
        <v>1775</v>
      </c>
    </row>
    <row r="574" spans="1:16" x14ac:dyDescent="0.3">
      <c r="A574" s="3">
        <v>43494</v>
      </c>
      <c r="B574" s="1" t="s">
        <v>656</v>
      </c>
      <c r="C574" s="1" t="s">
        <v>11</v>
      </c>
      <c r="D574" s="1" t="s">
        <v>137</v>
      </c>
      <c r="E574" s="1" t="s">
        <v>57</v>
      </c>
      <c r="F574" s="2">
        <v>13</v>
      </c>
      <c r="G574" s="2">
        <v>15</v>
      </c>
      <c r="H574" s="1" t="s">
        <v>14</v>
      </c>
      <c r="I574" s="1" t="s">
        <v>15</v>
      </c>
      <c r="J574" s="2">
        <v>5641</v>
      </c>
      <c r="K574" t="str">
        <f>VLOOKUP(E574,LUCode!A:B,2,FALSE)</f>
        <v>Injured or ill Customer (On Train) - Transported</v>
      </c>
      <c r="L574">
        <f>VLOOKUP(D574,Coordinates!A:C,2,FALSE)</f>
        <v>43.645299999999999</v>
      </c>
      <c r="M574">
        <f>VLOOKUP(D574,Coordinates!A:C,3,FALSE)</f>
        <v>-79.380600000000001</v>
      </c>
      <c r="N574" t="str">
        <f>VLOOKUP(I574,LULine!A:B,2,FALSE)</f>
        <v>Yonge University Spadina</v>
      </c>
      <c r="O574" t="s">
        <v>1758</v>
      </c>
      <c r="P574" t="s">
        <v>1775</v>
      </c>
    </row>
    <row r="575" spans="1:16" x14ac:dyDescent="0.3">
      <c r="A575" s="3">
        <v>43494</v>
      </c>
      <c r="B575" s="1" t="s">
        <v>309</v>
      </c>
      <c r="C575" s="1" t="s">
        <v>11</v>
      </c>
      <c r="D575" s="1" t="s">
        <v>32</v>
      </c>
      <c r="E575" s="1" t="s">
        <v>476</v>
      </c>
      <c r="F575" s="2">
        <v>3</v>
      </c>
      <c r="G575" s="2">
        <v>5</v>
      </c>
      <c r="H575" s="1" t="s">
        <v>29</v>
      </c>
      <c r="I575" s="1" t="s">
        <v>30</v>
      </c>
      <c r="J575" s="2">
        <v>5183</v>
      </c>
      <c r="K575" t="str">
        <f>VLOOKUP(E575,LUCode!A:B,2,FALSE)</f>
        <v>Weather Reports / Related Delays</v>
      </c>
      <c r="L575">
        <f>VLOOKUP(D575,Coordinates!A:C,2,FALSE)</f>
        <v>43.681111000000001</v>
      </c>
      <c r="M575">
        <f>VLOOKUP(D575,Coordinates!A:C,3,FALSE)</f>
        <v>-79.337778</v>
      </c>
      <c r="N575" t="str">
        <f>VLOOKUP(I575,LULine!A:B,2,FALSE)</f>
        <v>Bloor Danforth</v>
      </c>
      <c r="O575" t="s">
        <v>1758</v>
      </c>
      <c r="P575" t="s">
        <v>1775</v>
      </c>
    </row>
    <row r="576" spans="1:16" x14ac:dyDescent="0.3">
      <c r="A576" s="3">
        <v>43494</v>
      </c>
      <c r="B576" s="1" t="s">
        <v>359</v>
      </c>
      <c r="C576" s="1" t="s">
        <v>11</v>
      </c>
      <c r="D576" s="1" t="s">
        <v>37</v>
      </c>
      <c r="E576" s="1" t="s">
        <v>155</v>
      </c>
      <c r="F576" s="2">
        <v>3</v>
      </c>
      <c r="G576" s="2">
        <v>5</v>
      </c>
      <c r="H576" s="1" t="s">
        <v>29</v>
      </c>
      <c r="I576" s="1" t="s">
        <v>30</v>
      </c>
      <c r="J576" s="2">
        <v>5283</v>
      </c>
      <c r="K576" t="str">
        <f>VLOOKUP(E576,LUCode!A:B,2,FALSE)</f>
        <v>Signals Track Weather Related</v>
      </c>
      <c r="L576">
        <f>VLOOKUP(D576,Coordinates!A:C,2,FALSE)</f>
        <v>43.435699999999997</v>
      </c>
      <c r="M576">
        <f>VLOOKUP(D576,Coordinates!A:C,3,FALSE)</f>
        <v>-79.154899999999998</v>
      </c>
      <c r="N576" t="str">
        <f>VLOOKUP(I576,LULine!A:B,2,FALSE)</f>
        <v>Bloor Danforth</v>
      </c>
      <c r="O576" t="s">
        <v>1758</v>
      </c>
      <c r="P576" t="s">
        <v>1775</v>
      </c>
    </row>
    <row r="577" spans="1:16" x14ac:dyDescent="0.3">
      <c r="A577" s="3">
        <v>43494</v>
      </c>
      <c r="B577" s="1" t="s">
        <v>466</v>
      </c>
      <c r="C577" s="1" t="s">
        <v>11</v>
      </c>
      <c r="D577" s="25" t="s">
        <v>1640</v>
      </c>
      <c r="E577" s="1" t="s">
        <v>657</v>
      </c>
      <c r="F577" s="2">
        <v>5</v>
      </c>
      <c r="G577" s="2">
        <v>10</v>
      </c>
      <c r="H577" s="1" t="s">
        <v>29</v>
      </c>
      <c r="I577" s="1" t="s">
        <v>99</v>
      </c>
      <c r="J577" s="2">
        <v>6171</v>
      </c>
      <c r="K577" t="str">
        <f>VLOOKUP(E577,LUCode!A:B,2,FALSE)</f>
        <v>Rail Cars &amp; Shops Opr. Error</v>
      </c>
      <c r="L577" t="str">
        <f>VLOOKUP(D577,Coordinates!A:C,2,FALSE)</f>
        <v>43.7614°</v>
      </c>
      <c r="M577">
        <f>VLOOKUP(D577,Coordinates!A:C,3,FALSE)</f>
        <v>-79.410499999999999</v>
      </c>
      <c r="N577" t="str">
        <f>VLOOKUP(I577,LULine!A:B,2,FALSE)</f>
        <v>Sheppard</v>
      </c>
      <c r="O577" t="s">
        <v>1758</v>
      </c>
      <c r="P577" t="s">
        <v>1775</v>
      </c>
    </row>
    <row r="578" spans="1:16" x14ac:dyDescent="0.3">
      <c r="A578" s="3">
        <v>43494</v>
      </c>
      <c r="B578" s="1" t="s">
        <v>658</v>
      </c>
      <c r="C578" s="1" t="s">
        <v>11</v>
      </c>
      <c r="D578" s="1" t="s">
        <v>626</v>
      </c>
      <c r="E578" s="1" t="s">
        <v>13</v>
      </c>
      <c r="F578" s="2">
        <v>6</v>
      </c>
      <c r="G578" s="2">
        <v>8</v>
      </c>
      <c r="H578" s="1" t="s">
        <v>34</v>
      </c>
      <c r="I578" s="1" t="s">
        <v>15</v>
      </c>
      <c r="J578" s="2">
        <v>5556</v>
      </c>
      <c r="K578" t="str">
        <f>VLOOKUP(E578,LUCode!A:B,2,FALSE)</f>
        <v>ATC Project</v>
      </c>
      <c r="L578">
        <f>VLOOKUP(D578,Coordinates!A:C,2,FALSE)</f>
        <v>43.465000000000003</v>
      </c>
      <c r="M578">
        <f>VLOOKUP(D578,Coordinates!A:C,3,FALSE)</f>
        <v>-79.2453</v>
      </c>
      <c r="N578" t="str">
        <f>VLOOKUP(I578,LULine!A:B,2,FALSE)</f>
        <v>Yonge University Spadina</v>
      </c>
      <c r="O578" t="s">
        <v>1758</v>
      </c>
      <c r="P578" t="s">
        <v>1776</v>
      </c>
    </row>
    <row r="579" spans="1:16" x14ac:dyDescent="0.3">
      <c r="A579" s="3">
        <v>43494</v>
      </c>
      <c r="B579" s="1" t="s">
        <v>659</v>
      </c>
      <c r="C579" s="1" t="s">
        <v>11</v>
      </c>
      <c r="D579" s="1" t="s">
        <v>64</v>
      </c>
      <c r="E579" s="1" t="s">
        <v>155</v>
      </c>
      <c r="F579" s="2">
        <v>3</v>
      </c>
      <c r="G579" s="2">
        <v>6</v>
      </c>
      <c r="H579" s="1" t="s">
        <v>29</v>
      </c>
      <c r="I579" s="1" t="s">
        <v>30</v>
      </c>
      <c r="J579" s="2">
        <v>5289</v>
      </c>
      <c r="K579" t="str">
        <f>VLOOKUP(E579,LUCode!A:B,2,FALSE)</f>
        <v>Signals Track Weather Related</v>
      </c>
      <c r="L579">
        <f>VLOOKUP(D579,Coordinates!A:C,2,FALSE)</f>
        <v>43.424100000000003</v>
      </c>
      <c r="M579">
        <f>VLOOKUP(D579,Coordinates!A:C,3,FALSE)</f>
        <v>-79.164699999999996</v>
      </c>
      <c r="N579" t="str">
        <f>VLOOKUP(I579,LULine!A:B,2,FALSE)</f>
        <v>Bloor Danforth</v>
      </c>
      <c r="O579" t="s">
        <v>1758</v>
      </c>
      <c r="P579" t="s">
        <v>1776</v>
      </c>
    </row>
    <row r="580" spans="1:16" x14ac:dyDescent="0.3">
      <c r="A580" s="3">
        <v>43494</v>
      </c>
      <c r="B580" s="1" t="s">
        <v>660</v>
      </c>
      <c r="C580" s="1" t="s">
        <v>11</v>
      </c>
      <c r="D580" s="1" t="s">
        <v>106</v>
      </c>
      <c r="E580" s="1" t="s">
        <v>89</v>
      </c>
      <c r="F580" s="2">
        <v>7</v>
      </c>
      <c r="G580" s="2">
        <v>9</v>
      </c>
      <c r="H580" s="1" t="s">
        <v>14</v>
      </c>
      <c r="I580" s="1" t="s">
        <v>15</v>
      </c>
      <c r="J580" s="2">
        <v>5831</v>
      </c>
      <c r="K580" t="str">
        <f>VLOOKUP(E580,LUCode!A:B,2,FALSE)</f>
        <v>Injured or ill Customer (On Train) - Medical Aid Refused</v>
      </c>
      <c r="L580">
        <f>VLOOKUP(D580,Coordinates!A:C,2,FALSE)</f>
        <v>43.400199999999998</v>
      </c>
      <c r="M580">
        <f>VLOOKUP(D580,Coordinates!A:C,3,FALSE)</f>
        <v>-79.233699999999999</v>
      </c>
      <c r="N580" t="str">
        <f>VLOOKUP(I580,LULine!A:B,2,FALSE)</f>
        <v>Yonge University Spadina</v>
      </c>
      <c r="O580" t="s">
        <v>1758</v>
      </c>
      <c r="P580" t="s">
        <v>1776</v>
      </c>
    </row>
    <row r="581" spans="1:16" x14ac:dyDescent="0.3">
      <c r="A581" s="3">
        <v>43494</v>
      </c>
      <c r="B581" s="1" t="s">
        <v>114</v>
      </c>
      <c r="C581" s="1" t="s">
        <v>11</v>
      </c>
      <c r="D581" s="1" t="s">
        <v>207</v>
      </c>
      <c r="E581" s="1" t="s">
        <v>155</v>
      </c>
      <c r="F581" s="2">
        <v>5</v>
      </c>
      <c r="G581" s="2">
        <v>7</v>
      </c>
      <c r="H581" s="1" t="s">
        <v>14</v>
      </c>
      <c r="I581" s="1" t="s">
        <v>15</v>
      </c>
      <c r="J581" s="2">
        <v>5621</v>
      </c>
      <c r="K581" t="str">
        <f>VLOOKUP(E581,LUCode!A:B,2,FALSE)</f>
        <v>Signals Track Weather Related</v>
      </c>
      <c r="L581">
        <f>VLOOKUP(D581,Coordinates!A:C,2,FALSE)</f>
        <v>43.4221</v>
      </c>
      <c r="M581">
        <f>VLOOKUP(D581,Coordinates!A:C,3,FALSE)</f>
        <v>-79.235399999999998</v>
      </c>
      <c r="N581" t="str">
        <f>VLOOKUP(I581,LULine!A:B,2,FALSE)</f>
        <v>Yonge University Spadina</v>
      </c>
      <c r="O581" t="s">
        <v>1758</v>
      </c>
      <c r="P581" t="s">
        <v>1776</v>
      </c>
    </row>
    <row r="582" spans="1:16" x14ac:dyDescent="0.3">
      <c r="A582" s="3">
        <v>43494</v>
      </c>
      <c r="B582" s="1" t="s">
        <v>525</v>
      </c>
      <c r="C582" s="1" t="s">
        <v>11</v>
      </c>
      <c r="D582" s="1" t="s">
        <v>37</v>
      </c>
      <c r="E582" s="1" t="s">
        <v>270</v>
      </c>
      <c r="F582" s="2">
        <v>3</v>
      </c>
      <c r="G582" s="2">
        <v>6</v>
      </c>
      <c r="H582" s="1" t="s">
        <v>29</v>
      </c>
      <c r="I582" s="1" t="s">
        <v>30</v>
      </c>
      <c r="J582" s="2">
        <v>5001</v>
      </c>
      <c r="K582" t="str">
        <f>VLOOKUP(E582,LUCode!A:B,2,FALSE)</f>
        <v>Air Conditioning</v>
      </c>
      <c r="L582">
        <f>VLOOKUP(D582,Coordinates!A:C,2,FALSE)</f>
        <v>43.435699999999997</v>
      </c>
      <c r="M582">
        <f>VLOOKUP(D582,Coordinates!A:C,3,FALSE)</f>
        <v>-79.154899999999998</v>
      </c>
      <c r="N582" t="str">
        <f>VLOOKUP(I582,LULine!A:B,2,FALSE)</f>
        <v>Bloor Danforth</v>
      </c>
      <c r="O582" t="s">
        <v>1758</v>
      </c>
      <c r="P582" t="s">
        <v>1776</v>
      </c>
    </row>
    <row r="583" spans="1:16" x14ac:dyDescent="0.3">
      <c r="A583" s="3">
        <v>43494</v>
      </c>
      <c r="B583" s="1" t="s">
        <v>222</v>
      </c>
      <c r="C583" s="1" t="s">
        <v>11</v>
      </c>
      <c r="D583" s="1" t="s">
        <v>226</v>
      </c>
      <c r="E583" s="1" t="s">
        <v>150</v>
      </c>
      <c r="F583" s="2">
        <v>3</v>
      </c>
      <c r="G583" s="2">
        <v>7</v>
      </c>
      <c r="H583" s="1" t="s">
        <v>19</v>
      </c>
      <c r="I583" s="1" t="s">
        <v>15</v>
      </c>
      <c r="J583" s="2">
        <v>5586</v>
      </c>
      <c r="K583" t="str">
        <f>VLOOKUP(E583,LUCode!A:B,2,FALSE)</f>
        <v>Passenger Other</v>
      </c>
      <c r="L583" t="str">
        <f>VLOOKUP(D583,Coordinates!A:C,2,FALSE)</f>
        <v>‎43.4257</v>
      </c>
      <c r="M583">
        <f>VLOOKUP(D583,Coordinates!A:C,3,FALSE)</f>
        <v>-79.263900000000007</v>
      </c>
      <c r="N583" t="str">
        <f>VLOOKUP(I583,LULine!A:B,2,FALSE)</f>
        <v>Yonge University Spadina</v>
      </c>
      <c r="O583" t="s">
        <v>1758</v>
      </c>
      <c r="P583" t="s">
        <v>1776</v>
      </c>
    </row>
    <row r="584" spans="1:16" x14ac:dyDescent="0.3">
      <c r="A584" s="3">
        <v>43494</v>
      </c>
      <c r="B584" s="1" t="s">
        <v>661</v>
      </c>
      <c r="C584" s="1" t="s">
        <v>11</v>
      </c>
      <c r="D584" s="1" t="s">
        <v>37</v>
      </c>
      <c r="E584" s="1" t="s">
        <v>601</v>
      </c>
      <c r="F584" s="2">
        <v>4</v>
      </c>
      <c r="G584" s="2">
        <v>8</v>
      </c>
      <c r="H584" s="1" t="s">
        <v>29</v>
      </c>
      <c r="I584" s="1" t="s">
        <v>30</v>
      </c>
      <c r="J584" s="2">
        <v>5175</v>
      </c>
      <c r="K584" t="str">
        <f>VLOOKUP(E584,LUCode!A:B,2,FALSE)</f>
        <v>Trucks</v>
      </c>
      <c r="L584">
        <f>VLOOKUP(D584,Coordinates!A:C,2,FALSE)</f>
        <v>43.435699999999997</v>
      </c>
      <c r="M584">
        <f>VLOOKUP(D584,Coordinates!A:C,3,FALSE)</f>
        <v>-79.154899999999998</v>
      </c>
      <c r="N584" t="str">
        <f>VLOOKUP(I584,LULine!A:B,2,FALSE)</f>
        <v>Bloor Danforth</v>
      </c>
      <c r="O584" t="s">
        <v>1758</v>
      </c>
      <c r="P584" t="s">
        <v>1776</v>
      </c>
    </row>
    <row r="585" spans="1:16" x14ac:dyDescent="0.3">
      <c r="A585" s="3">
        <v>43494</v>
      </c>
      <c r="B585" s="1" t="s">
        <v>662</v>
      </c>
      <c r="C585" s="1" t="s">
        <v>11</v>
      </c>
      <c r="D585" s="1" t="s">
        <v>443</v>
      </c>
      <c r="E585" s="1" t="s">
        <v>54</v>
      </c>
      <c r="F585" s="2">
        <v>3</v>
      </c>
      <c r="G585" s="2">
        <v>7</v>
      </c>
      <c r="H585" s="1" t="s">
        <v>29</v>
      </c>
      <c r="I585" s="1" t="s">
        <v>30</v>
      </c>
      <c r="J585" s="2">
        <v>5325</v>
      </c>
      <c r="K585" t="str">
        <f>VLOOKUP(E585,LUCode!A:B,2,FALSE)</f>
        <v>Passenger Assistance Alarm Activated - No Trouble Found</v>
      </c>
      <c r="L585">
        <f>VLOOKUP(D585,Coordinates!A:C,2,FALSE)</f>
        <v>43.412050000000001</v>
      </c>
      <c r="M585">
        <f>VLOOKUP(D585,Coordinates!A:C,3,FALSE)</f>
        <v>-79.180599999999998</v>
      </c>
      <c r="N585" t="str">
        <f>VLOOKUP(I585,LULine!A:B,2,FALSE)</f>
        <v>Bloor Danforth</v>
      </c>
      <c r="O585" t="s">
        <v>1758</v>
      </c>
      <c r="P585" t="s">
        <v>1777</v>
      </c>
    </row>
    <row r="586" spans="1:16" x14ac:dyDescent="0.3">
      <c r="A586" s="3">
        <v>43494</v>
      </c>
      <c r="B586" s="1" t="s">
        <v>663</v>
      </c>
      <c r="C586" s="1" t="s">
        <v>11</v>
      </c>
      <c r="D586" s="1" t="s">
        <v>59</v>
      </c>
      <c r="E586" s="1" t="s">
        <v>57</v>
      </c>
      <c r="F586" s="2">
        <v>3</v>
      </c>
      <c r="G586" s="2">
        <v>7</v>
      </c>
      <c r="H586" s="1" t="s">
        <v>29</v>
      </c>
      <c r="I586" s="1" t="s">
        <v>30</v>
      </c>
      <c r="J586" s="2">
        <v>5325</v>
      </c>
      <c r="K586" t="str">
        <f>VLOOKUP(E586,LUCode!A:B,2,FALSE)</f>
        <v>Injured or ill Customer (On Train) - Transported</v>
      </c>
      <c r="L586">
        <f>VLOOKUP(D586,Coordinates!A:C,2,FALSE)</f>
        <v>43.410299999999999</v>
      </c>
      <c r="M586">
        <f>VLOOKUP(D586,Coordinates!A:C,3,FALSE)</f>
        <v>-79.192300000000003</v>
      </c>
      <c r="N586" t="str">
        <f>VLOOKUP(I586,LULine!A:B,2,FALSE)</f>
        <v>Bloor Danforth</v>
      </c>
      <c r="O586" t="s">
        <v>1758</v>
      </c>
      <c r="P586" t="s">
        <v>1777</v>
      </c>
    </row>
    <row r="587" spans="1:16" x14ac:dyDescent="0.3">
      <c r="A587" s="3">
        <v>43495</v>
      </c>
      <c r="B587" s="1" t="s">
        <v>664</v>
      </c>
      <c r="C587" s="1" t="s">
        <v>63</v>
      </c>
      <c r="D587" s="1" t="s">
        <v>207</v>
      </c>
      <c r="E587" s="1" t="s">
        <v>652</v>
      </c>
      <c r="F587" s="2">
        <v>4</v>
      </c>
      <c r="G587" s="2">
        <v>8</v>
      </c>
      <c r="H587" s="1" t="s">
        <v>14</v>
      </c>
      <c r="I587" s="1" t="s">
        <v>15</v>
      </c>
      <c r="J587" s="2">
        <v>5586</v>
      </c>
      <c r="K587" t="str">
        <f>VLOOKUP(E587,LUCode!A:B,2,FALSE)</f>
        <v>Ice / Snow Related Problems</v>
      </c>
      <c r="L587">
        <f>VLOOKUP(D587,Coordinates!A:C,2,FALSE)</f>
        <v>43.4221</v>
      </c>
      <c r="M587">
        <f>VLOOKUP(D587,Coordinates!A:C,3,FALSE)</f>
        <v>-79.235399999999998</v>
      </c>
      <c r="N587" t="str">
        <f>VLOOKUP(I587,LULine!A:B,2,FALSE)</f>
        <v>Yonge University Spadina</v>
      </c>
      <c r="O587" t="s">
        <v>1758</v>
      </c>
      <c r="P587" t="s">
        <v>1777</v>
      </c>
    </row>
    <row r="588" spans="1:16" x14ac:dyDescent="0.3">
      <c r="A588" s="3">
        <v>43495</v>
      </c>
      <c r="B588" s="1" t="s">
        <v>66</v>
      </c>
      <c r="C588" s="1" t="s">
        <v>63</v>
      </c>
      <c r="D588" s="1" t="s">
        <v>37</v>
      </c>
      <c r="E588" s="1" t="s">
        <v>270</v>
      </c>
      <c r="F588" s="2">
        <v>3</v>
      </c>
      <c r="G588" s="2">
        <v>6</v>
      </c>
      <c r="H588" s="1" t="s">
        <v>29</v>
      </c>
      <c r="I588" s="1" t="s">
        <v>30</v>
      </c>
      <c r="J588" s="2">
        <v>5104</v>
      </c>
      <c r="K588" t="str">
        <f>VLOOKUP(E588,LUCode!A:B,2,FALSE)</f>
        <v>Air Conditioning</v>
      </c>
      <c r="L588">
        <f>VLOOKUP(D588,Coordinates!A:C,2,FALSE)</f>
        <v>43.435699999999997</v>
      </c>
      <c r="M588">
        <f>VLOOKUP(D588,Coordinates!A:C,3,FALSE)</f>
        <v>-79.154899999999998</v>
      </c>
      <c r="N588" t="str">
        <f>VLOOKUP(I588,LULine!A:B,2,FALSE)</f>
        <v>Bloor Danforth</v>
      </c>
      <c r="O588" t="s">
        <v>1758</v>
      </c>
      <c r="P588" t="s">
        <v>1774</v>
      </c>
    </row>
    <row r="589" spans="1:16" x14ac:dyDescent="0.3">
      <c r="A589" s="3">
        <v>43495</v>
      </c>
      <c r="B589" s="1" t="s">
        <v>71</v>
      </c>
      <c r="C589" s="1" t="s">
        <v>63</v>
      </c>
      <c r="D589" s="1" t="s">
        <v>341</v>
      </c>
      <c r="E589" s="1" t="s">
        <v>494</v>
      </c>
      <c r="F589" s="2">
        <v>3</v>
      </c>
      <c r="G589" s="2">
        <v>8</v>
      </c>
      <c r="H589" s="1" t="s">
        <v>14</v>
      </c>
      <c r="I589" s="1" t="s">
        <v>93</v>
      </c>
      <c r="J589" s="2">
        <v>3006</v>
      </c>
      <c r="K589" t="str">
        <f>VLOOKUP(E589,LUCode!A:B,2,FALSE)</f>
        <v>Timeout</v>
      </c>
      <c r="L589">
        <f>VLOOKUP(D589,Coordinates!A:C,2,FALSE)</f>
        <v>43.732500000000002</v>
      </c>
      <c r="M589">
        <f>VLOOKUP(D589,Coordinates!A:C,3,FALSE)</f>
        <v>-79.263599999999997</v>
      </c>
      <c r="N589" t="str">
        <f>VLOOKUP(I589,LULine!A:B,2,FALSE)</f>
        <v>Scarborough Rail Transit</v>
      </c>
      <c r="O589" t="s">
        <v>1758</v>
      </c>
      <c r="P589" t="s">
        <v>1774</v>
      </c>
    </row>
    <row r="590" spans="1:16" x14ac:dyDescent="0.3">
      <c r="A590" s="3">
        <v>43495</v>
      </c>
      <c r="B590" s="1" t="s">
        <v>477</v>
      </c>
      <c r="C590" s="1" t="s">
        <v>63</v>
      </c>
      <c r="D590" s="1" t="s">
        <v>389</v>
      </c>
      <c r="E590" s="1" t="s">
        <v>494</v>
      </c>
      <c r="F590" s="2">
        <v>3</v>
      </c>
      <c r="G590" s="2">
        <v>8</v>
      </c>
      <c r="H590" s="1" t="s">
        <v>14</v>
      </c>
      <c r="I590" s="1" t="s">
        <v>93</v>
      </c>
      <c r="J590" s="2">
        <v>3019</v>
      </c>
      <c r="K590" t="str">
        <f>VLOOKUP(E590,LUCode!A:B,2,FALSE)</f>
        <v>Timeout</v>
      </c>
      <c r="L590">
        <f>VLOOKUP(D590,Coordinates!A:C,2,FALSE)</f>
        <v>43.450099999999999</v>
      </c>
      <c r="M590">
        <f>VLOOKUP(D590,Coordinates!A:C,3,FALSE)</f>
        <v>-79.161299999999997</v>
      </c>
      <c r="N590" t="str">
        <f>VLOOKUP(I590,LULine!A:B,2,FALSE)</f>
        <v>Scarborough Rail Transit</v>
      </c>
      <c r="O590" t="s">
        <v>1758</v>
      </c>
      <c r="P590" t="s">
        <v>1774</v>
      </c>
    </row>
    <row r="591" spans="1:16" x14ac:dyDescent="0.3">
      <c r="A591" s="3">
        <v>43495</v>
      </c>
      <c r="B591" s="1" t="s">
        <v>665</v>
      </c>
      <c r="C591" s="1" t="s">
        <v>63</v>
      </c>
      <c r="D591" s="1" t="s">
        <v>296</v>
      </c>
      <c r="E591" s="1" t="s">
        <v>652</v>
      </c>
      <c r="F591" s="2">
        <v>5</v>
      </c>
      <c r="G591" s="2">
        <v>7</v>
      </c>
      <c r="H591" s="1" t="s">
        <v>14</v>
      </c>
      <c r="I591" s="1" t="s">
        <v>15</v>
      </c>
      <c r="J591" s="2">
        <v>5716</v>
      </c>
      <c r="K591" t="str">
        <f>VLOOKUP(E591,LUCode!A:B,2,FALSE)</f>
        <v>Ice / Snow Related Problems</v>
      </c>
      <c r="L591">
        <f>VLOOKUP(D591,Coordinates!A:C,2,FALSE)</f>
        <v>43.4116</v>
      </c>
      <c r="M591">
        <f>VLOOKUP(D591,Coordinates!A:C,3,FALSE)</f>
        <v>-79.233500000000006</v>
      </c>
      <c r="N591" t="str">
        <f>VLOOKUP(I591,LULine!A:B,2,FALSE)</f>
        <v>Yonge University Spadina</v>
      </c>
      <c r="O591" t="s">
        <v>1758</v>
      </c>
      <c r="P591" t="s">
        <v>1774</v>
      </c>
    </row>
    <row r="592" spans="1:16" x14ac:dyDescent="0.3">
      <c r="A592" s="3">
        <v>43495</v>
      </c>
      <c r="B592" s="1" t="s">
        <v>666</v>
      </c>
      <c r="C592" s="1" t="s">
        <v>63</v>
      </c>
      <c r="D592" s="1" t="s">
        <v>439</v>
      </c>
      <c r="E592" s="1" t="s">
        <v>277</v>
      </c>
      <c r="F592" s="2">
        <v>4</v>
      </c>
      <c r="G592" s="2">
        <v>6</v>
      </c>
      <c r="H592" s="1" t="s">
        <v>19</v>
      </c>
      <c r="I592" s="1" t="s">
        <v>15</v>
      </c>
      <c r="J592" s="2">
        <v>6406</v>
      </c>
      <c r="K592" t="str">
        <f>VLOOKUP(E592,LUCode!A:B,2,FALSE)</f>
        <v>Operator Violated Signal</v>
      </c>
      <c r="L592">
        <f>VLOOKUP(D592,Coordinates!A:C,2,FALSE)</f>
        <v>43.6477</v>
      </c>
      <c r="M592">
        <f>VLOOKUP(D592,Coordinates!A:C,3,FALSE)</f>
        <v>-79.384799999999998</v>
      </c>
      <c r="N592" t="str">
        <f>VLOOKUP(I592,LULine!A:B,2,FALSE)</f>
        <v>Yonge University Spadina</v>
      </c>
      <c r="O592" t="s">
        <v>1758</v>
      </c>
      <c r="P592" t="s">
        <v>1774</v>
      </c>
    </row>
    <row r="593" spans="1:16" x14ac:dyDescent="0.3">
      <c r="A593" s="3">
        <v>43495</v>
      </c>
      <c r="B593" s="1" t="s">
        <v>38</v>
      </c>
      <c r="C593" s="1" t="s">
        <v>63</v>
      </c>
      <c r="D593" s="1" t="s">
        <v>37</v>
      </c>
      <c r="E593" s="1" t="s">
        <v>270</v>
      </c>
      <c r="F593" s="2">
        <v>3</v>
      </c>
      <c r="G593" s="2">
        <v>6</v>
      </c>
      <c r="H593" s="1" t="s">
        <v>34</v>
      </c>
      <c r="I593" s="1" t="s">
        <v>30</v>
      </c>
      <c r="J593" s="2">
        <v>5221</v>
      </c>
      <c r="K593" t="str">
        <f>VLOOKUP(E593,LUCode!A:B,2,FALSE)</f>
        <v>Air Conditioning</v>
      </c>
      <c r="L593">
        <f>VLOOKUP(D593,Coordinates!A:C,2,FALSE)</f>
        <v>43.435699999999997</v>
      </c>
      <c r="M593">
        <f>VLOOKUP(D593,Coordinates!A:C,3,FALSE)</f>
        <v>-79.154899999999998</v>
      </c>
      <c r="N593" t="str">
        <f>VLOOKUP(I593,LULine!A:B,2,FALSE)</f>
        <v>Bloor Danforth</v>
      </c>
      <c r="O593" t="s">
        <v>1758</v>
      </c>
      <c r="P593" t="s">
        <v>1774</v>
      </c>
    </row>
    <row r="594" spans="1:16" x14ac:dyDescent="0.3">
      <c r="A594" s="3">
        <v>43495</v>
      </c>
      <c r="B594" s="1" t="s">
        <v>255</v>
      </c>
      <c r="C594" s="1" t="s">
        <v>63</v>
      </c>
      <c r="D594" s="1" t="s">
        <v>425</v>
      </c>
      <c r="E594" s="1" t="s">
        <v>57</v>
      </c>
      <c r="F594" s="2">
        <v>4</v>
      </c>
      <c r="G594" s="2">
        <v>6</v>
      </c>
      <c r="H594" s="1" t="s">
        <v>29</v>
      </c>
      <c r="I594" s="1" t="s">
        <v>30</v>
      </c>
      <c r="J594" s="2">
        <v>5227</v>
      </c>
      <c r="K594" t="str">
        <f>VLOOKUP(E594,LUCode!A:B,2,FALSE)</f>
        <v>Injured or ill Customer (On Train) - Transported</v>
      </c>
      <c r="L594">
        <f>VLOOKUP(D594,Coordinates!A:C,2,FALSE)</f>
        <v>43.403700000000001</v>
      </c>
      <c r="M594">
        <f>VLOOKUP(D594,Coordinates!A:C,3,FALSE)</f>
        <v>-79.212999999999994</v>
      </c>
      <c r="N594" t="str">
        <f>VLOOKUP(I594,LULine!A:B,2,FALSE)</f>
        <v>Bloor Danforth</v>
      </c>
      <c r="O594" t="s">
        <v>1758</v>
      </c>
      <c r="P594" t="s">
        <v>1774</v>
      </c>
    </row>
    <row r="595" spans="1:16" x14ac:dyDescent="0.3">
      <c r="A595" s="3">
        <v>43495</v>
      </c>
      <c r="B595" s="1" t="s">
        <v>667</v>
      </c>
      <c r="C595" s="1" t="s">
        <v>63</v>
      </c>
      <c r="D595" s="1" t="s">
        <v>374</v>
      </c>
      <c r="E595" s="1" t="s">
        <v>270</v>
      </c>
      <c r="F595" s="2">
        <v>3</v>
      </c>
      <c r="G595" s="2">
        <v>5</v>
      </c>
      <c r="H595" s="1" t="s">
        <v>34</v>
      </c>
      <c r="I595" s="1" t="s">
        <v>30</v>
      </c>
      <c r="J595" s="2">
        <v>5001</v>
      </c>
      <c r="K595" t="str">
        <f>VLOOKUP(E595,LUCode!A:B,2,FALSE)</f>
        <v>Air Conditioning</v>
      </c>
      <c r="L595">
        <f>VLOOKUP(D595,Coordinates!A:C,2,FALSE)</f>
        <v>43.393300000000004</v>
      </c>
      <c r="M595">
        <f>VLOOKUP(D595,Coordinates!A:C,3,FALSE)</f>
        <v>-79.263400000000004</v>
      </c>
      <c r="N595" t="str">
        <f>VLOOKUP(I595,LULine!A:B,2,FALSE)</f>
        <v>Bloor Danforth</v>
      </c>
      <c r="O595" t="s">
        <v>1758</v>
      </c>
      <c r="P595" t="s">
        <v>1774</v>
      </c>
    </row>
    <row r="596" spans="1:16" x14ac:dyDescent="0.3">
      <c r="A596" s="3">
        <v>43495</v>
      </c>
      <c r="B596" s="1" t="s">
        <v>355</v>
      </c>
      <c r="C596" s="1" t="s">
        <v>63</v>
      </c>
      <c r="D596" s="1" t="s">
        <v>79</v>
      </c>
      <c r="E596" s="1" t="s">
        <v>57</v>
      </c>
      <c r="F596" s="2">
        <v>3</v>
      </c>
      <c r="G596" s="2">
        <v>5</v>
      </c>
      <c r="H596" s="1" t="s">
        <v>29</v>
      </c>
      <c r="I596" s="1" t="s">
        <v>30</v>
      </c>
      <c r="J596" s="2">
        <v>5274</v>
      </c>
      <c r="K596" t="str">
        <f>VLOOKUP(E596,LUCode!A:B,2,FALSE)</f>
        <v>Injured or ill Customer (On Train) - Transported</v>
      </c>
      <c r="L596">
        <f>VLOOKUP(D596,Coordinates!A:C,2,FALSE)</f>
        <v>43.402500000000003</v>
      </c>
      <c r="M596">
        <f>VLOOKUP(D596,Coordinates!A:C,3,FALSE)</f>
        <v>-79.220799999999997</v>
      </c>
      <c r="N596" t="str">
        <f>VLOOKUP(I596,LULine!A:B,2,FALSE)</f>
        <v>Bloor Danforth</v>
      </c>
      <c r="O596" t="s">
        <v>1758</v>
      </c>
      <c r="P596" t="s">
        <v>1774</v>
      </c>
    </row>
    <row r="597" spans="1:16" x14ac:dyDescent="0.3">
      <c r="A597" s="3">
        <v>43495</v>
      </c>
      <c r="B597" s="1" t="s">
        <v>356</v>
      </c>
      <c r="C597" s="1" t="s">
        <v>63</v>
      </c>
      <c r="D597" s="25" t="s">
        <v>1756</v>
      </c>
      <c r="E597" s="1" t="s">
        <v>54</v>
      </c>
      <c r="F597" s="2">
        <v>3</v>
      </c>
      <c r="G597" s="2">
        <v>5</v>
      </c>
      <c r="H597" s="1" t="s">
        <v>19</v>
      </c>
      <c r="I597" s="1" t="s">
        <v>15</v>
      </c>
      <c r="J597" s="2">
        <v>5471</v>
      </c>
      <c r="K597" t="str">
        <f>VLOOKUP(E597,LUCode!A:B,2,FALSE)</f>
        <v>Passenger Assistance Alarm Activated - No Trouble Found</v>
      </c>
      <c r="L597">
        <f>VLOOKUP(D597,Coordinates!A:C,2,FALSE)</f>
        <v>43.401600000000002</v>
      </c>
      <c r="M597">
        <f>VLOOKUP(D597,Coordinates!A:C,3,FALSE)</f>
        <v>-79.230900000000005</v>
      </c>
      <c r="N597" t="str">
        <f>VLOOKUP(I597,LULine!A:B,2,FALSE)</f>
        <v>Yonge University Spadina</v>
      </c>
      <c r="O597" t="s">
        <v>1758</v>
      </c>
      <c r="P597" t="s">
        <v>1774</v>
      </c>
    </row>
    <row r="598" spans="1:16" x14ac:dyDescent="0.3">
      <c r="A598" s="3">
        <v>43495</v>
      </c>
      <c r="B598" s="1" t="s">
        <v>668</v>
      </c>
      <c r="C598" s="1" t="s">
        <v>63</v>
      </c>
      <c r="D598" s="1" t="s">
        <v>439</v>
      </c>
      <c r="E598" s="1" t="s">
        <v>277</v>
      </c>
      <c r="F598" s="2">
        <v>4</v>
      </c>
      <c r="G598" s="2">
        <v>6</v>
      </c>
      <c r="H598" s="1" t="s">
        <v>19</v>
      </c>
      <c r="I598" s="1" t="s">
        <v>15</v>
      </c>
      <c r="J598" s="2">
        <v>6001</v>
      </c>
      <c r="K598" t="str">
        <f>VLOOKUP(E598,LUCode!A:B,2,FALSE)</f>
        <v>Operator Violated Signal</v>
      </c>
      <c r="L598">
        <f>VLOOKUP(D598,Coordinates!A:C,2,FALSE)</f>
        <v>43.6477</v>
      </c>
      <c r="M598">
        <f>VLOOKUP(D598,Coordinates!A:C,3,FALSE)</f>
        <v>-79.384799999999998</v>
      </c>
      <c r="N598" t="str">
        <f>VLOOKUP(I598,LULine!A:B,2,FALSE)</f>
        <v>Yonge University Spadina</v>
      </c>
      <c r="O598" t="s">
        <v>1758</v>
      </c>
      <c r="P598" t="s">
        <v>1772</v>
      </c>
    </row>
    <row r="599" spans="1:16" x14ac:dyDescent="0.3">
      <c r="A599" s="3">
        <v>43495</v>
      </c>
      <c r="B599" s="1" t="s">
        <v>234</v>
      </c>
      <c r="C599" s="1" t="s">
        <v>63</v>
      </c>
      <c r="D599" s="1" t="s">
        <v>95</v>
      </c>
      <c r="E599" s="1" t="s">
        <v>89</v>
      </c>
      <c r="F599" s="2">
        <v>6</v>
      </c>
      <c r="G599" s="2">
        <v>8</v>
      </c>
      <c r="H599" s="1" t="s">
        <v>14</v>
      </c>
      <c r="I599" s="1" t="s">
        <v>15</v>
      </c>
      <c r="J599" s="2">
        <v>5681</v>
      </c>
      <c r="K599" t="str">
        <f>VLOOKUP(E599,LUCode!A:B,2,FALSE)</f>
        <v>Injured or ill Customer (On Train) - Medical Aid Refused</v>
      </c>
      <c r="L599">
        <f>VLOOKUP(D599,Coordinates!A:C,2,FALSE)</f>
        <v>43.403700000000001</v>
      </c>
      <c r="M599">
        <f>VLOOKUP(D599,Coordinates!A:C,3,FALSE)</f>
        <v>-79.231999999999999</v>
      </c>
      <c r="N599" t="str">
        <f>VLOOKUP(I599,LULine!A:B,2,FALSE)</f>
        <v>Yonge University Spadina</v>
      </c>
      <c r="O599" t="s">
        <v>1758</v>
      </c>
      <c r="P599" t="s">
        <v>1772</v>
      </c>
    </row>
    <row r="600" spans="1:16" x14ac:dyDescent="0.3">
      <c r="A600" s="3">
        <v>43495</v>
      </c>
      <c r="B600" s="1" t="s">
        <v>486</v>
      </c>
      <c r="C600" s="1" t="s">
        <v>63</v>
      </c>
      <c r="D600" s="1" t="s">
        <v>389</v>
      </c>
      <c r="E600" s="1" t="s">
        <v>92</v>
      </c>
      <c r="F600" s="2">
        <v>5</v>
      </c>
      <c r="G600" s="2">
        <v>10</v>
      </c>
      <c r="H600" s="1" t="s">
        <v>19</v>
      </c>
      <c r="I600" s="1" t="s">
        <v>93</v>
      </c>
      <c r="J600" s="2">
        <v>3016</v>
      </c>
      <c r="K600" t="str">
        <f>VLOOKUP(E600,LUCode!A:B,2,FALSE)</f>
        <v>Door Problems - Faulty Equipment</v>
      </c>
      <c r="L600">
        <f>VLOOKUP(D600,Coordinates!A:C,2,FALSE)</f>
        <v>43.450099999999999</v>
      </c>
      <c r="M600">
        <f>VLOOKUP(D600,Coordinates!A:C,3,FALSE)</f>
        <v>-79.161299999999997</v>
      </c>
      <c r="N600" t="str">
        <f>VLOOKUP(I600,LULine!A:B,2,FALSE)</f>
        <v>Scarborough Rail Transit</v>
      </c>
      <c r="O600" t="s">
        <v>1758</v>
      </c>
      <c r="P600" t="s">
        <v>1772</v>
      </c>
    </row>
    <row r="601" spans="1:16" x14ac:dyDescent="0.3">
      <c r="A601" s="3">
        <v>43495</v>
      </c>
      <c r="B601" s="1" t="s">
        <v>669</v>
      </c>
      <c r="C601" s="1" t="s">
        <v>63</v>
      </c>
      <c r="D601" s="1" t="s">
        <v>119</v>
      </c>
      <c r="E601" s="1" t="s">
        <v>89</v>
      </c>
      <c r="F601" s="2">
        <v>3</v>
      </c>
      <c r="G601" s="2">
        <v>5</v>
      </c>
      <c r="H601" s="1" t="s">
        <v>19</v>
      </c>
      <c r="I601" s="1" t="s">
        <v>15</v>
      </c>
      <c r="J601" s="2">
        <v>5736</v>
      </c>
      <c r="K601" t="str">
        <f>VLOOKUP(E601,LUCode!A:B,2,FALSE)</f>
        <v>Injured or ill Customer (On Train) - Medical Aid Refused</v>
      </c>
      <c r="L601">
        <f>VLOOKUP(D601,Coordinates!A:C,2,FALSE)</f>
        <v>43.433</v>
      </c>
      <c r="M601">
        <f>VLOOKUP(D601,Coordinates!A:C,3,FALSE)</f>
        <v>-79.248000000000005</v>
      </c>
      <c r="N601" t="str">
        <f>VLOOKUP(I601,LULine!A:B,2,FALSE)</f>
        <v>Yonge University Spadina</v>
      </c>
      <c r="O601" t="s">
        <v>1758</v>
      </c>
      <c r="P601" t="s">
        <v>1772</v>
      </c>
    </row>
    <row r="602" spans="1:16" x14ac:dyDescent="0.3">
      <c r="A602" s="3">
        <v>43495</v>
      </c>
      <c r="B602" s="1" t="s">
        <v>670</v>
      </c>
      <c r="C602" s="1" t="s">
        <v>63</v>
      </c>
      <c r="D602" s="1" t="s">
        <v>24</v>
      </c>
      <c r="E602" s="1" t="s">
        <v>652</v>
      </c>
      <c r="F602" s="2">
        <v>5</v>
      </c>
      <c r="G602" s="2">
        <v>7</v>
      </c>
      <c r="H602" s="1" t="s">
        <v>19</v>
      </c>
      <c r="I602" s="1" t="s">
        <v>15</v>
      </c>
      <c r="J602" s="2">
        <v>6031</v>
      </c>
      <c r="K602" t="str">
        <f>VLOOKUP(E602,LUCode!A:B,2,FALSE)</f>
        <v>Ice / Snow Related Problems</v>
      </c>
      <c r="L602">
        <f>VLOOKUP(D602,Coordinates!A:C,2,FALSE)</f>
        <v>43.415199999999999</v>
      </c>
      <c r="M602">
        <f>VLOOKUP(D602,Coordinates!A:C,3,FALSE)</f>
        <v>-79.234999999999999</v>
      </c>
      <c r="N602" t="str">
        <f>VLOOKUP(I602,LULine!A:B,2,FALSE)</f>
        <v>Yonge University Spadina</v>
      </c>
      <c r="O602" t="s">
        <v>1758</v>
      </c>
      <c r="P602" t="s">
        <v>1772</v>
      </c>
    </row>
    <row r="603" spans="1:16" x14ac:dyDescent="0.3">
      <c r="A603" s="3">
        <v>43495</v>
      </c>
      <c r="B603" s="1" t="s">
        <v>671</v>
      </c>
      <c r="C603" s="1" t="s">
        <v>63</v>
      </c>
      <c r="D603" s="1" t="s">
        <v>266</v>
      </c>
      <c r="E603" s="1" t="s">
        <v>672</v>
      </c>
      <c r="F603" s="2">
        <v>5</v>
      </c>
      <c r="G603" s="2">
        <v>10</v>
      </c>
      <c r="H603" s="1" t="s">
        <v>14</v>
      </c>
      <c r="I603" s="1" t="s">
        <v>93</v>
      </c>
      <c r="J603" s="2">
        <v>3017</v>
      </c>
      <c r="K603" t="str">
        <f>VLOOKUP(E603,LUCode!A:B,2,FALSE)</f>
        <v>Air Conditioning</v>
      </c>
      <c r="L603">
        <f>VLOOKUP(D603,Coordinates!A:C,2,FALSE)</f>
        <v>43.462899999999998</v>
      </c>
      <c r="M603">
        <f>VLOOKUP(D603,Coordinates!A:C,3,FALSE)</f>
        <v>-79.150599999999997</v>
      </c>
      <c r="N603" t="str">
        <f>VLOOKUP(I603,LULine!A:B,2,FALSE)</f>
        <v>Scarborough Rail Transit</v>
      </c>
      <c r="O603" t="s">
        <v>1758</v>
      </c>
      <c r="P603" t="s">
        <v>1772</v>
      </c>
    </row>
    <row r="604" spans="1:16" x14ac:dyDescent="0.3">
      <c r="A604" s="3">
        <v>43495</v>
      </c>
      <c r="B604" s="1" t="s">
        <v>581</v>
      </c>
      <c r="C604" s="1" t="s">
        <v>63</v>
      </c>
      <c r="D604" s="1" t="s">
        <v>24</v>
      </c>
      <c r="E604" s="1" t="s">
        <v>652</v>
      </c>
      <c r="F604" s="2">
        <v>3</v>
      </c>
      <c r="G604" s="2">
        <v>6</v>
      </c>
      <c r="H604" s="1" t="s">
        <v>14</v>
      </c>
      <c r="I604" s="1" t="s">
        <v>15</v>
      </c>
      <c r="J604" s="2">
        <v>5731</v>
      </c>
      <c r="K604" t="str">
        <f>VLOOKUP(E604,LUCode!A:B,2,FALSE)</f>
        <v>Ice / Snow Related Problems</v>
      </c>
      <c r="L604">
        <f>VLOOKUP(D604,Coordinates!A:C,2,FALSE)</f>
        <v>43.415199999999999</v>
      </c>
      <c r="M604">
        <f>VLOOKUP(D604,Coordinates!A:C,3,FALSE)</f>
        <v>-79.234999999999999</v>
      </c>
      <c r="N604" t="str">
        <f>VLOOKUP(I604,LULine!A:B,2,FALSE)</f>
        <v>Yonge University Spadina</v>
      </c>
      <c r="O604" t="s">
        <v>1758</v>
      </c>
      <c r="P604" t="s">
        <v>1772</v>
      </c>
    </row>
    <row r="605" spans="1:16" x14ac:dyDescent="0.3">
      <c r="A605" s="3">
        <v>43495</v>
      </c>
      <c r="B605" s="1" t="s">
        <v>323</v>
      </c>
      <c r="C605" s="1" t="s">
        <v>63</v>
      </c>
      <c r="D605" s="1" t="s">
        <v>12</v>
      </c>
      <c r="E605" s="1" t="s">
        <v>183</v>
      </c>
      <c r="F605" s="2">
        <v>7</v>
      </c>
      <c r="G605" s="2">
        <v>10</v>
      </c>
      <c r="H605" s="1" t="s">
        <v>14</v>
      </c>
      <c r="I605" s="1" t="s">
        <v>15</v>
      </c>
      <c r="J605" s="2">
        <v>5496</v>
      </c>
      <c r="K605" t="str">
        <f>VLOOKUP(E605,LUCode!A:B,2,FALSE)</f>
        <v>ATC Operator Related</v>
      </c>
      <c r="L605">
        <f>VLOOKUP(D605,Coordinates!A:C,2,FALSE)</f>
        <v>43.402900000000002</v>
      </c>
      <c r="M605">
        <f>VLOOKUP(D605,Coordinates!A:C,3,FALSE)</f>
        <v>-79.242500000000007</v>
      </c>
      <c r="N605" t="str">
        <f>VLOOKUP(I605,LULine!A:B,2,FALSE)</f>
        <v>Yonge University Spadina</v>
      </c>
      <c r="O605" t="s">
        <v>1758</v>
      </c>
      <c r="P605" t="s">
        <v>1773</v>
      </c>
    </row>
    <row r="606" spans="1:16" x14ac:dyDescent="0.3">
      <c r="A606" s="3">
        <v>43495</v>
      </c>
      <c r="B606" s="1" t="s">
        <v>673</v>
      </c>
      <c r="C606" s="1" t="s">
        <v>63</v>
      </c>
      <c r="D606" s="1" t="s">
        <v>237</v>
      </c>
      <c r="E606" s="1" t="s">
        <v>57</v>
      </c>
      <c r="F606" s="2">
        <v>11</v>
      </c>
      <c r="G606" s="2">
        <v>14</v>
      </c>
      <c r="H606" s="1" t="s">
        <v>34</v>
      </c>
      <c r="I606" s="1" t="s">
        <v>30</v>
      </c>
      <c r="J606" s="2">
        <v>5365</v>
      </c>
      <c r="K606" t="str">
        <f>VLOOKUP(E606,LUCode!A:B,2,FALSE)</f>
        <v>Injured or ill Customer (On Train) - Transported</v>
      </c>
      <c r="L606">
        <f>VLOOKUP(D606,Coordinates!A:C,2,FALSE)</f>
        <v>43.394399999999997</v>
      </c>
      <c r="M606">
        <f>VLOOKUP(D606,Coordinates!A:C,3,FALSE)</f>
        <v>-79.253600000000006</v>
      </c>
      <c r="N606" t="str">
        <f>VLOOKUP(I606,LULine!A:B,2,FALSE)</f>
        <v>Bloor Danforth</v>
      </c>
      <c r="O606" t="s">
        <v>1758</v>
      </c>
      <c r="P606" t="s">
        <v>1773</v>
      </c>
    </row>
    <row r="607" spans="1:16" x14ac:dyDescent="0.3">
      <c r="A607" s="3">
        <v>43495</v>
      </c>
      <c r="B607" s="1" t="s">
        <v>518</v>
      </c>
      <c r="C607" s="1" t="s">
        <v>63</v>
      </c>
      <c r="D607" s="1" t="s">
        <v>45</v>
      </c>
      <c r="E607" s="1" t="s">
        <v>43</v>
      </c>
      <c r="F607" s="2">
        <v>4</v>
      </c>
      <c r="G607" s="2">
        <v>7</v>
      </c>
      <c r="H607" s="1" t="s">
        <v>19</v>
      </c>
      <c r="I607" s="1" t="s">
        <v>15</v>
      </c>
      <c r="J607" s="2">
        <v>5831</v>
      </c>
      <c r="K607" t="str">
        <f>VLOOKUP(E607,LUCode!A:B,2,FALSE)</f>
        <v>Operator Not In Position</v>
      </c>
      <c r="L607">
        <f>VLOOKUP(D607,Coordinates!A:C,2,FALSE)</f>
        <v>43.781399999999998</v>
      </c>
      <c r="M607">
        <f>VLOOKUP(D607,Coordinates!A:C,3,FALSE)</f>
        <v>-79.415000000000006</v>
      </c>
      <c r="N607" t="str">
        <f>VLOOKUP(I607,LULine!A:B,2,FALSE)</f>
        <v>Yonge University Spadina</v>
      </c>
      <c r="O607" t="s">
        <v>1758</v>
      </c>
      <c r="P607" t="s">
        <v>1773</v>
      </c>
    </row>
    <row r="608" spans="1:16" x14ac:dyDescent="0.3">
      <c r="A608" s="3">
        <v>43495</v>
      </c>
      <c r="B608" s="1" t="s">
        <v>674</v>
      </c>
      <c r="C608" s="1" t="s">
        <v>63</v>
      </c>
      <c r="D608" s="1" t="s">
        <v>134</v>
      </c>
      <c r="E608" s="1" t="s">
        <v>57</v>
      </c>
      <c r="F608" s="2">
        <v>13</v>
      </c>
      <c r="G608" s="2">
        <v>15</v>
      </c>
      <c r="H608" s="1" t="s">
        <v>29</v>
      </c>
      <c r="I608" s="1" t="s">
        <v>30</v>
      </c>
      <c r="J608" s="2">
        <v>5204</v>
      </c>
      <c r="K608" t="str">
        <f>VLOOKUP(E608,LUCode!A:B,2,FALSE)</f>
        <v>Injured or ill Customer (On Train) - Transported</v>
      </c>
      <c r="L608">
        <f>VLOOKUP(D608,Coordinates!A:C,2,FALSE)</f>
        <v>43.404200000000003</v>
      </c>
      <c r="M608">
        <f>VLOOKUP(D608,Coordinates!A:C,3,FALSE)</f>
        <v>-79.210899999999995</v>
      </c>
      <c r="N608" t="str">
        <f>VLOOKUP(I608,LULine!A:B,2,FALSE)</f>
        <v>Bloor Danforth</v>
      </c>
      <c r="O608" t="s">
        <v>1758</v>
      </c>
      <c r="P608" t="s">
        <v>1773</v>
      </c>
    </row>
    <row r="609" spans="1:16" x14ac:dyDescent="0.3">
      <c r="A609" s="3">
        <v>43495</v>
      </c>
      <c r="B609" s="1" t="s">
        <v>549</v>
      </c>
      <c r="C609" s="1" t="s">
        <v>63</v>
      </c>
      <c r="D609" s="1" t="s">
        <v>91</v>
      </c>
      <c r="E609" s="1" t="s">
        <v>92</v>
      </c>
      <c r="F609" s="2">
        <v>6</v>
      </c>
      <c r="G609" s="2">
        <v>12</v>
      </c>
      <c r="H609" s="1" t="s">
        <v>19</v>
      </c>
      <c r="I609" s="1" t="s">
        <v>93</v>
      </c>
      <c r="J609" s="2">
        <v>3019</v>
      </c>
      <c r="K609" t="str">
        <f>VLOOKUP(E609,LUCode!A:B,2,FALSE)</f>
        <v>Door Problems - Faulty Equipment</v>
      </c>
      <c r="L609" t="e">
        <f>VLOOKUP(D609,Coordinates!A:C,2,FALSE)</f>
        <v>#N/A</v>
      </c>
      <c r="M609" t="e">
        <f>VLOOKUP(D609,Coordinates!A:C,3,FALSE)</f>
        <v>#N/A</v>
      </c>
      <c r="N609" t="str">
        <f>VLOOKUP(I609,LULine!A:B,2,FALSE)</f>
        <v>Scarborough Rail Transit</v>
      </c>
      <c r="O609" t="s">
        <v>1758</v>
      </c>
      <c r="P609" t="s">
        <v>1775</v>
      </c>
    </row>
    <row r="610" spans="1:16" x14ac:dyDescent="0.3">
      <c r="A610" s="3">
        <v>43495</v>
      </c>
      <c r="B610" s="1" t="s">
        <v>240</v>
      </c>
      <c r="C610" s="1" t="s">
        <v>63</v>
      </c>
      <c r="D610" s="1" t="s">
        <v>266</v>
      </c>
      <c r="E610" s="1" t="s">
        <v>494</v>
      </c>
      <c r="F610" s="2">
        <v>6</v>
      </c>
      <c r="G610" s="2">
        <v>12</v>
      </c>
      <c r="H610" s="1" t="s">
        <v>14</v>
      </c>
      <c r="I610" s="1" t="s">
        <v>93</v>
      </c>
      <c r="J610" s="2">
        <v>3007</v>
      </c>
      <c r="K610" t="str">
        <f>VLOOKUP(E610,LUCode!A:B,2,FALSE)</f>
        <v>Timeout</v>
      </c>
      <c r="L610">
        <f>VLOOKUP(D610,Coordinates!A:C,2,FALSE)</f>
        <v>43.462899999999998</v>
      </c>
      <c r="M610">
        <f>VLOOKUP(D610,Coordinates!A:C,3,FALSE)</f>
        <v>-79.150599999999997</v>
      </c>
      <c r="N610" t="str">
        <f>VLOOKUP(I610,LULine!A:B,2,FALSE)</f>
        <v>Scarborough Rail Transit</v>
      </c>
      <c r="O610" t="s">
        <v>1758</v>
      </c>
      <c r="P610" t="s">
        <v>1775</v>
      </c>
    </row>
    <row r="611" spans="1:16" x14ac:dyDescent="0.3">
      <c r="A611" s="3">
        <v>43495</v>
      </c>
      <c r="B611" s="1" t="s">
        <v>615</v>
      </c>
      <c r="C611" s="1" t="s">
        <v>63</v>
      </c>
      <c r="D611" s="1" t="s">
        <v>77</v>
      </c>
      <c r="E611" s="1" t="s">
        <v>384</v>
      </c>
      <c r="F611" s="2">
        <v>16</v>
      </c>
      <c r="G611" s="2">
        <v>19</v>
      </c>
      <c r="H611" s="1" t="s">
        <v>19</v>
      </c>
      <c r="I611" s="1" t="s">
        <v>15</v>
      </c>
      <c r="J611" s="2">
        <v>6111</v>
      </c>
      <c r="K611" t="str">
        <f>VLOOKUP(E611,LUCode!A:B,2,FALSE)</f>
        <v>Track Switch Failure - Signal Related Problem</v>
      </c>
      <c r="L611" t="str">
        <f>VLOOKUP(D611,Coordinates!A:C,2,FALSE)</f>
        <v>43°44′03</v>
      </c>
      <c r="M611">
        <f>VLOOKUP(D611,Coordinates!A:C,3,FALSE)</f>
        <v>-79.27</v>
      </c>
      <c r="N611" t="str">
        <f>VLOOKUP(I611,LULine!A:B,2,FALSE)</f>
        <v>Yonge University Spadina</v>
      </c>
      <c r="O611" t="s">
        <v>1758</v>
      </c>
      <c r="P611" t="s">
        <v>1775</v>
      </c>
    </row>
    <row r="612" spans="1:16" x14ac:dyDescent="0.3">
      <c r="A612" s="3">
        <v>43495</v>
      </c>
      <c r="B612" s="1" t="s">
        <v>675</v>
      </c>
      <c r="C612" s="1" t="s">
        <v>63</v>
      </c>
      <c r="D612" s="1" t="s">
        <v>77</v>
      </c>
      <c r="E612" s="1" t="s">
        <v>384</v>
      </c>
      <c r="F612" s="2">
        <v>8</v>
      </c>
      <c r="G612" s="2">
        <v>11</v>
      </c>
      <c r="H612" s="1" t="s">
        <v>19</v>
      </c>
      <c r="I612" s="1" t="s">
        <v>15</v>
      </c>
      <c r="J612" s="2">
        <v>6136</v>
      </c>
      <c r="K612" t="str">
        <f>VLOOKUP(E612,LUCode!A:B,2,FALSE)</f>
        <v>Track Switch Failure - Signal Related Problem</v>
      </c>
      <c r="L612" t="str">
        <f>VLOOKUP(D612,Coordinates!A:C,2,FALSE)</f>
        <v>43°44′03</v>
      </c>
      <c r="M612">
        <f>VLOOKUP(D612,Coordinates!A:C,3,FALSE)</f>
        <v>-79.27</v>
      </c>
      <c r="N612" t="str">
        <f>VLOOKUP(I612,LULine!A:B,2,FALSE)</f>
        <v>Yonge University Spadina</v>
      </c>
      <c r="O612" t="s">
        <v>1758</v>
      </c>
      <c r="P612" t="s">
        <v>1775</v>
      </c>
    </row>
    <row r="613" spans="1:16" x14ac:dyDescent="0.3">
      <c r="A613" s="3">
        <v>43495</v>
      </c>
      <c r="B613" s="1" t="s">
        <v>566</v>
      </c>
      <c r="C613" s="1" t="s">
        <v>63</v>
      </c>
      <c r="D613" s="1" t="s">
        <v>296</v>
      </c>
      <c r="E613" s="1" t="s">
        <v>327</v>
      </c>
      <c r="F613" s="2">
        <v>7</v>
      </c>
      <c r="G613" s="2">
        <v>9</v>
      </c>
      <c r="H613" s="1" t="s">
        <v>19</v>
      </c>
      <c r="I613" s="1" t="s">
        <v>15</v>
      </c>
      <c r="J613" s="2">
        <v>5816</v>
      </c>
      <c r="K613" t="str">
        <f>VLOOKUP(E613,LUCode!A:B,2,FALSE)</f>
        <v>Operator Overshot Platform</v>
      </c>
      <c r="L613">
        <f>VLOOKUP(D613,Coordinates!A:C,2,FALSE)</f>
        <v>43.4116</v>
      </c>
      <c r="M613">
        <f>VLOOKUP(D613,Coordinates!A:C,3,FALSE)</f>
        <v>-79.233500000000006</v>
      </c>
      <c r="N613" t="str">
        <f>VLOOKUP(I613,LULine!A:B,2,FALSE)</f>
        <v>Yonge University Spadina</v>
      </c>
      <c r="O613" t="s">
        <v>1758</v>
      </c>
      <c r="P613" t="s">
        <v>1775</v>
      </c>
    </row>
    <row r="614" spans="1:16" x14ac:dyDescent="0.3">
      <c r="A614" s="3">
        <v>43495</v>
      </c>
      <c r="B614" s="1" t="s">
        <v>676</v>
      </c>
      <c r="C614" s="1" t="s">
        <v>63</v>
      </c>
      <c r="D614" s="1" t="s">
        <v>296</v>
      </c>
      <c r="E614" s="1" t="s">
        <v>327</v>
      </c>
      <c r="F614" s="2">
        <v>8</v>
      </c>
      <c r="G614" s="2">
        <v>10</v>
      </c>
      <c r="H614" s="1" t="s">
        <v>19</v>
      </c>
      <c r="I614" s="1" t="s">
        <v>15</v>
      </c>
      <c r="J614" s="2">
        <v>6031</v>
      </c>
      <c r="K614" t="str">
        <f>VLOOKUP(E614,LUCode!A:B,2,FALSE)</f>
        <v>Operator Overshot Platform</v>
      </c>
      <c r="L614">
        <f>VLOOKUP(D614,Coordinates!A:C,2,FALSE)</f>
        <v>43.4116</v>
      </c>
      <c r="M614">
        <f>VLOOKUP(D614,Coordinates!A:C,3,FALSE)</f>
        <v>-79.233500000000006</v>
      </c>
      <c r="N614" t="str">
        <f>VLOOKUP(I614,LULine!A:B,2,FALSE)</f>
        <v>Yonge University Spadina</v>
      </c>
      <c r="O614" t="s">
        <v>1758</v>
      </c>
      <c r="P614" t="s">
        <v>1775</v>
      </c>
    </row>
    <row r="615" spans="1:16" x14ac:dyDescent="0.3">
      <c r="A615" s="3">
        <v>43495</v>
      </c>
      <c r="B615" s="1" t="s">
        <v>677</v>
      </c>
      <c r="C615" s="1" t="s">
        <v>63</v>
      </c>
      <c r="D615" s="1" t="s">
        <v>64</v>
      </c>
      <c r="E615" s="1" t="s">
        <v>155</v>
      </c>
      <c r="F615" s="2">
        <v>3</v>
      </c>
      <c r="G615" s="2">
        <v>5</v>
      </c>
      <c r="H615" s="1" t="s">
        <v>34</v>
      </c>
      <c r="I615" s="1" t="s">
        <v>30</v>
      </c>
      <c r="J615" s="2">
        <v>5300</v>
      </c>
      <c r="K615" t="str">
        <f>VLOOKUP(E615,LUCode!A:B,2,FALSE)</f>
        <v>Signals Track Weather Related</v>
      </c>
      <c r="L615">
        <f>VLOOKUP(D615,Coordinates!A:C,2,FALSE)</f>
        <v>43.424100000000003</v>
      </c>
      <c r="M615">
        <f>VLOOKUP(D615,Coordinates!A:C,3,FALSE)</f>
        <v>-79.164699999999996</v>
      </c>
      <c r="N615" t="str">
        <f>VLOOKUP(I615,LULine!A:B,2,FALSE)</f>
        <v>Bloor Danforth</v>
      </c>
      <c r="O615" t="s">
        <v>1758</v>
      </c>
      <c r="P615" t="s">
        <v>1775</v>
      </c>
    </row>
    <row r="616" spans="1:16" x14ac:dyDescent="0.3">
      <c r="A616" s="3">
        <v>43495</v>
      </c>
      <c r="B616" s="1" t="s">
        <v>448</v>
      </c>
      <c r="C616" s="1" t="s">
        <v>63</v>
      </c>
      <c r="D616" s="1" t="s">
        <v>637</v>
      </c>
      <c r="E616" s="1" t="s">
        <v>515</v>
      </c>
      <c r="F616" s="2">
        <v>6</v>
      </c>
      <c r="G616" s="2">
        <v>12</v>
      </c>
      <c r="H616" s="1" t="s">
        <v>19</v>
      </c>
      <c r="I616" s="1" t="s">
        <v>93</v>
      </c>
      <c r="J616" s="2">
        <v>3003</v>
      </c>
      <c r="K616" t="str">
        <f>VLOOKUP(E616,LUCode!A:B,2,FALSE)</f>
        <v>Weather Reports / Related Delays</v>
      </c>
      <c r="L616" t="e">
        <f>VLOOKUP(D616,Coordinates!A:C,2,FALSE)</f>
        <v>#N/A</v>
      </c>
      <c r="M616" t="e">
        <f>VLOOKUP(D616,Coordinates!A:C,3,FALSE)</f>
        <v>#N/A</v>
      </c>
      <c r="N616" t="str">
        <f>VLOOKUP(I616,LULine!A:B,2,FALSE)</f>
        <v>Scarborough Rail Transit</v>
      </c>
      <c r="O616" t="s">
        <v>1758</v>
      </c>
      <c r="P616" t="s">
        <v>1775</v>
      </c>
    </row>
    <row r="617" spans="1:16" x14ac:dyDescent="0.3">
      <c r="A617" s="3">
        <v>43495</v>
      </c>
      <c r="B617" s="1" t="s">
        <v>51</v>
      </c>
      <c r="C617" s="1" t="s">
        <v>63</v>
      </c>
      <c r="D617" s="1" t="s">
        <v>91</v>
      </c>
      <c r="E617" s="1" t="s">
        <v>494</v>
      </c>
      <c r="F617" s="2">
        <v>6</v>
      </c>
      <c r="G617" s="2">
        <v>12</v>
      </c>
      <c r="H617" s="1" t="s">
        <v>14</v>
      </c>
      <c r="I617" s="1" t="s">
        <v>93</v>
      </c>
      <c r="J617" s="2">
        <v>3003</v>
      </c>
      <c r="K617" t="str">
        <f>VLOOKUP(E617,LUCode!A:B,2,FALSE)</f>
        <v>Timeout</v>
      </c>
      <c r="L617" t="e">
        <f>VLOOKUP(D617,Coordinates!A:C,2,FALSE)</f>
        <v>#N/A</v>
      </c>
      <c r="M617" t="e">
        <f>VLOOKUP(D617,Coordinates!A:C,3,FALSE)</f>
        <v>#N/A</v>
      </c>
      <c r="N617" t="str">
        <f>VLOOKUP(I617,LULine!A:B,2,FALSE)</f>
        <v>Scarborough Rail Transit</v>
      </c>
      <c r="O617" t="s">
        <v>1758</v>
      </c>
      <c r="P617" t="s">
        <v>1775</v>
      </c>
    </row>
    <row r="618" spans="1:16" x14ac:dyDescent="0.3">
      <c r="A618" s="3">
        <v>43495</v>
      </c>
      <c r="B618" s="1" t="s">
        <v>554</v>
      </c>
      <c r="C618" s="1" t="s">
        <v>63</v>
      </c>
      <c r="D618" s="1" t="s">
        <v>77</v>
      </c>
      <c r="E618" s="1" t="s">
        <v>384</v>
      </c>
      <c r="F618" s="2">
        <v>3</v>
      </c>
      <c r="G618" s="2">
        <v>5</v>
      </c>
      <c r="H618" s="1" t="s">
        <v>19</v>
      </c>
      <c r="I618" s="1" t="s">
        <v>15</v>
      </c>
      <c r="J618" s="2">
        <v>0</v>
      </c>
      <c r="K618" t="str">
        <f>VLOOKUP(E618,LUCode!A:B,2,FALSE)</f>
        <v>Track Switch Failure - Signal Related Problem</v>
      </c>
      <c r="L618" t="str">
        <f>VLOOKUP(D618,Coordinates!A:C,2,FALSE)</f>
        <v>43°44′03</v>
      </c>
      <c r="M618">
        <f>VLOOKUP(D618,Coordinates!A:C,3,FALSE)</f>
        <v>-79.27</v>
      </c>
      <c r="N618" t="str">
        <f>VLOOKUP(I618,LULine!A:B,2,FALSE)</f>
        <v>Yonge University Spadina</v>
      </c>
      <c r="O618" t="s">
        <v>1758</v>
      </c>
      <c r="P618" t="s">
        <v>1775</v>
      </c>
    </row>
    <row r="619" spans="1:16" x14ac:dyDescent="0.3">
      <c r="A619" s="3">
        <v>43495</v>
      </c>
      <c r="B619" s="1" t="s">
        <v>678</v>
      </c>
      <c r="C619" s="1" t="s">
        <v>63</v>
      </c>
      <c r="D619" s="1" t="s">
        <v>85</v>
      </c>
      <c r="E619" s="1" t="s">
        <v>54</v>
      </c>
      <c r="F619" s="2">
        <v>4</v>
      </c>
      <c r="G619" s="2">
        <v>6</v>
      </c>
      <c r="H619" s="1" t="s">
        <v>14</v>
      </c>
      <c r="I619" s="1" t="s">
        <v>15</v>
      </c>
      <c r="J619" s="2">
        <v>5521</v>
      </c>
      <c r="K619" t="str">
        <f>VLOOKUP(E619,LUCode!A:B,2,FALSE)</f>
        <v>Passenger Assistance Alarm Activated - No Trouble Found</v>
      </c>
      <c r="L619">
        <f>VLOOKUP(D619,Coordinates!A:C,2,FALSE)</f>
        <v>43.656300000000002</v>
      </c>
      <c r="M619">
        <f>VLOOKUP(D619,Coordinates!A:C,3,FALSE)</f>
        <v>-79.380499999999998</v>
      </c>
      <c r="N619" t="str">
        <f>VLOOKUP(I619,LULine!A:B,2,FALSE)</f>
        <v>Yonge University Spadina</v>
      </c>
      <c r="O619" t="s">
        <v>1758</v>
      </c>
      <c r="P619" t="s">
        <v>1775</v>
      </c>
    </row>
    <row r="620" spans="1:16" x14ac:dyDescent="0.3">
      <c r="A620" s="3">
        <v>43495</v>
      </c>
      <c r="B620" s="1" t="s">
        <v>599</v>
      </c>
      <c r="C620" s="1" t="s">
        <v>63</v>
      </c>
      <c r="D620" s="1" t="s">
        <v>77</v>
      </c>
      <c r="E620" s="1" t="s">
        <v>384</v>
      </c>
      <c r="F620" s="2">
        <v>3</v>
      </c>
      <c r="G620" s="2">
        <v>5</v>
      </c>
      <c r="H620" s="1" t="s">
        <v>19</v>
      </c>
      <c r="I620" s="1" t="s">
        <v>15</v>
      </c>
      <c r="J620" s="2">
        <v>0</v>
      </c>
      <c r="K620" t="str">
        <f>VLOOKUP(E620,LUCode!A:B,2,FALSE)</f>
        <v>Track Switch Failure - Signal Related Problem</v>
      </c>
      <c r="L620" t="str">
        <f>VLOOKUP(D620,Coordinates!A:C,2,FALSE)</f>
        <v>43°44′03</v>
      </c>
      <c r="M620">
        <f>VLOOKUP(D620,Coordinates!A:C,3,FALSE)</f>
        <v>-79.27</v>
      </c>
      <c r="N620" t="str">
        <f>VLOOKUP(I620,LULine!A:B,2,FALSE)</f>
        <v>Yonge University Spadina</v>
      </c>
      <c r="O620" t="s">
        <v>1758</v>
      </c>
      <c r="P620" t="s">
        <v>1776</v>
      </c>
    </row>
    <row r="621" spans="1:16" x14ac:dyDescent="0.3">
      <c r="A621" s="3">
        <v>43495</v>
      </c>
      <c r="B621" s="1" t="s">
        <v>502</v>
      </c>
      <c r="C621" s="1" t="s">
        <v>63</v>
      </c>
      <c r="D621" s="1" t="s">
        <v>77</v>
      </c>
      <c r="E621" s="1" t="s">
        <v>384</v>
      </c>
      <c r="F621" s="2">
        <v>3</v>
      </c>
      <c r="G621" s="2">
        <v>5</v>
      </c>
      <c r="H621" s="1" t="s">
        <v>19</v>
      </c>
      <c r="I621" s="1" t="s">
        <v>15</v>
      </c>
      <c r="J621" s="2">
        <v>0</v>
      </c>
      <c r="K621" t="str">
        <f>VLOOKUP(E621,LUCode!A:B,2,FALSE)</f>
        <v>Track Switch Failure - Signal Related Problem</v>
      </c>
      <c r="L621" t="str">
        <f>VLOOKUP(D621,Coordinates!A:C,2,FALSE)</f>
        <v>43°44′03</v>
      </c>
      <c r="M621">
        <f>VLOOKUP(D621,Coordinates!A:C,3,FALSE)</f>
        <v>-79.27</v>
      </c>
      <c r="N621" t="str">
        <f>VLOOKUP(I621,LULine!A:B,2,FALSE)</f>
        <v>Yonge University Spadina</v>
      </c>
      <c r="O621" t="s">
        <v>1758</v>
      </c>
      <c r="P621" t="s">
        <v>1776</v>
      </c>
    </row>
    <row r="622" spans="1:16" x14ac:dyDescent="0.3">
      <c r="A622" s="3">
        <v>43495</v>
      </c>
      <c r="B622" s="1" t="s">
        <v>169</v>
      </c>
      <c r="C622" s="1" t="s">
        <v>63</v>
      </c>
      <c r="D622" s="1" t="s">
        <v>85</v>
      </c>
      <c r="E622" s="1" t="s">
        <v>80</v>
      </c>
      <c r="F622" s="2">
        <v>3</v>
      </c>
      <c r="G622" s="2">
        <v>5</v>
      </c>
      <c r="H622" s="1" t="s">
        <v>14</v>
      </c>
      <c r="I622" s="1" t="s">
        <v>15</v>
      </c>
      <c r="J622" s="2">
        <v>5406</v>
      </c>
      <c r="K622" t="str">
        <f>VLOOKUP(E622,LUCode!A:B,2,FALSE)</f>
        <v>Disorderly Patron</v>
      </c>
      <c r="L622">
        <f>VLOOKUP(D622,Coordinates!A:C,2,FALSE)</f>
        <v>43.656300000000002</v>
      </c>
      <c r="M622">
        <f>VLOOKUP(D622,Coordinates!A:C,3,FALSE)</f>
        <v>-79.380499999999998</v>
      </c>
      <c r="N622" t="str">
        <f>VLOOKUP(I622,LULine!A:B,2,FALSE)</f>
        <v>Yonge University Spadina</v>
      </c>
      <c r="O622" t="s">
        <v>1758</v>
      </c>
      <c r="P622" t="s">
        <v>1776</v>
      </c>
    </row>
    <row r="623" spans="1:16" x14ac:dyDescent="0.3">
      <c r="A623" s="3">
        <v>43495</v>
      </c>
      <c r="B623" s="1" t="s">
        <v>587</v>
      </c>
      <c r="C623" s="1" t="s">
        <v>63</v>
      </c>
      <c r="D623" s="1" t="s">
        <v>64</v>
      </c>
      <c r="E623" s="1" t="s">
        <v>155</v>
      </c>
      <c r="F623" s="2">
        <v>7</v>
      </c>
      <c r="G623" s="2">
        <v>9</v>
      </c>
      <c r="H623" s="1" t="s">
        <v>29</v>
      </c>
      <c r="I623" s="1" t="s">
        <v>30</v>
      </c>
      <c r="J623" s="2">
        <v>5145</v>
      </c>
      <c r="K623" t="str">
        <f>VLOOKUP(E623,LUCode!A:B,2,FALSE)</f>
        <v>Signals Track Weather Related</v>
      </c>
      <c r="L623">
        <f>VLOOKUP(D623,Coordinates!A:C,2,FALSE)</f>
        <v>43.424100000000003</v>
      </c>
      <c r="M623">
        <f>VLOOKUP(D623,Coordinates!A:C,3,FALSE)</f>
        <v>-79.164699999999996</v>
      </c>
      <c r="N623" t="str">
        <f>VLOOKUP(I623,LULine!A:B,2,FALSE)</f>
        <v>Bloor Danforth</v>
      </c>
      <c r="O623" t="s">
        <v>1758</v>
      </c>
      <c r="P623" t="s">
        <v>1776</v>
      </c>
    </row>
    <row r="624" spans="1:16" x14ac:dyDescent="0.3">
      <c r="A624" s="3">
        <v>43495</v>
      </c>
      <c r="B624" s="1" t="s">
        <v>679</v>
      </c>
      <c r="C624" s="1" t="s">
        <v>63</v>
      </c>
      <c r="D624" s="1" t="s">
        <v>85</v>
      </c>
      <c r="E624" s="1" t="s">
        <v>57</v>
      </c>
      <c r="F624" s="2">
        <v>18</v>
      </c>
      <c r="G624" s="2">
        <v>21</v>
      </c>
      <c r="H624" s="1" t="s">
        <v>14</v>
      </c>
      <c r="I624" s="1" t="s">
        <v>15</v>
      </c>
      <c r="J624" s="2">
        <v>5551</v>
      </c>
      <c r="K624" t="str">
        <f>VLOOKUP(E624,LUCode!A:B,2,FALSE)</f>
        <v>Injured or ill Customer (On Train) - Transported</v>
      </c>
      <c r="L624">
        <f>VLOOKUP(D624,Coordinates!A:C,2,FALSE)</f>
        <v>43.656300000000002</v>
      </c>
      <c r="M624">
        <f>VLOOKUP(D624,Coordinates!A:C,3,FALSE)</f>
        <v>-79.380499999999998</v>
      </c>
      <c r="N624" t="str">
        <f>VLOOKUP(I624,LULine!A:B,2,FALSE)</f>
        <v>Yonge University Spadina</v>
      </c>
      <c r="O624" t="s">
        <v>1758</v>
      </c>
      <c r="P624" t="s">
        <v>1776</v>
      </c>
    </row>
    <row r="625" spans="1:16" x14ac:dyDescent="0.3">
      <c r="A625" s="3">
        <v>43495</v>
      </c>
      <c r="B625" s="1" t="s">
        <v>680</v>
      </c>
      <c r="C625" s="1" t="s">
        <v>63</v>
      </c>
      <c r="D625" s="1" t="s">
        <v>37</v>
      </c>
      <c r="E625" s="1" t="s">
        <v>72</v>
      </c>
      <c r="F625" s="2">
        <v>3</v>
      </c>
      <c r="G625" s="2">
        <v>7</v>
      </c>
      <c r="H625" s="1" t="s">
        <v>29</v>
      </c>
      <c r="I625" s="1" t="s">
        <v>30</v>
      </c>
      <c r="J625" s="2">
        <v>0</v>
      </c>
      <c r="K625" t="str">
        <f>VLOOKUP(E625,LUCode!A:B,2,FALSE)</f>
        <v xml:space="preserve">No Operator Immediately Available </v>
      </c>
      <c r="L625">
        <f>VLOOKUP(D625,Coordinates!A:C,2,FALSE)</f>
        <v>43.435699999999997</v>
      </c>
      <c r="M625">
        <f>VLOOKUP(D625,Coordinates!A:C,3,FALSE)</f>
        <v>-79.154899999999998</v>
      </c>
      <c r="N625" t="str">
        <f>VLOOKUP(I625,LULine!A:B,2,FALSE)</f>
        <v>Bloor Danforth</v>
      </c>
      <c r="O625" t="s">
        <v>1758</v>
      </c>
      <c r="P625" t="s">
        <v>1776</v>
      </c>
    </row>
    <row r="626" spans="1:16" x14ac:dyDescent="0.3">
      <c r="A626" s="3">
        <v>43495</v>
      </c>
      <c r="B626" s="1" t="s">
        <v>681</v>
      </c>
      <c r="C626" s="1" t="s">
        <v>63</v>
      </c>
      <c r="D626" s="1" t="s">
        <v>24</v>
      </c>
      <c r="E626" s="1" t="s">
        <v>155</v>
      </c>
      <c r="F626" s="2">
        <v>10</v>
      </c>
      <c r="G626" s="2">
        <v>13</v>
      </c>
      <c r="H626" s="1" t="s">
        <v>19</v>
      </c>
      <c r="I626" s="1" t="s">
        <v>15</v>
      </c>
      <c r="J626" s="2">
        <v>5726</v>
      </c>
      <c r="K626" t="str">
        <f>VLOOKUP(E626,LUCode!A:B,2,FALSE)</f>
        <v>Signals Track Weather Related</v>
      </c>
      <c r="L626">
        <f>VLOOKUP(D626,Coordinates!A:C,2,FALSE)</f>
        <v>43.415199999999999</v>
      </c>
      <c r="M626">
        <f>VLOOKUP(D626,Coordinates!A:C,3,FALSE)</f>
        <v>-79.234999999999999</v>
      </c>
      <c r="N626" t="str">
        <f>VLOOKUP(I626,LULine!A:B,2,FALSE)</f>
        <v>Yonge University Spadina</v>
      </c>
      <c r="O626" t="s">
        <v>1758</v>
      </c>
      <c r="P626" t="s">
        <v>1776</v>
      </c>
    </row>
    <row r="627" spans="1:16" x14ac:dyDescent="0.3">
      <c r="A627" s="3">
        <v>43495</v>
      </c>
      <c r="B627" s="1" t="s">
        <v>118</v>
      </c>
      <c r="C627" s="1" t="s">
        <v>63</v>
      </c>
      <c r="D627" s="1" t="s">
        <v>42</v>
      </c>
      <c r="E627" s="1" t="s">
        <v>476</v>
      </c>
      <c r="F627" s="2">
        <v>5</v>
      </c>
      <c r="G627" s="2">
        <v>10</v>
      </c>
      <c r="H627" s="1" t="s">
        <v>19</v>
      </c>
      <c r="I627" s="1" t="s">
        <v>15</v>
      </c>
      <c r="J627" s="2">
        <v>0</v>
      </c>
      <c r="K627" t="str">
        <f>VLOOKUP(E627,LUCode!A:B,2,FALSE)</f>
        <v>Weather Reports / Related Delays</v>
      </c>
      <c r="L627">
        <f>VLOOKUP(D627,Coordinates!A:C,2,FALSE)</f>
        <v>43.749699999999997</v>
      </c>
      <c r="M627">
        <f>VLOOKUP(D627,Coordinates!A:C,3,FALSE)</f>
        <v>-79.4619</v>
      </c>
      <c r="N627" t="str">
        <f>VLOOKUP(I627,LULine!A:B,2,FALSE)</f>
        <v>Yonge University Spadina</v>
      </c>
      <c r="O627" t="s">
        <v>1758</v>
      </c>
      <c r="P627" t="s">
        <v>1776</v>
      </c>
    </row>
    <row r="628" spans="1:16" x14ac:dyDescent="0.3">
      <c r="A628" s="3">
        <v>43495</v>
      </c>
      <c r="B628" s="1" t="s">
        <v>682</v>
      </c>
      <c r="C628" s="1" t="s">
        <v>63</v>
      </c>
      <c r="D628" s="1" t="s">
        <v>179</v>
      </c>
      <c r="E628" s="1" t="s">
        <v>155</v>
      </c>
      <c r="F628" s="2">
        <v>7</v>
      </c>
      <c r="G628" s="2">
        <v>11</v>
      </c>
      <c r="H628" s="1" t="s">
        <v>29</v>
      </c>
      <c r="I628" s="1" t="s">
        <v>30</v>
      </c>
      <c r="J628" s="2">
        <v>5183</v>
      </c>
      <c r="K628" t="str">
        <f>VLOOKUP(E628,LUCode!A:B,2,FALSE)</f>
        <v>Signals Track Weather Related</v>
      </c>
      <c r="L628">
        <f>VLOOKUP(D628,Coordinates!A:C,2,FALSE)</f>
        <v>43.414200000000001</v>
      </c>
      <c r="M628">
        <f>VLOOKUP(D628,Coordinates!A:C,3,FALSE)</f>
        <v>-79.171899999999994</v>
      </c>
      <c r="N628" t="str">
        <f>VLOOKUP(I628,LULine!A:B,2,FALSE)</f>
        <v>Bloor Danforth</v>
      </c>
      <c r="O628" t="s">
        <v>1758</v>
      </c>
      <c r="P628" t="s">
        <v>1777</v>
      </c>
    </row>
    <row r="629" spans="1:16" x14ac:dyDescent="0.3">
      <c r="A629" s="3">
        <v>43495</v>
      </c>
      <c r="B629" s="1" t="s">
        <v>573</v>
      </c>
      <c r="C629" s="1" t="s">
        <v>63</v>
      </c>
      <c r="D629" s="1" t="s">
        <v>64</v>
      </c>
      <c r="E629" s="1" t="s">
        <v>155</v>
      </c>
      <c r="F629" s="2">
        <v>4</v>
      </c>
      <c r="G629" s="2">
        <v>8</v>
      </c>
      <c r="H629" s="1" t="s">
        <v>29</v>
      </c>
      <c r="I629" s="1" t="s">
        <v>30</v>
      </c>
      <c r="J629" s="2">
        <v>5004</v>
      </c>
      <c r="K629" t="str">
        <f>VLOOKUP(E629,LUCode!A:B,2,FALSE)</f>
        <v>Signals Track Weather Related</v>
      </c>
      <c r="L629">
        <f>VLOOKUP(D629,Coordinates!A:C,2,FALSE)</f>
        <v>43.424100000000003</v>
      </c>
      <c r="M629">
        <f>VLOOKUP(D629,Coordinates!A:C,3,FALSE)</f>
        <v>-79.164699999999996</v>
      </c>
      <c r="N629" t="str">
        <f>VLOOKUP(I629,LULine!A:B,2,FALSE)</f>
        <v>Bloor Danforth</v>
      </c>
      <c r="O629" t="s">
        <v>1758</v>
      </c>
      <c r="P629" t="s">
        <v>1777</v>
      </c>
    </row>
    <row r="630" spans="1:16" x14ac:dyDescent="0.3">
      <c r="A630" s="3">
        <v>43496</v>
      </c>
      <c r="B630" s="1" t="s">
        <v>683</v>
      </c>
      <c r="C630" s="1" t="s">
        <v>126</v>
      </c>
      <c r="D630" s="1" t="s">
        <v>130</v>
      </c>
      <c r="E630" s="1" t="s">
        <v>80</v>
      </c>
      <c r="F630" s="2">
        <v>7</v>
      </c>
      <c r="G630" s="2">
        <v>11</v>
      </c>
      <c r="H630" s="1" t="s">
        <v>29</v>
      </c>
      <c r="I630" s="1" t="s">
        <v>30</v>
      </c>
      <c r="J630" s="2">
        <v>5267</v>
      </c>
      <c r="K630" t="str">
        <f>VLOOKUP(E630,LUCode!A:B,2,FALSE)</f>
        <v>Disorderly Patron</v>
      </c>
      <c r="L630">
        <f>VLOOKUP(D630,Coordinates!A:C,2,FALSE)</f>
        <v>43.668300000000002</v>
      </c>
      <c r="M630">
        <f>VLOOKUP(D630,Coordinates!A:C,3,FALSE)</f>
        <v>-79.399900000000002</v>
      </c>
      <c r="N630" t="str">
        <f>VLOOKUP(I630,LULine!A:B,2,FALSE)</f>
        <v>Bloor Danforth</v>
      </c>
      <c r="O630" t="s">
        <v>1758</v>
      </c>
      <c r="P630" t="s">
        <v>1777</v>
      </c>
    </row>
    <row r="631" spans="1:16" x14ac:dyDescent="0.3">
      <c r="A631" s="3">
        <v>43496</v>
      </c>
      <c r="B631" s="1" t="s">
        <v>684</v>
      </c>
      <c r="C631" s="1" t="s">
        <v>126</v>
      </c>
      <c r="D631" s="1" t="s">
        <v>12</v>
      </c>
      <c r="E631" s="1" t="s">
        <v>476</v>
      </c>
      <c r="F631" s="2">
        <v>4</v>
      </c>
      <c r="G631" s="2">
        <v>9</v>
      </c>
      <c r="H631" s="1" t="s">
        <v>14</v>
      </c>
      <c r="I631" s="1" t="s">
        <v>15</v>
      </c>
      <c r="J631" s="2">
        <v>5761</v>
      </c>
      <c r="K631" t="str">
        <f>VLOOKUP(E631,LUCode!A:B,2,FALSE)</f>
        <v>Weather Reports / Related Delays</v>
      </c>
      <c r="L631">
        <f>VLOOKUP(D631,Coordinates!A:C,2,FALSE)</f>
        <v>43.402900000000002</v>
      </c>
      <c r="M631">
        <f>VLOOKUP(D631,Coordinates!A:C,3,FALSE)</f>
        <v>-79.242500000000007</v>
      </c>
      <c r="N631" t="str">
        <f>VLOOKUP(I631,LULine!A:B,2,FALSE)</f>
        <v>Yonge University Spadina</v>
      </c>
      <c r="O631" t="s">
        <v>1758</v>
      </c>
      <c r="P631" t="s">
        <v>1777</v>
      </c>
    </row>
    <row r="632" spans="1:16" x14ac:dyDescent="0.3">
      <c r="A632" s="3">
        <v>43496</v>
      </c>
      <c r="B632" s="1" t="s">
        <v>685</v>
      </c>
      <c r="C632" s="1" t="s">
        <v>126</v>
      </c>
      <c r="D632" s="1" t="s">
        <v>88</v>
      </c>
      <c r="E632" s="1" t="s">
        <v>327</v>
      </c>
      <c r="F632" s="2">
        <v>5</v>
      </c>
      <c r="G632" s="2">
        <v>10</v>
      </c>
      <c r="H632" s="1" t="s">
        <v>19</v>
      </c>
      <c r="I632" s="1" t="s">
        <v>15</v>
      </c>
      <c r="J632" s="2">
        <v>5666</v>
      </c>
      <c r="K632" t="str">
        <f>VLOOKUP(E632,LUCode!A:B,2,FALSE)</f>
        <v>Operator Overshot Platform</v>
      </c>
      <c r="L632">
        <f>VLOOKUP(D632,Coordinates!A:C,2,FALSE)</f>
        <v>43.744900000000001</v>
      </c>
      <c r="M632">
        <f>VLOOKUP(D632,Coordinates!A:C,3,FALSE)</f>
        <v>-79.406700000000001</v>
      </c>
      <c r="N632" t="str">
        <f>VLOOKUP(I632,LULine!A:B,2,FALSE)</f>
        <v>Yonge University Spadina</v>
      </c>
      <c r="O632" t="s">
        <v>1758</v>
      </c>
      <c r="P632" t="s">
        <v>1777</v>
      </c>
    </row>
    <row r="633" spans="1:16" x14ac:dyDescent="0.3">
      <c r="A633" s="3">
        <v>43496</v>
      </c>
      <c r="B633" s="1" t="s">
        <v>686</v>
      </c>
      <c r="C633" s="1" t="s">
        <v>126</v>
      </c>
      <c r="D633" s="1" t="s">
        <v>223</v>
      </c>
      <c r="E633" s="1" t="s">
        <v>57</v>
      </c>
      <c r="F633" s="2">
        <v>25</v>
      </c>
      <c r="G633" s="2">
        <v>29</v>
      </c>
      <c r="H633" s="1" t="s">
        <v>29</v>
      </c>
      <c r="I633" s="1" t="s">
        <v>30</v>
      </c>
      <c r="J633" s="2">
        <v>5312</v>
      </c>
      <c r="K633" t="str">
        <f>VLOOKUP(E633,LUCode!A:B,2,FALSE)</f>
        <v>Injured or ill Customer (On Train) - Transported</v>
      </c>
      <c r="L633">
        <f>VLOOKUP(D633,Coordinates!A:C,2,FALSE)</f>
        <v>43.392499999999998</v>
      </c>
      <c r="M633">
        <f>VLOOKUP(D633,Coordinates!A:C,3,FALSE)</f>
        <v>-79.271050000000002</v>
      </c>
      <c r="N633" t="str">
        <f>VLOOKUP(I633,LULine!A:B,2,FALSE)</f>
        <v>Bloor Danforth</v>
      </c>
      <c r="O633" t="s">
        <v>1758</v>
      </c>
      <c r="P633" t="s">
        <v>1777</v>
      </c>
    </row>
    <row r="634" spans="1:16" x14ac:dyDescent="0.3">
      <c r="A634" s="3">
        <v>43496</v>
      </c>
      <c r="B634" s="1" t="s">
        <v>689</v>
      </c>
      <c r="C634" s="1" t="s">
        <v>126</v>
      </c>
      <c r="D634" s="1" t="s">
        <v>395</v>
      </c>
      <c r="E634" s="1" t="s">
        <v>89</v>
      </c>
      <c r="F634" s="2">
        <v>25</v>
      </c>
      <c r="G634" s="2">
        <v>39</v>
      </c>
      <c r="H634" s="1" t="s">
        <v>34</v>
      </c>
      <c r="I634" s="1" t="s">
        <v>30</v>
      </c>
      <c r="J634" s="2">
        <v>5019</v>
      </c>
      <c r="K634" t="str">
        <f>VLOOKUP(E634,LUCode!A:B,2,FALSE)</f>
        <v>Injured or ill Customer (On Train) - Medical Aid Refused</v>
      </c>
      <c r="L634">
        <f>VLOOKUP(D634,Coordinates!A:C,2,FALSE)</f>
        <v>43.385899999999999</v>
      </c>
      <c r="M634">
        <f>VLOOKUP(D634,Coordinates!A:C,3,FALSE)</f>
        <v>-79.290199999999999</v>
      </c>
      <c r="N634" t="str">
        <f>VLOOKUP(I634,LULine!A:B,2,FALSE)</f>
        <v>Bloor Danforth</v>
      </c>
      <c r="O634" t="s">
        <v>1758</v>
      </c>
      <c r="P634" t="s">
        <v>1777</v>
      </c>
    </row>
    <row r="635" spans="1:16" x14ac:dyDescent="0.3">
      <c r="A635" s="3">
        <v>43496</v>
      </c>
      <c r="B635" s="1" t="s">
        <v>690</v>
      </c>
      <c r="C635" s="1" t="s">
        <v>126</v>
      </c>
      <c r="D635" s="1" t="s">
        <v>64</v>
      </c>
      <c r="E635" s="1" t="s">
        <v>155</v>
      </c>
      <c r="F635" s="2">
        <v>3</v>
      </c>
      <c r="G635" s="2">
        <v>6</v>
      </c>
      <c r="H635" s="1" t="s">
        <v>29</v>
      </c>
      <c r="I635" s="1" t="s">
        <v>30</v>
      </c>
      <c r="J635" s="2">
        <v>5224</v>
      </c>
      <c r="K635" t="str">
        <f>VLOOKUP(E635,LUCode!A:B,2,FALSE)</f>
        <v>Signals Track Weather Related</v>
      </c>
      <c r="L635">
        <f>VLOOKUP(D635,Coordinates!A:C,2,FALSE)</f>
        <v>43.424100000000003</v>
      </c>
      <c r="M635">
        <f>VLOOKUP(D635,Coordinates!A:C,3,FALSE)</f>
        <v>-79.164699999999996</v>
      </c>
      <c r="N635" t="str">
        <f>VLOOKUP(I635,LULine!A:B,2,FALSE)</f>
        <v>Bloor Danforth</v>
      </c>
      <c r="O635" t="s">
        <v>1758</v>
      </c>
      <c r="P635" t="s">
        <v>1774</v>
      </c>
    </row>
    <row r="636" spans="1:16" x14ac:dyDescent="0.3">
      <c r="A636" s="3">
        <v>43496</v>
      </c>
      <c r="B636" s="1" t="s">
        <v>646</v>
      </c>
      <c r="C636" s="1" t="s">
        <v>126</v>
      </c>
      <c r="D636" s="1" t="s">
        <v>24</v>
      </c>
      <c r="E636" s="1" t="s">
        <v>155</v>
      </c>
      <c r="F636" s="2">
        <v>3</v>
      </c>
      <c r="G636" s="2">
        <v>7</v>
      </c>
      <c r="H636" s="1" t="s">
        <v>14</v>
      </c>
      <c r="I636" s="1" t="s">
        <v>15</v>
      </c>
      <c r="J636" s="2">
        <v>5381</v>
      </c>
      <c r="K636" t="str">
        <f>VLOOKUP(E636,LUCode!A:B,2,FALSE)</f>
        <v>Signals Track Weather Related</v>
      </c>
      <c r="L636">
        <f>VLOOKUP(D636,Coordinates!A:C,2,FALSE)</f>
        <v>43.415199999999999</v>
      </c>
      <c r="M636">
        <f>VLOOKUP(D636,Coordinates!A:C,3,FALSE)</f>
        <v>-79.234999999999999</v>
      </c>
      <c r="N636" t="str">
        <f>VLOOKUP(I636,LULine!A:B,2,FALSE)</f>
        <v>Yonge University Spadina</v>
      </c>
      <c r="O636" t="s">
        <v>1758</v>
      </c>
      <c r="P636" t="s">
        <v>1774</v>
      </c>
    </row>
    <row r="637" spans="1:16" x14ac:dyDescent="0.3">
      <c r="A637" s="3">
        <v>43496</v>
      </c>
      <c r="B637" s="1" t="s">
        <v>691</v>
      </c>
      <c r="C637" s="1" t="s">
        <v>126</v>
      </c>
      <c r="D637" s="1" t="s">
        <v>104</v>
      </c>
      <c r="E637" s="1" t="s">
        <v>46</v>
      </c>
      <c r="F637" s="2">
        <v>6</v>
      </c>
      <c r="G637" s="2">
        <v>10</v>
      </c>
      <c r="H637" s="1" t="s">
        <v>34</v>
      </c>
      <c r="I637" s="1" t="s">
        <v>30</v>
      </c>
      <c r="J637" s="2">
        <v>5186</v>
      </c>
      <c r="K637" t="str">
        <f>VLOOKUP(E637,LUCode!A:B,2,FALSE)</f>
        <v>Miscellaneous Speed Control</v>
      </c>
      <c r="L637">
        <f>VLOOKUP(D637,Coordinates!A:C,2,FALSE)</f>
        <v>43.384300000000003</v>
      </c>
      <c r="M637">
        <f>VLOOKUP(D637,Coordinates!A:C,3,FALSE)</f>
        <v>-79.312799999999996</v>
      </c>
      <c r="N637" t="str">
        <f>VLOOKUP(I637,LULine!A:B,2,FALSE)</f>
        <v>Bloor Danforth</v>
      </c>
      <c r="O637" t="s">
        <v>1758</v>
      </c>
      <c r="P637" t="s">
        <v>1774</v>
      </c>
    </row>
    <row r="638" spans="1:16" x14ac:dyDescent="0.3">
      <c r="A638" s="3">
        <v>43496</v>
      </c>
      <c r="B638" s="1" t="s">
        <v>198</v>
      </c>
      <c r="C638" s="1" t="s">
        <v>126</v>
      </c>
      <c r="D638" s="1" t="s">
        <v>207</v>
      </c>
      <c r="E638" s="1" t="s">
        <v>155</v>
      </c>
      <c r="F638" s="2">
        <v>5</v>
      </c>
      <c r="G638" s="2">
        <v>8</v>
      </c>
      <c r="H638" s="1" t="s">
        <v>19</v>
      </c>
      <c r="I638" s="1" t="s">
        <v>15</v>
      </c>
      <c r="J638" s="2">
        <v>5856</v>
      </c>
      <c r="K638" t="str">
        <f>VLOOKUP(E638,LUCode!A:B,2,FALSE)</f>
        <v>Signals Track Weather Related</v>
      </c>
      <c r="L638">
        <f>VLOOKUP(D638,Coordinates!A:C,2,FALSE)</f>
        <v>43.4221</v>
      </c>
      <c r="M638">
        <f>VLOOKUP(D638,Coordinates!A:C,3,FALSE)</f>
        <v>-79.235399999999998</v>
      </c>
      <c r="N638" t="str">
        <f>VLOOKUP(I638,LULine!A:B,2,FALSE)</f>
        <v>Yonge University Spadina</v>
      </c>
      <c r="O638" t="s">
        <v>1758</v>
      </c>
      <c r="P638" t="s">
        <v>1774</v>
      </c>
    </row>
    <row r="639" spans="1:16" x14ac:dyDescent="0.3">
      <c r="A639" s="3">
        <v>43496</v>
      </c>
      <c r="B639" s="1" t="s">
        <v>26</v>
      </c>
      <c r="C639" s="1" t="s">
        <v>126</v>
      </c>
      <c r="D639" s="1" t="s">
        <v>223</v>
      </c>
      <c r="E639" s="1" t="s">
        <v>155</v>
      </c>
      <c r="F639" s="2">
        <v>3</v>
      </c>
      <c r="G639" s="2">
        <v>6</v>
      </c>
      <c r="H639" s="1" t="s">
        <v>34</v>
      </c>
      <c r="I639" s="1" t="s">
        <v>30</v>
      </c>
      <c r="J639" s="2">
        <v>5263</v>
      </c>
      <c r="K639" t="str">
        <f>VLOOKUP(E639,LUCode!A:B,2,FALSE)</f>
        <v>Signals Track Weather Related</v>
      </c>
      <c r="L639">
        <f>VLOOKUP(D639,Coordinates!A:C,2,FALSE)</f>
        <v>43.392499999999998</v>
      </c>
      <c r="M639">
        <f>VLOOKUP(D639,Coordinates!A:C,3,FALSE)</f>
        <v>-79.271050000000002</v>
      </c>
      <c r="N639" t="str">
        <f>VLOOKUP(I639,LULine!A:B,2,FALSE)</f>
        <v>Bloor Danforth</v>
      </c>
      <c r="O639" t="s">
        <v>1758</v>
      </c>
      <c r="P639" t="s">
        <v>1774</v>
      </c>
    </row>
    <row r="640" spans="1:16" x14ac:dyDescent="0.3">
      <c r="A640" s="3">
        <v>43496</v>
      </c>
      <c r="B640" s="1" t="s">
        <v>692</v>
      </c>
      <c r="C640" s="1" t="s">
        <v>126</v>
      </c>
      <c r="D640" s="1" t="s">
        <v>223</v>
      </c>
      <c r="E640" s="1" t="s">
        <v>89</v>
      </c>
      <c r="F640" s="2">
        <v>5</v>
      </c>
      <c r="G640" s="2">
        <v>7</v>
      </c>
      <c r="H640" s="1" t="s">
        <v>34</v>
      </c>
      <c r="I640" s="1" t="s">
        <v>30</v>
      </c>
      <c r="J640" s="2">
        <v>5159</v>
      </c>
      <c r="K640" t="str">
        <f>VLOOKUP(E640,LUCode!A:B,2,FALSE)</f>
        <v>Injured or ill Customer (On Train) - Medical Aid Refused</v>
      </c>
      <c r="L640">
        <f>VLOOKUP(D640,Coordinates!A:C,2,FALSE)</f>
        <v>43.392499999999998</v>
      </c>
      <c r="M640">
        <f>VLOOKUP(D640,Coordinates!A:C,3,FALSE)</f>
        <v>-79.271050000000002</v>
      </c>
      <c r="N640" t="str">
        <f>VLOOKUP(I640,LULine!A:B,2,FALSE)</f>
        <v>Bloor Danforth</v>
      </c>
      <c r="O640" t="s">
        <v>1758</v>
      </c>
      <c r="P640" t="s">
        <v>1774</v>
      </c>
    </row>
    <row r="641" spans="1:16" x14ac:dyDescent="0.3">
      <c r="A641" s="3">
        <v>43496</v>
      </c>
      <c r="B641" s="1" t="s">
        <v>693</v>
      </c>
      <c r="C641" s="1" t="s">
        <v>126</v>
      </c>
      <c r="D641" s="1" t="s">
        <v>27</v>
      </c>
      <c r="E641" s="1" t="s">
        <v>67</v>
      </c>
      <c r="F641" s="2">
        <v>5</v>
      </c>
      <c r="G641" s="2">
        <v>7</v>
      </c>
      <c r="H641" s="1" t="s">
        <v>34</v>
      </c>
      <c r="I641" s="1" t="s">
        <v>30</v>
      </c>
      <c r="J641" s="2">
        <v>5060</v>
      </c>
      <c r="K641" t="str">
        <f>VLOOKUP(E641,LUCode!A:B,2,FALSE)</f>
        <v>Door Problems - Faulty Equipment</v>
      </c>
      <c r="L641">
        <f>VLOOKUP(D641,Coordinates!A:C,2,FALSE)</f>
        <v>43.392000000000003</v>
      </c>
      <c r="M641">
        <f>VLOOKUP(D641,Coordinates!A:C,3,FALSE)</f>
        <v>-79.273499999999999</v>
      </c>
      <c r="N641" t="str">
        <f>VLOOKUP(I641,LULine!A:B,2,FALSE)</f>
        <v>Bloor Danforth</v>
      </c>
      <c r="O641" t="s">
        <v>1758</v>
      </c>
      <c r="P641" t="s">
        <v>1774</v>
      </c>
    </row>
    <row r="642" spans="1:16" x14ac:dyDescent="0.3">
      <c r="A642" s="3">
        <v>43496</v>
      </c>
      <c r="B642" s="1" t="s">
        <v>483</v>
      </c>
      <c r="C642" s="1" t="s">
        <v>126</v>
      </c>
      <c r="D642" s="1" t="s">
        <v>223</v>
      </c>
      <c r="E642" s="1" t="s">
        <v>231</v>
      </c>
      <c r="F642" s="2">
        <v>10</v>
      </c>
      <c r="G642" s="2">
        <v>12</v>
      </c>
      <c r="H642" s="1" t="s">
        <v>34</v>
      </c>
      <c r="I642" s="1" t="s">
        <v>30</v>
      </c>
      <c r="J642" s="2">
        <v>5060</v>
      </c>
      <c r="K642" t="str">
        <f>VLOOKUP(E642,LUCode!A:B,2,FALSE)</f>
        <v>Consequential Delay (2nd Delay Same Fault)</v>
      </c>
      <c r="L642">
        <f>VLOOKUP(D642,Coordinates!A:C,2,FALSE)</f>
        <v>43.392499999999998</v>
      </c>
      <c r="M642">
        <f>VLOOKUP(D642,Coordinates!A:C,3,FALSE)</f>
        <v>-79.271050000000002</v>
      </c>
      <c r="N642" t="str">
        <f>VLOOKUP(I642,LULine!A:B,2,FALSE)</f>
        <v>Bloor Danforth</v>
      </c>
      <c r="O642" t="s">
        <v>1758</v>
      </c>
      <c r="P642" t="s">
        <v>1774</v>
      </c>
    </row>
    <row r="643" spans="1:16" x14ac:dyDescent="0.3">
      <c r="A643" s="3">
        <v>43496</v>
      </c>
      <c r="B643" s="1" t="s">
        <v>694</v>
      </c>
      <c r="C643" s="1" t="s">
        <v>126</v>
      </c>
      <c r="D643" s="1" t="s">
        <v>24</v>
      </c>
      <c r="E643" s="1" t="s">
        <v>155</v>
      </c>
      <c r="F643" s="2">
        <v>5</v>
      </c>
      <c r="G643" s="2">
        <v>8</v>
      </c>
      <c r="H643" s="1" t="s">
        <v>14</v>
      </c>
      <c r="I643" s="1" t="s">
        <v>15</v>
      </c>
      <c r="J643" s="2">
        <v>5631</v>
      </c>
      <c r="K643" t="str">
        <f>VLOOKUP(E643,LUCode!A:B,2,FALSE)</f>
        <v>Signals Track Weather Related</v>
      </c>
      <c r="L643">
        <f>VLOOKUP(D643,Coordinates!A:C,2,FALSE)</f>
        <v>43.415199999999999</v>
      </c>
      <c r="M643">
        <f>VLOOKUP(D643,Coordinates!A:C,3,FALSE)</f>
        <v>-79.234999999999999</v>
      </c>
      <c r="N643" t="str">
        <f>VLOOKUP(I643,LULine!A:B,2,FALSE)</f>
        <v>Yonge University Spadina</v>
      </c>
      <c r="O643" t="s">
        <v>1758</v>
      </c>
      <c r="P643" t="s">
        <v>1772</v>
      </c>
    </row>
    <row r="644" spans="1:16" x14ac:dyDescent="0.3">
      <c r="A644" s="3">
        <v>43496</v>
      </c>
      <c r="B644" s="1" t="s">
        <v>694</v>
      </c>
      <c r="C644" s="1" t="s">
        <v>126</v>
      </c>
      <c r="D644" s="1" t="s">
        <v>22</v>
      </c>
      <c r="E644" s="1" t="s">
        <v>155</v>
      </c>
      <c r="F644" s="2">
        <v>4</v>
      </c>
      <c r="G644" s="2">
        <v>7</v>
      </c>
      <c r="H644" s="1" t="s">
        <v>19</v>
      </c>
      <c r="I644" s="1" t="s">
        <v>15</v>
      </c>
      <c r="J644" s="2">
        <v>5906</v>
      </c>
      <c r="K644" t="str">
        <f>VLOOKUP(E644,LUCode!A:B,2,FALSE)</f>
        <v>Signals Track Weather Related</v>
      </c>
      <c r="L644">
        <f>VLOOKUP(D644,Coordinates!A:C,2,FALSE)</f>
        <v>43.4116</v>
      </c>
      <c r="M644">
        <f>VLOOKUP(D644,Coordinates!A:C,3,FALSE)</f>
        <v>-79.233500000000006</v>
      </c>
      <c r="N644" t="str">
        <f>VLOOKUP(I644,LULine!A:B,2,FALSE)</f>
        <v>Yonge University Spadina</v>
      </c>
      <c r="O644" t="s">
        <v>1758</v>
      </c>
      <c r="P644" t="s">
        <v>1772</v>
      </c>
    </row>
    <row r="645" spans="1:16" x14ac:dyDescent="0.3">
      <c r="A645" s="3">
        <v>43496</v>
      </c>
      <c r="B645" s="1" t="s">
        <v>695</v>
      </c>
      <c r="C645" s="1" t="s">
        <v>126</v>
      </c>
      <c r="D645" s="1" t="s">
        <v>32</v>
      </c>
      <c r="E645" s="1" t="s">
        <v>621</v>
      </c>
      <c r="F645" s="2">
        <v>5</v>
      </c>
      <c r="G645" s="2">
        <v>8</v>
      </c>
      <c r="H645" s="1" t="s">
        <v>34</v>
      </c>
      <c r="I645" s="1" t="s">
        <v>30</v>
      </c>
      <c r="J645" s="2">
        <v>5347</v>
      </c>
      <c r="K645" t="str">
        <f>VLOOKUP(E645,LUCode!A:B,2,FALSE)</f>
        <v>RC&amp;S Maintenance Error - (Human)</v>
      </c>
      <c r="L645">
        <f>VLOOKUP(D645,Coordinates!A:C,2,FALSE)</f>
        <v>43.681111000000001</v>
      </c>
      <c r="M645">
        <f>VLOOKUP(D645,Coordinates!A:C,3,FALSE)</f>
        <v>-79.337778</v>
      </c>
      <c r="N645" t="str">
        <f>VLOOKUP(I645,LULine!A:B,2,FALSE)</f>
        <v>Bloor Danforth</v>
      </c>
      <c r="O645" t="s">
        <v>1758</v>
      </c>
      <c r="P645" t="s">
        <v>1772</v>
      </c>
    </row>
    <row r="646" spans="1:16" x14ac:dyDescent="0.3">
      <c r="A646" s="3">
        <v>43496</v>
      </c>
      <c r="B646" s="1" t="s">
        <v>696</v>
      </c>
      <c r="C646" s="1" t="s">
        <v>126</v>
      </c>
      <c r="D646" s="1" t="s">
        <v>33</v>
      </c>
      <c r="E646" s="1" t="s">
        <v>361</v>
      </c>
      <c r="F646" s="2">
        <v>9</v>
      </c>
      <c r="G646" s="2">
        <v>12</v>
      </c>
      <c r="H646" s="1" t="s">
        <v>34</v>
      </c>
      <c r="I646" s="1" t="s">
        <v>30</v>
      </c>
      <c r="J646" s="2">
        <v>5058</v>
      </c>
      <c r="K646" t="str">
        <f>VLOOKUP(E646,LUCode!A:B,2,FALSE)</f>
        <v>Couplers</v>
      </c>
      <c r="L646">
        <f>VLOOKUP(D646,Coordinates!A:C,2,FALSE)</f>
        <v>43.381399999999999</v>
      </c>
      <c r="M646">
        <f>VLOOKUP(D646,Coordinates!A:C,3,FALSE)</f>
        <v>-79.320999999999998</v>
      </c>
      <c r="N646" t="str">
        <f>VLOOKUP(I646,LULine!A:B,2,FALSE)</f>
        <v>Bloor Danforth</v>
      </c>
      <c r="O646" t="s">
        <v>1758</v>
      </c>
      <c r="P646" t="s">
        <v>1772</v>
      </c>
    </row>
    <row r="647" spans="1:16" x14ac:dyDescent="0.3">
      <c r="A647" s="3">
        <v>43496</v>
      </c>
      <c r="B647" s="1" t="s">
        <v>697</v>
      </c>
      <c r="C647" s="1" t="s">
        <v>126</v>
      </c>
      <c r="D647" s="1" t="s">
        <v>24</v>
      </c>
      <c r="E647" s="1" t="s">
        <v>143</v>
      </c>
      <c r="F647" s="2">
        <v>7</v>
      </c>
      <c r="G647" s="2">
        <v>10</v>
      </c>
      <c r="H647" s="1" t="s">
        <v>14</v>
      </c>
      <c r="I647" s="1" t="s">
        <v>15</v>
      </c>
      <c r="J647" s="2">
        <v>6026</v>
      </c>
      <c r="K647" t="str">
        <f>VLOOKUP(E647,LUCode!A:B,2,FALSE)</f>
        <v>Transportation Department - Other</v>
      </c>
      <c r="L647">
        <f>VLOOKUP(D647,Coordinates!A:C,2,FALSE)</f>
        <v>43.415199999999999</v>
      </c>
      <c r="M647">
        <f>VLOOKUP(D647,Coordinates!A:C,3,FALSE)</f>
        <v>-79.234999999999999</v>
      </c>
      <c r="N647" t="str">
        <f>VLOOKUP(I647,LULine!A:B,2,FALSE)</f>
        <v>Yonge University Spadina</v>
      </c>
      <c r="O647" t="s">
        <v>1758</v>
      </c>
      <c r="P647" t="s">
        <v>1773</v>
      </c>
    </row>
    <row r="648" spans="1:16" x14ac:dyDescent="0.3">
      <c r="A648" s="3">
        <v>43496</v>
      </c>
      <c r="B648" s="1" t="s">
        <v>698</v>
      </c>
      <c r="C648" s="1" t="s">
        <v>126</v>
      </c>
      <c r="D648" s="1" t="s">
        <v>45</v>
      </c>
      <c r="E648" s="1" t="s">
        <v>132</v>
      </c>
      <c r="F648" s="2">
        <v>3</v>
      </c>
      <c r="G648" s="2">
        <v>6</v>
      </c>
      <c r="H648" s="1" t="s">
        <v>19</v>
      </c>
      <c r="I648" s="1" t="s">
        <v>15</v>
      </c>
      <c r="J648" s="2">
        <v>5981</v>
      </c>
      <c r="K648" t="str">
        <f>VLOOKUP(E648,LUCode!A:B,2,FALSE)</f>
        <v>Misc. Transportation Other - Employee Non-Chargeable</v>
      </c>
      <c r="L648">
        <f>VLOOKUP(D648,Coordinates!A:C,2,FALSE)</f>
        <v>43.781399999999998</v>
      </c>
      <c r="M648">
        <f>VLOOKUP(D648,Coordinates!A:C,3,FALSE)</f>
        <v>-79.415000000000006</v>
      </c>
      <c r="N648" t="str">
        <f>VLOOKUP(I648,LULine!A:B,2,FALSE)</f>
        <v>Yonge University Spadina</v>
      </c>
      <c r="O648" t="s">
        <v>1758</v>
      </c>
      <c r="P648" t="s">
        <v>1773</v>
      </c>
    </row>
    <row r="649" spans="1:16" x14ac:dyDescent="0.3">
      <c r="A649" s="3">
        <v>43496</v>
      </c>
      <c r="B649" s="1" t="s">
        <v>699</v>
      </c>
      <c r="C649" s="1" t="s">
        <v>126</v>
      </c>
      <c r="D649" s="1" t="s">
        <v>45</v>
      </c>
      <c r="E649" s="1" t="s">
        <v>132</v>
      </c>
      <c r="F649" s="2">
        <v>4</v>
      </c>
      <c r="G649" s="2">
        <v>7</v>
      </c>
      <c r="H649" s="1" t="s">
        <v>19</v>
      </c>
      <c r="I649" s="1" t="s">
        <v>15</v>
      </c>
      <c r="J649" s="2">
        <v>5401</v>
      </c>
      <c r="K649" t="str">
        <f>VLOOKUP(E649,LUCode!A:B,2,FALSE)</f>
        <v>Misc. Transportation Other - Employee Non-Chargeable</v>
      </c>
      <c r="L649">
        <f>VLOOKUP(D649,Coordinates!A:C,2,FALSE)</f>
        <v>43.781399999999998</v>
      </c>
      <c r="M649">
        <f>VLOOKUP(D649,Coordinates!A:C,3,FALSE)</f>
        <v>-79.415000000000006</v>
      </c>
      <c r="N649" t="str">
        <f>VLOOKUP(I649,LULine!A:B,2,FALSE)</f>
        <v>Yonge University Spadina</v>
      </c>
      <c r="O649" t="s">
        <v>1758</v>
      </c>
      <c r="P649" t="s">
        <v>1773</v>
      </c>
    </row>
    <row r="650" spans="1:16" x14ac:dyDescent="0.3">
      <c r="A650" s="3">
        <v>43496</v>
      </c>
      <c r="B650" s="1" t="s">
        <v>548</v>
      </c>
      <c r="C650" s="1" t="s">
        <v>126</v>
      </c>
      <c r="D650" s="1" t="s">
        <v>40</v>
      </c>
      <c r="E650" s="1" t="s">
        <v>80</v>
      </c>
      <c r="F650" s="2">
        <v>4</v>
      </c>
      <c r="G650" s="2">
        <v>6</v>
      </c>
      <c r="H650" s="1" t="s">
        <v>34</v>
      </c>
      <c r="I650" s="1" t="s">
        <v>30</v>
      </c>
      <c r="J650" s="2">
        <v>5163</v>
      </c>
      <c r="K650" t="str">
        <f>VLOOKUP(E650,LUCode!A:B,2,FALSE)</f>
        <v>Disorderly Patron</v>
      </c>
      <c r="L650">
        <f>VLOOKUP(D650,Coordinates!A:C,2,FALSE)</f>
        <v>43.405700000000003</v>
      </c>
      <c r="M650">
        <f>VLOOKUP(D650,Coordinates!A:C,3,FALSE)</f>
        <v>-79.194900000000004</v>
      </c>
      <c r="N650" t="str">
        <f>VLOOKUP(I650,LULine!A:B,2,FALSE)</f>
        <v>Bloor Danforth</v>
      </c>
      <c r="O650" t="s">
        <v>1758</v>
      </c>
      <c r="P650" t="s">
        <v>1775</v>
      </c>
    </row>
    <row r="651" spans="1:16" x14ac:dyDescent="0.3">
      <c r="A651" s="3">
        <v>43496</v>
      </c>
      <c r="B651" s="1" t="s">
        <v>432</v>
      </c>
      <c r="C651" s="1" t="s">
        <v>126</v>
      </c>
      <c r="D651" s="1" t="s">
        <v>45</v>
      </c>
      <c r="E651" s="1" t="s">
        <v>143</v>
      </c>
      <c r="F651" s="2">
        <v>3</v>
      </c>
      <c r="G651" s="2">
        <v>6</v>
      </c>
      <c r="H651" s="1" t="s">
        <v>19</v>
      </c>
      <c r="I651" s="1" t="s">
        <v>15</v>
      </c>
      <c r="J651" s="2">
        <v>5856</v>
      </c>
      <c r="K651" t="str">
        <f>VLOOKUP(E651,LUCode!A:B,2,FALSE)</f>
        <v>Transportation Department - Other</v>
      </c>
      <c r="L651">
        <f>VLOOKUP(D651,Coordinates!A:C,2,FALSE)</f>
        <v>43.781399999999998</v>
      </c>
      <c r="M651">
        <f>VLOOKUP(D651,Coordinates!A:C,3,FALSE)</f>
        <v>-79.415000000000006</v>
      </c>
      <c r="N651" t="str">
        <f>VLOOKUP(I651,LULine!A:B,2,FALSE)</f>
        <v>Yonge University Spadina</v>
      </c>
      <c r="O651" t="s">
        <v>1758</v>
      </c>
      <c r="P651" t="s">
        <v>1775</v>
      </c>
    </row>
    <row r="652" spans="1:16" x14ac:dyDescent="0.3">
      <c r="A652" s="3">
        <v>43496</v>
      </c>
      <c r="B652" s="1" t="s">
        <v>259</v>
      </c>
      <c r="C652" s="1" t="s">
        <v>126</v>
      </c>
      <c r="D652" s="1" t="s">
        <v>45</v>
      </c>
      <c r="E652" s="1" t="s">
        <v>43</v>
      </c>
      <c r="F652" s="2">
        <v>4</v>
      </c>
      <c r="G652" s="2">
        <v>7</v>
      </c>
      <c r="H652" s="1" t="s">
        <v>19</v>
      </c>
      <c r="I652" s="1" t="s">
        <v>15</v>
      </c>
      <c r="J652" s="2">
        <v>6021</v>
      </c>
      <c r="K652" t="str">
        <f>VLOOKUP(E652,LUCode!A:B,2,FALSE)</f>
        <v>Operator Not In Position</v>
      </c>
      <c r="L652">
        <f>VLOOKUP(D652,Coordinates!A:C,2,FALSE)</f>
        <v>43.781399999999998</v>
      </c>
      <c r="M652">
        <f>VLOOKUP(D652,Coordinates!A:C,3,FALSE)</f>
        <v>-79.415000000000006</v>
      </c>
      <c r="N652" t="str">
        <f>VLOOKUP(I652,LULine!A:B,2,FALSE)</f>
        <v>Yonge University Spadina</v>
      </c>
      <c r="O652" t="s">
        <v>1758</v>
      </c>
      <c r="P652" t="s">
        <v>1775</v>
      </c>
    </row>
    <row r="653" spans="1:16" x14ac:dyDescent="0.3">
      <c r="A653" s="3">
        <v>43496</v>
      </c>
      <c r="B653" s="1" t="s">
        <v>167</v>
      </c>
      <c r="C653" s="1" t="s">
        <v>126</v>
      </c>
      <c r="D653" s="1" t="s">
        <v>207</v>
      </c>
      <c r="E653" s="1" t="s">
        <v>155</v>
      </c>
      <c r="F653" s="2">
        <v>3</v>
      </c>
      <c r="G653" s="2">
        <v>5</v>
      </c>
      <c r="H653" s="1" t="s">
        <v>14</v>
      </c>
      <c r="I653" s="1" t="s">
        <v>15</v>
      </c>
      <c r="J653" s="2">
        <v>5381</v>
      </c>
      <c r="K653" t="str">
        <f>VLOOKUP(E653,LUCode!A:B,2,FALSE)</f>
        <v>Signals Track Weather Related</v>
      </c>
      <c r="L653">
        <f>VLOOKUP(D653,Coordinates!A:C,2,FALSE)</f>
        <v>43.4221</v>
      </c>
      <c r="M653">
        <f>VLOOKUP(D653,Coordinates!A:C,3,FALSE)</f>
        <v>-79.235399999999998</v>
      </c>
      <c r="N653" t="str">
        <f>VLOOKUP(I653,LULine!A:B,2,FALSE)</f>
        <v>Yonge University Spadina</v>
      </c>
      <c r="O653" t="s">
        <v>1758</v>
      </c>
      <c r="P653" t="s">
        <v>1775</v>
      </c>
    </row>
    <row r="654" spans="1:16" x14ac:dyDescent="0.3">
      <c r="A654" s="3">
        <v>43496</v>
      </c>
      <c r="B654" s="1" t="s">
        <v>700</v>
      </c>
      <c r="C654" s="1" t="s">
        <v>126</v>
      </c>
      <c r="D654" s="1" t="s">
        <v>130</v>
      </c>
      <c r="E654" s="1" t="s">
        <v>80</v>
      </c>
      <c r="F654" s="2">
        <v>5</v>
      </c>
      <c r="G654" s="2">
        <v>7</v>
      </c>
      <c r="H654" s="1" t="s">
        <v>29</v>
      </c>
      <c r="I654" s="1" t="s">
        <v>30</v>
      </c>
      <c r="J654" s="2">
        <v>5091</v>
      </c>
      <c r="K654" t="str">
        <f>VLOOKUP(E654,LUCode!A:B,2,FALSE)</f>
        <v>Disorderly Patron</v>
      </c>
      <c r="L654">
        <f>VLOOKUP(D654,Coordinates!A:C,2,FALSE)</f>
        <v>43.668300000000002</v>
      </c>
      <c r="M654">
        <f>VLOOKUP(D654,Coordinates!A:C,3,FALSE)</f>
        <v>-79.399900000000002</v>
      </c>
      <c r="N654" t="str">
        <f>VLOOKUP(I654,LULine!A:B,2,FALSE)</f>
        <v>Bloor Danforth</v>
      </c>
      <c r="O654" t="s">
        <v>1758</v>
      </c>
      <c r="P654" t="s">
        <v>1776</v>
      </c>
    </row>
    <row r="655" spans="1:16" x14ac:dyDescent="0.3">
      <c r="A655" s="3">
        <v>43496</v>
      </c>
      <c r="B655" s="1" t="s">
        <v>588</v>
      </c>
      <c r="C655" s="1" t="s">
        <v>126</v>
      </c>
      <c r="D655" s="1" t="s">
        <v>215</v>
      </c>
      <c r="E655" s="1" t="s">
        <v>110</v>
      </c>
      <c r="F655" s="2">
        <v>5</v>
      </c>
      <c r="G655" s="2">
        <v>7</v>
      </c>
      <c r="H655" s="1" t="s">
        <v>34</v>
      </c>
      <c r="I655" s="1" t="s">
        <v>30</v>
      </c>
      <c r="J655" s="2">
        <v>5255</v>
      </c>
      <c r="K655" t="str">
        <f>VLOOKUP(E655,LUCode!A:B,2,FALSE)</f>
        <v>Door Problems - Debris Related</v>
      </c>
      <c r="L655">
        <f>VLOOKUP(D655,Coordinates!A:C,2,FALSE)</f>
        <v>43.385300000000001</v>
      </c>
      <c r="M655">
        <f>VLOOKUP(D655,Coordinates!A:C,3,FALSE)</f>
        <v>-79.304100000000005</v>
      </c>
      <c r="N655" t="str">
        <f>VLOOKUP(I655,LULine!A:B,2,FALSE)</f>
        <v>Bloor Danforth</v>
      </c>
      <c r="O655" t="s">
        <v>1758</v>
      </c>
      <c r="P655" t="s">
        <v>1776</v>
      </c>
    </row>
    <row r="656" spans="1:16" x14ac:dyDescent="0.3">
      <c r="A656" s="3">
        <v>43496</v>
      </c>
      <c r="B656" s="1" t="s">
        <v>701</v>
      </c>
      <c r="C656" s="1" t="s">
        <v>126</v>
      </c>
      <c r="D656" s="1" t="s">
        <v>162</v>
      </c>
      <c r="E656" s="1" t="s">
        <v>89</v>
      </c>
      <c r="F656" s="2">
        <v>4</v>
      </c>
      <c r="G656" s="2">
        <v>7</v>
      </c>
      <c r="H656" s="1" t="s">
        <v>19</v>
      </c>
      <c r="I656" s="1" t="s">
        <v>15</v>
      </c>
      <c r="J656" s="2">
        <v>5876</v>
      </c>
      <c r="K656" t="str">
        <f>VLOOKUP(E656,LUCode!A:B,2,FALSE)</f>
        <v>Injured or ill Customer (On Train) - Medical Aid Refused</v>
      </c>
      <c r="L656">
        <f>VLOOKUP(D656,Coordinates!A:C,2,FALSE)</f>
        <v>43.390900000000002</v>
      </c>
      <c r="M656">
        <f>VLOOKUP(D656,Coordinates!A:C,3,FALSE)</f>
        <v>-79.224500000000006</v>
      </c>
      <c r="N656" t="str">
        <f>VLOOKUP(I656,LULine!A:B,2,FALSE)</f>
        <v>Yonge University Spadina</v>
      </c>
      <c r="O656" t="s">
        <v>1758</v>
      </c>
      <c r="P656" t="s">
        <v>1776</v>
      </c>
    </row>
    <row r="657" spans="1:16" x14ac:dyDescent="0.3">
      <c r="A657" s="3">
        <v>43496</v>
      </c>
      <c r="B657" s="1" t="s">
        <v>508</v>
      </c>
      <c r="C657" s="1" t="s">
        <v>126</v>
      </c>
      <c r="D657" s="1" t="s">
        <v>200</v>
      </c>
      <c r="E657" s="1" t="s">
        <v>322</v>
      </c>
      <c r="F657" s="2">
        <v>17</v>
      </c>
      <c r="G657" s="2">
        <v>20</v>
      </c>
      <c r="H657" s="1" t="s">
        <v>29</v>
      </c>
      <c r="I657" s="1" t="s">
        <v>30</v>
      </c>
      <c r="J657" s="2">
        <v>5356</v>
      </c>
      <c r="K657" t="str">
        <f>VLOOKUP(E657,LUCode!A:B,2,FALSE)</f>
        <v>Bomb Threat</v>
      </c>
      <c r="L657">
        <f>VLOOKUP(D657,Coordinates!A:C,2,FALSE)</f>
        <v>43.391399999999997</v>
      </c>
      <c r="M657">
        <f>VLOOKUP(D657,Coordinates!A:C,3,FALSE)</f>
        <v>-79.28</v>
      </c>
      <c r="N657" t="str">
        <f>VLOOKUP(I657,LULine!A:B,2,FALSE)</f>
        <v>Bloor Danforth</v>
      </c>
      <c r="O657" t="s">
        <v>1758</v>
      </c>
      <c r="P657" t="s">
        <v>1776</v>
      </c>
    </row>
    <row r="658" spans="1:16" x14ac:dyDescent="0.3">
      <c r="A658" s="3">
        <v>43496</v>
      </c>
      <c r="B658" s="1" t="s">
        <v>702</v>
      </c>
      <c r="C658" s="1" t="s">
        <v>126</v>
      </c>
      <c r="D658" s="1" t="s">
        <v>45</v>
      </c>
      <c r="E658" s="1" t="s">
        <v>132</v>
      </c>
      <c r="F658" s="2">
        <v>3</v>
      </c>
      <c r="G658" s="2">
        <v>6</v>
      </c>
      <c r="H658" s="1" t="s">
        <v>19</v>
      </c>
      <c r="I658" s="1" t="s">
        <v>15</v>
      </c>
      <c r="J658" s="2">
        <v>5576</v>
      </c>
      <c r="K658" t="str">
        <f>VLOOKUP(E658,LUCode!A:B,2,FALSE)</f>
        <v>Misc. Transportation Other - Employee Non-Chargeable</v>
      </c>
      <c r="L658">
        <f>VLOOKUP(D658,Coordinates!A:C,2,FALSE)</f>
        <v>43.781399999999998</v>
      </c>
      <c r="M658">
        <f>VLOOKUP(D658,Coordinates!A:C,3,FALSE)</f>
        <v>-79.415000000000006</v>
      </c>
      <c r="N658" t="str">
        <f>VLOOKUP(I658,LULine!A:B,2,FALSE)</f>
        <v>Yonge University Spadina</v>
      </c>
      <c r="O658" t="s">
        <v>1758</v>
      </c>
      <c r="P658" t="s">
        <v>1777</v>
      </c>
    </row>
    <row r="659" spans="1:16" x14ac:dyDescent="0.3">
      <c r="A659" s="3">
        <v>43496</v>
      </c>
      <c r="B659" s="1" t="s">
        <v>315</v>
      </c>
      <c r="C659" s="1" t="s">
        <v>126</v>
      </c>
      <c r="D659" s="1" t="s">
        <v>160</v>
      </c>
      <c r="E659" s="1" t="s">
        <v>25</v>
      </c>
      <c r="F659" s="2">
        <v>5</v>
      </c>
      <c r="G659" s="2">
        <v>10</v>
      </c>
      <c r="H659" s="1" t="s">
        <v>14</v>
      </c>
      <c r="I659" s="1" t="s">
        <v>15</v>
      </c>
      <c r="J659" s="2">
        <v>5876</v>
      </c>
      <c r="K659" t="str">
        <f>VLOOKUP(E659,LUCode!A:B,2,FALSE)</f>
        <v xml:space="preserve">No Operator Immediately Available - Not E.S.A. Related </v>
      </c>
      <c r="L659">
        <f>VLOOKUP(D659,Coordinates!A:C,2,FALSE)</f>
        <v>43.724899999999998</v>
      </c>
      <c r="M659">
        <f>VLOOKUP(D659,Coordinates!A:C,3,FALSE)</f>
        <v>79.448800000000006</v>
      </c>
      <c r="N659" t="str">
        <f>VLOOKUP(I659,LULine!A:B,2,FALSE)</f>
        <v>Yonge University Spadina</v>
      </c>
      <c r="O659" t="s">
        <v>1758</v>
      </c>
      <c r="P659" t="s">
        <v>1777</v>
      </c>
    </row>
    <row r="660" spans="1:16" x14ac:dyDescent="0.3">
      <c r="A660" s="1" t="s">
        <v>0</v>
      </c>
      <c r="B660" s="1" t="s">
        <v>1</v>
      </c>
      <c r="C660" s="1" t="s">
        <v>2</v>
      </c>
      <c r="D660" s="1" t="s">
        <v>3</v>
      </c>
      <c r="E660" s="1" t="s">
        <v>4</v>
      </c>
      <c r="F660" s="2" t="s">
        <v>5</v>
      </c>
      <c r="G660" s="2" t="s">
        <v>6</v>
      </c>
      <c r="H660" s="1" t="s">
        <v>7</v>
      </c>
      <c r="I660" s="1" t="s">
        <v>8</v>
      </c>
      <c r="J660" s="2" t="s">
        <v>9</v>
      </c>
      <c r="K660" t="e">
        <f>VLOOKUP(E660,LUCode!A:B,2,FALSE)</f>
        <v>#N/A</v>
      </c>
      <c r="L660" t="str">
        <f>VLOOKUP(D660,Coordinates!A:C,2,FALSE)</f>
        <v>LAT</v>
      </c>
      <c r="M660" t="str">
        <f>VLOOKUP(D660,Coordinates!A:C,3,FALSE)</f>
        <v>LONG</v>
      </c>
      <c r="N660">
        <f>VLOOKUP(I660,LULine!A:B,2,FALSE)</f>
        <v>0</v>
      </c>
      <c r="O660" t="e">
        <v>#VALUE!</v>
      </c>
      <c r="P660" t="e">
        <v>#VALUE!</v>
      </c>
    </row>
    <row r="661" spans="1:16" x14ac:dyDescent="0.3">
      <c r="A661" s="3">
        <v>43497</v>
      </c>
      <c r="B661" s="1" t="s">
        <v>703</v>
      </c>
      <c r="C661" s="1" t="s">
        <v>145</v>
      </c>
      <c r="D661" s="1" t="s">
        <v>85</v>
      </c>
      <c r="E661" s="1" t="s">
        <v>80</v>
      </c>
      <c r="F661" s="2">
        <v>6</v>
      </c>
      <c r="G661" s="2">
        <v>11</v>
      </c>
      <c r="H661" s="1" t="s">
        <v>19</v>
      </c>
      <c r="I661" s="1" t="s">
        <v>15</v>
      </c>
      <c r="J661" s="2">
        <v>5686</v>
      </c>
      <c r="K661" t="str">
        <f>VLOOKUP(E661,LUCode!A:B,2,FALSE)</f>
        <v>Disorderly Patron</v>
      </c>
      <c r="L661">
        <f>VLOOKUP(D661,Coordinates!A:C,2,FALSE)</f>
        <v>43.656300000000002</v>
      </c>
      <c r="M661">
        <f>VLOOKUP(D661,Coordinates!A:C,3,FALSE)</f>
        <v>-79.380499999999998</v>
      </c>
      <c r="N661" t="str">
        <f>VLOOKUP(I661,LULine!A:B,2,FALSE)</f>
        <v>Yonge University Spadina</v>
      </c>
      <c r="O661" t="s">
        <v>1759</v>
      </c>
      <c r="P661" t="s">
        <v>1777</v>
      </c>
    </row>
    <row r="662" spans="1:16" x14ac:dyDescent="0.3">
      <c r="A662" s="3">
        <v>43497</v>
      </c>
      <c r="B662" s="1" t="s">
        <v>704</v>
      </c>
      <c r="C662" s="1" t="s">
        <v>145</v>
      </c>
      <c r="D662" s="1" t="s">
        <v>439</v>
      </c>
      <c r="E662" s="1" t="s">
        <v>80</v>
      </c>
      <c r="F662" s="2">
        <v>5</v>
      </c>
      <c r="G662" s="2">
        <v>10</v>
      </c>
      <c r="H662" s="1" t="s">
        <v>19</v>
      </c>
      <c r="I662" s="1" t="s">
        <v>15</v>
      </c>
      <c r="J662" s="2">
        <v>5431</v>
      </c>
      <c r="K662" t="str">
        <f>VLOOKUP(E662,LUCode!A:B,2,FALSE)</f>
        <v>Disorderly Patron</v>
      </c>
      <c r="L662">
        <f>VLOOKUP(D662,Coordinates!A:C,2,FALSE)</f>
        <v>43.6477</v>
      </c>
      <c r="M662">
        <f>VLOOKUP(D662,Coordinates!A:C,3,FALSE)</f>
        <v>-79.384799999999998</v>
      </c>
      <c r="N662" t="str">
        <f>VLOOKUP(I662,LULine!A:B,2,FALSE)</f>
        <v>Yonge University Spadina</v>
      </c>
      <c r="O662" t="s">
        <v>1759</v>
      </c>
      <c r="P662" t="s">
        <v>1777</v>
      </c>
    </row>
    <row r="663" spans="1:16" x14ac:dyDescent="0.3">
      <c r="A663" s="3">
        <v>43497</v>
      </c>
      <c r="B663" s="1" t="s">
        <v>62</v>
      </c>
      <c r="C663" s="1" t="s">
        <v>145</v>
      </c>
      <c r="D663" s="1" t="s">
        <v>91</v>
      </c>
      <c r="E663" s="1" t="s">
        <v>494</v>
      </c>
      <c r="F663" s="2">
        <v>10</v>
      </c>
      <c r="G663" s="2">
        <v>15</v>
      </c>
      <c r="H663" s="1" t="s">
        <v>19</v>
      </c>
      <c r="I663" s="1" t="s">
        <v>93</v>
      </c>
      <c r="J663" s="2">
        <v>3018</v>
      </c>
      <c r="K663" t="str">
        <f>VLOOKUP(E663,LUCode!A:B,2,FALSE)</f>
        <v>Timeout</v>
      </c>
      <c r="L663" t="e">
        <f>VLOOKUP(D663,Coordinates!A:C,2,FALSE)</f>
        <v>#N/A</v>
      </c>
      <c r="M663" t="e">
        <f>VLOOKUP(D663,Coordinates!A:C,3,FALSE)</f>
        <v>#N/A</v>
      </c>
      <c r="N663" t="str">
        <f>VLOOKUP(I663,LULine!A:B,2,FALSE)</f>
        <v>Scarborough Rail Transit</v>
      </c>
      <c r="O663" t="s">
        <v>1759</v>
      </c>
      <c r="P663" t="s">
        <v>1774</v>
      </c>
    </row>
    <row r="664" spans="1:16" x14ac:dyDescent="0.3">
      <c r="A664" s="3">
        <v>43497</v>
      </c>
      <c r="B664" s="1" t="s">
        <v>176</v>
      </c>
      <c r="C664" s="1" t="s">
        <v>145</v>
      </c>
      <c r="D664" s="1" t="s">
        <v>33</v>
      </c>
      <c r="E664" s="1" t="s">
        <v>135</v>
      </c>
      <c r="F664" s="2">
        <v>4</v>
      </c>
      <c r="G664" s="2">
        <v>8</v>
      </c>
      <c r="H664" s="1" t="s">
        <v>34</v>
      </c>
      <c r="I664" s="1" t="s">
        <v>30</v>
      </c>
      <c r="J664" s="2">
        <v>5186</v>
      </c>
      <c r="K664" t="str">
        <f>VLOOKUP(E664,LUCode!A:B,2,FALSE)</f>
        <v>Operator Overspeeding</v>
      </c>
      <c r="L664">
        <f>VLOOKUP(D664,Coordinates!A:C,2,FALSE)</f>
        <v>43.381399999999999</v>
      </c>
      <c r="M664">
        <f>VLOOKUP(D664,Coordinates!A:C,3,FALSE)</f>
        <v>-79.320999999999998</v>
      </c>
      <c r="N664" t="str">
        <f>VLOOKUP(I664,LULine!A:B,2,FALSE)</f>
        <v>Bloor Danforth</v>
      </c>
      <c r="O664" t="s">
        <v>1759</v>
      </c>
      <c r="P664" t="s">
        <v>1774</v>
      </c>
    </row>
    <row r="665" spans="1:16" x14ac:dyDescent="0.3">
      <c r="A665" s="3">
        <v>43497</v>
      </c>
      <c r="B665" s="1" t="s">
        <v>705</v>
      </c>
      <c r="C665" s="1" t="s">
        <v>145</v>
      </c>
      <c r="D665" s="1" t="s">
        <v>608</v>
      </c>
      <c r="E665" s="1" t="s">
        <v>515</v>
      </c>
      <c r="F665" s="2">
        <v>3</v>
      </c>
      <c r="G665" s="2">
        <v>8</v>
      </c>
      <c r="H665" s="1" t="s">
        <v>19</v>
      </c>
      <c r="I665" s="1" t="s">
        <v>93</v>
      </c>
      <c r="J665" s="2">
        <v>3004</v>
      </c>
      <c r="K665" t="str">
        <f>VLOOKUP(E665,LUCode!A:B,2,FALSE)</f>
        <v>Weather Reports / Related Delays</v>
      </c>
      <c r="L665">
        <f>VLOOKUP(D665,Coordinates!A:C,2,FALSE)</f>
        <v>43.461350000000003</v>
      </c>
      <c r="M665">
        <f>VLOOKUP(D665,Coordinates!A:C,3,FALSE)</f>
        <v>-79.161900000000003</v>
      </c>
      <c r="N665" t="str">
        <f>VLOOKUP(I665,LULine!A:B,2,FALSE)</f>
        <v>Scarborough Rail Transit</v>
      </c>
      <c r="O665" t="s">
        <v>1759</v>
      </c>
      <c r="P665" t="s">
        <v>1774</v>
      </c>
    </row>
    <row r="666" spans="1:16" x14ac:dyDescent="0.3">
      <c r="A666" s="3">
        <v>43497</v>
      </c>
      <c r="B666" s="1" t="s">
        <v>706</v>
      </c>
      <c r="C666" s="1" t="s">
        <v>145</v>
      </c>
      <c r="D666" s="1" t="s">
        <v>266</v>
      </c>
      <c r="E666" s="1" t="s">
        <v>515</v>
      </c>
      <c r="F666" s="2">
        <v>5</v>
      </c>
      <c r="G666" s="2">
        <v>10</v>
      </c>
      <c r="H666" s="1" t="s">
        <v>14</v>
      </c>
      <c r="I666" s="1" t="s">
        <v>93</v>
      </c>
      <c r="J666" s="2">
        <v>3025</v>
      </c>
      <c r="K666" t="str">
        <f>VLOOKUP(E666,LUCode!A:B,2,FALSE)</f>
        <v>Weather Reports / Related Delays</v>
      </c>
      <c r="L666">
        <f>VLOOKUP(D666,Coordinates!A:C,2,FALSE)</f>
        <v>43.462899999999998</v>
      </c>
      <c r="M666">
        <f>VLOOKUP(D666,Coordinates!A:C,3,FALSE)</f>
        <v>-79.150599999999997</v>
      </c>
      <c r="N666" t="str">
        <f>VLOOKUP(I666,LULine!A:B,2,FALSE)</f>
        <v>Scarborough Rail Transit</v>
      </c>
      <c r="O666" t="s">
        <v>1759</v>
      </c>
      <c r="P666" t="s">
        <v>1774</v>
      </c>
    </row>
    <row r="667" spans="1:16" x14ac:dyDescent="0.3">
      <c r="A667" s="3">
        <v>43497</v>
      </c>
      <c r="B667" s="1" t="s">
        <v>481</v>
      </c>
      <c r="C667" s="1" t="s">
        <v>145</v>
      </c>
      <c r="D667" s="1" t="s">
        <v>91</v>
      </c>
      <c r="E667" s="1" t="s">
        <v>92</v>
      </c>
      <c r="F667" s="2">
        <v>8</v>
      </c>
      <c r="G667" s="2">
        <v>13</v>
      </c>
      <c r="I667" s="1" t="s">
        <v>93</v>
      </c>
      <c r="J667" s="2">
        <v>3018</v>
      </c>
      <c r="K667" t="str">
        <f>VLOOKUP(E667,LUCode!A:B,2,FALSE)</f>
        <v>Door Problems - Faulty Equipment</v>
      </c>
      <c r="L667" t="e">
        <f>VLOOKUP(D667,Coordinates!A:C,2,FALSE)</f>
        <v>#N/A</v>
      </c>
      <c r="M667" t="e">
        <f>VLOOKUP(D667,Coordinates!A:C,3,FALSE)</f>
        <v>#N/A</v>
      </c>
      <c r="N667" t="str">
        <f>VLOOKUP(I667,LULine!A:B,2,FALSE)</f>
        <v>Scarborough Rail Transit</v>
      </c>
      <c r="O667" t="s">
        <v>1759</v>
      </c>
      <c r="P667" t="s">
        <v>1774</v>
      </c>
    </row>
    <row r="668" spans="1:16" x14ac:dyDescent="0.3">
      <c r="A668" s="3">
        <v>43497</v>
      </c>
      <c r="B668" s="1" t="s">
        <v>666</v>
      </c>
      <c r="C668" s="1" t="s">
        <v>145</v>
      </c>
      <c r="D668" s="1" t="s">
        <v>127</v>
      </c>
      <c r="E668" s="1" t="s">
        <v>67</v>
      </c>
      <c r="F668" s="2">
        <v>3</v>
      </c>
      <c r="G668" s="2">
        <v>5</v>
      </c>
      <c r="H668" s="1" t="s">
        <v>19</v>
      </c>
      <c r="I668" s="1" t="s">
        <v>15</v>
      </c>
      <c r="J668" s="2">
        <v>5611</v>
      </c>
      <c r="K668" t="str">
        <f>VLOOKUP(E668,LUCode!A:B,2,FALSE)</f>
        <v>Door Problems - Faulty Equipment</v>
      </c>
      <c r="L668">
        <f>VLOOKUP(D668,Coordinates!A:C,2,FALSE)</f>
        <v>43.400500000000001</v>
      </c>
      <c r="M668">
        <f>VLOOKUP(D668,Coordinates!A:C,3,FALSE)</f>
        <v>-79.235900000000001</v>
      </c>
      <c r="N668" t="str">
        <f>VLOOKUP(I668,LULine!A:B,2,FALSE)</f>
        <v>Yonge University Spadina</v>
      </c>
      <c r="O668" t="s">
        <v>1759</v>
      </c>
      <c r="P668" t="s">
        <v>1774</v>
      </c>
    </row>
    <row r="669" spans="1:16" x14ac:dyDescent="0.3">
      <c r="A669" s="3">
        <v>43497</v>
      </c>
      <c r="B669" s="1" t="s">
        <v>302</v>
      </c>
      <c r="C669" s="1" t="s">
        <v>145</v>
      </c>
      <c r="D669" s="1" t="s">
        <v>207</v>
      </c>
      <c r="E669" s="1" t="s">
        <v>155</v>
      </c>
      <c r="F669" s="2">
        <v>3</v>
      </c>
      <c r="G669" s="2">
        <v>5</v>
      </c>
      <c r="H669" s="1" t="s">
        <v>14</v>
      </c>
      <c r="I669" s="1" t="s">
        <v>15</v>
      </c>
      <c r="J669" s="2">
        <v>5951</v>
      </c>
      <c r="K669" t="str">
        <f>VLOOKUP(E669,LUCode!A:B,2,FALSE)</f>
        <v>Signals Track Weather Related</v>
      </c>
      <c r="L669">
        <f>VLOOKUP(D669,Coordinates!A:C,2,FALSE)</f>
        <v>43.4221</v>
      </c>
      <c r="M669">
        <f>VLOOKUP(D669,Coordinates!A:C,3,FALSE)</f>
        <v>-79.235399999999998</v>
      </c>
      <c r="N669" t="str">
        <f>VLOOKUP(I669,LULine!A:B,2,FALSE)</f>
        <v>Yonge University Spadina</v>
      </c>
      <c r="O669" t="s">
        <v>1759</v>
      </c>
      <c r="P669" t="s">
        <v>1772</v>
      </c>
    </row>
    <row r="670" spans="1:16" x14ac:dyDescent="0.3">
      <c r="A670" s="3">
        <v>43497</v>
      </c>
      <c r="B670" s="1" t="s">
        <v>460</v>
      </c>
      <c r="C670" s="1" t="s">
        <v>145</v>
      </c>
      <c r="D670" s="1" t="s">
        <v>162</v>
      </c>
      <c r="E670" s="1" t="s">
        <v>218</v>
      </c>
      <c r="F670" s="2">
        <v>4</v>
      </c>
      <c r="G670" s="2">
        <v>6</v>
      </c>
      <c r="H670" s="1" t="s">
        <v>19</v>
      </c>
      <c r="I670" s="1" t="s">
        <v>15</v>
      </c>
      <c r="J670" s="2">
        <v>5401</v>
      </c>
      <c r="K670" t="str">
        <f>VLOOKUP(E670,LUCode!A:B,2,FALSE)</f>
        <v>Equipment - No Trouble Found</v>
      </c>
      <c r="L670">
        <f>VLOOKUP(D670,Coordinates!A:C,2,FALSE)</f>
        <v>43.390900000000002</v>
      </c>
      <c r="M670">
        <f>VLOOKUP(D670,Coordinates!A:C,3,FALSE)</f>
        <v>-79.224500000000006</v>
      </c>
      <c r="N670" t="str">
        <f>VLOOKUP(I670,LULine!A:B,2,FALSE)</f>
        <v>Yonge University Spadina</v>
      </c>
      <c r="O670" t="s">
        <v>1759</v>
      </c>
      <c r="P670" t="s">
        <v>1772</v>
      </c>
    </row>
    <row r="671" spans="1:16" x14ac:dyDescent="0.3">
      <c r="A671" s="3">
        <v>43497</v>
      </c>
      <c r="B671" s="1" t="s">
        <v>399</v>
      </c>
      <c r="C671" s="1" t="s">
        <v>145</v>
      </c>
      <c r="D671" s="1" t="s">
        <v>425</v>
      </c>
      <c r="E671" s="1" t="s">
        <v>80</v>
      </c>
      <c r="F671" s="2">
        <v>7</v>
      </c>
      <c r="G671" s="2">
        <v>10</v>
      </c>
      <c r="H671" s="1" t="s">
        <v>34</v>
      </c>
      <c r="I671" s="1" t="s">
        <v>30</v>
      </c>
      <c r="J671" s="2">
        <v>5060</v>
      </c>
      <c r="K671" t="str">
        <f>VLOOKUP(E671,LUCode!A:B,2,FALSE)</f>
        <v>Disorderly Patron</v>
      </c>
      <c r="L671">
        <f>VLOOKUP(D671,Coordinates!A:C,2,FALSE)</f>
        <v>43.403700000000001</v>
      </c>
      <c r="M671">
        <f>VLOOKUP(D671,Coordinates!A:C,3,FALSE)</f>
        <v>-79.212999999999994</v>
      </c>
      <c r="N671" t="str">
        <f>VLOOKUP(I671,LULine!A:B,2,FALSE)</f>
        <v>Bloor Danforth</v>
      </c>
      <c r="O671" t="s">
        <v>1759</v>
      </c>
      <c r="P671" t="s">
        <v>1772</v>
      </c>
    </row>
    <row r="672" spans="1:16" x14ac:dyDescent="0.3">
      <c r="A672" s="3">
        <v>43497</v>
      </c>
      <c r="B672" s="1" t="s">
        <v>580</v>
      </c>
      <c r="C672" s="1" t="s">
        <v>145</v>
      </c>
      <c r="D672" s="1" t="s">
        <v>226</v>
      </c>
      <c r="E672" s="1" t="s">
        <v>13</v>
      </c>
      <c r="F672" s="2">
        <v>7</v>
      </c>
      <c r="G672" s="2">
        <v>10</v>
      </c>
      <c r="H672" s="1" t="s">
        <v>19</v>
      </c>
      <c r="I672" s="1" t="s">
        <v>15</v>
      </c>
      <c r="J672" s="2">
        <v>5611</v>
      </c>
      <c r="K672" t="str">
        <f>VLOOKUP(E672,LUCode!A:B,2,FALSE)</f>
        <v>ATC Project</v>
      </c>
      <c r="L672" t="str">
        <f>VLOOKUP(D672,Coordinates!A:C,2,FALSE)</f>
        <v>‎43.4257</v>
      </c>
      <c r="M672">
        <f>VLOOKUP(D672,Coordinates!A:C,3,FALSE)</f>
        <v>-79.263900000000007</v>
      </c>
      <c r="N672" t="str">
        <f>VLOOKUP(I672,LULine!A:B,2,FALSE)</f>
        <v>Yonge University Spadina</v>
      </c>
      <c r="O672" t="s">
        <v>1759</v>
      </c>
      <c r="P672" t="s">
        <v>1772</v>
      </c>
    </row>
    <row r="673" spans="1:16" x14ac:dyDescent="0.3">
      <c r="A673" s="3">
        <v>43497</v>
      </c>
      <c r="B673" s="1" t="s">
        <v>707</v>
      </c>
      <c r="C673" s="1" t="s">
        <v>145</v>
      </c>
      <c r="D673" s="1" t="s">
        <v>24</v>
      </c>
      <c r="E673" s="1" t="s">
        <v>155</v>
      </c>
      <c r="F673" s="2">
        <v>63</v>
      </c>
      <c r="G673" s="2">
        <v>66</v>
      </c>
      <c r="H673" s="1" t="s">
        <v>19</v>
      </c>
      <c r="I673" s="1" t="s">
        <v>15</v>
      </c>
      <c r="J673" s="2">
        <v>5616</v>
      </c>
      <c r="K673" t="str">
        <f>VLOOKUP(E673,LUCode!A:B,2,FALSE)</f>
        <v>Signals Track Weather Related</v>
      </c>
      <c r="L673">
        <f>VLOOKUP(D673,Coordinates!A:C,2,FALSE)</f>
        <v>43.415199999999999</v>
      </c>
      <c r="M673">
        <f>VLOOKUP(D673,Coordinates!A:C,3,FALSE)</f>
        <v>-79.234999999999999</v>
      </c>
      <c r="N673" t="str">
        <f>VLOOKUP(I673,LULine!A:B,2,FALSE)</f>
        <v>Yonge University Spadina</v>
      </c>
      <c r="O673" t="s">
        <v>1759</v>
      </c>
      <c r="P673" t="s">
        <v>1773</v>
      </c>
    </row>
    <row r="674" spans="1:16" x14ac:dyDescent="0.3">
      <c r="A674" s="3">
        <v>43497</v>
      </c>
      <c r="B674" s="1" t="s">
        <v>708</v>
      </c>
      <c r="C674" s="1" t="s">
        <v>145</v>
      </c>
      <c r="D674" s="1" t="s">
        <v>106</v>
      </c>
      <c r="E674" s="1" t="s">
        <v>50</v>
      </c>
      <c r="F674" s="2">
        <v>3</v>
      </c>
      <c r="G674" s="2">
        <v>6</v>
      </c>
      <c r="H674" s="1" t="s">
        <v>19</v>
      </c>
      <c r="I674" s="1" t="s">
        <v>15</v>
      </c>
      <c r="J674" s="2">
        <v>6076</v>
      </c>
      <c r="K674" t="str">
        <f>VLOOKUP(E674,LUCode!A:B,2,FALSE)</f>
        <v>Brakes</v>
      </c>
      <c r="L674">
        <f>VLOOKUP(D674,Coordinates!A:C,2,FALSE)</f>
        <v>43.400199999999998</v>
      </c>
      <c r="M674">
        <f>VLOOKUP(D674,Coordinates!A:C,3,FALSE)</f>
        <v>-79.233699999999999</v>
      </c>
      <c r="N674" t="str">
        <f>VLOOKUP(I674,LULine!A:B,2,FALSE)</f>
        <v>Yonge University Spadina</v>
      </c>
      <c r="O674" t="s">
        <v>1759</v>
      </c>
      <c r="P674" t="s">
        <v>1773</v>
      </c>
    </row>
    <row r="675" spans="1:16" x14ac:dyDescent="0.3">
      <c r="A675" s="3">
        <v>43497</v>
      </c>
      <c r="B675" s="1" t="s">
        <v>709</v>
      </c>
      <c r="C675" s="1" t="s">
        <v>145</v>
      </c>
      <c r="D675" s="1" t="s">
        <v>281</v>
      </c>
      <c r="E675" s="1" t="s">
        <v>46</v>
      </c>
      <c r="F675" s="2">
        <v>4</v>
      </c>
      <c r="G675" s="2">
        <v>9</v>
      </c>
      <c r="H675" s="1" t="s">
        <v>29</v>
      </c>
      <c r="I675" s="1" t="s">
        <v>99</v>
      </c>
      <c r="J675" s="2">
        <v>6191</v>
      </c>
      <c r="K675" t="str">
        <f>VLOOKUP(E675,LUCode!A:B,2,FALSE)</f>
        <v>Miscellaneous Speed Control</v>
      </c>
      <c r="L675">
        <f>VLOOKUP(D675,Coordinates!A:C,2,FALSE)</f>
        <v>43.775700000000001</v>
      </c>
      <c r="M675">
        <f>VLOOKUP(D675,Coordinates!A:C,3,FALSE)</f>
        <v>-79.345399999999998</v>
      </c>
      <c r="N675" t="str">
        <f>VLOOKUP(I675,LULine!A:B,2,FALSE)</f>
        <v>Sheppard</v>
      </c>
      <c r="O675" t="s">
        <v>1759</v>
      </c>
      <c r="P675" t="s">
        <v>1773</v>
      </c>
    </row>
    <row r="676" spans="1:16" x14ac:dyDescent="0.3">
      <c r="A676" s="3">
        <v>43497</v>
      </c>
      <c r="B676" s="1" t="s">
        <v>615</v>
      </c>
      <c r="C676" s="1" t="s">
        <v>145</v>
      </c>
      <c r="D676" s="1" t="s">
        <v>42</v>
      </c>
      <c r="E676" s="1" t="s">
        <v>43</v>
      </c>
      <c r="F676" s="2">
        <v>5</v>
      </c>
      <c r="G676" s="2">
        <v>8</v>
      </c>
      <c r="H676" s="1" t="s">
        <v>19</v>
      </c>
      <c r="I676" s="1" t="s">
        <v>15</v>
      </c>
      <c r="J676" s="2">
        <v>5706</v>
      </c>
      <c r="K676" t="str">
        <f>VLOOKUP(E676,LUCode!A:B,2,FALSE)</f>
        <v>Operator Not In Position</v>
      </c>
      <c r="L676">
        <f>VLOOKUP(D676,Coordinates!A:C,2,FALSE)</f>
        <v>43.749699999999997</v>
      </c>
      <c r="M676">
        <f>VLOOKUP(D676,Coordinates!A:C,3,FALSE)</f>
        <v>-79.4619</v>
      </c>
      <c r="N676" t="str">
        <f>VLOOKUP(I676,LULine!A:B,2,FALSE)</f>
        <v>Yonge University Spadina</v>
      </c>
      <c r="O676" t="s">
        <v>1759</v>
      </c>
      <c r="P676" t="s">
        <v>1775</v>
      </c>
    </row>
    <row r="677" spans="1:16" x14ac:dyDescent="0.3">
      <c r="A677" s="3">
        <v>43497</v>
      </c>
      <c r="B677" s="1" t="s">
        <v>710</v>
      </c>
      <c r="C677" s="1" t="s">
        <v>145</v>
      </c>
      <c r="D677" s="1" t="s">
        <v>200</v>
      </c>
      <c r="E677" s="1" t="s">
        <v>231</v>
      </c>
      <c r="F677" s="2">
        <v>3</v>
      </c>
      <c r="G677" s="2">
        <v>5</v>
      </c>
      <c r="H677" s="1" t="s">
        <v>34</v>
      </c>
      <c r="I677" s="1" t="s">
        <v>30</v>
      </c>
      <c r="J677" s="2">
        <v>5049</v>
      </c>
      <c r="K677" t="str">
        <f>VLOOKUP(E677,LUCode!A:B,2,FALSE)</f>
        <v>Consequential Delay (2nd Delay Same Fault)</v>
      </c>
      <c r="L677">
        <f>VLOOKUP(D677,Coordinates!A:C,2,FALSE)</f>
        <v>43.391399999999997</v>
      </c>
      <c r="M677">
        <f>VLOOKUP(D677,Coordinates!A:C,3,FALSE)</f>
        <v>-79.28</v>
      </c>
      <c r="N677" t="str">
        <f>VLOOKUP(I677,LULine!A:B,2,FALSE)</f>
        <v>Bloor Danforth</v>
      </c>
      <c r="O677" t="s">
        <v>1759</v>
      </c>
      <c r="P677" t="s">
        <v>1775</v>
      </c>
    </row>
    <row r="678" spans="1:16" x14ac:dyDescent="0.3">
      <c r="A678" s="3">
        <v>43497</v>
      </c>
      <c r="B678" s="1" t="s">
        <v>289</v>
      </c>
      <c r="C678" s="1" t="s">
        <v>145</v>
      </c>
      <c r="D678" s="1" t="s">
        <v>363</v>
      </c>
      <c r="E678" s="1" t="s">
        <v>231</v>
      </c>
      <c r="F678" s="2">
        <v>3</v>
      </c>
      <c r="G678" s="2">
        <v>5</v>
      </c>
      <c r="H678" s="1" t="s">
        <v>34</v>
      </c>
      <c r="I678" s="1" t="s">
        <v>30</v>
      </c>
      <c r="J678" s="2">
        <v>5049</v>
      </c>
      <c r="K678" t="str">
        <f>VLOOKUP(E678,LUCode!A:B,2,FALSE)</f>
        <v>Consequential Delay (2nd Delay Same Fault)</v>
      </c>
      <c r="L678">
        <f>VLOOKUP(D678,Coordinates!A:C,2,FALSE)</f>
        <v>43.4514</v>
      </c>
      <c r="M678">
        <f>VLOOKUP(D678,Coordinates!A:C,3,FALSE)</f>
        <v>-79.284199999999998</v>
      </c>
      <c r="N678" t="str">
        <f>VLOOKUP(I678,LULine!A:B,2,FALSE)</f>
        <v>Bloor Danforth</v>
      </c>
      <c r="O678" t="s">
        <v>1759</v>
      </c>
      <c r="P678" t="s">
        <v>1775</v>
      </c>
    </row>
    <row r="679" spans="1:16" x14ac:dyDescent="0.3">
      <c r="A679" s="3">
        <v>43497</v>
      </c>
      <c r="B679" s="1" t="s">
        <v>497</v>
      </c>
      <c r="C679" s="1" t="s">
        <v>145</v>
      </c>
      <c r="D679" s="1" t="s">
        <v>42</v>
      </c>
      <c r="E679" s="1" t="s">
        <v>43</v>
      </c>
      <c r="F679" s="2">
        <v>3</v>
      </c>
      <c r="G679" s="2">
        <v>6</v>
      </c>
      <c r="H679" s="1" t="s">
        <v>19</v>
      </c>
      <c r="I679" s="1" t="s">
        <v>15</v>
      </c>
      <c r="J679" s="2">
        <v>5661</v>
      </c>
      <c r="K679" t="str">
        <f>VLOOKUP(E679,LUCode!A:B,2,FALSE)</f>
        <v>Operator Not In Position</v>
      </c>
      <c r="L679">
        <f>VLOOKUP(D679,Coordinates!A:C,2,FALSE)</f>
        <v>43.749699999999997</v>
      </c>
      <c r="M679">
        <f>VLOOKUP(D679,Coordinates!A:C,3,FALSE)</f>
        <v>-79.4619</v>
      </c>
      <c r="N679" t="str">
        <f>VLOOKUP(I679,LULine!A:B,2,FALSE)</f>
        <v>Yonge University Spadina</v>
      </c>
      <c r="O679" t="s">
        <v>1759</v>
      </c>
      <c r="P679" t="s">
        <v>1775</v>
      </c>
    </row>
    <row r="680" spans="1:16" x14ac:dyDescent="0.3">
      <c r="A680" s="3">
        <v>43497</v>
      </c>
      <c r="B680" s="1" t="s">
        <v>405</v>
      </c>
      <c r="C680" s="1" t="s">
        <v>145</v>
      </c>
      <c r="D680" s="1" t="s">
        <v>296</v>
      </c>
      <c r="E680" s="1" t="s">
        <v>57</v>
      </c>
      <c r="F680" s="2">
        <v>4</v>
      </c>
      <c r="G680" s="2">
        <v>6</v>
      </c>
      <c r="H680" s="1" t="s">
        <v>14</v>
      </c>
      <c r="I680" s="1" t="s">
        <v>15</v>
      </c>
      <c r="J680" s="2">
        <v>5776</v>
      </c>
      <c r="K680" t="str">
        <f>VLOOKUP(E680,LUCode!A:B,2,FALSE)</f>
        <v>Injured or ill Customer (On Train) - Transported</v>
      </c>
      <c r="L680">
        <f>VLOOKUP(D680,Coordinates!A:C,2,FALSE)</f>
        <v>43.4116</v>
      </c>
      <c r="M680">
        <f>VLOOKUP(D680,Coordinates!A:C,3,FALSE)</f>
        <v>-79.233500000000006</v>
      </c>
      <c r="N680" t="str">
        <f>VLOOKUP(I680,LULine!A:B,2,FALSE)</f>
        <v>Yonge University Spadina</v>
      </c>
      <c r="O680" t="s">
        <v>1759</v>
      </c>
      <c r="P680" t="s">
        <v>1776</v>
      </c>
    </row>
    <row r="681" spans="1:16" x14ac:dyDescent="0.3">
      <c r="A681" s="3">
        <v>43497</v>
      </c>
      <c r="B681" s="1" t="s">
        <v>214</v>
      </c>
      <c r="C681" s="1" t="s">
        <v>145</v>
      </c>
      <c r="D681" s="1" t="s">
        <v>300</v>
      </c>
      <c r="E681" s="1" t="s">
        <v>67</v>
      </c>
      <c r="F681" s="2">
        <v>5</v>
      </c>
      <c r="G681" s="2">
        <v>8</v>
      </c>
      <c r="H681" s="1" t="s">
        <v>19</v>
      </c>
      <c r="I681" s="1" t="s">
        <v>15</v>
      </c>
      <c r="J681" s="2">
        <v>5891</v>
      </c>
      <c r="K681" t="str">
        <f>VLOOKUP(E681,LUCode!A:B,2,FALSE)</f>
        <v>Door Problems - Faulty Equipment</v>
      </c>
      <c r="L681">
        <f>VLOOKUP(D681,Coordinates!A:C,2,FALSE)</f>
        <v>43.405200000000001</v>
      </c>
      <c r="M681">
        <f>VLOOKUP(D681,Coordinates!A:C,3,FALSE)</f>
        <v>-79.201599999999999</v>
      </c>
      <c r="N681" t="str">
        <f>VLOOKUP(I681,LULine!A:B,2,FALSE)</f>
        <v>Yonge University Spadina</v>
      </c>
      <c r="O681" t="s">
        <v>1759</v>
      </c>
      <c r="P681" t="s">
        <v>1776</v>
      </c>
    </row>
    <row r="682" spans="1:16" x14ac:dyDescent="0.3">
      <c r="A682" s="3">
        <v>43497</v>
      </c>
      <c r="B682" s="1" t="s">
        <v>711</v>
      </c>
      <c r="C682" s="1" t="s">
        <v>145</v>
      </c>
      <c r="D682" s="1" t="s">
        <v>45</v>
      </c>
      <c r="E682" s="1" t="s">
        <v>25</v>
      </c>
      <c r="F682" s="2">
        <v>5</v>
      </c>
      <c r="G682" s="2">
        <v>10</v>
      </c>
      <c r="H682" s="1" t="s">
        <v>14</v>
      </c>
      <c r="I682" s="1" t="s">
        <v>15</v>
      </c>
      <c r="J682" s="2">
        <v>5421</v>
      </c>
      <c r="K682" t="str">
        <f>VLOOKUP(E682,LUCode!A:B,2,FALSE)</f>
        <v xml:space="preserve">No Operator Immediately Available - Not E.S.A. Related </v>
      </c>
      <c r="L682">
        <f>VLOOKUP(D682,Coordinates!A:C,2,FALSE)</f>
        <v>43.781399999999998</v>
      </c>
      <c r="M682">
        <f>VLOOKUP(D682,Coordinates!A:C,3,FALSE)</f>
        <v>-79.415000000000006</v>
      </c>
      <c r="N682" t="str">
        <f>VLOOKUP(I682,LULine!A:B,2,FALSE)</f>
        <v>Yonge University Spadina</v>
      </c>
      <c r="O682" t="s">
        <v>1759</v>
      </c>
      <c r="P682" t="s">
        <v>1777</v>
      </c>
    </row>
    <row r="683" spans="1:16" x14ac:dyDescent="0.3">
      <c r="A683" s="3">
        <v>43497</v>
      </c>
      <c r="B683" s="1" t="s">
        <v>712</v>
      </c>
      <c r="C683" s="1" t="s">
        <v>145</v>
      </c>
      <c r="D683" s="25" t="s">
        <v>1756</v>
      </c>
      <c r="E683" s="1" t="s">
        <v>221</v>
      </c>
      <c r="F683" s="2">
        <v>14</v>
      </c>
      <c r="G683" s="2">
        <v>19</v>
      </c>
      <c r="H683" s="1" t="s">
        <v>14</v>
      </c>
      <c r="I683" s="1" t="s">
        <v>15</v>
      </c>
      <c r="J683" s="2">
        <v>6026</v>
      </c>
      <c r="K683" t="str">
        <f>VLOOKUP(E683,LUCode!A:B,2,FALSE)</f>
        <v>Fire/Smoke Plan B - Source TTC</v>
      </c>
      <c r="L683">
        <f>VLOOKUP(D683,Coordinates!A:C,2,FALSE)</f>
        <v>43.401600000000002</v>
      </c>
      <c r="M683">
        <f>VLOOKUP(D683,Coordinates!A:C,3,FALSE)</f>
        <v>-79.230900000000005</v>
      </c>
      <c r="N683" t="str">
        <f>VLOOKUP(I683,LULine!A:B,2,FALSE)</f>
        <v>Yonge University Spadina</v>
      </c>
      <c r="O683" t="s">
        <v>1759</v>
      </c>
      <c r="P683" t="s">
        <v>1777</v>
      </c>
    </row>
    <row r="684" spans="1:16" x14ac:dyDescent="0.3">
      <c r="A684" s="3">
        <v>43498</v>
      </c>
      <c r="B684" s="1" t="s">
        <v>713</v>
      </c>
      <c r="C684" s="1" t="s">
        <v>175</v>
      </c>
      <c r="D684" s="1" t="s">
        <v>137</v>
      </c>
      <c r="E684" s="1" t="s">
        <v>714</v>
      </c>
      <c r="F684" s="2">
        <v>5</v>
      </c>
      <c r="G684" s="2">
        <v>10</v>
      </c>
      <c r="H684" s="1" t="s">
        <v>19</v>
      </c>
      <c r="I684" s="1" t="s">
        <v>15</v>
      </c>
      <c r="J684" s="2">
        <v>5541</v>
      </c>
      <c r="K684" t="str">
        <f>VLOOKUP(E684,LUCode!A:B,2,FALSE)</f>
        <v>Suspicious Package</v>
      </c>
      <c r="L684">
        <f>VLOOKUP(D684,Coordinates!A:C,2,FALSE)</f>
        <v>43.645299999999999</v>
      </c>
      <c r="M684">
        <f>VLOOKUP(D684,Coordinates!A:C,3,FALSE)</f>
        <v>-79.380600000000001</v>
      </c>
      <c r="N684" t="str">
        <f>VLOOKUP(I684,LULine!A:B,2,FALSE)</f>
        <v>Yonge University Spadina</v>
      </c>
      <c r="O684" t="s">
        <v>1759</v>
      </c>
      <c r="P684" t="s">
        <v>1777</v>
      </c>
    </row>
    <row r="685" spans="1:16" x14ac:dyDescent="0.3">
      <c r="A685" s="3">
        <v>43498</v>
      </c>
      <c r="B685" s="1" t="s">
        <v>715</v>
      </c>
      <c r="C685" s="1" t="s">
        <v>175</v>
      </c>
      <c r="D685" s="1" t="s">
        <v>207</v>
      </c>
      <c r="E685" s="1" t="s">
        <v>72</v>
      </c>
      <c r="F685" s="2">
        <v>5</v>
      </c>
      <c r="G685" s="2">
        <v>10</v>
      </c>
      <c r="H685" s="1" t="s">
        <v>14</v>
      </c>
      <c r="I685" s="1" t="s">
        <v>15</v>
      </c>
      <c r="J685" s="2">
        <v>0</v>
      </c>
      <c r="K685" t="str">
        <f>VLOOKUP(E685,LUCode!A:B,2,FALSE)</f>
        <v xml:space="preserve">No Operator Immediately Available </v>
      </c>
      <c r="L685">
        <f>VLOOKUP(D685,Coordinates!A:C,2,FALSE)</f>
        <v>43.4221</v>
      </c>
      <c r="M685">
        <f>VLOOKUP(D685,Coordinates!A:C,3,FALSE)</f>
        <v>-79.235399999999998</v>
      </c>
      <c r="N685" t="str">
        <f>VLOOKUP(I685,LULine!A:B,2,FALSE)</f>
        <v>Yonge University Spadina</v>
      </c>
      <c r="O685" t="s">
        <v>1759</v>
      </c>
      <c r="P685" t="s">
        <v>1774</v>
      </c>
    </row>
    <row r="686" spans="1:16" x14ac:dyDescent="0.3">
      <c r="A686" s="3">
        <v>43498</v>
      </c>
      <c r="B686" s="1" t="s">
        <v>195</v>
      </c>
      <c r="C686" s="1" t="s">
        <v>175</v>
      </c>
      <c r="D686" s="1" t="s">
        <v>207</v>
      </c>
      <c r="E686" s="1" t="s">
        <v>72</v>
      </c>
      <c r="F686" s="2">
        <v>5</v>
      </c>
      <c r="G686" s="2">
        <v>10</v>
      </c>
      <c r="H686" s="1" t="s">
        <v>14</v>
      </c>
      <c r="I686" s="1" t="s">
        <v>15</v>
      </c>
      <c r="J686" s="2">
        <v>5806</v>
      </c>
      <c r="K686" t="str">
        <f>VLOOKUP(E686,LUCode!A:B,2,FALSE)</f>
        <v xml:space="preserve">No Operator Immediately Available </v>
      </c>
      <c r="L686">
        <f>VLOOKUP(D686,Coordinates!A:C,2,FALSE)</f>
        <v>43.4221</v>
      </c>
      <c r="M686">
        <f>VLOOKUP(D686,Coordinates!A:C,3,FALSE)</f>
        <v>-79.235399999999998</v>
      </c>
      <c r="N686" t="str">
        <f>VLOOKUP(I686,LULine!A:B,2,FALSE)</f>
        <v>Yonge University Spadina</v>
      </c>
      <c r="O686" t="s">
        <v>1759</v>
      </c>
      <c r="P686" t="s">
        <v>1774</v>
      </c>
    </row>
    <row r="687" spans="1:16" x14ac:dyDescent="0.3">
      <c r="A687" s="3">
        <v>43498</v>
      </c>
      <c r="B687" s="1" t="s">
        <v>716</v>
      </c>
      <c r="C687" s="1" t="s">
        <v>175</v>
      </c>
      <c r="D687" s="1" t="s">
        <v>266</v>
      </c>
      <c r="E687" s="1" t="s">
        <v>717</v>
      </c>
      <c r="F687" s="2">
        <v>6</v>
      </c>
      <c r="G687" s="2">
        <v>12</v>
      </c>
      <c r="H687" s="1" t="s">
        <v>19</v>
      </c>
      <c r="I687" s="1" t="s">
        <v>93</v>
      </c>
      <c r="J687" s="2">
        <v>0</v>
      </c>
      <c r="K687" t="str">
        <f>VLOOKUP(E687,LUCode!A:B,2,FALSE)</f>
        <v xml:space="preserve">No Operator Immediately Available </v>
      </c>
      <c r="L687">
        <f>VLOOKUP(D687,Coordinates!A:C,2,FALSE)</f>
        <v>43.462899999999998</v>
      </c>
      <c r="M687">
        <f>VLOOKUP(D687,Coordinates!A:C,3,FALSE)</f>
        <v>-79.150599999999997</v>
      </c>
      <c r="N687" t="str">
        <f>VLOOKUP(I687,LULine!A:B,2,FALSE)</f>
        <v>Scarborough Rail Transit</v>
      </c>
      <c r="O687" t="s">
        <v>1759</v>
      </c>
      <c r="P687" t="s">
        <v>1774</v>
      </c>
    </row>
    <row r="688" spans="1:16" x14ac:dyDescent="0.3">
      <c r="A688" s="3">
        <v>43498</v>
      </c>
      <c r="B688" s="1" t="s">
        <v>718</v>
      </c>
      <c r="C688" s="1" t="s">
        <v>175</v>
      </c>
      <c r="D688" s="1" t="s">
        <v>101</v>
      </c>
      <c r="E688" s="1" t="s">
        <v>277</v>
      </c>
      <c r="F688" s="2">
        <v>4</v>
      </c>
      <c r="G688" s="2">
        <v>9</v>
      </c>
      <c r="H688" s="1" t="s">
        <v>19</v>
      </c>
      <c r="I688" s="1" t="s">
        <v>15</v>
      </c>
      <c r="J688" s="2">
        <v>5686</v>
      </c>
      <c r="K688" t="str">
        <f>VLOOKUP(E688,LUCode!A:B,2,FALSE)</f>
        <v>Operator Violated Signal</v>
      </c>
      <c r="L688">
        <f>VLOOKUP(D688,Coordinates!A:C,2,FALSE)</f>
        <v>43.400199999999998</v>
      </c>
      <c r="M688">
        <f>VLOOKUP(D688,Coordinates!A:C,3,FALSE)</f>
        <v>-79.241399999999999</v>
      </c>
      <c r="N688" t="str">
        <f>VLOOKUP(I688,LULine!A:B,2,FALSE)</f>
        <v>Yonge University Spadina</v>
      </c>
      <c r="O688" t="s">
        <v>1759</v>
      </c>
      <c r="P688" t="s">
        <v>1772</v>
      </c>
    </row>
    <row r="689" spans="1:16" x14ac:dyDescent="0.3">
      <c r="A689" s="3">
        <v>43498</v>
      </c>
      <c r="B689" s="1" t="s">
        <v>719</v>
      </c>
      <c r="C689" s="1" t="s">
        <v>175</v>
      </c>
      <c r="D689" s="1" t="s">
        <v>12</v>
      </c>
      <c r="E689" s="1" t="s">
        <v>60</v>
      </c>
      <c r="F689" s="2">
        <v>4</v>
      </c>
      <c r="G689" s="2">
        <v>9</v>
      </c>
      <c r="H689" s="1" t="s">
        <v>14</v>
      </c>
      <c r="I689" s="1" t="s">
        <v>15</v>
      </c>
      <c r="J689" s="2">
        <v>5686</v>
      </c>
      <c r="K689" t="str">
        <f>VLOOKUP(E689,LUCode!A:B,2,FALSE)</f>
        <v>Miscellaneous Other</v>
      </c>
      <c r="L689">
        <f>VLOOKUP(D689,Coordinates!A:C,2,FALSE)</f>
        <v>43.402900000000002</v>
      </c>
      <c r="M689">
        <f>VLOOKUP(D689,Coordinates!A:C,3,FALSE)</f>
        <v>-79.242500000000007</v>
      </c>
      <c r="N689" t="str">
        <f>VLOOKUP(I689,LULine!A:B,2,FALSE)</f>
        <v>Yonge University Spadina</v>
      </c>
      <c r="O689" t="s">
        <v>1759</v>
      </c>
      <c r="P689" t="s">
        <v>1772</v>
      </c>
    </row>
    <row r="690" spans="1:16" x14ac:dyDescent="0.3">
      <c r="A690" s="3">
        <v>43498</v>
      </c>
      <c r="B690" s="1" t="s">
        <v>720</v>
      </c>
      <c r="C690" s="1" t="s">
        <v>175</v>
      </c>
      <c r="D690" s="1" t="s">
        <v>32</v>
      </c>
      <c r="E690" s="1" t="s">
        <v>60</v>
      </c>
      <c r="F690" s="2">
        <v>4</v>
      </c>
      <c r="G690" s="2">
        <v>8</v>
      </c>
      <c r="H690" s="1" t="s">
        <v>29</v>
      </c>
      <c r="I690" s="1" t="s">
        <v>30</v>
      </c>
      <c r="J690" s="2">
        <v>5144</v>
      </c>
      <c r="K690" t="str">
        <f>VLOOKUP(E690,LUCode!A:B,2,FALSE)</f>
        <v>Miscellaneous Other</v>
      </c>
      <c r="L690">
        <f>VLOOKUP(D690,Coordinates!A:C,2,FALSE)</f>
        <v>43.681111000000001</v>
      </c>
      <c r="M690">
        <f>VLOOKUP(D690,Coordinates!A:C,3,FALSE)</f>
        <v>-79.337778</v>
      </c>
      <c r="N690" t="str">
        <f>VLOOKUP(I690,LULine!A:B,2,FALSE)</f>
        <v>Bloor Danforth</v>
      </c>
      <c r="O690" t="s">
        <v>1759</v>
      </c>
      <c r="P690" t="s">
        <v>1773</v>
      </c>
    </row>
    <row r="691" spans="1:16" x14ac:dyDescent="0.3">
      <c r="A691" s="3">
        <v>43498</v>
      </c>
      <c r="B691" s="1" t="s">
        <v>721</v>
      </c>
      <c r="C691" s="1" t="s">
        <v>175</v>
      </c>
      <c r="D691" s="1" t="s">
        <v>244</v>
      </c>
      <c r="E691" s="1" t="s">
        <v>89</v>
      </c>
      <c r="F691" s="2">
        <v>4</v>
      </c>
      <c r="G691" s="2">
        <v>8</v>
      </c>
      <c r="H691" s="1" t="s">
        <v>29</v>
      </c>
      <c r="I691" s="1" t="s">
        <v>30</v>
      </c>
      <c r="J691" s="2">
        <v>5349</v>
      </c>
      <c r="K691" t="str">
        <f>VLOOKUP(E691,LUCode!A:B,2,FALSE)</f>
        <v>Injured or ill Customer (On Train) - Medical Aid Refused</v>
      </c>
      <c r="L691">
        <f>VLOOKUP(D691,Coordinates!A:C,2,FALSE)</f>
        <v>43.402000000000001</v>
      </c>
      <c r="M691">
        <f>VLOOKUP(D691,Coordinates!A:C,3,FALSE)</f>
        <v>-79.223500000000001</v>
      </c>
      <c r="N691" t="str">
        <f>VLOOKUP(I691,LULine!A:B,2,FALSE)</f>
        <v>Bloor Danforth</v>
      </c>
      <c r="O691" t="s">
        <v>1759</v>
      </c>
      <c r="P691" t="s">
        <v>1775</v>
      </c>
    </row>
    <row r="692" spans="1:16" x14ac:dyDescent="0.3">
      <c r="A692" s="3">
        <v>43498</v>
      </c>
      <c r="B692" s="1" t="s">
        <v>328</v>
      </c>
      <c r="C692" s="1" t="s">
        <v>175</v>
      </c>
      <c r="D692" s="1" t="s">
        <v>172</v>
      </c>
      <c r="E692" s="1" t="s">
        <v>158</v>
      </c>
      <c r="F692" s="2">
        <v>28</v>
      </c>
      <c r="G692" s="2">
        <v>33</v>
      </c>
      <c r="H692" s="1" t="s">
        <v>19</v>
      </c>
      <c r="I692" s="1" t="s">
        <v>15</v>
      </c>
      <c r="J692" s="2">
        <v>5431</v>
      </c>
      <c r="K692" t="str">
        <f>VLOOKUP(E692,LUCode!A:B,2,FALSE)</f>
        <v>Unauthorized at Track Level</v>
      </c>
      <c r="L692">
        <f>VLOOKUP(D692,Coordinates!A:C,2,FALSE)</f>
        <v>43.761499999999998</v>
      </c>
      <c r="M692">
        <f>VLOOKUP(D692,Coordinates!A:C,3,FALSE)</f>
        <v>-79.411100000000005</v>
      </c>
      <c r="N692" t="str">
        <f>VLOOKUP(I692,LULine!A:B,2,FALSE)</f>
        <v>Yonge University Spadina</v>
      </c>
      <c r="O692" t="s">
        <v>1759</v>
      </c>
      <c r="P692" t="s">
        <v>1775</v>
      </c>
    </row>
    <row r="693" spans="1:16" x14ac:dyDescent="0.3">
      <c r="A693" s="3">
        <v>43498</v>
      </c>
      <c r="B693" s="1" t="s">
        <v>259</v>
      </c>
      <c r="C693" s="1" t="s">
        <v>175</v>
      </c>
      <c r="D693" s="1" t="s">
        <v>237</v>
      </c>
      <c r="E693" s="1" t="s">
        <v>158</v>
      </c>
      <c r="F693" s="2">
        <v>13</v>
      </c>
      <c r="G693" s="2">
        <v>17</v>
      </c>
      <c r="H693" s="1" t="s">
        <v>29</v>
      </c>
      <c r="I693" s="1" t="s">
        <v>30</v>
      </c>
      <c r="J693" s="2">
        <v>5263</v>
      </c>
      <c r="K693" t="str">
        <f>VLOOKUP(E693,LUCode!A:B,2,FALSE)</f>
        <v>Unauthorized at Track Level</v>
      </c>
      <c r="L693">
        <f>VLOOKUP(D693,Coordinates!A:C,2,FALSE)</f>
        <v>43.394399999999997</v>
      </c>
      <c r="M693">
        <f>VLOOKUP(D693,Coordinates!A:C,3,FALSE)</f>
        <v>-79.253600000000006</v>
      </c>
      <c r="N693" t="str">
        <f>VLOOKUP(I693,LULine!A:B,2,FALSE)</f>
        <v>Bloor Danforth</v>
      </c>
      <c r="O693" t="s">
        <v>1759</v>
      </c>
      <c r="P693" t="s">
        <v>1775</v>
      </c>
    </row>
    <row r="694" spans="1:16" x14ac:dyDescent="0.3">
      <c r="A694" s="3">
        <v>43498</v>
      </c>
      <c r="B694" s="1" t="s">
        <v>417</v>
      </c>
      <c r="C694" s="1" t="s">
        <v>175</v>
      </c>
      <c r="D694" s="1" t="s">
        <v>137</v>
      </c>
      <c r="E694" s="1" t="s">
        <v>80</v>
      </c>
      <c r="F694" s="2">
        <v>6</v>
      </c>
      <c r="G694" s="2">
        <v>11</v>
      </c>
      <c r="H694" s="1" t="s">
        <v>19</v>
      </c>
      <c r="I694" s="1" t="s">
        <v>15</v>
      </c>
      <c r="J694" s="2">
        <v>5436</v>
      </c>
      <c r="K694" t="str">
        <f>VLOOKUP(E694,LUCode!A:B,2,FALSE)</f>
        <v>Disorderly Patron</v>
      </c>
      <c r="L694">
        <f>VLOOKUP(D694,Coordinates!A:C,2,FALSE)</f>
        <v>43.645299999999999</v>
      </c>
      <c r="M694">
        <f>VLOOKUP(D694,Coordinates!A:C,3,FALSE)</f>
        <v>-79.380600000000001</v>
      </c>
      <c r="N694" t="str">
        <f>VLOOKUP(I694,LULine!A:B,2,FALSE)</f>
        <v>Yonge University Spadina</v>
      </c>
      <c r="O694" t="s">
        <v>1759</v>
      </c>
      <c r="P694" t="s">
        <v>1775</v>
      </c>
    </row>
    <row r="695" spans="1:16" x14ac:dyDescent="0.3">
      <c r="A695" s="3">
        <v>43498</v>
      </c>
      <c r="B695" s="1" t="s">
        <v>314</v>
      </c>
      <c r="C695" s="1" t="s">
        <v>175</v>
      </c>
      <c r="D695" s="1" t="s">
        <v>160</v>
      </c>
      <c r="E695" s="1" t="s">
        <v>13</v>
      </c>
      <c r="F695" s="2">
        <v>4</v>
      </c>
      <c r="G695" s="2">
        <v>9</v>
      </c>
      <c r="H695" s="1" t="s">
        <v>19</v>
      </c>
      <c r="I695" s="1" t="s">
        <v>15</v>
      </c>
      <c r="J695" s="2">
        <v>5416</v>
      </c>
      <c r="K695" t="str">
        <f>VLOOKUP(E695,LUCode!A:B,2,FALSE)</f>
        <v>ATC Project</v>
      </c>
      <c r="L695">
        <f>VLOOKUP(D695,Coordinates!A:C,2,FALSE)</f>
        <v>43.724899999999998</v>
      </c>
      <c r="M695">
        <f>VLOOKUP(D695,Coordinates!A:C,3,FALSE)</f>
        <v>79.448800000000006</v>
      </c>
      <c r="N695" t="str">
        <f>VLOOKUP(I695,LULine!A:B,2,FALSE)</f>
        <v>Yonge University Spadina</v>
      </c>
      <c r="O695" t="s">
        <v>1759</v>
      </c>
      <c r="P695" t="s">
        <v>1776</v>
      </c>
    </row>
    <row r="696" spans="1:16" x14ac:dyDescent="0.3">
      <c r="A696" s="3">
        <v>43498</v>
      </c>
      <c r="B696" s="1" t="s">
        <v>722</v>
      </c>
      <c r="C696" s="1" t="s">
        <v>175</v>
      </c>
      <c r="D696" s="1" t="s">
        <v>296</v>
      </c>
      <c r="E696" s="1" t="s">
        <v>60</v>
      </c>
      <c r="F696" s="2">
        <v>5</v>
      </c>
      <c r="G696" s="2">
        <v>10</v>
      </c>
      <c r="H696" s="1" t="s">
        <v>19</v>
      </c>
      <c r="I696" s="1" t="s">
        <v>15</v>
      </c>
      <c r="J696" s="2">
        <v>5956</v>
      </c>
      <c r="K696" t="str">
        <f>VLOOKUP(E696,LUCode!A:B,2,FALSE)</f>
        <v>Miscellaneous Other</v>
      </c>
      <c r="L696">
        <f>VLOOKUP(D696,Coordinates!A:C,2,FALSE)</f>
        <v>43.4116</v>
      </c>
      <c r="M696">
        <f>VLOOKUP(D696,Coordinates!A:C,3,FALSE)</f>
        <v>-79.233500000000006</v>
      </c>
      <c r="N696" t="str">
        <f>VLOOKUP(I696,LULine!A:B,2,FALSE)</f>
        <v>Yonge University Spadina</v>
      </c>
      <c r="O696" t="s">
        <v>1759</v>
      </c>
      <c r="P696" t="s">
        <v>1776</v>
      </c>
    </row>
    <row r="697" spans="1:16" x14ac:dyDescent="0.3">
      <c r="A697" s="3">
        <v>43498</v>
      </c>
      <c r="B697" s="1" t="s">
        <v>525</v>
      </c>
      <c r="C697" s="1" t="s">
        <v>175</v>
      </c>
      <c r="D697" s="1" t="s">
        <v>64</v>
      </c>
      <c r="E697" s="1" t="s">
        <v>218</v>
      </c>
      <c r="F697" s="2">
        <v>4</v>
      </c>
      <c r="G697" s="2">
        <v>8</v>
      </c>
      <c r="H697" s="1" t="s">
        <v>29</v>
      </c>
      <c r="I697" s="1" t="s">
        <v>30</v>
      </c>
      <c r="J697" s="2">
        <v>5244</v>
      </c>
      <c r="K697" t="str">
        <f>VLOOKUP(E697,LUCode!A:B,2,FALSE)</f>
        <v>Equipment - No Trouble Found</v>
      </c>
      <c r="L697">
        <f>VLOOKUP(D697,Coordinates!A:C,2,FALSE)</f>
        <v>43.424100000000003</v>
      </c>
      <c r="M697">
        <f>VLOOKUP(D697,Coordinates!A:C,3,FALSE)</f>
        <v>-79.164699999999996</v>
      </c>
      <c r="N697" t="str">
        <f>VLOOKUP(I697,LULine!A:B,2,FALSE)</f>
        <v>Bloor Danforth</v>
      </c>
      <c r="O697" t="s">
        <v>1759</v>
      </c>
      <c r="P697" t="s">
        <v>1776</v>
      </c>
    </row>
    <row r="698" spans="1:16" x14ac:dyDescent="0.3">
      <c r="A698" s="3">
        <v>43498</v>
      </c>
      <c r="B698" s="1" t="s">
        <v>723</v>
      </c>
      <c r="C698" s="1" t="s">
        <v>175</v>
      </c>
      <c r="D698" s="1" t="s">
        <v>223</v>
      </c>
      <c r="E698" s="1" t="s">
        <v>80</v>
      </c>
      <c r="F698" s="2">
        <v>3</v>
      </c>
      <c r="G698" s="2">
        <v>7</v>
      </c>
      <c r="H698" s="1" t="s">
        <v>29</v>
      </c>
      <c r="I698" s="1" t="s">
        <v>30</v>
      </c>
      <c r="J698" s="2">
        <v>5053</v>
      </c>
      <c r="K698" t="str">
        <f>VLOOKUP(E698,LUCode!A:B,2,FALSE)</f>
        <v>Disorderly Patron</v>
      </c>
      <c r="L698">
        <f>VLOOKUP(D698,Coordinates!A:C,2,FALSE)</f>
        <v>43.392499999999998</v>
      </c>
      <c r="M698">
        <f>VLOOKUP(D698,Coordinates!A:C,3,FALSE)</f>
        <v>-79.271050000000002</v>
      </c>
      <c r="N698" t="str">
        <f>VLOOKUP(I698,LULine!A:B,2,FALSE)</f>
        <v>Bloor Danforth</v>
      </c>
      <c r="O698" t="s">
        <v>1759</v>
      </c>
      <c r="P698" t="s">
        <v>1776</v>
      </c>
    </row>
    <row r="699" spans="1:16" x14ac:dyDescent="0.3">
      <c r="A699" s="3">
        <v>43499</v>
      </c>
      <c r="B699" s="1" t="s">
        <v>334</v>
      </c>
      <c r="C699" s="1" t="s">
        <v>188</v>
      </c>
      <c r="D699" s="1" t="s">
        <v>42</v>
      </c>
      <c r="E699" s="1" t="s">
        <v>72</v>
      </c>
      <c r="F699" s="2">
        <v>5</v>
      </c>
      <c r="G699" s="2">
        <v>0</v>
      </c>
      <c r="H699" s="1" t="s">
        <v>14</v>
      </c>
      <c r="I699" s="1" t="s">
        <v>15</v>
      </c>
      <c r="J699" s="2">
        <v>5756</v>
      </c>
      <c r="K699" t="str">
        <f>VLOOKUP(E699,LUCode!A:B,2,FALSE)</f>
        <v xml:space="preserve">No Operator Immediately Available </v>
      </c>
      <c r="L699">
        <f>VLOOKUP(D699,Coordinates!A:C,2,FALSE)</f>
        <v>43.749699999999997</v>
      </c>
      <c r="M699">
        <f>VLOOKUP(D699,Coordinates!A:C,3,FALSE)</f>
        <v>-79.4619</v>
      </c>
      <c r="N699" t="str">
        <f>VLOOKUP(I699,LULine!A:B,2,FALSE)</f>
        <v>Yonge University Spadina</v>
      </c>
      <c r="O699" t="s">
        <v>1759</v>
      </c>
      <c r="P699" t="s">
        <v>1774</v>
      </c>
    </row>
    <row r="700" spans="1:16" x14ac:dyDescent="0.3">
      <c r="A700" s="3">
        <v>43499</v>
      </c>
      <c r="B700" s="1" t="s">
        <v>724</v>
      </c>
      <c r="C700" s="1" t="s">
        <v>188</v>
      </c>
      <c r="D700" s="1" t="s">
        <v>77</v>
      </c>
      <c r="E700" s="1" t="s">
        <v>725</v>
      </c>
      <c r="F700" s="2">
        <v>5</v>
      </c>
      <c r="G700" s="2">
        <v>10</v>
      </c>
      <c r="H700" s="1" t="s">
        <v>19</v>
      </c>
      <c r="I700" s="1" t="s">
        <v>15</v>
      </c>
      <c r="J700" s="2">
        <v>5466</v>
      </c>
      <c r="K700" t="str">
        <f>VLOOKUP(E700,LUCode!A:B,2,FALSE)</f>
        <v>Yard/Carhouse Related Problems</v>
      </c>
      <c r="L700" t="str">
        <f>VLOOKUP(D700,Coordinates!A:C,2,FALSE)</f>
        <v>43°44′03</v>
      </c>
      <c r="M700">
        <f>VLOOKUP(D700,Coordinates!A:C,3,FALSE)</f>
        <v>-79.27</v>
      </c>
      <c r="N700" t="str">
        <f>VLOOKUP(I700,LULine!A:B,2,FALSE)</f>
        <v>Yonge University Spadina</v>
      </c>
      <c r="O700" t="s">
        <v>1759</v>
      </c>
      <c r="P700" t="s">
        <v>1774</v>
      </c>
    </row>
    <row r="701" spans="1:16" x14ac:dyDescent="0.3">
      <c r="A701" s="3">
        <v>43499</v>
      </c>
      <c r="B701" s="1" t="s">
        <v>35</v>
      </c>
      <c r="C701" s="1" t="s">
        <v>188</v>
      </c>
      <c r="D701" s="1" t="s">
        <v>27</v>
      </c>
      <c r="E701" s="1" t="s">
        <v>128</v>
      </c>
      <c r="F701" s="2">
        <v>5</v>
      </c>
      <c r="G701" s="2">
        <v>10</v>
      </c>
      <c r="H701" s="1" t="s">
        <v>29</v>
      </c>
      <c r="I701" s="1" t="s">
        <v>30</v>
      </c>
      <c r="J701" s="2">
        <v>5347</v>
      </c>
      <c r="K701" t="str">
        <f>VLOOKUP(E701,LUCode!A:B,2,FALSE)</f>
        <v>Divisional Clerk Related</v>
      </c>
      <c r="L701">
        <f>VLOOKUP(D701,Coordinates!A:C,2,FALSE)</f>
        <v>43.392000000000003</v>
      </c>
      <c r="M701">
        <f>VLOOKUP(D701,Coordinates!A:C,3,FALSE)</f>
        <v>-79.273499999999999</v>
      </c>
      <c r="N701" t="str">
        <f>VLOOKUP(I701,LULine!A:B,2,FALSE)</f>
        <v>Bloor Danforth</v>
      </c>
      <c r="O701" t="s">
        <v>1759</v>
      </c>
      <c r="P701" t="s">
        <v>1774</v>
      </c>
    </row>
    <row r="702" spans="1:16" x14ac:dyDescent="0.3">
      <c r="A702" s="3">
        <v>43499</v>
      </c>
      <c r="B702" s="1" t="s">
        <v>726</v>
      </c>
      <c r="C702" s="1" t="s">
        <v>188</v>
      </c>
      <c r="D702" s="1" t="s">
        <v>33</v>
      </c>
      <c r="E702" s="1" t="s">
        <v>132</v>
      </c>
      <c r="F702" s="2">
        <v>5</v>
      </c>
      <c r="G702" s="2">
        <v>10</v>
      </c>
      <c r="H702" s="1" t="s">
        <v>34</v>
      </c>
      <c r="I702" s="1" t="s">
        <v>30</v>
      </c>
      <c r="J702" s="2">
        <v>5296</v>
      </c>
      <c r="K702" t="str">
        <f>VLOOKUP(E702,LUCode!A:B,2,FALSE)</f>
        <v>Misc. Transportation Other - Employee Non-Chargeable</v>
      </c>
      <c r="L702">
        <f>VLOOKUP(D702,Coordinates!A:C,2,FALSE)</f>
        <v>43.381399999999999</v>
      </c>
      <c r="M702">
        <f>VLOOKUP(D702,Coordinates!A:C,3,FALSE)</f>
        <v>-79.320999999999998</v>
      </c>
      <c r="N702" t="str">
        <f>VLOOKUP(I702,LULine!A:B,2,FALSE)</f>
        <v>Bloor Danforth</v>
      </c>
      <c r="O702" t="s">
        <v>1759</v>
      </c>
      <c r="P702" t="s">
        <v>1773</v>
      </c>
    </row>
    <row r="703" spans="1:16" x14ac:dyDescent="0.3">
      <c r="A703" s="3">
        <v>43499</v>
      </c>
      <c r="B703" s="1" t="s">
        <v>727</v>
      </c>
      <c r="C703" s="1" t="s">
        <v>188</v>
      </c>
      <c r="D703" s="1" t="s">
        <v>95</v>
      </c>
      <c r="E703" s="1" t="s">
        <v>80</v>
      </c>
      <c r="F703" s="2">
        <v>4</v>
      </c>
      <c r="G703" s="2">
        <v>9</v>
      </c>
      <c r="H703" s="1" t="s">
        <v>19</v>
      </c>
      <c r="I703" s="1" t="s">
        <v>15</v>
      </c>
      <c r="J703" s="2">
        <v>5436</v>
      </c>
      <c r="K703" t="str">
        <f>VLOOKUP(E703,LUCode!A:B,2,FALSE)</f>
        <v>Disorderly Patron</v>
      </c>
      <c r="L703">
        <f>VLOOKUP(D703,Coordinates!A:C,2,FALSE)</f>
        <v>43.403700000000001</v>
      </c>
      <c r="M703">
        <f>VLOOKUP(D703,Coordinates!A:C,3,FALSE)</f>
        <v>-79.231999999999999</v>
      </c>
      <c r="N703" t="str">
        <f>VLOOKUP(I703,LULine!A:B,2,FALSE)</f>
        <v>Yonge University Spadina</v>
      </c>
      <c r="O703" t="s">
        <v>1759</v>
      </c>
      <c r="P703" t="s">
        <v>1773</v>
      </c>
    </row>
    <row r="704" spans="1:16" x14ac:dyDescent="0.3">
      <c r="A704" s="3">
        <v>43499</v>
      </c>
      <c r="B704" s="1" t="s">
        <v>728</v>
      </c>
      <c r="C704" s="1" t="s">
        <v>188</v>
      </c>
      <c r="D704" s="1" t="s">
        <v>104</v>
      </c>
      <c r="E704" s="1" t="s">
        <v>46</v>
      </c>
      <c r="F704" s="2">
        <v>3</v>
      </c>
      <c r="G704" s="2">
        <v>7</v>
      </c>
      <c r="H704" s="1" t="s">
        <v>34</v>
      </c>
      <c r="I704" s="1" t="s">
        <v>30</v>
      </c>
      <c r="J704" s="2">
        <v>5043</v>
      </c>
      <c r="K704" t="str">
        <f>VLOOKUP(E704,LUCode!A:B,2,FALSE)</f>
        <v>Miscellaneous Speed Control</v>
      </c>
      <c r="L704">
        <f>VLOOKUP(D704,Coordinates!A:C,2,FALSE)</f>
        <v>43.384300000000003</v>
      </c>
      <c r="M704">
        <f>VLOOKUP(D704,Coordinates!A:C,3,FALSE)</f>
        <v>-79.312799999999996</v>
      </c>
      <c r="N704" t="str">
        <f>VLOOKUP(I704,LULine!A:B,2,FALSE)</f>
        <v>Bloor Danforth</v>
      </c>
      <c r="O704" t="s">
        <v>1759</v>
      </c>
      <c r="P704" t="s">
        <v>1775</v>
      </c>
    </row>
    <row r="705" spans="1:16" x14ac:dyDescent="0.3">
      <c r="A705" s="3">
        <v>43499</v>
      </c>
      <c r="B705" s="1" t="s">
        <v>729</v>
      </c>
      <c r="C705" s="1" t="s">
        <v>188</v>
      </c>
      <c r="D705" s="25" t="s">
        <v>1755</v>
      </c>
      <c r="E705" s="1" t="s">
        <v>80</v>
      </c>
      <c r="F705" s="2">
        <v>3</v>
      </c>
      <c r="G705" s="2">
        <v>7</v>
      </c>
      <c r="H705" s="1" t="s">
        <v>34</v>
      </c>
      <c r="I705" s="1" t="s">
        <v>30</v>
      </c>
      <c r="J705" s="2">
        <v>5168</v>
      </c>
      <c r="K705" t="str">
        <f>VLOOKUP(E705,LUCode!A:B,2,FALSE)</f>
        <v>Disorderly Patron</v>
      </c>
      <c r="L705">
        <f>VLOOKUP(D705,Coordinates!A:C,2,FALSE)</f>
        <v>43.6706</v>
      </c>
      <c r="M705">
        <f>VLOOKUP(D705,Coordinates!A:C,3,FALSE)</f>
        <v>-79.386499999999998</v>
      </c>
      <c r="N705" t="str">
        <f>VLOOKUP(I705,LULine!A:B,2,FALSE)</f>
        <v>Bloor Danforth</v>
      </c>
      <c r="O705" t="s">
        <v>1759</v>
      </c>
      <c r="P705" t="s">
        <v>1775</v>
      </c>
    </row>
    <row r="706" spans="1:16" x14ac:dyDescent="0.3">
      <c r="A706" s="3">
        <v>43499</v>
      </c>
      <c r="B706" s="1" t="s">
        <v>569</v>
      </c>
      <c r="C706" s="1" t="s">
        <v>188</v>
      </c>
      <c r="D706" s="1" t="s">
        <v>325</v>
      </c>
      <c r="E706" s="1" t="s">
        <v>158</v>
      </c>
      <c r="F706" s="2">
        <v>12</v>
      </c>
      <c r="G706" s="2">
        <v>16</v>
      </c>
      <c r="H706" s="1" t="s">
        <v>19</v>
      </c>
      <c r="I706" s="1" t="s">
        <v>15</v>
      </c>
      <c r="J706" s="2">
        <v>5746</v>
      </c>
      <c r="K706" t="str">
        <f>VLOOKUP(E706,LUCode!A:B,2,FALSE)</f>
        <v>Unauthorized at Track Level</v>
      </c>
      <c r="L706">
        <f>VLOOKUP(D706,Coordinates!A:C,2,FALSE)</f>
        <v>43.394100000000002</v>
      </c>
      <c r="M706">
        <f>VLOOKUP(D706,Coordinates!A:C,3,FALSE)</f>
        <v>-79.225899999999996</v>
      </c>
      <c r="N706" t="str">
        <f>VLOOKUP(I706,LULine!A:B,2,FALSE)</f>
        <v>Yonge University Spadina</v>
      </c>
      <c r="O706" t="s">
        <v>1759</v>
      </c>
      <c r="P706" t="s">
        <v>1775</v>
      </c>
    </row>
    <row r="707" spans="1:16" x14ac:dyDescent="0.3">
      <c r="A707" s="3">
        <v>43499</v>
      </c>
      <c r="B707" s="1" t="s">
        <v>730</v>
      </c>
      <c r="C707" s="1" t="s">
        <v>188</v>
      </c>
      <c r="D707" s="1" t="s">
        <v>24</v>
      </c>
      <c r="E707" s="1" t="s">
        <v>143</v>
      </c>
      <c r="F707" s="2">
        <v>5</v>
      </c>
      <c r="G707" s="2">
        <v>10</v>
      </c>
      <c r="H707" s="1" t="s">
        <v>19</v>
      </c>
      <c r="I707" s="1" t="s">
        <v>15</v>
      </c>
      <c r="J707" s="2">
        <v>5726</v>
      </c>
      <c r="K707" t="str">
        <f>VLOOKUP(E707,LUCode!A:B,2,FALSE)</f>
        <v>Transportation Department - Other</v>
      </c>
      <c r="L707">
        <f>VLOOKUP(D707,Coordinates!A:C,2,FALSE)</f>
        <v>43.415199999999999</v>
      </c>
      <c r="M707">
        <f>VLOOKUP(D707,Coordinates!A:C,3,FALSE)</f>
        <v>-79.234999999999999</v>
      </c>
      <c r="N707" t="str">
        <f>VLOOKUP(I707,LULine!A:B,2,FALSE)</f>
        <v>Yonge University Spadina</v>
      </c>
      <c r="O707" t="s">
        <v>1759</v>
      </c>
      <c r="P707" t="s">
        <v>1777</v>
      </c>
    </row>
    <row r="708" spans="1:16" x14ac:dyDescent="0.3">
      <c r="A708" s="3">
        <v>43499</v>
      </c>
      <c r="B708" s="1" t="s">
        <v>510</v>
      </c>
      <c r="C708" s="1" t="s">
        <v>188</v>
      </c>
      <c r="D708" s="1" t="s">
        <v>266</v>
      </c>
      <c r="E708" s="1" t="s">
        <v>494</v>
      </c>
      <c r="F708" s="2">
        <v>3</v>
      </c>
      <c r="G708" s="2">
        <v>9</v>
      </c>
      <c r="H708" s="1" t="s">
        <v>19</v>
      </c>
      <c r="I708" s="1" t="s">
        <v>93</v>
      </c>
      <c r="J708" s="2">
        <v>3012</v>
      </c>
      <c r="K708" t="str">
        <f>VLOOKUP(E708,LUCode!A:B,2,FALSE)</f>
        <v>Timeout</v>
      </c>
      <c r="L708">
        <f>VLOOKUP(D708,Coordinates!A:C,2,FALSE)</f>
        <v>43.462899999999998</v>
      </c>
      <c r="M708">
        <f>VLOOKUP(D708,Coordinates!A:C,3,FALSE)</f>
        <v>-79.150599999999997</v>
      </c>
      <c r="N708" t="str">
        <f>VLOOKUP(I708,LULine!A:B,2,FALSE)</f>
        <v>Scarborough Rail Transit</v>
      </c>
      <c r="O708" t="s">
        <v>1759</v>
      </c>
      <c r="P708" t="s">
        <v>1777</v>
      </c>
    </row>
    <row r="709" spans="1:16" x14ac:dyDescent="0.3">
      <c r="A709" s="3">
        <v>43499</v>
      </c>
      <c r="B709" s="1" t="s">
        <v>731</v>
      </c>
      <c r="C709" s="1" t="s">
        <v>188</v>
      </c>
      <c r="D709" s="1" t="s">
        <v>33</v>
      </c>
      <c r="E709" s="1" t="s">
        <v>218</v>
      </c>
      <c r="F709" s="2">
        <v>3</v>
      </c>
      <c r="G709" s="2">
        <v>7</v>
      </c>
      <c r="H709" s="1" t="s">
        <v>34</v>
      </c>
      <c r="I709" s="1" t="s">
        <v>30</v>
      </c>
      <c r="J709" s="2">
        <v>5235</v>
      </c>
      <c r="K709" t="str">
        <f>VLOOKUP(E709,LUCode!A:B,2,FALSE)</f>
        <v>Equipment - No Trouble Found</v>
      </c>
      <c r="L709">
        <f>VLOOKUP(D709,Coordinates!A:C,2,FALSE)</f>
        <v>43.381399999999999</v>
      </c>
      <c r="M709">
        <f>VLOOKUP(D709,Coordinates!A:C,3,FALSE)</f>
        <v>-79.320999999999998</v>
      </c>
      <c r="N709" t="str">
        <f>VLOOKUP(I709,LULine!A:B,2,FALSE)</f>
        <v>Bloor Danforth</v>
      </c>
      <c r="O709" t="s">
        <v>1759</v>
      </c>
      <c r="P709" t="s">
        <v>1777</v>
      </c>
    </row>
    <row r="710" spans="1:16" x14ac:dyDescent="0.3">
      <c r="A710" s="3">
        <v>43499</v>
      </c>
      <c r="B710" s="1" t="s">
        <v>732</v>
      </c>
      <c r="C710" s="1" t="s">
        <v>188</v>
      </c>
      <c r="D710" s="1" t="s">
        <v>443</v>
      </c>
      <c r="E710" s="1" t="s">
        <v>163</v>
      </c>
      <c r="F710" s="2">
        <v>5</v>
      </c>
      <c r="G710" s="2">
        <v>9</v>
      </c>
      <c r="H710" s="1" t="s">
        <v>29</v>
      </c>
      <c r="I710" s="1" t="s">
        <v>30</v>
      </c>
      <c r="J710" s="2">
        <v>5322</v>
      </c>
      <c r="K710" t="str">
        <f>VLOOKUP(E710,LUCode!A:B,2,FALSE)</f>
        <v>Injured or ill Customer (In Station) - Transported</v>
      </c>
      <c r="L710">
        <f>VLOOKUP(D710,Coordinates!A:C,2,FALSE)</f>
        <v>43.412050000000001</v>
      </c>
      <c r="M710">
        <f>VLOOKUP(D710,Coordinates!A:C,3,FALSE)</f>
        <v>-79.180599999999998</v>
      </c>
      <c r="N710" t="str">
        <f>VLOOKUP(I710,LULine!A:B,2,FALSE)</f>
        <v>Bloor Danforth</v>
      </c>
      <c r="O710" t="s">
        <v>1759</v>
      </c>
      <c r="P710" t="s">
        <v>1777</v>
      </c>
    </row>
    <row r="711" spans="1:16" x14ac:dyDescent="0.3">
      <c r="A711" s="3">
        <v>43500</v>
      </c>
      <c r="B711" s="1" t="s">
        <v>735</v>
      </c>
      <c r="C711" s="1" t="s">
        <v>196</v>
      </c>
      <c r="D711" s="1" t="s">
        <v>40</v>
      </c>
      <c r="E711" s="1" t="s">
        <v>25</v>
      </c>
      <c r="F711" s="2">
        <v>4</v>
      </c>
      <c r="G711" s="2">
        <v>8</v>
      </c>
      <c r="H711" s="1" t="s">
        <v>34</v>
      </c>
      <c r="I711" s="1" t="s">
        <v>30</v>
      </c>
      <c r="J711" s="2">
        <v>0</v>
      </c>
      <c r="K711" t="str">
        <f>VLOOKUP(E711,LUCode!A:B,2,FALSE)</f>
        <v xml:space="preserve">No Operator Immediately Available - Not E.S.A. Related </v>
      </c>
      <c r="L711">
        <f>VLOOKUP(D711,Coordinates!A:C,2,FALSE)</f>
        <v>43.405700000000003</v>
      </c>
      <c r="M711">
        <f>VLOOKUP(D711,Coordinates!A:C,3,FALSE)</f>
        <v>-79.194900000000004</v>
      </c>
      <c r="N711" t="str">
        <f>VLOOKUP(I711,LULine!A:B,2,FALSE)</f>
        <v>Bloor Danforth</v>
      </c>
      <c r="O711" t="s">
        <v>1759</v>
      </c>
      <c r="P711" t="s">
        <v>1774</v>
      </c>
    </row>
    <row r="712" spans="1:16" x14ac:dyDescent="0.3">
      <c r="A712" s="3">
        <v>43500</v>
      </c>
      <c r="B712" s="1" t="s">
        <v>736</v>
      </c>
      <c r="C712" s="1" t="s">
        <v>196</v>
      </c>
      <c r="D712" s="1" t="s">
        <v>33</v>
      </c>
      <c r="E712" s="1" t="s">
        <v>218</v>
      </c>
      <c r="F712" s="2">
        <v>3</v>
      </c>
      <c r="G712" s="2">
        <v>7</v>
      </c>
      <c r="H712" s="1" t="s">
        <v>34</v>
      </c>
      <c r="I712" s="1" t="s">
        <v>30</v>
      </c>
      <c r="J712" s="2">
        <v>5269</v>
      </c>
      <c r="K712" t="str">
        <f>VLOOKUP(E712,LUCode!A:B,2,FALSE)</f>
        <v>Equipment - No Trouble Found</v>
      </c>
      <c r="L712">
        <f>VLOOKUP(D712,Coordinates!A:C,2,FALSE)</f>
        <v>43.381399999999999</v>
      </c>
      <c r="M712">
        <f>VLOOKUP(D712,Coordinates!A:C,3,FALSE)</f>
        <v>-79.320999999999998</v>
      </c>
      <c r="N712" t="str">
        <f>VLOOKUP(I712,LULine!A:B,2,FALSE)</f>
        <v>Bloor Danforth</v>
      </c>
      <c r="O712" t="s">
        <v>1759</v>
      </c>
      <c r="P712" t="s">
        <v>1774</v>
      </c>
    </row>
    <row r="713" spans="1:16" x14ac:dyDescent="0.3">
      <c r="A713" s="3">
        <v>43500</v>
      </c>
      <c r="B713" s="1" t="s">
        <v>737</v>
      </c>
      <c r="C713" s="1" t="s">
        <v>196</v>
      </c>
      <c r="D713" s="1" t="s">
        <v>12</v>
      </c>
      <c r="E713" s="1" t="s">
        <v>13</v>
      </c>
      <c r="F713" s="2">
        <v>6</v>
      </c>
      <c r="G713" s="2">
        <v>10</v>
      </c>
      <c r="H713" s="1" t="s">
        <v>14</v>
      </c>
      <c r="I713" s="1" t="s">
        <v>15</v>
      </c>
      <c r="J713" s="2">
        <v>5726</v>
      </c>
      <c r="K713" t="str">
        <f>VLOOKUP(E713,LUCode!A:B,2,FALSE)</f>
        <v>ATC Project</v>
      </c>
      <c r="L713">
        <f>VLOOKUP(D713,Coordinates!A:C,2,FALSE)</f>
        <v>43.402900000000002</v>
      </c>
      <c r="M713">
        <f>VLOOKUP(D713,Coordinates!A:C,3,FALSE)</f>
        <v>-79.242500000000007</v>
      </c>
      <c r="N713" t="str">
        <f>VLOOKUP(I713,LULine!A:B,2,FALSE)</f>
        <v>Yonge University Spadina</v>
      </c>
      <c r="O713" t="s">
        <v>1759</v>
      </c>
      <c r="P713" t="s">
        <v>1774</v>
      </c>
    </row>
    <row r="714" spans="1:16" x14ac:dyDescent="0.3">
      <c r="A714" s="3">
        <v>43500</v>
      </c>
      <c r="B714" s="1" t="s">
        <v>738</v>
      </c>
      <c r="C714" s="1" t="s">
        <v>196</v>
      </c>
      <c r="D714" s="1" t="s">
        <v>12</v>
      </c>
      <c r="E714" s="1" t="s">
        <v>46</v>
      </c>
      <c r="F714" s="2">
        <v>4</v>
      </c>
      <c r="G714" s="2">
        <v>6</v>
      </c>
      <c r="H714" s="1" t="s">
        <v>19</v>
      </c>
      <c r="I714" s="1" t="s">
        <v>15</v>
      </c>
      <c r="J714" s="2">
        <v>5661</v>
      </c>
      <c r="K714" t="str">
        <f>VLOOKUP(E714,LUCode!A:B,2,FALSE)</f>
        <v>Miscellaneous Speed Control</v>
      </c>
      <c r="L714">
        <f>VLOOKUP(D714,Coordinates!A:C,2,FALSE)</f>
        <v>43.402900000000002</v>
      </c>
      <c r="M714">
        <f>VLOOKUP(D714,Coordinates!A:C,3,FALSE)</f>
        <v>-79.242500000000007</v>
      </c>
      <c r="N714" t="str">
        <f>VLOOKUP(I714,LULine!A:B,2,FALSE)</f>
        <v>Yonge University Spadina</v>
      </c>
      <c r="O714" t="s">
        <v>1759</v>
      </c>
      <c r="P714" t="s">
        <v>1774</v>
      </c>
    </row>
    <row r="715" spans="1:16" x14ac:dyDescent="0.3">
      <c r="A715" s="3">
        <v>43500</v>
      </c>
      <c r="B715" s="1" t="s">
        <v>739</v>
      </c>
      <c r="C715" s="1" t="s">
        <v>196</v>
      </c>
      <c r="D715" s="1" t="s">
        <v>12</v>
      </c>
      <c r="E715" s="1" t="s">
        <v>13</v>
      </c>
      <c r="F715" s="2">
        <v>4</v>
      </c>
      <c r="G715" s="2">
        <v>6</v>
      </c>
      <c r="H715" s="1" t="s">
        <v>14</v>
      </c>
      <c r="I715" s="1" t="s">
        <v>15</v>
      </c>
      <c r="J715" s="2">
        <v>5981</v>
      </c>
      <c r="K715" t="str">
        <f>VLOOKUP(E715,LUCode!A:B,2,FALSE)</f>
        <v>ATC Project</v>
      </c>
      <c r="L715">
        <f>VLOOKUP(D715,Coordinates!A:C,2,FALSE)</f>
        <v>43.402900000000002</v>
      </c>
      <c r="M715">
        <f>VLOOKUP(D715,Coordinates!A:C,3,FALSE)</f>
        <v>-79.242500000000007</v>
      </c>
      <c r="N715" t="str">
        <f>VLOOKUP(I715,LULine!A:B,2,FALSE)</f>
        <v>Yonge University Spadina</v>
      </c>
      <c r="O715" t="s">
        <v>1759</v>
      </c>
      <c r="P715" t="s">
        <v>1774</v>
      </c>
    </row>
    <row r="716" spans="1:16" x14ac:dyDescent="0.3">
      <c r="A716" s="3">
        <v>43500</v>
      </c>
      <c r="B716" s="1" t="s">
        <v>334</v>
      </c>
      <c r="C716" s="1" t="s">
        <v>196</v>
      </c>
      <c r="D716" s="1" t="s">
        <v>17</v>
      </c>
      <c r="E716" s="1" t="s">
        <v>13</v>
      </c>
      <c r="F716" s="2">
        <v>3</v>
      </c>
      <c r="G716" s="2">
        <v>5</v>
      </c>
      <c r="H716" s="1" t="s">
        <v>19</v>
      </c>
      <c r="I716" s="1" t="s">
        <v>15</v>
      </c>
      <c r="J716" s="2">
        <v>5466</v>
      </c>
      <c r="K716" t="str">
        <f>VLOOKUP(E716,LUCode!A:B,2,FALSE)</f>
        <v>ATC Project</v>
      </c>
      <c r="L716">
        <f>VLOOKUP(D716,Coordinates!A:C,2,FALSE)</f>
        <v>43.415700000000001</v>
      </c>
      <c r="M716">
        <f>VLOOKUP(D716,Coordinates!A:C,3,FALSE)</f>
        <v>-79.260900000000007</v>
      </c>
      <c r="N716" t="str">
        <f>VLOOKUP(I716,LULine!A:B,2,FALSE)</f>
        <v>Yonge University Spadina</v>
      </c>
      <c r="O716" t="s">
        <v>1759</v>
      </c>
      <c r="P716" t="s">
        <v>1774</v>
      </c>
    </row>
    <row r="717" spans="1:16" x14ac:dyDescent="0.3">
      <c r="A717" s="3">
        <v>43500</v>
      </c>
      <c r="B717" s="1" t="s">
        <v>335</v>
      </c>
      <c r="C717" s="1" t="s">
        <v>196</v>
      </c>
      <c r="D717" s="1" t="s">
        <v>56</v>
      </c>
      <c r="E717" s="1" t="s">
        <v>89</v>
      </c>
      <c r="F717" s="2">
        <v>3</v>
      </c>
      <c r="G717" s="2">
        <v>5</v>
      </c>
      <c r="H717" s="1" t="s">
        <v>34</v>
      </c>
      <c r="I717" s="1" t="s">
        <v>30</v>
      </c>
      <c r="J717" s="2">
        <v>5358</v>
      </c>
      <c r="K717" t="str">
        <f>VLOOKUP(E717,LUCode!A:B,2,FALSE)</f>
        <v>Injured or ill Customer (On Train) - Medical Aid Refused</v>
      </c>
      <c r="L717">
        <f>VLOOKUP(D717,Coordinates!A:C,2,FALSE)</f>
        <v>43.395800000000001</v>
      </c>
      <c r="M717">
        <f>VLOOKUP(D717,Coordinates!A:C,3,FALSE)</f>
        <v>-79.244</v>
      </c>
      <c r="N717" t="str">
        <f>VLOOKUP(I717,LULine!A:B,2,FALSE)</f>
        <v>Bloor Danforth</v>
      </c>
      <c r="O717" t="s">
        <v>1759</v>
      </c>
      <c r="P717" t="s">
        <v>1774</v>
      </c>
    </row>
    <row r="718" spans="1:16" x14ac:dyDescent="0.3">
      <c r="A718" s="3">
        <v>43500</v>
      </c>
      <c r="B718" s="1" t="s">
        <v>35</v>
      </c>
      <c r="C718" s="1" t="s">
        <v>196</v>
      </c>
      <c r="D718" s="1" t="s">
        <v>59</v>
      </c>
      <c r="E718" s="1" t="s">
        <v>245</v>
      </c>
      <c r="F718" s="2">
        <v>3</v>
      </c>
      <c r="G718" s="2">
        <v>5</v>
      </c>
      <c r="H718" s="1" t="s">
        <v>34</v>
      </c>
      <c r="I718" s="1" t="s">
        <v>30</v>
      </c>
      <c r="J718" s="2">
        <v>5365</v>
      </c>
      <c r="K718" t="str">
        <f>VLOOKUP(E718,LUCode!A:B,2,FALSE)</f>
        <v>Door Problems - Passenger Related</v>
      </c>
      <c r="L718">
        <f>VLOOKUP(D718,Coordinates!A:C,2,FALSE)</f>
        <v>43.410299999999999</v>
      </c>
      <c r="M718">
        <f>VLOOKUP(D718,Coordinates!A:C,3,FALSE)</f>
        <v>-79.192300000000003</v>
      </c>
      <c r="N718" t="str">
        <f>VLOOKUP(I718,LULine!A:B,2,FALSE)</f>
        <v>Bloor Danforth</v>
      </c>
      <c r="O718" t="s">
        <v>1759</v>
      </c>
      <c r="P718" t="s">
        <v>1774</v>
      </c>
    </row>
    <row r="719" spans="1:16" x14ac:dyDescent="0.3">
      <c r="A719" s="3">
        <v>43500</v>
      </c>
      <c r="B719" s="1" t="s">
        <v>372</v>
      </c>
      <c r="C719" s="1" t="s">
        <v>196</v>
      </c>
      <c r="D719" s="1" t="s">
        <v>56</v>
      </c>
      <c r="E719" s="1" t="s">
        <v>57</v>
      </c>
      <c r="F719" s="2">
        <v>3</v>
      </c>
      <c r="G719" s="2">
        <v>5</v>
      </c>
      <c r="H719" s="1" t="s">
        <v>34</v>
      </c>
      <c r="I719" s="1" t="s">
        <v>30</v>
      </c>
      <c r="J719" s="2">
        <v>5129</v>
      </c>
      <c r="K719" t="str">
        <f>VLOOKUP(E719,LUCode!A:B,2,FALSE)</f>
        <v>Injured or ill Customer (On Train) - Transported</v>
      </c>
      <c r="L719">
        <f>VLOOKUP(D719,Coordinates!A:C,2,FALSE)</f>
        <v>43.395800000000001</v>
      </c>
      <c r="M719">
        <f>VLOOKUP(D719,Coordinates!A:C,3,FALSE)</f>
        <v>-79.244</v>
      </c>
      <c r="N719" t="str">
        <f>VLOOKUP(I719,LULine!A:B,2,FALSE)</f>
        <v>Bloor Danforth</v>
      </c>
      <c r="O719" t="s">
        <v>1759</v>
      </c>
      <c r="P719" t="s">
        <v>1774</v>
      </c>
    </row>
    <row r="720" spans="1:16" x14ac:dyDescent="0.3">
      <c r="A720" s="3">
        <v>43500</v>
      </c>
      <c r="B720" s="1" t="s">
        <v>740</v>
      </c>
      <c r="C720" s="1" t="s">
        <v>196</v>
      </c>
      <c r="D720" s="1" t="s">
        <v>12</v>
      </c>
      <c r="E720" s="1" t="s">
        <v>46</v>
      </c>
      <c r="F720" s="2">
        <v>3</v>
      </c>
      <c r="G720" s="2">
        <v>5</v>
      </c>
      <c r="H720" s="1" t="s">
        <v>19</v>
      </c>
      <c r="I720" s="1" t="s">
        <v>15</v>
      </c>
      <c r="J720" s="2">
        <v>6031</v>
      </c>
      <c r="K720" t="str">
        <f>VLOOKUP(E720,LUCode!A:B,2,FALSE)</f>
        <v>Miscellaneous Speed Control</v>
      </c>
      <c r="L720">
        <f>VLOOKUP(D720,Coordinates!A:C,2,FALSE)</f>
        <v>43.402900000000002</v>
      </c>
      <c r="M720">
        <f>VLOOKUP(D720,Coordinates!A:C,3,FALSE)</f>
        <v>-79.242500000000007</v>
      </c>
      <c r="N720" t="str">
        <f>VLOOKUP(I720,LULine!A:B,2,FALSE)</f>
        <v>Yonge University Spadina</v>
      </c>
      <c r="O720" t="s">
        <v>1759</v>
      </c>
      <c r="P720" t="s">
        <v>1772</v>
      </c>
    </row>
    <row r="721" spans="1:16" x14ac:dyDescent="0.3">
      <c r="A721" s="3">
        <v>43500</v>
      </c>
      <c r="B721" s="1" t="s">
        <v>606</v>
      </c>
      <c r="C721" s="1" t="s">
        <v>196</v>
      </c>
      <c r="D721" s="25" t="s">
        <v>1755</v>
      </c>
      <c r="E721" s="1" t="s">
        <v>80</v>
      </c>
      <c r="F721" s="2">
        <v>4</v>
      </c>
      <c r="G721" s="2">
        <v>7</v>
      </c>
      <c r="H721" s="1" t="s">
        <v>34</v>
      </c>
      <c r="I721" s="1" t="s">
        <v>30</v>
      </c>
      <c r="J721" s="2">
        <v>5198</v>
      </c>
      <c r="K721" t="str">
        <f>VLOOKUP(E721,LUCode!A:B,2,FALSE)</f>
        <v>Disorderly Patron</v>
      </c>
      <c r="L721">
        <f>VLOOKUP(D721,Coordinates!A:C,2,FALSE)</f>
        <v>43.6706</v>
      </c>
      <c r="M721">
        <f>VLOOKUP(D721,Coordinates!A:C,3,FALSE)</f>
        <v>-79.386499999999998</v>
      </c>
      <c r="N721" t="str">
        <f>VLOOKUP(I721,LULine!A:B,2,FALSE)</f>
        <v>Bloor Danforth</v>
      </c>
      <c r="O721" t="s">
        <v>1759</v>
      </c>
      <c r="P721" t="s">
        <v>1772</v>
      </c>
    </row>
    <row r="722" spans="1:16" x14ac:dyDescent="0.3">
      <c r="A722" s="3">
        <v>43500</v>
      </c>
      <c r="B722" s="1" t="s">
        <v>741</v>
      </c>
      <c r="C722" s="1" t="s">
        <v>196</v>
      </c>
      <c r="D722" s="1" t="s">
        <v>17</v>
      </c>
      <c r="E722" s="1" t="s">
        <v>13</v>
      </c>
      <c r="F722" s="2">
        <v>5</v>
      </c>
      <c r="G722" s="2">
        <v>8</v>
      </c>
      <c r="H722" s="1" t="s">
        <v>14</v>
      </c>
      <c r="I722" s="1" t="s">
        <v>15</v>
      </c>
      <c r="J722" s="2">
        <v>5401</v>
      </c>
      <c r="K722" t="str">
        <f>VLOOKUP(E722,LUCode!A:B,2,FALSE)</f>
        <v>ATC Project</v>
      </c>
      <c r="L722">
        <f>VLOOKUP(D722,Coordinates!A:C,2,FALSE)</f>
        <v>43.415700000000001</v>
      </c>
      <c r="M722">
        <f>VLOOKUP(D722,Coordinates!A:C,3,FALSE)</f>
        <v>-79.260900000000007</v>
      </c>
      <c r="N722" t="str">
        <f>VLOOKUP(I722,LULine!A:B,2,FALSE)</f>
        <v>Yonge University Spadina</v>
      </c>
      <c r="O722" t="s">
        <v>1759</v>
      </c>
      <c r="P722" t="s">
        <v>1772</v>
      </c>
    </row>
    <row r="723" spans="1:16" x14ac:dyDescent="0.3">
      <c r="A723" s="3">
        <v>43500</v>
      </c>
      <c r="B723" s="1" t="s">
        <v>742</v>
      </c>
      <c r="C723" s="1" t="s">
        <v>196</v>
      </c>
      <c r="D723" s="1" t="s">
        <v>37</v>
      </c>
      <c r="E723" s="1" t="s">
        <v>110</v>
      </c>
      <c r="F723" s="2">
        <v>4</v>
      </c>
      <c r="G723" s="2">
        <v>8</v>
      </c>
      <c r="H723" s="1" t="s">
        <v>29</v>
      </c>
      <c r="I723" s="1" t="s">
        <v>30</v>
      </c>
      <c r="J723" s="2">
        <v>5159</v>
      </c>
      <c r="K723" t="str">
        <f>VLOOKUP(E723,LUCode!A:B,2,FALSE)</f>
        <v>Door Problems - Debris Related</v>
      </c>
      <c r="L723">
        <f>VLOOKUP(D723,Coordinates!A:C,2,FALSE)</f>
        <v>43.435699999999997</v>
      </c>
      <c r="M723">
        <f>VLOOKUP(D723,Coordinates!A:C,3,FALSE)</f>
        <v>-79.154899999999998</v>
      </c>
      <c r="N723" t="str">
        <f>VLOOKUP(I723,LULine!A:B,2,FALSE)</f>
        <v>Bloor Danforth</v>
      </c>
      <c r="O723" t="s">
        <v>1759</v>
      </c>
      <c r="P723" t="s">
        <v>1772</v>
      </c>
    </row>
    <row r="724" spans="1:16" x14ac:dyDescent="0.3">
      <c r="A724" s="3">
        <v>43500</v>
      </c>
      <c r="B724" s="1" t="s">
        <v>445</v>
      </c>
      <c r="C724" s="1" t="s">
        <v>196</v>
      </c>
      <c r="D724" s="1" t="s">
        <v>33</v>
      </c>
      <c r="E724" s="1" t="s">
        <v>57</v>
      </c>
      <c r="F724" s="2">
        <v>3</v>
      </c>
      <c r="G724" s="2">
        <v>6</v>
      </c>
      <c r="H724" s="1" t="s">
        <v>34</v>
      </c>
      <c r="I724" s="1" t="s">
        <v>30</v>
      </c>
      <c r="J724" s="2">
        <v>5043</v>
      </c>
      <c r="K724" t="str">
        <f>VLOOKUP(E724,LUCode!A:B,2,FALSE)</f>
        <v>Injured or ill Customer (On Train) - Transported</v>
      </c>
      <c r="L724">
        <f>VLOOKUP(D724,Coordinates!A:C,2,FALSE)</f>
        <v>43.381399999999999</v>
      </c>
      <c r="M724">
        <f>VLOOKUP(D724,Coordinates!A:C,3,FALSE)</f>
        <v>-79.320999999999998</v>
      </c>
      <c r="N724" t="str">
        <f>VLOOKUP(I724,LULine!A:B,2,FALSE)</f>
        <v>Bloor Danforth</v>
      </c>
      <c r="O724" t="s">
        <v>1759</v>
      </c>
      <c r="P724" t="s">
        <v>1772</v>
      </c>
    </row>
    <row r="725" spans="1:16" x14ac:dyDescent="0.3">
      <c r="A725" s="3">
        <v>43500</v>
      </c>
      <c r="B725" s="1" t="s">
        <v>743</v>
      </c>
      <c r="C725" s="1" t="s">
        <v>196</v>
      </c>
      <c r="D725" s="1" t="s">
        <v>203</v>
      </c>
      <c r="E725" s="1" t="s">
        <v>146</v>
      </c>
      <c r="F725" s="2">
        <v>32</v>
      </c>
      <c r="G725" s="2">
        <v>35</v>
      </c>
      <c r="H725" s="1" t="s">
        <v>14</v>
      </c>
      <c r="I725" s="1" t="s">
        <v>15</v>
      </c>
      <c r="J725" s="2">
        <v>6081</v>
      </c>
      <c r="K725" t="str">
        <f>VLOOKUP(E725,LUCode!A:B,2,FALSE)</f>
        <v>Priority One - Train in Contact With Person</v>
      </c>
      <c r="L725">
        <f>VLOOKUP(D725,Coordinates!A:C,2,FALSE)</f>
        <v>43.395499999999998</v>
      </c>
      <c r="M725">
        <f>VLOOKUP(D725,Coordinates!A:C,3,FALSE)</f>
        <v>-79.230199999999996</v>
      </c>
      <c r="N725" t="str">
        <f>VLOOKUP(I725,LULine!A:B,2,FALSE)</f>
        <v>Yonge University Spadina</v>
      </c>
      <c r="O725" t="s">
        <v>1759</v>
      </c>
      <c r="P725" t="s">
        <v>1773</v>
      </c>
    </row>
    <row r="726" spans="1:16" x14ac:dyDescent="0.3">
      <c r="A726" s="3">
        <v>43500</v>
      </c>
      <c r="B726" s="1" t="s">
        <v>707</v>
      </c>
      <c r="C726" s="1" t="s">
        <v>196</v>
      </c>
      <c r="D726" s="1" t="s">
        <v>367</v>
      </c>
      <c r="E726" s="1" t="s">
        <v>245</v>
      </c>
      <c r="F726" s="2">
        <v>3</v>
      </c>
      <c r="G726" s="2">
        <v>7</v>
      </c>
      <c r="H726" s="1" t="s">
        <v>29</v>
      </c>
      <c r="I726" s="1" t="s">
        <v>30</v>
      </c>
      <c r="J726" s="2">
        <v>5298</v>
      </c>
      <c r="K726" t="str">
        <f>VLOOKUP(E726,LUCode!A:B,2,FALSE)</f>
        <v>Door Problems - Passenger Related</v>
      </c>
      <c r="L726">
        <f>VLOOKUP(D726,Coordinates!A:C,2,FALSE)</f>
        <v>43.390599999999999</v>
      </c>
      <c r="M726">
        <f>VLOOKUP(D726,Coordinates!A:C,3,FALSE)</f>
        <v>-79.283299999999997</v>
      </c>
      <c r="N726" t="str">
        <f>VLOOKUP(I726,LULine!A:B,2,FALSE)</f>
        <v>Bloor Danforth</v>
      </c>
      <c r="O726" t="s">
        <v>1759</v>
      </c>
      <c r="P726" t="s">
        <v>1773</v>
      </c>
    </row>
    <row r="727" spans="1:16" x14ac:dyDescent="0.3">
      <c r="A727" s="3">
        <v>43500</v>
      </c>
      <c r="B727" s="1" t="s">
        <v>240</v>
      </c>
      <c r="C727" s="1" t="s">
        <v>196</v>
      </c>
      <c r="D727" s="25" t="s">
        <v>1755</v>
      </c>
      <c r="E727" s="1" t="s">
        <v>110</v>
      </c>
      <c r="F727" s="2">
        <v>8</v>
      </c>
      <c r="G727" s="2">
        <v>10</v>
      </c>
      <c r="H727" s="1" t="s">
        <v>34</v>
      </c>
      <c r="I727" s="1" t="s">
        <v>30</v>
      </c>
      <c r="J727" s="2">
        <v>5253</v>
      </c>
      <c r="K727" t="str">
        <f>VLOOKUP(E727,LUCode!A:B,2,FALSE)</f>
        <v>Door Problems - Debris Related</v>
      </c>
      <c r="L727">
        <f>VLOOKUP(D727,Coordinates!A:C,2,FALSE)</f>
        <v>43.6706</v>
      </c>
      <c r="M727">
        <f>VLOOKUP(D727,Coordinates!A:C,3,FALSE)</f>
        <v>-79.386499999999998</v>
      </c>
      <c r="N727" t="str">
        <f>VLOOKUP(I727,LULine!A:B,2,FALSE)</f>
        <v>Bloor Danforth</v>
      </c>
      <c r="O727" t="s">
        <v>1759</v>
      </c>
      <c r="P727" t="s">
        <v>1775</v>
      </c>
    </row>
    <row r="728" spans="1:16" x14ac:dyDescent="0.3">
      <c r="A728" s="3">
        <v>43500</v>
      </c>
      <c r="B728" s="1" t="s">
        <v>656</v>
      </c>
      <c r="C728" s="1" t="s">
        <v>196</v>
      </c>
      <c r="D728" s="1" t="s">
        <v>160</v>
      </c>
      <c r="E728" s="1" t="s">
        <v>50</v>
      </c>
      <c r="F728" s="2">
        <v>8</v>
      </c>
      <c r="G728" s="2">
        <v>10</v>
      </c>
      <c r="H728" s="1" t="s">
        <v>19</v>
      </c>
      <c r="I728" s="1" t="s">
        <v>15</v>
      </c>
      <c r="J728" s="2">
        <v>5761</v>
      </c>
      <c r="K728" t="str">
        <f>VLOOKUP(E728,LUCode!A:B,2,FALSE)</f>
        <v>Brakes</v>
      </c>
      <c r="L728">
        <f>VLOOKUP(D728,Coordinates!A:C,2,FALSE)</f>
        <v>43.724899999999998</v>
      </c>
      <c r="M728">
        <f>VLOOKUP(D728,Coordinates!A:C,3,FALSE)</f>
        <v>79.448800000000006</v>
      </c>
      <c r="N728" t="str">
        <f>VLOOKUP(I728,LULine!A:B,2,FALSE)</f>
        <v>Yonge University Spadina</v>
      </c>
      <c r="O728" t="s">
        <v>1759</v>
      </c>
      <c r="P728" t="s">
        <v>1775</v>
      </c>
    </row>
    <row r="729" spans="1:16" x14ac:dyDescent="0.3">
      <c r="A729" s="3">
        <v>43500</v>
      </c>
      <c r="B729" s="1" t="s">
        <v>744</v>
      </c>
      <c r="C729" s="1" t="s">
        <v>196</v>
      </c>
      <c r="D729" s="1" t="s">
        <v>17</v>
      </c>
      <c r="E729" s="1" t="s">
        <v>89</v>
      </c>
      <c r="F729" s="2">
        <v>8</v>
      </c>
      <c r="G729" s="2">
        <v>10</v>
      </c>
      <c r="H729" s="1" t="s">
        <v>19</v>
      </c>
      <c r="I729" s="1" t="s">
        <v>15</v>
      </c>
      <c r="J729" s="2">
        <v>5996</v>
      </c>
      <c r="K729" t="str">
        <f>VLOOKUP(E729,LUCode!A:B,2,FALSE)</f>
        <v>Injured or ill Customer (On Train) - Medical Aid Refused</v>
      </c>
      <c r="L729">
        <f>VLOOKUP(D729,Coordinates!A:C,2,FALSE)</f>
        <v>43.415700000000001</v>
      </c>
      <c r="M729">
        <f>VLOOKUP(D729,Coordinates!A:C,3,FALSE)</f>
        <v>-79.260900000000007</v>
      </c>
      <c r="N729" t="str">
        <f>VLOOKUP(I729,LULine!A:B,2,FALSE)</f>
        <v>Yonge University Spadina</v>
      </c>
      <c r="O729" t="s">
        <v>1759</v>
      </c>
      <c r="P729" t="s">
        <v>1776</v>
      </c>
    </row>
    <row r="730" spans="1:16" x14ac:dyDescent="0.3">
      <c r="A730" s="3">
        <v>43500</v>
      </c>
      <c r="B730" s="1" t="s">
        <v>745</v>
      </c>
      <c r="C730" s="1" t="s">
        <v>196</v>
      </c>
      <c r="D730" s="25" t="s">
        <v>1756</v>
      </c>
      <c r="E730" s="1" t="s">
        <v>67</v>
      </c>
      <c r="F730" s="2">
        <v>7</v>
      </c>
      <c r="G730" s="2">
        <v>10</v>
      </c>
      <c r="H730" s="1" t="s">
        <v>14</v>
      </c>
      <c r="I730" s="1" t="s">
        <v>15</v>
      </c>
      <c r="J730" s="2">
        <v>6041</v>
      </c>
      <c r="K730" t="str">
        <f>VLOOKUP(E730,LUCode!A:B,2,FALSE)</f>
        <v>Door Problems - Faulty Equipment</v>
      </c>
      <c r="L730">
        <f>VLOOKUP(D730,Coordinates!A:C,2,FALSE)</f>
        <v>43.401600000000002</v>
      </c>
      <c r="M730">
        <f>VLOOKUP(D730,Coordinates!A:C,3,FALSE)</f>
        <v>-79.230900000000005</v>
      </c>
      <c r="N730" t="str">
        <f>VLOOKUP(I730,LULine!A:B,2,FALSE)</f>
        <v>Yonge University Spadina</v>
      </c>
      <c r="O730" t="s">
        <v>1759</v>
      </c>
      <c r="P730" t="s">
        <v>1776</v>
      </c>
    </row>
    <row r="731" spans="1:16" x14ac:dyDescent="0.3">
      <c r="A731" s="3">
        <v>43500</v>
      </c>
      <c r="B731" s="1" t="s">
        <v>746</v>
      </c>
      <c r="C731" s="1" t="s">
        <v>196</v>
      </c>
      <c r="D731" s="1" t="s">
        <v>237</v>
      </c>
      <c r="E731" s="1" t="s">
        <v>80</v>
      </c>
      <c r="F731" s="2">
        <v>12</v>
      </c>
      <c r="G731" s="2">
        <v>15</v>
      </c>
      <c r="H731" s="1" t="s">
        <v>29</v>
      </c>
      <c r="I731" s="1" t="s">
        <v>30</v>
      </c>
      <c r="J731" s="2">
        <v>5316</v>
      </c>
      <c r="K731" t="str">
        <f>VLOOKUP(E731,LUCode!A:B,2,FALSE)</f>
        <v>Disorderly Patron</v>
      </c>
      <c r="L731">
        <f>VLOOKUP(D731,Coordinates!A:C,2,FALSE)</f>
        <v>43.394399999999997</v>
      </c>
      <c r="M731">
        <f>VLOOKUP(D731,Coordinates!A:C,3,FALSE)</f>
        <v>-79.253600000000006</v>
      </c>
      <c r="N731" t="str">
        <f>VLOOKUP(I731,LULine!A:B,2,FALSE)</f>
        <v>Bloor Danforth</v>
      </c>
      <c r="O731" t="s">
        <v>1759</v>
      </c>
      <c r="P731" t="s">
        <v>1776</v>
      </c>
    </row>
    <row r="732" spans="1:16" x14ac:dyDescent="0.3">
      <c r="A732" s="3">
        <v>43500</v>
      </c>
      <c r="B732" s="1" t="s">
        <v>747</v>
      </c>
      <c r="C732" s="1" t="s">
        <v>196</v>
      </c>
      <c r="D732" s="25" t="s">
        <v>1756</v>
      </c>
      <c r="E732" s="1" t="s">
        <v>80</v>
      </c>
      <c r="F732" s="2">
        <v>4</v>
      </c>
      <c r="G732" s="2">
        <v>7</v>
      </c>
      <c r="H732" s="1" t="s">
        <v>14</v>
      </c>
      <c r="I732" s="1" t="s">
        <v>15</v>
      </c>
      <c r="J732" s="2">
        <v>6066</v>
      </c>
      <c r="K732" t="str">
        <f>VLOOKUP(E732,LUCode!A:B,2,FALSE)</f>
        <v>Disorderly Patron</v>
      </c>
      <c r="L732">
        <f>VLOOKUP(D732,Coordinates!A:C,2,FALSE)</f>
        <v>43.401600000000002</v>
      </c>
      <c r="M732">
        <f>VLOOKUP(D732,Coordinates!A:C,3,FALSE)</f>
        <v>-79.230900000000005</v>
      </c>
      <c r="N732" t="str">
        <f>VLOOKUP(I732,LULine!A:B,2,FALSE)</f>
        <v>Yonge University Spadina</v>
      </c>
      <c r="O732" t="s">
        <v>1759</v>
      </c>
      <c r="P732" t="s">
        <v>1776</v>
      </c>
    </row>
    <row r="733" spans="1:16" x14ac:dyDescent="0.3">
      <c r="A733" s="3">
        <v>43500</v>
      </c>
      <c r="B733" s="1" t="s">
        <v>748</v>
      </c>
      <c r="C733" s="1" t="s">
        <v>196</v>
      </c>
      <c r="D733" s="25" t="s">
        <v>1639</v>
      </c>
      <c r="E733" s="1" t="s">
        <v>70</v>
      </c>
      <c r="F733" s="2">
        <v>4</v>
      </c>
      <c r="G733" s="2">
        <v>7</v>
      </c>
      <c r="H733" s="1" t="s">
        <v>19</v>
      </c>
      <c r="I733" s="1" t="s">
        <v>15</v>
      </c>
      <c r="J733" s="2">
        <v>5621</v>
      </c>
      <c r="K733" t="str">
        <f>VLOOKUP(E733,LUCode!A:B,2,FALSE)</f>
        <v>Signals - Train Stops</v>
      </c>
      <c r="L733">
        <f>VLOOKUP(D733,Coordinates!A:C,2,FALSE)</f>
        <v>43.762</v>
      </c>
      <c r="M733">
        <f>VLOOKUP(D733,Coordinates!A:C,3,FALSE)</f>
        <v>-79.411900000000003</v>
      </c>
      <c r="N733" t="str">
        <f>VLOOKUP(I733,LULine!A:B,2,FALSE)</f>
        <v>Yonge University Spadina</v>
      </c>
      <c r="O733" t="s">
        <v>1759</v>
      </c>
      <c r="P733" t="s">
        <v>1776</v>
      </c>
    </row>
    <row r="734" spans="1:16" x14ac:dyDescent="0.3">
      <c r="A734" s="3">
        <v>43500</v>
      </c>
      <c r="B734" s="1" t="s">
        <v>749</v>
      </c>
      <c r="C734" s="1" t="s">
        <v>196</v>
      </c>
      <c r="D734" s="1" t="s">
        <v>149</v>
      </c>
      <c r="E734" s="1" t="s">
        <v>80</v>
      </c>
      <c r="F734" s="2">
        <v>7</v>
      </c>
      <c r="G734" s="2">
        <v>11</v>
      </c>
      <c r="H734" s="1" t="s">
        <v>29</v>
      </c>
      <c r="I734" s="1" t="s">
        <v>30</v>
      </c>
      <c r="J734" s="2">
        <v>5255</v>
      </c>
      <c r="K734" t="str">
        <f>VLOOKUP(E734,LUCode!A:B,2,FALSE)</f>
        <v>Disorderly Patron</v>
      </c>
      <c r="L734">
        <f>VLOOKUP(D734,Coordinates!A:C,2,FALSE)</f>
        <v>43.400199999999998</v>
      </c>
      <c r="M734">
        <f>VLOOKUP(D734,Coordinates!A:C,3,FALSE)</f>
        <v>-79.241399999999999</v>
      </c>
      <c r="N734" t="str">
        <f>VLOOKUP(I734,LULine!A:B,2,FALSE)</f>
        <v>Bloor Danforth</v>
      </c>
      <c r="O734" t="s">
        <v>1759</v>
      </c>
      <c r="P734" t="s">
        <v>1776</v>
      </c>
    </row>
    <row r="735" spans="1:16" x14ac:dyDescent="0.3">
      <c r="A735" s="3">
        <v>43500</v>
      </c>
      <c r="B735" s="1" t="s">
        <v>750</v>
      </c>
      <c r="C735" s="1" t="s">
        <v>196</v>
      </c>
      <c r="D735" s="1" t="s">
        <v>266</v>
      </c>
      <c r="E735" s="1" t="s">
        <v>717</v>
      </c>
      <c r="F735" s="2">
        <v>6</v>
      </c>
      <c r="G735" s="2">
        <v>12</v>
      </c>
      <c r="H735" s="1" t="s">
        <v>14</v>
      </c>
      <c r="I735" s="1" t="s">
        <v>93</v>
      </c>
      <c r="J735" s="2">
        <v>3007</v>
      </c>
      <c r="K735" t="str">
        <f>VLOOKUP(E735,LUCode!A:B,2,FALSE)</f>
        <v xml:space="preserve">No Operator Immediately Available </v>
      </c>
      <c r="L735">
        <f>VLOOKUP(D735,Coordinates!A:C,2,FALSE)</f>
        <v>43.462899999999998</v>
      </c>
      <c r="M735">
        <f>VLOOKUP(D735,Coordinates!A:C,3,FALSE)</f>
        <v>-79.150599999999997</v>
      </c>
      <c r="N735" t="str">
        <f>VLOOKUP(I735,LULine!A:B,2,FALSE)</f>
        <v>Scarborough Rail Transit</v>
      </c>
      <c r="O735" t="s">
        <v>1759</v>
      </c>
      <c r="P735" t="s">
        <v>1777</v>
      </c>
    </row>
    <row r="736" spans="1:16" x14ac:dyDescent="0.3">
      <c r="A736" s="3">
        <v>43501</v>
      </c>
      <c r="B736" s="1" t="s">
        <v>230</v>
      </c>
      <c r="C736" s="1" t="s">
        <v>11</v>
      </c>
      <c r="D736" s="1" t="s">
        <v>45</v>
      </c>
      <c r="E736" s="1" t="s">
        <v>143</v>
      </c>
      <c r="F736" s="2">
        <v>3</v>
      </c>
      <c r="G736" s="2">
        <v>5</v>
      </c>
      <c r="H736" s="1" t="s">
        <v>14</v>
      </c>
      <c r="I736" s="1" t="s">
        <v>15</v>
      </c>
      <c r="J736" s="2">
        <v>5876</v>
      </c>
      <c r="K736" t="str">
        <f>VLOOKUP(E736,LUCode!A:B,2,FALSE)</f>
        <v>Transportation Department - Other</v>
      </c>
      <c r="L736">
        <f>VLOOKUP(D736,Coordinates!A:C,2,FALSE)</f>
        <v>43.781399999999998</v>
      </c>
      <c r="M736">
        <f>VLOOKUP(D736,Coordinates!A:C,3,FALSE)</f>
        <v>-79.415000000000006</v>
      </c>
      <c r="N736" t="str">
        <f>VLOOKUP(I736,LULine!A:B,2,FALSE)</f>
        <v>Yonge University Spadina</v>
      </c>
      <c r="O736" t="s">
        <v>1759</v>
      </c>
      <c r="P736" t="s">
        <v>1774</v>
      </c>
    </row>
    <row r="737" spans="1:16" x14ac:dyDescent="0.3">
      <c r="A737" s="3">
        <v>43501</v>
      </c>
      <c r="B737" s="1" t="s">
        <v>230</v>
      </c>
      <c r="C737" s="1" t="s">
        <v>11</v>
      </c>
      <c r="D737" s="1" t="s">
        <v>40</v>
      </c>
      <c r="E737" s="1" t="s">
        <v>67</v>
      </c>
      <c r="F737" s="2">
        <v>3</v>
      </c>
      <c r="G737" s="2">
        <v>5</v>
      </c>
      <c r="H737" s="1" t="s">
        <v>34</v>
      </c>
      <c r="I737" s="1" t="s">
        <v>30</v>
      </c>
      <c r="J737" s="2">
        <v>5298</v>
      </c>
      <c r="K737" t="str">
        <f>VLOOKUP(E737,LUCode!A:B,2,FALSE)</f>
        <v>Door Problems - Faulty Equipment</v>
      </c>
      <c r="L737">
        <f>VLOOKUP(D737,Coordinates!A:C,2,FALSE)</f>
        <v>43.405700000000003</v>
      </c>
      <c r="M737">
        <f>VLOOKUP(D737,Coordinates!A:C,3,FALSE)</f>
        <v>-79.194900000000004</v>
      </c>
      <c r="N737" t="str">
        <f>VLOOKUP(I737,LULine!A:B,2,FALSE)</f>
        <v>Bloor Danforth</v>
      </c>
      <c r="O737" t="s">
        <v>1759</v>
      </c>
      <c r="P737" t="s">
        <v>1774</v>
      </c>
    </row>
    <row r="738" spans="1:16" x14ac:dyDescent="0.3">
      <c r="A738" s="3">
        <v>43501</v>
      </c>
      <c r="B738" s="1" t="s">
        <v>594</v>
      </c>
      <c r="C738" s="1" t="s">
        <v>11</v>
      </c>
      <c r="D738" s="1" t="s">
        <v>32</v>
      </c>
      <c r="E738" s="1" t="s">
        <v>250</v>
      </c>
      <c r="F738" s="2">
        <v>6</v>
      </c>
      <c r="G738" s="2">
        <v>9</v>
      </c>
      <c r="H738" s="1" t="s">
        <v>34</v>
      </c>
      <c r="I738" s="1" t="s">
        <v>30</v>
      </c>
      <c r="J738" s="2">
        <v>5248</v>
      </c>
      <c r="K738" t="str">
        <f>VLOOKUP(E738,LUCode!A:B,2,FALSE)</f>
        <v>Transit Control Related Problems</v>
      </c>
      <c r="L738">
        <f>VLOOKUP(D738,Coordinates!A:C,2,FALSE)</f>
        <v>43.681111000000001</v>
      </c>
      <c r="M738">
        <f>VLOOKUP(D738,Coordinates!A:C,3,FALSE)</f>
        <v>-79.337778</v>
      </c>
      <c r="N738" t="str">
        <f>VLOOKUP(I738,LULine!A:B,2,FALSE)</f>
        <v>Bloor Danforth</v>
      </c>
      <c r="O738" t="s">
        <v>1759</v>
      </c>
      <c r="P738" t="s">
        <v>1772</v>
      </c>
    </row>
    <row r="739" spans="1:16" x14ac:dyDescent="0.3">
      <c r="A739" s="3">
        <v>43501</v>
      </c>
      <c r="B739" s="1" t="s">
        <v>751</v>
      </c>
      <c r="C739" s="1" t="s">
        <v>11</v>
      </c>
      <c r="D739" s="25" t="s">
        <v>1755</v>
      </c>
      <c r="E739" s="1" t="s">
        <v>150</v>
      </c>
      <c r="F739" s="2">
        <v>3</v>
      </c>
      <c r="G739" s="2">
        <v>6</v>
      </c>
      <c r="H739" s="1" t="s">
        <v>29</v>
      </c>
      <c r="I739" s="1" t="s">
        <v>30</v>
      </c>
      <c r="J739" s="2">
        <v>5164</v>
      </c>
      <c r="K739" t="str">
        <f>VLOOKUP(E739,LUCode!A:B,2,FALSE)</f>
        <v>Passenger Other</v>
      </c>
      <c r="L739">
        <f>VLOOKUP(D739,Coordinates!A:C,2,FALSE)</f>
        <v>43.6706</v>
      </c>
      <c r="M739">
        <f>VLOOKUP(D739,Coordinates!A:C,3,FALSE)</f>
        <v>-79.386499999999998</v>
      </c>
      <c r="N739" t="str">
        <f>VLOOKUP(I739,LULine!A:B,2,FALSE)</f>
        <v>Bloor Danforth</v>
      </c>
      <c r="O739" t="s">
        <v>1759</v>
      </c>
      <c r="P739" t="s">
        <v>1772</v>
      </c>
    </row>
    <row r="740" spans="1:16" x14ac:dyDescent="0.3">
      <c r="A740" s="3">
        <v>43501</v>
      </c>
      <c r="B740" s="1" t="s">
        <v>752</v>
      </c>
      <c r="C740" s="1" t="s">
        <v>11</v>
      </c>
      <c r="D740" s="1" t="s">
        <v>37</v>
      </c>
      <c r="E740" s="1" t="s">
        <v>80</v>
      </c>
      <c r="F740" s="2">
        <v>6</v>
      </c>
      <c r="G740" s="2">
        <v>9</v>
      </c>
      <c r="H740" s="1" t="s">
        <v>29</v>
      </c>
      <c r="I740" s="1" t="s">
        <v>30</v>
      </c>
      <c r="J740" s="2">
        <v>5290</v>
      </c>
      <c r="K740" t="str">
        <f>VLOOKUP(E740,LUCode!A:B,2,FALSE)</f>
        <v>Disorderly Patron</v>
      </c>
      <c r="L740">
        <f>VLOOKUP(D740,Coordinates!A:C,2,FALSE)</f>
        <v>43.435699999999997</v>
      </c>
      <c r="M740">
        <f>VLOOKUP(D740,Coordinates!A:C,3,FALSE)</f>
        <v>-79.154899999999998</v>
      </c>
      <c r="N740" t="str">
        <f>VLOOKUP(I740,LULine!A:B,2,FALSE)</f>
        <v>Bloor Danforth</v>
      </c>
      <c r="O740" t="s">
        <v>1759</v>
      </c>
      <c r="P740" t="s">
        <v>1772</v>
      </c>
    </row>
    <row r="741" spans="1:16" x14ac:dyDescent="0.3">
      <c r="A741" s="3">
        <v>43501</v>
      </c>
      <c r="B741" s="1" t="s">
        <v>753</v>
      </c>
      <c r="C741" s="1" t="s">
        <v>11</v>
      </c>
      <c r="D741" s="1" t="s">
        <v>286</v>
      </c>
      <c r="E741" s="1" t="s">
        <v>308</v>
      </c>
      <c r="F741" s="2">
        <v>3</v>
      </c>
      <c r="G741" s="2">
        <v>6</v>
      </c>
      <c r="H741" s="1" t="s">
        <v>34</v>
      </c>
      <c r="I741" s="1" t="s">
        <v>30</v>
      </c>
      <c r="J741" s="2">
        <v>5059</v>
      </c>
      <c r="K741" t="str">
        <f>VLOOKUP(E741,LUCode!A:B,2,FALSE)</f>
        <v>Assault / Patron Involved</v>
      </c>
      <c r="L741">
        <f>VLOOKUP(D741,Coordinates!A:C,2,FALSE)</f>
        <v>43.401299999999999</v>
      </c>
      <c r="M741">
        <f>VLOOKUP(D741,Coordinates!A:C,3,FALSE)</f>
        <v>-79.232399999999998</v>
      </c>
      <c r="N741" t="str">
        <f>VLOOKUP(I741,LULine!A:B,2,FALSE)</f>
        <v>Bloor Danforth</v>
      </c>
      <c r="O741" t="s">
        <v>1759</v>
      </c>
      <c r="P741" t="s">
        <v>1773</v>
      </c>
    </row>
    <row r="742" spans="1:16" x14ac:dyDescent="0.3">
      <c r="A742" s="3">
        <v>43501</v>
      </c>
      <c r="B742" s="1" t="s">
        <v>584</v>
      </c>
      <c r="C742" s="1" t="s">
        <v>11</v>
      </c>
      <c r="D742" s="1" t="s">
        <v>59</v>
      </c>
      <c r="E742" s="1" t="s">
        <v>43</v>
      </c>
      <c r="F742" s="2">
        <v>3</v>
      </c>
      <c r="G742" s="2">
        <v>6</v>
      </c>
      <c r="H742" s="1" t="s">
        <v>34</v>
      </c>
      <c r="I742" s="1" t="s">
        <v>30</v>
      </c>
      <c r="J742" s="2">
        <v>5204</v>
      </c>
      <c r="K742" t="str">
        <f>VLOOKUP(E742,LUCode!A:B,2,FALSE)</f>
        <v>Operator Not In Position</v>
      </c>
      <c r="L742">
        <f>VLOOKUP(D742,Coordinates!A:C,2,FALSE)</f>
        <v>43.410299999999999</v>
      </c>
      <c r="M742">
        <f>VLOOKUP(D742,Coordinates!A:C,3,FALSE)</f>
        <v>-79.192300000000003</v>
      </c>
      <c r="N742" t="str">
        <f>VLOOKUP(I742,LULine!A:B,2,FALSE)</f>
        <v>Bloor Danforth</v>
      </c>
      <c r="O742" t="s">
        <v>1759</v>
      </c>
      <c r="P742" t="s">
        <v>1773</v>
      </c>
    </row>
    <row r="743" spans="1:16" x14ac:dyDescent="0.3">
      <c r="A743" s="3">
        <v>43501</v>
      </c>
      <c r="B743" s="1" t="s">
        <v>181</v>
      </c>
      <c r="C743" s="1" t="s">
        <v>11</v>
      </c>
      <c r="D743" s="1" t="s">
        <v>127</v>
      </c>
      <c r="E743" s="1" t="s">
        <v>80</v>
      </c>
      <c r="F743" s="2">
        <v>4</v>
      </c>
      <c r="G743" s="2">
        <v>7</v>
      </c>
      <c r="H743" s="1" t="s">
        <v>14</v>
      </c>
      <c r="I743" s="1" t="s">
        <v>15</v>
      </c>
      <c r="J743" s="2">
        <v>5821</v>
      </c>
      <c r="K743" t="str">
        <f>VLOOKUP(E743,LUCode!A:B,2,FALSE)</f>
        <v>Disorderly Patron</v>
      </c>
      <c r="L743">
        <f>VLOOKUP(D743,Coordinates!A:C,2,FALSE)</f>
        <v>43.400500000000001</v>
      </c>
      <c r="M743">
        <f>VLOOKUP(D743,Coordinates!A:C,3,FALSE)</f>
        <v>-79.235900000000001</v>
      </c>
      <c r="N743" t="str">
        <f>VLOOKUP(I743,LULine!A:B,2,FALSE)</f>
        <v>Yonge University Spadina</v>
      </c>
      <c r="O743" t="s">
        <v>1759</v>
      </c>
      <c r="P743" t="s">
        <v>1773</v>
      </c>
    </row>
    <row r="744" spans="1:16" x14ac:dyDescent="0.3">
      <c r="A744" s="3">
        <v>43501</v>
      </c>
      <c r="B744" s="1" t="s">
        <v>568</v>
      </c>
      <c r="C744" s="1" t="s">
        <v>11</v>
      </c>
      <c r="D744" s="1" t="s">
        <v>367</v>
      </c>
      <c r="E744" s="1" t="s">
        <v>327</v>
      </c>
      <c r="F744" s="2">
        <v>7</v>
      </c>
      <c r="G744" s="2">
        <v>9</v>
      </c>
      <c r="H744" s="1" t="s">
        <v>29</v>
      </c>
      <c r="I744" s="1" t="s">
        <v>30</v>
      </c>
      <c r="J744" s="2">
        <v>5146</v>
      </c>
      <c r="K744" t="str">
        <f>VLOOKUP(E744,LUCode!A:B,2,FALSE)</f>
        <v>Operator Overshot Platform</v>
      </c>
      <c r="L744">
        <f>VLOOKUP(D744,Coordinates!A:C,2,FALSE)</f>
        <v>43.390599999999999</v>
      </c>
      <c r="M744">
        <f>VLOOKUP(D744,Coordinates!A:C,3,FALSE)</f>
        <v>-79.283299999999997</v>
      </c>
      <c r="N744" t="str">
        <f>VLOOKUP(I744,LULine!A:B,2,FALSE)</f>
        <v>Bloor Danforth</v>
      </c>
      <c r="O744" t="s">
        <v>1759</v>
      </c>
      <c r="P744" t="s">
        <v>1775</v>
      </c>
    </row>
    <row r="745" spans="1:16" x14ac:dyDescent="0.3">
      <c r="A745" s="3">
        <v>43501</v>
      </c>
      <c r="B745" s="1" t="s">
        <v>754</v>
      </c>
      <c r="C745" s="1" t="s">
        <v>11</v>
      </c>
      <c r="D745" s="1" t="s">
        <v>64</v>
      </c>
      <c r="E745" s="1" t="s">
        <v>146</v>
      </c>
      <c r="F745" s="2">
        <v>90</v>
      </c>
      <c r="G745" s="2">
        <v>92</v>
      </c>
      <c r="H745" s="1" t="s">
        <v>29</v>
      </c>
      <c r="I745" s="1" t="s">
        <v>30</v>
      </c>
      <c r="J745" s="2">
        <v>5047</v>
      </c>
      <c r="K745" t="str">
        <f>VLOOKUP(E745,LUCode!A:B,2,FALSE)</f>
        <v>Priority One - Train in Contact With Person</v>
      </c>
      <c r="L745">
        <f>VLOOKUP(D745,Coordinates!A:C,2,FALSE)</f>
        <v>43.424100000000003</v>
      </c>
      <c r="M745">
        <f>VLOOKUP(D745,Coordinates!A:C,3,FALSE)</f>
        <v>-79.164699999999996</v>
      </c>
      <c r="N745" t="str">
        <f>VLOOKUP(I745,LULine!A:B,2,FALSE)</f>
        <v>Bloor Danforth</v>
      </c>
      <c r="O745" t="s">
        <v>1759</v>
      </c>
      <c r="P745" t="s">
        <v>1775</v>
      </c>
    </row>
    <row r="746" spans="1:16" x14ac:dyDescent="0.3">
      <c r="A746" s="3">
        <v>43501</v>
      </c>
      <c r="B746" s="1" t="s">
        <v>116</v>
      </c>
      <c r="C746" s="1" t="s">
        <v>11</v>
      </c>
      <c r="D746" s="1" t="s">
        <v>226</v>
      </c>
      <c r="E746" s="1" t="s">
        <v>301</v>
      </c>
      <c r="F746" s="2">
        <v>3</v>
      </c>
      <c r="G746" s="2">
        <v>6</v>
      </c>
      <c r="H746" s="1" t="s">
        <v>14</v>
      </c>
      <c r="I746" s="1" t="s">
        <v>15</v>
      </c>
      <c r="J746" s="2">
        <v>5936</v>
      </c>
      <c r="K746" t="str">
        <f>VLOOKUP(E746,LUCode!A:B,2,FALSE)</f>
        <v>Traction Motors</v>
      </c>
      <c r="L746" t="str">
        <f>VLOOKUP(D746,Coordinates!A:C,2,FALSE)</f>
        <v>‎43.4257</v>
      </c>
      <c r="M746">
        <f>VLOOKUP(D746,Coordinates!A:C,3,FALSE)</f>
        <v>-79.263900000000007</v>
      </c>
      <c r="N746" t="str">
        <f>VLOOKUP(I746,LULine!A:B,2,FALSE)</f>
        <v>Yonge University Spadina</v>
      </c>
      <c r="O746" t="s">
        <v>1759</v>
      </c>
      <c r="P746" t="s">
        <v>1776</v>
      </c>
    </row>
    <row r="747" spans="1:16" x14ac:dyDescent="0.3">
      <c r="A747" s="3">
        <v>43501</v>
      </c>
      <c r="B747" s="1" t="s">
        <v>702</v>
      </c>
      <c r="C747" s="1" t="s">
        <v>11</v>
      </c>
      <c r="D747" s="1" t="s">
        <v>211</v>
      </c>
      <c r="E747" s="1" t="s">
        <v>80</v>
      </c>
      <c r="F747" s="2">
        <v>5</v>
      </c>
      <c r="G747" s="2">
        <v>10</v>
      </c>
      <c r="H747" s="1" t="s">
        <v>19</v>
      </c>
      <c r="I747" s="1" t="s">
        <v>15</v>
      </c>
      <c r="J747" s="2">
        <v>0</v>
      </c>
      <c r="K747" t="str">
        <f>VLOOKUP(E747,LUCode!A:B,2,FALSE)</f>
        <v>Disorderly Patron</v>
      </c>
      <c r="L747">
        <f>VLOOKUP(D747,Coordinates!A:C,2,FALSE)</f>
        <v>43.4739</v>
      </c>
      <c r="M747">
        <f>VLOOKUP(D747,Coordinates!A:C,3,FALSE)</f>
        <v>-79.313900000000004</v>
      </c>
      <c r="N747" t="str">
        <f>VLOOKUP(I747,LULine!A:B,2,FALSE)</f>
        <v>Yonge University Spadina</v>
      </c>
      <c r="O747" t="s">
        <v>1759</v>
      </c>
      <c r="P747" t="s">
        <v>1777</v>
      </c>
    </row>
    <row r="748" spans="1:16" x14ac:dyDescent="0.3">
      <c r="A748" s="3">
        <v>43501</v>
      </c>
      <c r="B748" s="1" t="s">
        <v>755</v>
      </c>
      <c r="C748" s="1" t="s">
        <v>11</v>
      </c>
      <c r="D748" s="1" t="s">
        <v>101</v>
      </c>
      <c r="E748" s="1" t="s">
        <v>216</v>
      </c>
      <c r="F748" s="2">
        <v>11</v>
      </c>
      <c r="G748" s="2">
        <v>16</v>
      </c>
      <c r="H748" s="1" t="s">
        <v>14</v>
      </c>
      <c r="I748" s="1" t="s">
        <v>15</v>
      </c>
      <c r="J748" s="2">
        <v>5816</v>
      </c>
      <c r="K748" t="str">
        <f>VLOOKUP(E748,LUCode!A:B,2,FALSE)</f>
        <v>Emergency Alarm Station Activation</v>
      </c>
      <c r="L748">
        <f>VLOOKUP(D748,Coordinates!A:C,2,FALSE)</f>
        <v>43.400199999999998</v>
      </c>
      <c r="M748">
        <f>VLOOKUP(D748,Coordinates!A:C,3,FALSE)</f>
        <v>-79.241399999999999</v>
      </c>
      <c r="N748" t="str">
        <f>VLOOKUP(I748,LULine!A:B,2,FALSE)</f>
        <v>Yonge University Spadina</v>
      </c>
      <c r="O748" t="s">
        <v>1759</v>
      </c>
      <c r="P748" t="s">
        <v>1777</v>
      </c>
    </row>
    <row r="749" spans="1:16" x14ac:dyDescent="0.3">
      <c r="A749" s="3">
        <v>43501</v>
      </c>
      <c r="B749" s="1" t="s">
        <v>756</v>
      </c>
      <c r="C749" s="1" t="s">
        <v>11</v>
      </c>
      <c r="D749" s="1" t="s">
        <v>207</v>
      </c>
      <c r="E749" s="1" t="s">
        <v>80</v>
      </c>
      <c r="F749" s="2">
        <v>4</v>
      </c>
      <c r="G749" s="2">
        <v>9</v>
      </c>
      <c r="H749" s="1" t="s">
        <v>14</v>
      </c>
      <c r="I749" s="1" t="s">
        <v>15</v>
      </c>
      <c r="J749" s="2">
        <v>5456</v>
      </c>
      <c r="K749" t="str">
        <f>VLOOKUP(E749,LUCode!A:B,2,FALSE)</f>
        <v>Disorderly Patron</v>
      </c>
      <c r="L749">
        <f>VLOOKUP(D749,Coordinates!A:C,2,FALSE)</f>
        <v>43.4221</v>
      </c>
      <c r="M749">
        <f>VLOOKUP(D749,Coordinates!A:C,3,FALSE)</f>
        <v>-79.235399999999998</v>
      </c>
      <c r="N749" t="str">
        <f>VLOOKUP(I749,LULine!A:B,2,FALSE)</f>
        <v>Yonge University Spadina</v>
      </c>
      <c r="O749" t="s">
        <v>1759</v>
      </c>
      <c r="P749" t="s">
        <v>1777</v>
      </c>
    </row>
    <row r="750" spans="1:16" x14ac:dyDescent="0.3">
      <c r="A750" s="3">
        <v>43501</v>
      </c>
      <c r="B750" s="1" t="s">
        <v>757</v>
      </c>
      <c r="C750" s="1" t="s">
        <v>11</v>
      </c>
      <c r="D750" s="1" t="s">
        <v>207</v>
      </c>
      <c r="E750" s="1" t="s">
        <v>158</v>
      </c>
      <c r="F750" s="2">
        <v>9</v>
      </c>
      <c r="G750" s="2">
        <v>14</v>
      </c>
      <c r="H750" s="1" t="s">
        <v>14</v>
      </c>
      <c r="I750" s="1" t="s">
        <v>15</v>
      </c>
      <c r="J750" s="2">
        <v>5966</v>
      </c>
      <c r="K750" t="str">
        <f>VLOOKUP(E750,LUCode!A:B,2,FALSE)</f>
        <v>Unauthorized at Track Level</v>
      </c>
      <c r="L750">
        <f>VLOOKUP(D750,Coordinates!A:C,2,FALSE)</f>
        <v>43.4221</v>
      </c>
      <c r="M750">
        <f>VLOOKUP(D750,Coordinates!A:C,3,FALSE)</f>
        <v>-79.235399999999998</v>
      </c>
      <c r="N750" t="str">
        <f>VLOOKUP(I750,LULine!A:B,2,FALSE)</f>
        <v>Yonge University Spadina</v>
      </c>
      <c r="O750" t="s">
        <v>1759</v>
      </c>
      <c r="P750" t="s">
        <v>1777</v>
      </c>
    </row>
    <row r="751" spans="1:16" x14ac:dyDescent="0.3">
      <c r="A751" s="3">
        <v>43502</v>
      </c>
      <c r="B751" s="1" t="s">
        <v>758</v>
      </c>
      <c r="C751" s="1" t="s">
        <v>63</v>
      </c>
      <c r="D751" s="1" t="s">
        <v>17</v>
      </c>
      <c r="E751" s="1" t="s">
        <v>110</v>
      </c>
      <c r="F751" s="2">
        <v>5</v>
      </c>
      <c r="G751" s="2">
        <v>7</v>
      </c>
      <c r="H751" s="1" t="s">
        <v>14</v>
      </c>
      <c r="I751" s="1" t="s">
        <v>15</v>
      </c>
      <c r="J751" s="2">
        <v>5771</v>
      </c>
      <c r="K751" t="str">
        <f>VLOOKUP(E751,LUCode!A:B,2,FALSE)</f>
        <v>Door Problems - Debris Related</v>
      </c>
      <c r="L751">
        <f>VLOOKUP(D751,Coordinates!A:C,2,FALSE)</f>
        <v>43.415700000000001</v>
      </c>
      <c r="M751">
        <f>VLOOKUP(D751,Coordinates!A:C,3,FALSE)</f>
        <v>-79.260900000000007</v>
      </c>
      <c r="N751" t="str">
        <f>VLOOKUP(I751,LULine!A:B,2,FALSE)</f>
        <v>Yonge University Spadina</v>
      </c>
      <c r="O751" t="s">
        <v>1759</v>
      </c>
      <c r="P751" t="s">
        <v>1774</v>
      </c>
    </row>
    <row r="752" spans="1:16" x14ac:dyDescent="0.3">
      <c r="A752" s="3">
        <v>43502</v>
      </c>
      <c r="B752" s="1" t="s">
        <v>76</v>
      </c>
      <c r="C752" s="1" t="s">
        <v>63</v>
      </c>
      <c r="D752" s="1" t="s">
        <v>33</v>
      </c>
      <c r="E752" s="1" t="s">
        <v>601</v>
      </c>
      <c r="F752" s="2">
        <v>4</v>
      </c>
      <c r="G752" s="2">
        <v>8</v>
      </c>
      <c r="H752" s="1" t="s">
        <v>34</v>
      </c>
      <c r="I752" s="1" t="s">
        <v>30</v>
      </c>
      <c r="J752" s="2">
        <v>5122</v>
      </c>
      <c r="K752" t="str">
        <f>VLOOKUP(E752,LUCode!A:B,2,FALSE)</f>
        <v>Trucks</v>
      </c>
      <c r="L752">
        <f>VLOOKUP(D752,Coordinates!A:C,2,FALSE)</f>
        <v>43.381399999999999</v>
      </c>
      <c r="M752">
        <f>VLOOKUP(D752,Coordinates!A:C,3,FALSE)</f>
        <v>-79.320999999999998</v>
      </c>
      <c r="N752" t="str">
        <f>VLOOKUP(I752,LULine!A:B,2,FALSE)</f>
        <v>Bloor Danforth</v>
      </c>
      <c r="O752" t="s">
        <v>1759</v>
      </c>
      <c r="P752" t="s">
        <v>1774</v>
      </c>
    </row>
    <row r="753" spans="1:16" x14ac:dyDescent="0.3">
      <c r="A753" s="3">
        <v>43502</v>
      </c>
      <c r="B753" s="1" t="s">
        <v>249</v>
      </c>
      <c r="C753" s="1" t="s">
        <v>63</v>
      </c>
      <c r="D753" s="1" t="s">
        <v>59</v>
      </c>
      <c r="E753" s="1" t="s">
        <v>80</v>
      </c>
      <c r="F753" s="2">
        <v>7</v>
      </c>
      <c r="G753" s="2">
        <v>9</v>
      </c>
      <c r="H753" s="1" t="s">
        <v>34</v>
      </c>
      <c r="I753" s="1" t="s">
        <v>30</v>
      </c>
      <c r="J753" s="2">
        <v>5002</v>
      </c>
      <c r="K753" t="str">
        <f>VLOOKUP(E753,LUCode!A:B,2,FALSE)</f>
        <v>Disorderly Patron</v>
      </c>
      <c r="L753">
        <f>VLOOKUP(D753,Coordinates!A:C,2,FALSE)</f>
        <v>43.410299999999999</v>
      </c>
      <c r="M753">
        <f>VLOOKUP(D753,Coordinates!A:C,3,FALSE)</f>
        <v>-79.192300000000003</v>
      </c>
      <c r="N753" t="str">
        <f>VLOOKUP(I753,LULine!A:B,2,FALSE)</f>
        <v>Bloor Danforth</v>
      </c>
      <c r="O753" t="s">
        <v>1759</v>
      </c>
      <c r="P753" t="s">
        <v>1774</v>
      </c>
    </row>
    <row r="754" spans="1:16" x14ac:dyDescent="0.3">
      <c r="A754" s="3">
        <v>43502</v>
      </c>
      <c r="B754" s="1" t="s">
        <v>249</v>
      </c>
      <c r="C754" s="1" t="s">
        <v>63</v>
      </c>
      <c r="D754" s="1" t="s">
        <v>33</v>
      </c>
      <c r="E754" s="1" t="s">
        <v>135</v>
      </c>
      <c r="F754" s="2">
        <v>3</v>
      </c>
      <c r="G754" s="2">
        <v>5</v>
      </c>
      <c r="H754" s="1" t="s">
        <v>34</v>
      </c>
      <c r="I754" s="1" t="s">
        <v>30</v>
      </c>
      <c r="J754" s="2">
        <v>5112</v>
      </c>
      <c r="K754" t="str">
        <f>VLOOKUP(E754,LUCode!A:B,2,FALSE)</f>
        <v>Operator Overspeeding</v>
      </c>
      <c r="L754">
        <f>VLOOKUP(D754,Coordinates!A:C,2,FALSE)</f>
        <v>43.381399999999999</v>
      </c>
      <c r="M754">
        <f>VLOOKUP(D754,Coordinates!A:C,3,FALSE)</f>
        <v>-79.320999999999998</v>
      </c>
      <c r="N754" t="str">
        <f>VLOOKUP(I754,LULine!A:B,2,FALSE)</f>
        <v>Bloor Danforth</v>
      </c>
      <c r="O754" t="s">
        <v>1759</v>
      </c>
      <c r="P754" t="s">
        <v>1774</v>
      </c>
    </row>
    <row r="755" spans="1:16" x14ac:dyDescent="0.3">
      <c r="A755" s="3">
        <v>43502</v>
      </c>
      <c r="B755" s="1" t="s">
        <v>533</v>
      </c>
      <c r="C755" s="1" t="s">
        <v>63</v>
      </c>
      <c r="D755" s="1" t="s">
        <v>157</v>
      </c>
      <c r="E755" s="1" t="s">
        <v>759</v>
      </c>
      <c r="F755" s="2">
        <v>3</v>
      </c>
      <c r="G755" s="2">
        <v>5</v>
      </c>
      <c r="H755" s="1" t="s">
        <v>29</v>
      </c>
      <c r="I755" s="1" t="s">
        <v>30</v>
      </c>
      <c r="J755" s="2">
        <v>0</v>
      </c>
      <c r="K755" t="str">
        <f>VLOOKUP(E755,LUCode!A:B,2,FALSE)</f>
        <v>No Equipment Available</v>
      </c>
      <c r="L755">
        <f>VLOOKUP(D755,Coordinates!A:C,2,FALSE)</f>
        <v>43.404800000000002</v>
      </c>
      <c r="M755">
        <f>VLOOKUP(D755,Coordinates!A:C,3,FALSE)</f>
        <v>-79.2042</v>
      </c>
      <c r="N755" t="str">
        <f>VLOOKUP(I755,LULine!A:B,2,FALSE)</f>
        <v>Bloor Danforth</v>
      </c>
      <c r="O755" t="s">
        <v>1759</v>
      </c>
      <c r="P755" t="s">
        <v>1774</v>
      </c>
    </row>
    <row r="756" spans="1:16" x14ac:dyDescent="0.3">
      <c r="A756" s="3">
        <v>43502</v>
      </c>
      <c r="B756" s="1" t="s">
        <v>760</v>
      </c>
      <c r="C756" s="1" t="s">
        <v>63</v>
      </c>
      <c r="D756" s="1" t="s">
        <v>17</v>
      </c>
      <c r="E756" s="1" t="s">
        <v>183</v>
      </c>
      <c r="F756" s="2">
        <v>4</v>
      </c>
      <c r="G756" s="2">
        <v>8</v>
      </c>
      <c r="H756" s="1" t="s">
        <v>14</v>
      </c>
      <c r="I756" s="1" t="s">
        <v>15</v>
      </c>
      <c r="J756" s="2">
        <v>5531</v>
      </c>
      <c r="K756" t="str">
        <f>VLOOKUP(E756,LUCode!A:B,2,FALSE)</f>
        <v>ATC Operator Related</v>
      </c>
      <c r="L756">
        <f>VLOOKUP(D756,Coordinates!A:C,2,FALSE)</f>
        <v>43.415700000000001</v>
      </c>
      <c r="M756">
        <f>VLOOKUP(D756,Coordinates!A:C,3,FALSE)</f>
        <v>-79.260900000000007</v>
      </c>
      <c r="N756" t="str">
        <f>VLOOKUP(I756,LULine!A:B,2,FALSE)</f>
        <v>Yonge University Spadina</v>
      </c>
      <c r="O756" t="s">
        <v>1759</v>
      </c>
      <c r="P756" t="s">
        <v>1774</v>
      </c>
    </row>
    <row r="757" spans="1:16" x14ac:dyDescent="0.3">
      <c r="A757" s="3">
        <v>43502</v>
      </c>
      <c r="B757" s="1" t="s">
        <v>398</v>
      </c>
      <c r="C757" s="1" t="s">
        <v>63</v>
      </c>
      <c r="D757" s="1" t="s">
        <v>211</v>
      </c>
      <c r="E757" s="1" t="s">
        <v>301</v>
      </c>
      <c r="F757" s="2">
        <v>5</v>
      </c>
      <c r="G757" s="2">
        <v>8</v>
      </c>
      <c r="H757" s="1" t="s">
        <v>14</v>
      </c>
      <c r="I757" s="1" t="s">
        <v>15</v>
      </c>
      <c r="J757" s="2">
        <v>5931</v>
      </c>
      <c r="K757" t="str">
        <f>VLOOKUP(E757,LUCode!A:B,2,FALSE)</f>
        <v>Traction Motors</v>
      </c>
      <c r="L757">
        <f>VLOOKUP(D757,Coordinates!A:C,2,FALSE)</f>
        <v>43.4739</v>
      </c>
      <c r="M757">
        <f>VLOOKUP(D757,Coordinates!A:C,3,FALSE)</f>
        <v>-79.313900000000004</v>
      </c>
      <c r="N757" t="str">
        <f>VLOOKUP(I757,LULine!A:B,2,FALSE)</f>
        <v>Yonge University Spadina</v>
      </c>
      <c r="O757" t="s">
        <v>1759</v>
      </c>
      <c r="P757" t="s">
        <v>1772</v>
      </c>
    </row>
    <row r="758" spans="1:16" x14ac:dyDescent="0.3">
      <c r="A758" s="3">
        <v>43502</v>
      </c>
      <c r="B758" s="1" t="s">
        <v>761</v>
      </c>
      <c r="C758" s="1" t="s">
        <v>63</v>
      </c>
      <c r="D758" s="1" t="s">
        <v>363</v>
      </c>
      <c r="E758" s="1" t="s">
        <v>57</v>
      </c>
      <c r="F758" s="2">
        <v>6</v>
      </c>
      <c r="G758" s="2">
        <v>9</v>
      </c>
      <c r="H758" s="1" t="s">
        <v>29</v>
      </c>
      <c r="I758" s="1" t="s">
        <v>30</v>
      </c>
      <c r="J758" s="2">
        <v>5278</v>
      </c>
      <c r="K758" t="str">
        <f>VLOOKUP(E758,LUCode!A:B,2,FALSE)</f>
        <v>Injured or ill Customer (On Train) - Transported</v>
      </c>
      <c r="L758">
        <f>VLOOKUP(D758,Coordinates!A:C,2,FALSE)</f>
        <v>43.4514</v>
      </c>
      <c r="M758">
        <f>VLOOKUP(D758,Coordinates!A:C,3,FALSE)</f>
        <v>-79.284199999999998</v>
      </c>
      <c r="N758" t="str">
        <f>VLOOKUP(I758,LULine!A:B,2,FALSE)</f>
        <v>Bloor Danforth</v>
      </c>
      <c r="O758" t="s">
        <v>1759</v>
      </c>
      <c r="P758" t="s">
        <v>1772</v>
      </c>
    </row>
    <row r="759" spans="1:16" x14ac:dyDescent="0.3">
      <c r="A759" s="3">
        <v>43502</v>
      </c>
      <c r="B759" s="1" t="s">
        <v>513</v>
      </c>
      <c r="C759" s="1" t="s">
        <v>63</v>
      </c>
      <c r="D759" s="1" t="s">
        <v>77</v>
      </c>
      <c r="E759" s="1" t="s">
        <v>183</v>
      </c>
      <c r="F759" s="2">
        <v>5</v>
      </c>
      <c r="G759" s="2">
        <v>8</v>
      </c>
      <c r="H759" s="1" t="s">
        <v>14</v>
      </c>
      <c r="I759" s="1" t="s">
        <v>15</v>
      </c>
      <c r="J759" s="2">
        <v>5416</v>
      </c>
      <c r="K759" t="str">
        <f>VLOOKUP(E759,LUCode!A:B,2,FALSE)</f>
        <v>ATC Operator Related</v>
      </c>
      <c r="L759" t="str">
        <f>VLOOKUP(D759,Coordinates!A:C,2,FALSE)</f>
        <v>43°44′03</v>
      </c>
      <c r="M759">
        <f>VLOOKUP(D759,Coordinates!A:C,3,FALSE)</f>
        <v>-79.27</v>
      </c>
      <c r="N759" t="str">
        <f>VLOOKUP(I759,LULine!A:B,2,FALSE)</f>
        <v>Yonge University Spadina</v>
      </c>
      <c r="O759" t="s">
        <v>1759</v>
      </c>
      <c r="P759" t="s">
        <v>1772</v>
      </c>
    </row>
    <row r="760" spans="1:16" x14ac:dyDescent="0.3">
      <c r="A760" s="3">
        <v>43502</v>
      </c>
      <c r="B760" s="1" t="s">
        <v>762</v>
      </c>
      <c r="C760" s="1" t="s">
        <v>63</v>
      </c>
      <c r="D760" s="1" t="s">
        <v>59</v>
      </c>
      <c r="E760" s="1" t="s">
        <v>143</v>
      </c>
      <c r="F760" s="2">
        <v>7</v>
      </c>
      <c r="G760" s="2">
        <v>10</v>
      </c>
      <c r="H760" s="1" t="s">
        <v>29</v>
      </c>
      <c r="I760" s="1" t="s">
        <v>30</v>
      </c>
      <c r="J760" s="2">
        <v>5300</v>
      </c>
      <c r="K760" t="str">
        <f>VLOOKUP(E760,LUCode!A:B,2,FALSE)</f>
        <v>Transportation Department - Other</v>
      </c>
      <c r="L760">
        <f>VLOOKUP(D760,Coordinates!A:C,2,FALSE)</f>
        <v>43.410299999999999</v>
      </c>
      <c r="M760">
        <f>VLOOKUP(D760,Coordinates!A:C,3,FALSE)</f>
        <v>-79.192300000000003</v>
      </c>
      <c r="N760" t="str">
        <f>VLOOKUP(I760,LULine!A:B,2,FALSE)</f>
        <v>Bloor Danforth</v>
      </c>
      <c r="O760" t="s">
        <v>1759</v>
      </c>
      <c r="P760" t="s">
        <v>1773</v>
      </c>
    </row>
    <row r="761" spans="1:16" x14ac:dyDescent="0.3">
      <c r="A761" s="3">
        <v>43502</v>
      </c>
      <c r="B761" s="1" t="s">
        <v>416</v>
      </c>
      <c r="C761" s="1" t="s">
        <v>63</v>
      </c>
      <c r="D761" s="1" t="s">
        <v>200</v>
      </c>
      <c r="E761" s="1" t="s">
        <v>80</v>
      </c>
      <c r="F761" s="2">
        <v>5</v>
      </c>
      <c r="G761" s="2">
        <v>8</v>
      </c>
      <c r="H761" s="1" t="s">
        <v>29</v>
      </c>
      <c r="I761" s="1" t="s">
        <v>30</v>
      </c>
      <c r="J761" s="2">
        <v>5137</v>
      </c>
      <c r="K761" t="str">
        <f>VLOOKUP(E761,LUCode!A:B,2,FALSE)</f>
        <v>Disorderly Patron</v>
      </c>
      <c r="L761">
        <f>VLOOKUP(D761,Coordinates!A:C,2,FALSE)</f>
        <v>43.391399999999997</v>
      </c>
      <c r="M761">
        <f>VLOOKUP(D761,Coordinates!A:C,3,FALSE)</f>
        <v>-79.28</v>
      </c>
      <c r="N761" t="str">
        <f>VLOOKUP(I761,LULine!A:B,2,FALSE)</f>
        <v>Bloor Danforth</v>
      </c>
      <c r="O761" t="s">
        <v>1759</v>
      </c>
      <c r="P761" t="s">
        <v>1773</v>
      </c>
    </row>
    <row r="762" spans="1:16" x14ac:dyDescent="0.3">
      <c r="A762" s="3">
        <v>43502</v>
      </c>
      <c r="B762" s="1" t="s">
        <v>612</v>
      </c>
      <c r="C762" s="1" t="s">
        <v>63</v>
      </c>
      <c r="D762" s="1" t="s">
        <v>42</v>
      </c>
      <c r="E762" s="1" t="s">
        <v>25</v>
      </c>
      <c r="F762" s="2">
        <v>8</v>
      </c>
      <c r="G762" s="2">
        <v>11</v>
      </c>
      <c r="H762" s="1" t="s">
        <v>19</v>
      </c>
      <c r="I762" s="1" t="s">
        <v>15</v>
      </c>
      <c r="J762" s="2">
        <v>6066</v>
      </c>
      <c r="K762" t="str">
        <f>VLOOKUP(E762,LUCode!A:B,2,FALSE)</f>
        <v xml:space="preserve">No Operator Immediately Available - Not E.S.A. Related </v>
      </c>
      <c r="L762">
        <f>VLOOKUP(D762,Coordinates!A:C,2,FALSE)</f>
        <v>43.749699999999997</v>
      </c>
      <c r="M762">
        <f>VLOOKUP(D762,Coordinates!A:C,3,FALSE)</f>
        <v>-79.4619</v>
      </c>
      <c r="N762" t="str">
        <f>VLOOKUP(I762,LULine!A:B,2,FALSE)</f>
        <v>Yonge University Spadina</v>
      </c>
      <c r="O762" t="s">
        <v>1759</v>
      </c>
      <c r="P762" t="s">
        <v>1773</v>
      </c>
    </row>
    <row r="763" spans="1:16" x14ac:dyDescent="0.3">
      <c r="A763" s="3">
        <v>43502</v>
      </c>
      <c r="B763" s="1" t="s">
        <v>763</v>
      </c>
      <c r="C763" s="1" t="s">
        <v>63</v>
      </c>
      <c r="D763" s="1" t="s">
        <v>77</v>
      </c>
      <c r="E763" s="1" t="s">
        <v>13</v>
      </c>
      <c r="F763" s="2">
        <v>5</v>
      </c>
      <c r="G763" s="2">
        <v>8</v>
      </c>
      <c r="H763" s="1" t="s">
        <v>19</v>
      </c>
      <c r="I763" s="1" t="s">
        <v>15</v>
      </c>
      <c r="J763" s="2">
        <v>5616</v>
      </c>
      <c r="K763" t="str">
        <f>VLOOKUP(E763,LUCode!A:B,2,FALSE)</f>
        <v>ATC Project</v>
      </c>
      <c r="L763" t="str">
        <f>VLOOKUP(D763,Coordinates!A:C,2,FALSE)</f>
        <v>43°44′03</v>
      </c>
      <c r="M763">
        <f>VLOOKUP(D763,Coordinates!A:C,3,FALSE)</f>
        <v>-79.27</v>
      </c>
      <c r="N763" t="str">
        <f>VLOOKUP(I763,LULine!A:B,2,FALSE)</f>
        <v>Yonge University Spadina</v>
      </c>
      <c r="O763" t="s">
        <v>1759</v>
      </c>
      <c r="P763" t="s">
        <v>1773</v>
      </c>
    </row>
    <row r="764" spans="1:16" x14ac:dyDescent="0.3">
      <c r="A764" s="3">
        <v>43502</v>
      </c>
      <c r="B764" s="1" t="s">
        <v>654</v>
      </c>
      <c r="C764" s="1" t="s">
        <v>63</v>
      </c>
      <c r="D764" s="1" t="s">
        <v>134</v>
      </c>
      <c r="E764" s="1" t="s">
        <v>50</v>
      </c>
      <c r="F764" s="2">
        <v>7</v>
      </c>
      <c r="G764" s="2">
        <v>10</v>
      </c>
      <c r="H764" s="1" t="s">
        <v>29</v>
      </c>
      <c r="I764" s="1" t="s">
        <v>30</v>
      </c>
      <c r="J764" s="2">
        <v>5358</v>
      </c>
      <c r="K764" t="str">
        <f>VLOOKUP(E764,LUCode!A:B,2,FALSE)</f>
        <v>Brakes</v>
      </c>
      <c r="L764">
        <f>VLOOKUP(D764,Coordinates!A:C,2,FALSE)</f>
        <v>43.404200000000003</v>
      </c>
      <c r="M764">
        <f>VLOOKUP(D764,Coordinates!A:C,3,FALSE)</f>
        <v>-79.210899999999995</v>
      </c>
      <c r="N764" t="str">
        <f>VLOOKUP(I764,LULine!A:B,2,FALSE)</f>
        <v>Bloor Danforth</v>
      </c>
      <c r="O764" t="s">
        <v>1759</v>
      </c>
      <c r="P764" t="s">
        <v>1773</v>
      </c>
    </row>
    <row r="765" spans="1:16" x14ac:dyDescent="0.3">
      <c r="A765" s="3">
        <v>43502</v>
      </c>
      <c r="B765" s="1" t="s">
        <v>764</v>
      </c>
      <c r="C765" s="1" t="s">
        <v>63</v>
      </c>
      <c r="D765" s="1" t="s">
        <v>443</v>
      </c>
      <c r="E765" s="1" t="s">
        <v>80</v>
      </c>
      <c r="F765" s="2">
        <v>9</v>
      </c>
      <c r="G765" s="2">
        <v>12</v>
      </c>
      <c r="H765" s="1" t="s">
        <v>29</v>
      </c>
      <c r="I765" s="1" t="s">
        <v>30</v>
      </c>
      <c r="J765" s="2">
        <v>5175</v>
      </c>
      <c r="K765" t="str">
        <f>VLOOKUP(E765,LUCode!A:B,2,FALSE)</f>
        <v>Disorderly Patron</v>
      </c>
      <c r="L765">
        <f>VLOOKUP(D765,Coordinates!A:C,2,FALSE)</f>
        <v>43.412050000000001</v>
      </c>
      <c r="M765">
        <f>VLOOKUP(D765,Coordinates!A:C,3,FALSE)</f>
        <v>-79.180599999999998</v>
      </c>
      <c r="N765" t="str">
        <f>VLOOKUP(I765,LULine!A:B,2,FALSE)</f>
        <v>Bloor Danforth</v>
      </c>
      <c r="O765" t="s">
        <v>1759</v>
      </c>
      <c r="P765" t="s">
        <v>1773</v>
      </c>
    </row>
    <row r="766" spans="1:16" x14ac:dyDescent="0.3">
      <c r="A766" s="3">
        <v>43502</v>
      </c>
      <c r="B766" s="1" t="s">
        <v>765</v>
      </c>
      <c r="C766" s="1" t="s">
        <v>63</v>
      </c>
      <c r="D766" s="25" t="s">
        <v>1756</v>
      </c>
      <c r="E766" s="1" t="s">
        <v>221</v>
      </c>
      <c r="F766" s="2">
        <v>7</v>
      </c>
      <c r="G766" s="2">
        <v>10</v>
      </c>
      <c r="H766" s="1" t="s">
        <v>19</v>
      </c>
      <c r="I766" s="1" t="s">
        <v>15</v>
      </c>
      <c r="J766" s="2">
        <v>5621</v>
      </c>
      <c r="K766" t="str">
        <f>VLOOKUP(E766,LUCode!A:B,2,FALSE)</f>
        <v>Fire/Smoke Plan B - Source TTC</v>
      </c>
      <c r="L766">
        <f>VLOOKUP(D766,Coordinates!A:C,2,FALSE)</f>
        <v>43.401600000000002</v>
      </c>
      <c r="M766">
        <f>VLOOKUP(D766,Coordinates!A:C,3,FALSE)</f>
        <v>-79.230900000000005</v>
      </c>
      <c r="N766" t="str">
        <f>VLOOKUP(I766,LULine!A:B,2,FALSE)</f>
        <v>Yonge University Spadina</v>
      </c>
      <c r="O766" t="s">
        <v>1759</v>
      </c>
      <c r="P766" t="s">
        <v>1775</v>
      </c>
    </row>
    <row r="767" spans="1:16" x14ac:dyDescent="0.3">
      <c r="A767" s="3">
        <v>43502</v>
      </c>
      <c r="B767" s="1" t="s">
        <v>433</v>
      </c>
      <c r="C767" s="1" t="s">
        <v>63</v>
      </c>
      <c r="D767" s="1" t="s">
        <v>88</v>
      </c>
      <c r="E767" s="1" t="s">
        <v>89</v>
      </c>
      <c r="F767" s="2">
        <v>4</v>
      </c>
      <c r="G767" s="2">
        <v>7</v>
      </c>
      <c r="H767" s="1" t="s">
        <v>14</v>
      </c>
      <c r="I767" s="1" t="s">
        <v>15</v>
      </c>
      <c r="J767" s="2">
        <v>5741</v>
      </c>
      <c r="K767" t="str">
        <f>VLOOKUP(E767,LUCode!A:B,2,FALSE)</f>
        <v>Injured or ill Customer (On Train) - Medical Aid Refused</v>
      </c>
      <c r="L767">
        <f>VLOOKUP(D767,Coordinates!A:C,2,FALSE)</f>
        <v>43.744900000000001</v>
      </c>
      <c r="M767">
        <f>VLOOKUP(D767,Coordinates!A:C,3,FALSE)</f>
        <v>-79.406700000000001</v>
      </c>
      <c r="N767" t="str">
        <f>VLOOKUP(I767,LULine!A:B,2,FALSE)</f>
        <v>Yonge University Spadina</v>
      </c>
      <c r="O767" t="s">
        <v>1759</v>
      </c>
      <c r="P767" t="s">
        <v>1775</v>
      </c>
    </row>
    <row r="768" spans="1:16" x14ac:dyDescent="0.3">
      <c r="A768" s="3">
        <v>43502</v>
      </c>
      <c r="B768" s="1" t="s">
        <v>766</v>
      </c>
      <c r="C768" s="1" t="s">
        <v>63</v>
      </c>
      <c r="D768" s="25" t="s">
        <v>1756</v>
      </c>
      <c r="E768" s="1" t="s">
        <v>163</v>
      </c>
      <c r="F768" s="2">
        <v>7</v>
      </c>
      <c r="G768" s="2">
        <v>10</v>
      </c>
      <c r="H768" s="1" t="s">
        <v>19</v>
      </c>
      <c r="I768" s="1" t="s">
        <v>15</v>
      </c>
      <c r="J768" s="2">
        <v>5396</v>
      </c>
      <c r="K768" t="str">
        <f>VLOOKUP(E768,LUCode!A:B,2,FALSE)</f>
        <v>Injured or ill Customer (In Station) - Transported</v>
      </c>
      <c r="L768">
        <f>VLOOKUP(D768,Coordinates!A:C,2,FALSE)</f>
        <v>43.401600000000002</v>
      </c>
      <c r="M768">
        <f>VLOOKUP(D768,Coordinates!A:C,3,FALSE)</f>
        <v>-79.230900000000005</v>
      </c>
      <c r="N768" t="str">
        <f>VLOOKUP(I768,LULine!A:B,2,FALSE)</f>
        <v>Yonge University Spadina</v>
      </c>
      <c r="O768" t="s">
        <v>1759</v>
      </c>
      <c r="P768" t="s">
        <v>1776</v>
      </c>
    </row>
    <row r="769" spans="1:16" x14ac:dyDescent="0.3">
      <c r="A769" s="3">
        <v>43502</v>
      </c>
      <c r="B769" s="1" t="s">
        <v>767</v>
      </c>
      <c r="C769" s="1" t="s">
        <v>63</v>
      </c>
      <c r="D769" s="1" t="s">
        <v>127</v>
      </c>
      <c r="E769" s="1" t="s">
        <v>143</v>
      </c>
      <c r="F769" s="2">
        <v>5</v>
      </c>
      <c r="G769" s="2">
        <v>8</v>
      </c>
      <c r="H769" s="1" t="s">
        <v>19</v>
      </c>
      <c r="I769" s="1" t="s">
        <v>15</v>
      </c>
      <c r="J769" s="2">
        <v>5686</v>
      </c>
      <c r="K769" t="str">
        <f>VLOOKUP(E769,LUCode!A:B,2,FALSE)</f>
        <v>Transportation Department - Other</v>
      </c>
      <c r="L769">
        <f>VLOOKUP(D769,Coordinates!A:C,2,FALSE)</f>
        <v>43.400500000000001</v>
      </c>
      <c r="M769">
        <f>VLOOKUP(D769,Coordinates!A:C,3,FALSE)</f>
        <v>-79.235900000000001</v>
      </c>
      <c r="N769" t="str">
        <f>VLOOKUP(I769,LULine!A:B,2,FALSE)</f>
        <v>Yonge University Spadina</v>
      </c>
      <c r="O769" t="s">
        <v>1759</v>
      </c>
      <c r="P769" t="s">
        <v>1776</v>
      </c>
    </row>
    <row r="770" spans="1:16" x14ac:dyDescent="0.3">
      <c r="A770" s="3">
        <v>43502</v>
      </c>
      <c r="B770" s="1" t="s">
        <v>768</v>
      </c>
      <c r="C770" s="1" t="s">
        <v>63</v>
      </c>
      <c r="D770" s="1" t="s">
        <v>59</v>
      </c>
      <c r="E770" s="1" t="s">
        <v>480</v>
      </c>
      <c r="F770" s="2">
        <v>3</v>
      </c>
      <c r="G770" s="2">
        <v>7</v>
      </c>
      <c r="H770" s="1" t="s">
        <v>34</v>
      </c>
      <c r="I770" s="1" t="s">
        <v>30</v>
      </c>
      <c r="J770" s="2">
        <v>5371</v>
      </c>
      <c r="K770" t="str">
        <f>VLOOKUP(E770,LUCode!A:B,2,FALSE)</f>
        <v>Compressed Air</v>
      </c>
      <c r="L770">
        <f>VLOOKUP(D770,Coordinates!A:C,2,FALSE)</f>
        <v>43.410299999999999</v>
      </c>
      <c r="M770">
        <f>VLOOKUP(D770,Coordinates!A:C,3,FALSE)</f>
        <v>-79.192300000000003</v>
      </c>
      <c r="N770" t="str">
        <f>VLOOKUP(I770,LULine!A:B,2,FALSE)</f>
        <v>Bloor Danforth</v>
      </c>
      <c r="O770" t="s">
        <v>1759</v>
      </c>
      <c r="P770" t="s">
        <v>1776</v>
      </c>
    </row>
    <row r="771" spans="1:16" x14ac:dyDescent="0.3">
      <c r="A771" s="3">
        <v>43502</v>
      </c>
      <c r="B771" s="1" t="s">
        <v>423</v>
      </c>
      <c r="C771" s="1" t="s">
        <v>63</v>
      </c>
      <c r="D771" s="1" t="s">
        <v>172</v>
      </c>
      <c r="E771" s="1" t="s">
        <v>80</v>
      </c>
      <c r="F771" s="2">
        <v>9</v>
      </c>
      <c r="G771" s="2">
        <v>14</v>
      </c>
      <c r="H771" s="1" t="s">
        <v>19</v>
      </c>
      <c r="I771" s="1" t="s">
        <v>15</v>
      </c>
      <c r="J771" s="2">
        <v>5706</v>
      </c>
      <c r="K771" t="str">
        <f>VLOOKUP(E771,LUCode!A:B,2,FALSE)</f>
        <v>Disorderly Patron</v>
      </c>
      <c r="L771">
        <f>VLOOKUP(D771,Coordinates!A:C,2,FALSE)</f>
        <v>43.761499999999998</v>
      </c>
      <c r="M771">
        <f>VLOOKUP(D771,Coordinates!A:C,3,FALSE)</f>
        <v>-79.411100000000005</v>
      </c>
      <c r="N771" t="str">
        <f>VLOOKUP(I771,LULine!A:B,2,FALSE)</f>
        <v>Yonge University Spadina</v>
      </c>
      <c r="O771" t="s">
        <v>1759</v>
      </c>
      <c r="P771" t="s">
        <v>1777</v>
      </c>
    </row>
    <row r="772" spans="1:16" x14ac:dyDescent="0.3">
      <c r="A772" s="3">
        <v>43503</v>
      </c>
      <c r="B772" s="1" t="s">
        <v>769</v>
      </c>
      <c r="C772" s="1" t="s">
        <v>126</v>
      </c>
      <c r="D772" s="1" t="s">
        <v>162</v>
      </c>
      <c r="E772" s="1" t="s">
        <v>221</v>
      </c>
      <c r="F772" s="2">
        <v>22</v>
      </c>
      <c r="G772" s="2">
        <v>27</v>
      </c>
      <c r="H772" s="1" t="s">
        <v>14</v>
      </c>
      <c r="I772" s="1" t="s">
        <v>15</v>
      </c>
      <c r="J772" s="2">
        <v>5791</v>
      </c>
      <c r="K772" t="str">
        <f>VLOOKUP(E772,LUCode!A:B,2,FALSE)</f>
        <v>Fire/Smoke Plan B - Source TTC</v>
      </c>
      <c r="L772">
        <f>VLOOKUP(D772,Coordinates!A:C,2,FALSE)</f>
        <v>43.390900000000002</v>
      </c>
      <c r="M772">
        <f>VLOOKUP(D772,Coordinates!A:C,3,FALSE)</f>
        <v>-79.224500000000006</v>
      </c>
      <c r="N772" t="str">
        <f>VLOOKUP(I772,LULine!A:B,2,FALSE)</f>
        <v>Yonge University Spadina</v>
      </c>
      <c r="O772" t="s">
        <v>1759</v>
      </c>
      <c r="P772" t="s">
        <v>1777</v>
      </c>
    </row>
    <row r="773" spans="1:16" x14ac:dyDescent="0.3">
      <c r="A773" s="3">
        <v>43503</v>
      </c>
      <c r="B773" s="1" t="s">
        <v>628</v>
      </c>
      <c r="C773" s="1" t="s">
        <v>126</v>
      </c>
      <c r="D773" s="1" t="s">
        <v>130</v>
      </c>
      <c r="E773" s="1" t="s">
        <v>54</v>
      </c>
      <c r="F773" s="2">
        <v>3</v>
      </c>
      <c r="G773" s="2">
        <v>5</v>
      </c>
      <c r="H773" s="1" t="s">
        <v>34</v>
      </c>
      <c r="I773" s="1" t="s">
        <v>30</v>
      </c>
      <c r="J773" s="2">
        <v>5022</v>
      </c>
      <c r="K773" t="str">
        <f>VLOOKUP(E773,LUCode!A:B,2,FALSE)</f>
        <v>Passenger Assistance Alarm Activated - No Trouble Found</v>
      </c>
      <c r="L773">
        <f>VLOOKUP(D773,Coordinates!A:C,2,FALSE)</f>
        <v>43.668300000000002</v>
      </c>
      <c r="M773">
        <f>VLOOKUP(D773,Coordinates!A:C,3,FALSE)</f>
        <v>-79.399900000000002</v>
      </c>
      <c r="N773" t="str">
        <f>VLOOKUP(I773,LULine!A:B,2,FALSE)</f>
        <v>Bloor Danforth</v>
      </c>
      <c r="O773" t="s">
        <v>1759</v>
      </c>
      <c r="P773" t="s">
        <v>1774</v>
      </c>
    </row>
    <row r="774" spans="1:16" x14ac:dyDescent="0.3">
      <c r="A774" s="3">
        <v>43503</v>
      </c>
      <c r="B774" s="1" t="s">
        <v>770</v>
      </c>
      <c r="C774" s="1" t="s">
        <v>126</v>
      </c>
      <c r="D774" s="1" t="s">
        <v>40</v>
      </c>
      <c r="E774" s="1" t="s">
        <v>621</v>
      </c>
      <c r="F774" s="2">
        <v>3</v>
      </c>
      <c r="G774" s="2">
        <v>5</v>
      </c>
      <c r="H774" s="1" t="s">
        <v>34</v>
      </c>
      <c r="I774" s="1" t="s">
        <v>30</v>
      </c>
      <c r="J774" s="2">
        <v>5131</v>
      </c>
      <c r="K774" t="str">
        <f>VLOOKUP(E774,LUCode!A:B,2,FALSE)</f>
        <v>RC&amp;S Maintenance Error - (Human)</v>
      </c>
      <c r="L774">
        <f>VLOOKUP(D774,Coordinates!A:C,2,FALSE)</f>
        <v>43.405700000000003</v>
      </c>
      <c r="M774">
        <f>VLOOKUP(D774,Coordinates!A:C,3,FALSE)</f>
        <v>-79.194900000000004</v>
      </c>
      <c r="N774" t="str">
        <f>VLOOKUP(I774,LULine!A:B,2,FALSE)</f>
        <v>Bloor Danforth</v>
      </c>
      <c r="O774" t="s">
        <v>1759</v>
      </c>
      <c r="P774" t="s">
        <v>1774</v>
      </c>
    </row>
    <row r="775" spans="1:16" x14ac:dyDescent="0.3">
      <c r="A775" s="3">
        <v>43503</v>
      </c>
      <c r="B775" s="1" t="s">
        <v>724</v>
      </c>
      <c r="C775" s="1" t="s">
        <v>126</v>
      </c>
      <c r="D775" s="1" t="s">
        <v>33</v>
      </c>
      <c r="E775" s="1" t="s">
        <v>531</v>
      </c>
      <c r="F775" s="2">
        <v>6</v>
      </c>
      <c r="G775" s="2">
        <v>8</v>
      </c>
      <c r="H775" s="1" t="s">
        <v>34</v>
      </c>
      <c r="I775" s="1" t="s">
        <v>30</v>
      </c>
      <c r="J775" s="2">
        <v>5123</v>
      </c>
      <c r="K775" t="str">
        <f>VLOOKUP(E775,LUCode!A:B,2,FALSE)</f>
        <v>Training Department Related Delays</v>
      </c>
      <c r="L775">
        <f>VLOOKUP(D775,Coordinates!A:C,2,FALSE)</f>
        <v>43.381399999999999</v>
      </c>
      <c r="M775">
        <f>VLOOKUP(D775,Coordinates!A:C,3,FALSE)</f>
        <v>-79.320999999999998</v>
      </c>
      <c r="N775" t="str">
        <f>VLOOKUP(I775,LULine!A:B,2,FALSE)</f>
        <v>Bloor Danforth</v>
      </c>
      <c r="O775" t="s">
        <v>1759</v>
      </c>
      <c r="P775" t="s">
        <v>1774</v>
      </c>
    </row>
    <row r="776" spans="1:16" x14ac:dyDescent="0.3">
      <c r="A776" s="3">
        <v>43503</v>
      </c>
      <c r="B776" s="1" t="s">
        <v>534</v>
      </c>
      <c r="C776" s="1" t="s">
        <v>126</v>
      </c>
      <c r="D776" s="1" t="s">
        <v>45</v>
      </c>
      <c r="E776" s="1" t="s">
        <v>50</v>
      </c>
      <c r="F776" s="2">
        <v>4</v>
      </c>
      <c r="G776" s="2">
        <v>6</v>
      </c>
      <c r="H776" s="1" t="s">
        <v>19</v>
      </c>
      <c r="I776" s="1" t="s">
        <v>15</v>
      </c>
      <c r="J776" s="2">
        <v>5381</v>
      </c>
      <c r="K776" t="str">
        <f>VLOOKUP(E776,LUCode!A:B,2,FALSE)</f>
        <v>Brakes</v>
      </c>
      <c r="L776">
        <f>VLOOKUP(D776,Coordinates!A:C,2,FALSE)</f>
        <v>43.781399999999998</v>
      </c>
      <c r="M776">
        <f>VLOOKUP(D776,Coordinates!A:C,3,FALSE)</f>
        <v>-79.415000000000006</v>
      </c>
      <c r="N776" t="str">
        <f>VLOOKUP(I776,LULine!A:B,2,FALSE)</f>
        <v>Yonge University Spadina</v>
      </c>
      <c r="O776" t="s">
        <v>1759</v>
      </c>
      <c r="P776" t="s">
        <v>1774</v>
      </c>
    </row>
    <row r="777" spans="1:16" x14ac:dyDescent="0.3">
      <c r="A777" s="3">
        <v>43503</v>
      </c>
      <c r="B777" s="1" t="s">
        <v>538</v>
      </c>
      <c r="C777" s="1" t="s">
        <v>126</v>
      </c>
      <c r="D777" s="1" t="s">
        <v>149</v>
      </c>
      <c r="E777" s="1" t="s">
        <v>67</v>
      </c>
      <c r="F777" s="2">
        <v>3</v>
      </c>
      <c r="G777" s="2">
        <v>6</v>
      </c>
      <c r="H777" s="1" t="s">
        <v>34</v>
      </c>
      <c r="I777" s="1" t="s">
        <v>30</v>
      </c>
      <c r="J777" s="2">
        <v>5131</v>
      </c>
      <c r="K777" t="str">
        <f>VLOOKUP(E777,LUCode!A:B,2,FALSE)</f>
        <v>Door Problems - Faulty Equipment</v>
      </c>
      <c r="L777">
        <f>VLOOKUP(D777,Coordinates!A:C,2,FALSE)</f>
        <v>43.400199999999998</v>
      </c>
      <c r="M777">
        <f>VLOOKUP(D777,Coordinates!A:C,3,FALSE)</f>
        <v>-79.241399999999999</v>
      </c>
      <c r="N777" t="str">
        <f>VLOOKUP(I777,LULine!A:B,2,FALSE)</f>
        <v>Bloor Danforth</v>
      </c>
      <c r="O777" t="s">
        <v>1759</v>
      </c>
      <c r="P777" t="s">
        <v>1772</v>
      </c>
    </row>
    <row r="778" spans="1:16" x14ac:dyDescent="0.3">
      <c r="A778" s="3">
        <v>43503</v>
      </c>
      <c r="B778" s="1" t="s">
        <v>670</v>
      </c>
      <c r="C778" s="1" t="s">
        <v>126</v>
      </c>
      <c r="D778" s="1" t="s">
        <v>237</v>
      </c>
      <c r="E778" s="1" t="s">
        <v>277</v>
      </c>
      <c r="F778" s="2">
        <v>3</v>
      </c>
      <c r="G778" s="2">
        <v>6</v>
      </c>
      <c r="H778" s="1" t="s">
        <v>29</v>
      </c>
      <c r="I778" s="1" t="s">
        <v>30</v>
      </c>
      <c r="J778" s="2">
        <v>5160</v>
      </c>
      <c r="K778" t="str">
        <f>VLOOKUP(E778,LUCode!A:B,2,FALSE)</f>
        <v>Operator Violated Signal</v>
      </c>
      <c r="L778">
        <f>VLOOKUP(D778,Coordinates!A:C,2,FALSE)</f>
        <v>43.394399999999997</v>
      </c>
      <c r="M778">
        <f>VLOOKUP(D778,Coordinates!A:C,3,FALSE)</f>
        <v>-79.253600000000006</v>
      </c>
      <c r="N778" t="str">
        <f>VLOOKUP(I778,LULine!A:B,2,FALSE)</f>
        <v>Bloor Danforth</v>
      </c>
      <c r="O778" t="s">
        <v>1759</v>
      </c>
      <c r="P778" t="s">
        <v>1772</v>
      </c>
    </row>
    <row r="779" spans="1:16" x14ac:dyDescent="0.3">
      <c r="A779" s="3">
        <v>43503</v>
      </c>
      <c r="B779" s="1" t="s">
        <v>771</v>
      </c>
      <c r="C779" s="1" t="s">
        <v>126</v>
      </c>
      <c r="D779" s="25" t="s">
        <v>1640</v>
      </c>
      <c r="E779" s="1" t="s">
        <v>65</v>
      </c>
      <c r="F779" s="2">
        <v>5</v>
      </c>
      <c r="G779" s="2">
        <v>10</v>
      </c>
      <c r="H779" s="1" t="s">
        <v>34</v>
      </c>
      <c r="I779" s="1" t="s">
        <v>99</v>
      </c>
      <c r="J779" s="2">
        <v>6176</v>
      </c>
      <c r="K779" t="str">
        <f>VLOOKUP(E779,LUCode!A:B,2,FALSE)</f>
        <v>Signal Problem - No Trouble</v>
      </c>
      <c r="L779" t="str">
        <f>VLOOKUP(D779,Coordinates!A:C,2,FALSE)</f>
        <v>43.7614°</v>
      </c>
      <c r="M779">
        <f>VLOOKUP(D779,Coordinates!A:C,3,FALSE)</f>
        <v>-79.410499999999999</v>
      </c>
      <c r="N779" t="str">
        <f>VLOOKUP(I779,LULine!A:B,2,FALSE)</f>
        <v>Sheppard</v>
      </c>
      <c r="O779" t="s">
        <v>1759</v>
      </c>
      <c r="P779" t="s">
        <v>1772</v>
      </c>
    </row>
    <row r="780" spans="1:16" x14ac:dyDescent="0.3">
      <c r="A780" s="3">
        <v>43503</v>
      </c>
      <c r="B780" s="1" t="s">
        <v>541</v>
      </c>
      <c r="C780" s="1" t="s">
        <v>126</v>
      </c>
      <c r="D780" s="1" t="s">
        <v>203</v>
      </c>
      <c r="E780" s="1" t="s">
        <v>158</v>
      </c>
      <c r="F780" s="2">
        <v>11</v>
      </c>
      <c r="G780" s="2">
        <v>14</v>
      </c>
      <c r="H780" s="1" t="s">
        <v>14</v>
      </c>
      <c r="I780" s="1" t="s">
        <v>15</v>
      </c>
      <c r="J780" s="2">
        <v>5976</v>
      </c>
      <c r="K780" t="str">
        <f>VLOOKUP(E780,LUCode!A:B,2,FALSE)</f>
        <v>Unauthorized at Track Level</v>
      </c>
      <c r="L780">
        <f>VLOOKUP(D780,Coordinates!A:C,2,FALSE)</f>
        <v>43.395499999999998</v>
      </c>
      <c r="M780">
        <f>VLOOKUP(D780,Coordinates!A:C,3,FALSE)</f>
        <v>-79.230199999999996</v>
      </c>
      <c r="N780" t="str">
        <f>VLOOKUP(I780,LULine!A:B,2,FALSE)</f>
        <v>Yonge University Spadina</v>
      </c>
      <c r="O780" t="s">
        <v>1759</v>
      </c>
      <c r="P780" t="s">
        <v>1772</v>
      </c>
    </row>
    <row r="781" spans="1:16" x14ac:dyDescent="0.3">
      <c r="A781" s="3">
        <v>43503</v>
      </c>
      <c r="B781" s="1" t="s">
        <v>772</v>
      </c>
      <c r="C781" s="1" t="s">
        <v>126</v>
      </c>
      <c r="D781" s="1" t="s">
        <v>37</v>
      </c>
      <c r="E781" s="1" t="s">
        <v>239</v>
      </c>
      <c r="F781" s="2">
        <v>11</v>
      </c>
      <c r="G781" s="2">
        <v>14</v>
      </c>
      <c r="H781" s="1" t="s">
        <v>29</v>
      </c>
      <c r="I781" s="1" t="s">
        <v>30</v>
      </c>
      <c r="J781" s="2">
        <v>5066</v>
      </c>
      <c r="K781" t="str">
        <f>VLOOKUP(E781,LUCode!A:B,2,FALSE)</f>
        <v>Crew Unable to Maintain Schedule</v>
      </c>
      <c r="L781">
        <f>VLOOKUP(D781,Coordinates!A:C,2,FALSE)</f>
        <v>43.435699999999997</v>
      </c>
      <c r="M781">
        <f>VLOOKUP(D781,Coordinates!A:C,3,FALSE)</f>
        <v>-79.154899999999998</v>
      </c>
      <c r="N781" t="str">
        <f>VLOOKUP(I781,LULine!A:B,2,FALSE)</f>
        <v>Bloor Danforth</v>
      </c>
      <c r="O781" t="s">
        <v>1759</v>
      </c>
      <c r="P781" t="s">
        <v>1773</v>
      </c>
    </row>
    <row r="782" spans="1:16" x14ac:dyDescent="0.3">
      <c r="A782" s="3">
        <v>43503</v>
      </c>
      <c r="B782" s="1" t="s">
        <v>775</v>
      </c>
      <c r="C782" s="1" t="s">
        <v>126</v>
      </c>
      <c r="D782" s="1" t="s">
        <v>37</v>
      </c>
      <c r="E782" s="1" t="s">
        <v>43</v>
      </c>
      <c r="F782" s="2">
        <v>5</v>
      </c>
      <c r="G782" s="2">
        <v>10</v>
      </c>
      <c r="I782" s="1" t="s">
        <v>30</v>
      </c>
      <c r="J782" s="2">
        <v>3021</v>
      </c>
      <c r="K782" t="str">
        <f>VLOOKUP(E782,LUCode!A:B,2,FALSE)</f>
        <v>Operator Not In Position</v>
      </c>
      <c r="L782">
        <f>VLOOKUP(D782,Coordinates!A:C,2,FALSE)</f>
        <v>43.435699999999997</v>
      </c>
      <c r="M782">
        <f>VLOOKUP(D782,Coordinates!A:C,3,FALSE)</f>
        <v>-79.154899999999998</v>
      </c>
      <c r="N782" t="str">
        <f>VLOOKUP(I782,LULine!A:B,2,FALSE)</f>
        <v>Bloor Danforth</v>
      </c>
      <c r="O782" t="s">
        <v>1759</v>
      </c>
      <c r="P782" t="s">
        <v>1775</v>
      </c>
    </row>
    <row r="783" spans="1:16" x14ac:dyDescent="0.3">
      <c r="A783" s="3">
        <v>43503</v>
      </c>
      <c r="B783" s="1" t="s">
        <v>711</v>
      </c>
      <c r="C783" s="1" t="s">
        <v>126</v>
      </c>
      <c r="D783" s="1" t="s">
        <v>203</v>
      </c>
      <c r="E783" s="1" t="s">
        <v>158</v>
      </c>
      <c r="F783" s="2">
        <v>15</v>
      </c>
      <c r="G783" s="2">
        <v>20</v>
      </c>
      <c r="H783" s="1" t="s">
        <v>19</v>
      </c>
      <c r="I783" s="1" t="s">
        <v>15</v>
      </c>
      <c r="J783" s="2">
        <v>5836</v>
      </c>
      <c r="K783" t="str">
        <f>VLOOKUP(E783,LUCode!A:B,2,FALSE)</f>
        <v>Unauthorized at Track Level</v>
      </c>
      <c r="L783">
        <f>VLOOKUP(D783,Coordinates!A:C,2,FALSE)</f>
        <v>43.395499999999998</v>
      </c>
      <c r="M783">
        <f>VLOOKUP(D783,Coordinates!A:C,3,FALSE)</f>
        <v>-79.230199999999996</v>
      </c>
      <c r="N783" t="str">
        <f>VLOOKUP(I783,LULine!A:B,2,FALSE)</f>
        <v>Yonge University Spadina</v>
      </c>
      <c r="O783" t="s">
        <v>1759</v>
      </c>
      <c r="P783" t="s">
        <v>1777</v>
      </c>
    </row>
    <row r="784" spans="1:16" x14ac:dyDescent="0.3">
      <c r="A784" s="3">
        <v>43504</v>
      </c>
      <c r="B784" s="1" t="s">
        <v>776</v>
      </c>
      <c r="C784" s="1" t="s">
        <v>145</v>
      </c>
      <c r="D784" s="25" t="s">
        <v>1640</v>
      </c>
      <c r="E784" s="1" t="s">
        <v>777</v>
      </c>
      <c r="F784" s="2">
        <v>4</v>
      </c>
      <c r="G784" s="2">
        <v>9</v>
      </c>
      <c r="H784" s="1" t="s">
        <v>34</v>
      </c>
      <c r="I784" s="1" t="s">
        <v>99</v>
      </c>
      <c r="J784" s="2">
        <v>6186</v>
      </c>
      <c r="K784" t="str">
        <f>VLOOKUP(E784,LUCode!A:B,2,FALSE)</f>
        <v>S/E/C Department Other</v>
      </c>
      <c r="L784" t="str">
        <f>VLOOKUP(D784,Coordinates!A:C,2,FALSE)</f>
        <v>43.7614°</v>
      </c>
      <c r="M784">
        <f>VLOOKUP(D784,Coordinates!A:C,3,FALSE)</f>
        <v>-79.410499999999999</v>
      </c>
      <c r="N784" t="str">
        <f>VLOOKUP(I784,LULine!A:B,2,FALSE)</f>
        <v>Sheppard</v>
      </c>
      <c r="O784" t="s">
        <v>1759</v>
      </c>
      <c r="P784" t="s">
        <v>1777</v>
      </c>
    </row>
    <row r="785" spans="1:16" x14ac:dyDescent="0.3">
      <c r="A785" s="3">
        <v>43504</v>
      </c>
      <c r="B785" s="1" t="s">
        <v>511</v>
      </c>
      <c r="C785" s="1" t="s">
        <v>145</v>
      </c>
      <c r="D785" s="1" t="s">
        <v>37</v>
      </c>
      <c r="E785" s="1" t="s">
        <v>270</v>
      </c>
      <c r="F785" s="2">
        <v>3</v>
      </c>
      <c r="G785" s="2">
        <v>5</v>
      </c>
      <c r="H785" s="1" t="s">
        <v>29</v>
      </c>
      <c r="I785" s="1" t="s">
        <v>30</v>
      </c>
      <c r="J785" s="2">
        <v>5371</v>
      </c>
      <c r="K785" t="str">
        <f>VLOOKUP(E785,LUCode!A:B,2,FALSE)</f>
        <v>Air Conditioning</v>
      </c>
      <c r="L785">
        <f>VLOOKUP(D785,Coordinates!A:C,2,FALSE)</f>
        <v>43.435699999999997</v>
      </c>
      <c r="M785">
        <f>VLOOKUP(D785,Coordinates!A:C,3,FALSE)</f>
        <v>-79.154899999999998</v>
      </c>
      <c r="N785" t="str">
        <f>VLOOKUP(I785,LULine!A:B,2,FALSE)</f>
        <v>Bloor Danforth</v>
      </c>
      <c r="O785" t="s">
        <v>1759</v>
      </c>
      <c r="P785" t="s">
        <v>1774</v>
      </c>
    </row>
    <row r="786" spans="1:16" x14ac:dyDescent="0.3">
      <c r="A786" s="3">
        <v>43504</v>
      </c>
      <c r="B786" s="1" t="s">
        <v>778</v>
      </c>
      <c r="C786" s="1" t="s">
        <v>145</v>
      </c>
      <c r="D786" s="1" t="s">
        <v>45</v>
      </c>
      <c r="E786" s="1" t="s">
        <v>110</v>
      </c>
      <c r="F786" s="2">
        <v>5</v>
      </c>
      <c r="G786" s="2">
        <v>7</v>
      </c>
      <c r="H786" s="1" t="s">
        <v>19</v>
      </c>
      <c r="I786" s="1" t="s">
        <v>15</v>
      </c>
      <c r="J786" s="2">
        <v>5751</v>
      </c>
      <c r="K786" t="str">
        <f>VLOOKUP(E786,LUCode!A:B,2,FALSE)</f>
        <v>Door Problems - Debris Related</v>
      </c>
      <c r="L786">
        <f>VLOOKUP(D786,Coordinates!A:C,2,FALSE)</f>
        <v>43.781399999999998</v>
      </c>
      <c r="M786">
        <f>VLOOKUP(D786,Coordinates!A:C,3,FALSE)</f>
        <v>-79.415000000000006</v>
      </c>
      <c r="N786" t="str">
        <f>VLOOKUP(I786,LULine!A:B,2,FALSE)</f>
        <v>Yonge University Spadina</v>
      </c>
      <c r="O786" t="s">
        <v>1759</v>
      </c>
      <c r="P786" t="s">
        <v>1774</v>
      </c>
    </row>
    <row r="787" spans="1:16" x14ac:dyDescent="0.3">
      <c r="A787" s="3">
        <v>43504</v>
      </c>
      <c r="B787" s="1" t="s">
        <v>779</v>
      </c>
      <c r="C787" s="1" t="s">
        <v>145</v>
      </c>
      <c r="D787" s="1" t="s">
        <v>85</v>
      </c>
      <c r="E787" s="1" t="s">
        <v>57</v>
      </c>
      <c r="F787" s="2">
        <v>8</v>
      </c>
      <c r="G787" s="2">
        <v>10</v>
      </c>
      <c r="H787" s="1" t="s">
        <v>19</v>
      </c>
      <c r="I787" s="1" t="s">
        <v>15</v>
      </c>
      <c r="J787" s="2">
        <v>5586</v>
      </c>
      <c r="K787" t="str">
        <f>VLOOKUP(E787,LUCode!A:B,2,FALSE)</f>
        <v>Injured or ill Customer (On Train) - Transported</v>
      </c>
      <c r="L787">
        <f>VLOOKUP(D787,Coordinates!A:C,2,FALSE)</f>
        <v>43.656300000000002</v>
      </c>
      <c r="M787">
        <f>VLOOKUP(D787,Coordinates!A:C,3,FALSE)</f>
        <v>-79.380499999999998</v>
      </c>
      <c r="N787" t="str">
        <f>VLOOKUP(I787,LULine!A:B,2,FALSE)</f>
        <v>Yonge University Spadina</v>
      </c>
      <c r="O787" t="s">
        <v>1759</v>
      </c>
      <c r="P787" t="s">
        <v>1772</v>
      </c>
    </row>
    <row r="788" spans="1:16" x14ac:dyDescent="0.3">
      <c r="A788" s="3">
        <v>43504</v>
      </c>
      <c r="B788" s="1" t="s">
        <v>780</v>
      </c>
      <c r="C788" s="1" t="s">
        <v>145</v>
      </c>
      <c r="D788" s="1" t="s">
        <v>59</v>
      </c>
      <c r="E788" s="1" t="s">
        <v>128</v>
      </c>
      <c r="F788" s="2">
        <v>6</v>
      </c>
      <c r="G788" s="2">
        <v>9</v>
      </c>
      <c r="H788" s="1" t="s">
        <v>29</v>
      </c>
      <c r="I788" s="1" t="s">
        <v>30</v>
      </c>
      <c r="J788" s="2">
        <v>5320</v>
      </c>
      <c r="K788" t="str">
        <f>VLOOKUP(E788,LUCode!A:B,2,FALSE)</f>
        <v>Divisional Clerk Related</v>
      </c>
      <c r="L788">
        <f>VLOOKUP(D788,Coordinates!A:C,2,FALSE)</f>
        <v>43.410299999999999</v>
      </c>
      <c r="M788">
        <f>VLOOKUP(D788,Coordinates!A:C,3,FALSE)</f>
        <v>-79.192300000000003</v>
      </c>
      <c r="N788" t="str">
        <f>VLOOKUP(I788,LULine!A:B,2,FALSE)</f>
        <v>Bloor Danforth</v>
      </c>
      <c r="O788" t="s">
        <v>1759</v>
      </c>
      <c r="P788" t="s">
        <v>1772</v>
      </c>
    </row>
    <row r="789" spans="1:16" x14ac:dyDescent="0.3">
      <c r="A789" s="3">
        <v>43504</v>
      </c>
      <c r="B789" s="1" t="s">
        <v>781</v>
      </c>
      <c r="C789" s="1" t="s">
        <v>145</v>
      </c>
      <c r="D789" s="1" t="s">
        <v>443</v>
      </c>
      <c r="E789" s="1" t="s">
        <v>57</v>
      </c>
      <c r="F789" s="2">
        <v>10</v>
      </c>
      <c r="G789" s="2">
        <v>13</v>
      </c>
      <c r="H789" s="1" t="s">
        <v>29</v>
      </c>
      <c r="I789" s="1" t="s">
        <v>30</v>
      </c>
      <c r="J789" s="2">
        <v>5255</v>
      </c>
      <c r="K789" t="str">
        <f>VLOOKUP(E789,LUCode!A:B,2,FALSE)</f>
        <v>Injured or ill Customer (On Train) - Transported</v>
      </c>
      <c r="L789">
        <f>VLOOKUP(D789,Coordinates!A:C,2,FALSE)</f>
        <v>43.412050000000001</v>
      </c>
      <c r="M789">
        <f>VLOOKUP(D789,Coordinates!A:C,3,FALSE)</f>
        <v>-79.180599999999998</v>
      </c>
      <c r="N789" t="str">
        <f>VLOOKUP(I789,LULine!A:B,2,FALSE)</f>
        <v>Bloor Danforth</v>
      </c>
      <c r="O789" t="s">
        <v>1759</v>
      </c>
      <c r="P789" t="s">
        <v>1772</v>
      </c>
    </row>
    <row r="790" spans="1:16" x14ac:dyDescent="0.3">
      <c r="A790" s="3">
        <v>43504</v>
      </c>
      <c r="B790" s="1" t="s">
        <v>280</v>
      </c>
      <c r="C790" s="1" t="s">
        <v>145</v>
      </c>
      <c r="D790" s="1" t="s">
        <v>248</v>
      </c>
      <c r="E790" s="1" t="s">
        <v>327</v>
      </c>
      <c r="F790" s="2">
        <v>3</v>
      </c>
      <c r="G790" s="2">
        <v>6</v>
      </c>
      <c r="H790" s="1" t="s">
        <v>14</v>
      </c>
      <c r="I790" s="1" t="s">
        <v>15</v>
      </c>
      <c r="J790" s="2">
        <v>5831</v>
      </c>
      <c r="K790" t="str">
        <f>VLOOKUP(E790,LUCode!A:B,2,FALSE)</f>
        <v>Operator Overshot Platform</v>
      </c>
      <c r="L790">
        <f>VLOOKUP(D790,Coordinates!A:C,2,FALSE)</f>
        <v>43.3857</v>
      </c>
      <c r="M790">
        <f>VLOOKUP(D790,Coordinates!A:C,3,FALSE)</f>
        <v>-79.224000000000004</v>
      </c>
      <c r="N790" t="str">
        <f>VLOOKUP(I790,LULine!A:B,2,FALSE)</f>
        <v>Yonge University Spadina</v>
      </c>
      <c r="O790" t="s">
        <v>1759</v>
      </c>
      <c r="P790" t="s">
        <v>1772</v>
      </c>
    </row>
    <row r="791" spans="1:16" x14ac:dyDescent="0.3">
      <c r="A791" s="3">
        <v>43504</v>
      </c>
      <c r="B791" s="1" t="s">
        <v>429</v>
      </c>
      <c r="C791" s="1" t="s">
        <v>145</v>
      </c>
      <c r="D791" s="1" t="s">
        <v>42</v>
      </c>
      <c r="E791" s="1" t="s">
        <v>239</v>
      </c>
      <c r="F791" s="2">
        <v>12</v>
      </c>
      <c r="G791" s="2">
        <v>15</v>
      </c>
      <c r="H791" s="1" t="s">
        <v>14</v>
      </c>
      <c r="I791" s="1" t="s">
        <v>15</v>
      </c>
      <c r="J791" s="2">
        <v>5586</v>
      </c>
      <c r="K791" t="str">
        <f>VLOOKUP(E791,LUCode!A:B,2,FALSE)</f>
        <v>Crew Unable to Maintain Schedule</v>
      </c>
      <c r="L791">
        <f>VLOOKUP(D791,Coordinates!A:C,2,FALSE)</f>
        <v>43.749699999999997</v>
      </c>
      <c r="M791">
        <f>VLOOKUP(D791,Coordinates!A:C,3,FALSE)</f>
        <v>-79.4619</v>
      </c>
      <c r="N791" t="str">
        <f>VLOOKUP(I791,LULine!A:B,2,FALSE)</f>
        <v>Yonge University Spadina</v>
      </c>
      <c r="O791" t="s">
        <v>1759</v>
      </c>
      <c r="P791" t="s">
        <v>1773</v>
      </c>
    </row>
    <row r="792" spans="1:16" x14ac:dyDescent="0.3">
      <c r="A792" s="3">
        <v>43504</v>
      </c>
      <c r="B792" s="1" t="s">
        <v>782</v>
      </c>
      <c r="C792" s="1" t="s">
        <v>145</v>
      </c>
      <c r="D792" s="1" t="s">
        <v>266</v>
      </c>
      <c r="E792" s="1" t="s">
        <v>494</v>
      </c>
      <c r="F792" s="2">
        <v>7</v>
      </c>
      <c r="G792" s="2">
        <v>12</v>
      </c>
      <c r="H792" s="1" t="s">
        <v>19</v>
      </c>
      <c r="I792" s="1" t="s">
        <v>93</v>
      </c>
      <c r="J792" s="2">
        <v>3026</v>
      </c>
      <c r="K792" t="str">
        <f>VLOOKUP(E792,LUCode!A:B,2,FALSE)</f>
        <v>Timeout</v>
      </c>
      <c r="L792">
        <f>VLOOKUP(D792,Coordinates!A:C,2,FALSE)</f>
        <v>43.462899999999998</v>
      </c>
      <c r="M792">
        <f>VLOOKUP(D792,Coordinates!A:C,3,FALSE)</f>
        <v>-79.150599999999997</v>
      </c>
      <c r="N792" t="str">
        <f>VLOOKUP(I792,LULine!A:B,2,FALSE)</f>
        <v>Scarborough Rail Transit</v>
      </c>
      <c r="O792" t="s">
        <v>1759</v>
      </c>
      <c r="P792" t="s">
        <v>1773</v>
      </c>
    </row>
    <row r="793" spans="1:16" x14ac:dyDescent="0.3">
      <c r="A793" s="3">
        <v>43504</v>
      </c>
      <c r="B793" s="1" t="s">
        <v>376</v>
      </c>
      <c r="C793" s="1" t="s">
        <v>145</v>
      </c>
      <c r="D793" s="1" t="s">
        <v>37</v>
      </c>
      <c r="E793" s="1" t="s">
        <v>50</v>
      </c>
      <c r="F793" s="2">
        <v>10</v>
      </c>
      <c r="G793" s="2">
        <v>13</v>
      </c>
      <c r="H793" s="1" t="s">
        <v>29</v>
      </c>
      <c r="I793" s="1" t="s">
        <v>30</v>
      </c>
      <c r="J793" s="2">
        <v>5021</v>
      </c>
      <c r="K793" t="str">
        <f>VLOOKUP(E793,LUCode!A:B,2,FALSE)</f>
        <v>Brakes</v>
      </c>
      <c r="L793">
        <f>VLOOKUP(D793,Coordinates!A:C,2,FALSE)</f>
        <v>43.435699999999997</v>
      </c>
      <c r="M793">
        <f>VLOOKUP(D793,Coordinates!A:C,3,FALSE)</f>
        <v>-79.154899999999998</v>
      </c>
      <c r="N793" t="str">
        <f>VLOOKUP(I793,LULine!A:B,2,FALSE)</f>
        <v>Bloor Danforth</v>
      </c>
      <c r="O793" t="s">
        <v>1759</v>
      </c>
      <c r="P793" t="s">
        <v>1775</v>
      </c>
    </row>
    <row r="794" spans="1:16" x14ac:dyDescent="0.3">
      <c r="A794" s="3">
        <v>43504</v>
      </c>
      <c r="B794" s="1" t="s">
        <v>783</v>
      </c>
      <c r="C794" s="1" t="s">
        <v>145</v>
      </c>
      <c r="D794" s="1" t="s">
        <v>425</v>
      </c>
      <c r="E794" s="1" t="s">
        <v>80</v>
      </c>
      <c r="F794" s="2">
        <v>3</v>
      </c>
      <c r="G794" s="2">
        <v>5</v>
      </c>
      <c r="H794" s="1" t="s">
        <v>34</v>
      </c>
      <c r="I794" s="1" t="s">
        <v>30</v>
      </c>
      <c r="J794" s="2">
        <v>5032</v>
      </c>
      <c r="K794" t="str">
        <f>VLOOKUP(E794,LUCode!A:B,2,FALSE)</f>
        <v>Disorderly Patron</v>
      </c>
      <c r="L794">
        <f>VLOOKUP(D794,Coordinates!A:C,2,FALSE)</f>
        <v>43.403700000000001</v>
      </c>
      <c r="M794">
        <f>VLOOKUP(D794,Coordinates!A:C,3,FALSE)</f>
        <v>-79.212999999999994</v>
      </c>
      <c r="N794" t="str">
        <f>VLOOKUP(I794,LULine!A:B,2,FALSE)</f>
        <v>Bloor Danforth</v>
      </c>
      <c r="O794" t="s">
        <v>1759</v>
      </c>
      <c r="P794" t="s">
        <v>1775</v>
      </c>
    </row>
    <row r="795" spans="1:16" x14ac:dyDescent="0.3">
      <c r="A795" s="3">
        <v>43504</v>
      </c>
      <c r="B795" s="1" t="s">
        <v>784</v>
      </c>
      <c r="C795" s="1" t="s">
        <v>145</v>
      </c>
      <c r="D795" s="1" t="s">
        <v>211</v>
      </c>
      <c r="E795" s="1" t="s">
        <v>128</v>
      </c>
      <c r="F795" s="2">
        <v>3</v>
      </c>
      <c r="G795" s="2">
        <v>5</v>
      </c>
      <c r="H795" s="1" t="s">
        <v>19</v>
      </c>
      <c r="I795" s="1" t="s">
        <v>15</v>
      </c>
      <c r="J795" s="2">
        <v>5781</v>
      </c>
      <c r="K795" t="str">
        <f>VLOOKUP(E795,LUCode!A:B,2,FALSE)</f>
        <v>Divisional Clerk Related</v>
      </c>
      <c r="L795">
        <f>VLOOKUP(D795,Coordinates!A:C,2,FALSE)</f>
        <v>43.4739</v>
      </c>
      <c r="M795">
        <f>VLOOKUP(D795,Coordinates!A:C,3,FALSE)</f>
        <v>-79.313900000000004</v>
      </c>
      <c r="N795" t="str">
        <f>VLOOKUP(I795,LULine!A:B,2,FALSE)</f>
        <v>Yonge University Spadina</v>
      </c>
      <c r="O795" t="s">
        <v>1759</v>
      </c>
      <c r="P795" t="s">
        <v>1776</v>
      </c>
    </row>
    <row r="796" spans="1:16" x14ac:dyDescent="0.3">
      <c r="A796" s="3">
        <v>43504</v>
      </c>
      <c r="B796" s="1" t="s">
        <v>785</v>
      </c>
      <c r="C796" s="1" t="s">
        <v>145</v>
      </c>
      <c r="D796" s="1" t="s">
        <v>37</v>
      </c>
      <c r="E796" s="1" t="s">
        <v>57</v>
      </c>
      <c r="F796" s="2">
        <v>3</v>
      </c>
      <c r="G796" s="2">
        <v>5</v>
      </c>
      <c r="H796" s="1" t="s">
        <v>29</v>
      </c>
      <c r="I796" s="1" t="s">
        <v>30</v>
      </c>
      <c r="J796" s="2">
        <v>5088</v>
      </c>
      <c r="K796" t="str">
        <f>VLOOKUP(E796,LUCode!A:B,2,FALSE)</f>
        <v>Injured or ill Customer (On Train) - Transported</v>
      </c>
      <c r="L796">
        <f>VLOOKUP(D796,Coordinates!A:C,2,FALSE)</f>
        <v>43.435699999999997</v>
      </c>
      <c r="M796">
        <f>VLOOKUP(D796,Coordinates!A:C,3,FALSE)</f>
        <v>-79.154899999999998</v>
      </c>
      <c r="N796" t="str">
        <f>VLOOKUP(I796,LULine!A:B,2,FALSE)</f>
        <v>Bloor Danforth</v>
      </c>
      <c r="O796" t="s">
        <v>1759</v>
      </c>
      <c r="P796" t="s">
        <v>1776</v>
      </c>
    </row>
    <row r="797" spans="1:16" x14ac:dyDescent="0.3">
      <c r="A797" s="3">
        <v>43504</v>
      </c>
      <c r="B797" s="1" t="s">
        <v>786</v>
      </c>
      <c r="C797" s="1" t="s">
        <v>145</v>
      </c>
      <c r="D797" s="1" t="s">
        <v>211</v>
      </c>
      <c r="E797" s="1" t="s">
        <v>80</v>
      </c>
      <c r="F797" s="2">
        <v>4</v>
      </c>
      <c r="G797" s="2">
        <v>7</v>
      </c>
      <c r="H797" s="1" t="s">
        <v>19</v>
      </c>
      <c r="I797" s="1" t="s">
        <v>15</v>
      </c>
      <c r="J797" s="2">
        <v>5426</v>
      </c>
      <c r="K797" t="str">
        <f>VLOOKUP(E797,LUCode!A:B,2,FALSE)</f>
        <v>Disorderly Patron</v>
      </c>
      <c r="L797">
        <f>VLOOKUP(D797,Coordinates!A:C,2,FALSE)</f>
        <v>43.4739</v>
      </c>
      <c r="M797">
        <f>VLOOKUP(D797,Coordinates!A:C,3,FALSE)</f>
        <v>-79.313900000000004</v>
      </c>
      <c r="N797" t="str">
        <f>VLOOKUP(I797,LULine!A:B,2,FALSE)</f>
        <v>Yonge University Spadina</v>
      </c>
      <c r="O797" t="s">
        <v>1759</v>
      </c>
      <c r="P797" t="s">
        <v>1776</v>
      </c>
    </row>
    <row r="798" spans="1:16" x14ac:dyDescent="0.3">
      <c r="A798" s="3">
        <v>43504</v>
      </c>
      <c r="B798" s="1" t="s">
        <v>787</v>
      </c>
      <c r="C798" s="1" t="s">
        <v>145</v>
      </c>
      <c r="D798" s="1" t="s">
        <v>237</v>
      </c>
      <c r="E798" s="1" t="s">
        <v>221</v>
      </c>
      <c r="F798" s="2">
        <v>21</v>
      </c>
      <c r="G798" s="2">
        <v>24</v>
      </c>
      <c r="H798" s="1" t="s">
        <v>29</v>
      </c>
      <c r="I798" s="1" t="s">
        <v>30</v>
      </c>
      <c r="J798" s="2">
        <v>5268</v>
      </c>
      <c r="K798" t="str">
        <f>VLOOKUP(E798,LUCode!A:B,2,FALSE)</f>
        <v>Fire/Smoke Plan B - Source TTC</v>
      </c>
      <c r="L798">
        <f>VLOOKUP(D798,Coordinates!A:C,2,FALSE)</f>
        <v>43.394399999999997</v>
      </c>
      <c r="M798">
        <f>VLOOKUP(D798,Coordinates!A:C,3,FALSE)</f>
        <v>-79.253600000000006</v>
      </c>
      <c r="N798" t="str">
        <f>VLOOKUP(I798,LULine!A:B,2,FALSE)</f>
        <v>Bloor Danforth</v>
      </c>
      <c r="O798" t="s">
        <v>1759</v>
      </c>
      <c r="P798" t="s">
        <v>1776</v>
      </c>
    </row>
    <row r="799" spans="1:16" x14ac:dyDescent="0.3">
      <c r="A799" s="3">
        <v>43504</v>
      </c>
      <c r="B799" s="1" t="s">
        <v>788</v>
      </c>
      <c r="C799" s="1" t="s">
        <v>145</v>
      </c>
      <c r="D799" s="25" t="s">
        <v>1755</v>
      </c>
      <c r="E799" s="1" t="s">
        <v>150</v>
      </c>
      <c r="F799" s="2">
        <v>3</v>
      </c>
      <c r="G799" s="2">
        <v>6</v>
      </c>
      <c r="H799" s="1" t="s">
        <v>34</v>
      </c>
      <c r="I799" s="1" t="s">
        <v>30</v>
      </c>
      <c r="J799" s="2">
        <v>5022</v>
      </c>
      <c r="K799" t="str">
        <f>VLOOKUP(E799,LUCode!A:B,2,FALSE)</f>
        <v>Passenger Other</v>
      </c>
      <c r="L799">
        <f>VLOOKUP(D799,Coordinates!A:C,2,FALSE)</f>
        <v>43.6706</v>
      </c>
      <c r="M799">
        <f>VLOOKUP(D799,Coordinates!A:C,3,FALSE)</f>
        <v>-79.386499999999998</v>
      </c>
      <c r="N799" t="str">
        <f>VLOOKUP(I799,LULine!A:B,2,FALSE)</f>
        <v>Bloor Danforth</v>
      </c>
      <c r="O799" t="s">
        <v>1759</v>
      </c>
      <c r="P799" t="s">
        <v>1777</v>
      </c>
    </row>
    <row r="800" spans="1:16" x14ac:dyDescent="0.3">
      <c r="A800" s="3">
        <v>43504</v>
      </c>
      <c r="B800" s="1" t="s">
        <v>789</v>
      </c>
      <c r="C800" s="1" t="s">
        <v>145</v>
      </c>
      <c r="D800" s="1" t="s">
        <v>489</v>
      </c>
      <c r="E800" s="1" t="s">
        <v>57</v>
      </c>
      <c r="F800" s="2">
        <v>14</v>
      </c>
      <c r="G800" s="2">
        <v>19</v>
      </c>
      <c r="H800" s="1" t="s">
        <v>29</v>
      </c>
      <c r="I800" s="1" t="s">
        <v>99</v>
      </c>
      <c r="J800" s="2">
        <v>6191</v>
      </c>
      <c r="K800" t="str">
        <f>VLOOKUP(E800,LUCode!A:B,2,FALSE)</f>
        <v>Injured or ill Customer (On Train) - Transported</v>
      </c>
      <c r="L800">
        <f>VLOOKUP(D800,Coordinates!A:C,2,FALSE)</f>
        <v>43.4617</v>
      </c>
      <c r="M800">
        <f>VLOOKUP(D800,Coordinates!A:C,3,FALSE)</f>
        <v>-79.215500000000006</v>
      </c>
      <c r="N800" t="str">
        <f>VLOOKUP(I800,LULine!A:B,2,FALSE)</f>
        <v>Sheppard</v>
      </c>
      <c r="O800" t="s">
        <v>1759</v>
      </c>
      <c r="P800" t="s">
        <v>1777</v>
      </c>
    </row>
    <row r="801" spans="1:16" x14ac:dyDescent="0.3">
      <c r="A801" s="3">
        <v>43505</v>
      </c>
      <c r="B801" s="1" t="s">
        <v>790</v>
      </c>
      <c r="C801" s="1" t="s">
        <v>175</v>
      </c>
      <c r="D801" s="1" t="s">
        <v>162</v>
      </c>
      <c r="E801" s="1" t="s">
        <v>327</v>
      </c>
      <c r="F801" s="2">
        <v>3</v>
      </c>
      <c r="G801" s="2">
        <v>8</v>
      </c>
      <c r="H801" s="1" t="s">
        <v>19</v>
      </c>
      <c r="I801" s="1" t="s">
        <v>15</v>
      </c>
      <c r="J801" s="2">
        <v>6076</v>
      </c>
      <c r="K801" t="str">
        <f>VLOOKUP(E801,LUCode!A:B,2,FALSE)</f>
        <v>Operator Overshot Platform</v>
      </c>
      <c r="L801">
        <f>VLOOKUP(D801,Coordinates!A:C,2,FALSE)</f>
        <v>43.390900000000002</v>
      </c>
      <c r="M801">
        <f>VLOOKUP(D801,Coordinates!A:C,3,FALSE)</f>
        <v>-79.224500000000006</v>
      </c>
      <c r="N801" t="str">
        <f>VLOOKUP(I801,LULine!A:B,2,FALSE)</f>
        <v>Yonge University Spadina</v>
      </c>
      <c r="O801" t="s">
        <v>1759</v>
      </c>
      <c r="P801" t="s">
        <v>1777</v>
      </c>
    </row>
    <row r="802" spans="1:16" x14ac:dyDescent="0.3">
      <c r="A802" s="3">
        <v>43505</v>
      </c>
      <c r="B802" s="1" t="s">
        <v>442</v>
      </c>
      <c r="C802" s="1" t="s">
        <v>175</v>
      </c>
      <c r="D802" s="1" t="s">
        <v>425</v>
      </c>
      <c r="E802" s="1" t="s">
        <v>143</v>
      </c>
      <c r="F802" s="2">
        <v>4</v>
      </c>
      <c r="G802" s="2">
        <v>9</v>
      </c>
      <c r="H802" s="1" t="s">
        <v>34</v>
      </c>
      <c r="I802" s="1" t="s">
        <v>30</v>
      </c>
      <c r="J802" s="2">
        <v>5344</v>
      </c>
      <c r="K802" t="str">
        <f>VLOOKUP(E802,LUCode!A:B,2,FALSE)</f>
        <v>Transportation Department - Other</v>
      </c>
      <c r="L802">
        <f>VLOOKUP(D802,Coordinates!A:C,2,FALSE)</f>
        <v>43.403700000000001</v>
      </c>
      <c r="M802">
        <f>VLOOKUP(D802,Coordinates!A:C,3,FALSE)</f>
        <v>-79.212999999999994</v>
      </c>
      <c r="N802" t="str">
        <f>VLOOKUP(I802,LULine!A:B,2,FALSE)</f>
        <v>Bloor Danforth</v>
      </c>
      <c r="O802" t="s">
        <v>1759</v>
      </c>
      <c r="P802" t="s">
        <v>1777</v>
      </c>
    </row>
    <row r="803" spans="1:16" x14ac:dyDescent="0.3">
      <c r="A803" s="3">
        <v>43505</v>
      </c>
      <c r="B803" s="1" t="s">
        <v>791</v>
      </c>
      <c r="C803" s="1" t="s">
        <v>175</v>
      </c>
      <c r="D803" s="1" t="s">
        <v>17</v>
      </c>
      <c r="E803" s="1" t="s">
        <v>80</v>
      </c>
      <c r="F803" s="2">
        <v>4</v>
      </c>
      <c r="G803" s="2">
        <v>9</v>
      </c>
      <c r="H803" s="1" t="s">
        <v>14</v>
      </c>
      <c r="I803" s="1" t="s">
        <v>15</v>
      </c>
      <c r="J803" s="2">
        <v>5796</v>
      </c>
      <c r="K803" t="str">
        <f>VLOOKUP(E803,LUCode!A:B,2,FALSE)</f>
        <v>Disorderly Patron</v>
      </c>
      <c r="L803">
        <f>VLOOKUP(D803,Coordinates!A:C,2,FALSE)</f>
        <v>43.415700000000001</v>
      </c>
      <c r="M803">
        <f>VLOOKUP(D803,Coordinates!A:C,3,FALSE)</f>
        <v>-79.260900000000007</v>
      </c>
      <c r="N803" t="str">
        <f>VLOOKUP(I803,LULine!A:B,2,FALSE)</f>
        <v>Yonge University Spadina</v>
      </c>
      <c r="O803" t="s">
        <v>1759</v>
      </c>
      <c r="P803" t="s">
        <v>1777</v>
      </c>
    </row>
    <row r="804" spans="1:16" x14ac:dyDescent="0.3">
      <c r="A804" s="3">
        <v>43505</v>
      </c>
      <c r="B804" s="1" t="s">
        <v>733</v>
      </c>
      <c r="C804" s="1" t="s">
        <v>175</v>
      </c>
      <c r="D804" s="1" t="s">
        <v>266</v>
      </c>
      <c r="E804" s="1" t="s">
        <v>586</v>
      </c>
      <c r="F804" s="2">
        <v>16</v>
      </c>
      <c r="G804" s="2">
        <v>0</v>
      </c>
      <c r="H804" s="1" t="s">
        <v>19</v>
      </c>
      <c r="I804" s="1" t="s">
        <v>93</v>
      </c>
      <c r="J804" s="2">
        <v>3012</v>
      </c>
      <c r="K804" t="str">
        <f>VLOOKUP(E804,LUCode!A:B,2,FALSE)</f>
        <v>VCC/RCIU/CCR</v>
      </c>
      <c r="L804">
        <f>VLOOKUP(D804,Coordinates!A:C,2,FALSE)</f>
        <v>43.462899999999998</v>
      </c>
      <c r="M804">
        <f>VLOOKUP(D804,Coordinates!A:C,3,FALSE)</f>
        <v>-79.150599999999997</v>
      </c>
      <c r="N804" t="str">
        <f>VLOOKUP(I804,LULine!A:B,2,FALSE)</f>
        <v>Scarborough Rail Transit</v>
      </c>
      <c r="O804" t="s">
        <v>1759</v>
      </c>
      <c r="P804" t="s">
        <v>1774</v>
      </c>
    </row>
    <row r="805" spans="1:16" x14ac:dyDescent="0.3">
      <c r="A805" s="3">
        <v>43505</v>
      </c>
      <c r="B805" s="1" t="s">
        <v>646</v>
      </c>
      <c r="C805" s="1" t="s">
        <v>175</v>
      </c>
      <c r="D805" s="1" t="s">
        <v>88</v>
      </c>
      <c r="E805" s="1" t="s">
        <v>610</v>
      </c>
      <c r="F805" s="2">
        <v>5</v>
      </c>
      <c r="G805" s="2">
        <v>10</v>
      </c>
      <c r="H805" s="1" t="s">
        <v>19</v>
      </c>
      <c r="I805" s="1" t="s">
        <v>15</v>
      </c>
      <c r="J805" s="2">
        <v>5556</v>
      </c>
      <c r="K805" t="str">
        <f>VLOOKUP(E805,LUCode!A:B,2,FALSE)</f>
        <v>Work Refusal</v>
      </c>
      <c r="L805">
        <f>VLOOKUP(D805,Coordinates!A:C,2,FALSE)</f>
        <v>43.744900000000001</v>
      </c>
      <c r="M805">
        <f>VLOOKUP(D805,Coordinates!A:C,3,FALSE)</f>
        <v>-79.406700000000001</v>
      </c>
      <c r="N805" t="str">
        <f>VLOOKUP(I805,LULine!A:B,2,FALSE)</f>
        <v>Yonge University Spadina</v>
      </c>
      <c r="O805" t="s">
        <v>1759</v>
      </c>
      <c r="P805" t="s">
        <v>1774</v>
      </c>
    </row>
    <row r="806" spans="1:16" x14ac:dyDescent="0.3">
      <c r="A806" s="3">
        <v>43505</v>
      </c>
      <c r="B806" s="1" t="s">
        <v>792</v>
      </c>
      <c r="C806" s="1" t="s">
        <v>175</v>
      </c>
      <c r="D806" s="1" t="s">
        <v>124</v>
      </c>
      <c r="E806" s="1" t="s">
        <v>624</v>
      </c>
      <c r="F806" s="2">
        <v>5</v>
      </c>
      <c r="G806" s="2">
        <v>11</v>
      </c>
      <c r="H806" s="1" t="s">
        <v>14</v>
      </c>
      <c r="I806" s="1" t="s">
        <v>93</v>
      </c>
      <c r="J806" s="2">
        <v>3009</v>
      </c>
      <c r="K806" t="str">
        <f>VLOOKUP(E806,LUCode!A:B,2,FALSE)</f>
        <v>Disc Brakes</v>
      </c>
      <c r="L806">
        <f>VLOOKUP(D806,Coordinates!A:C,2,FALSE)</f>
        <v>43.460099999999997</v>
      </c>
      <c r="M806">
        <f>VLOOKUP(D806,Coordinates!A:C,3,FALSE)</f>
        <v>-79.163499999999999</v>
      </c>
      <c r="N806" t="str">
        <f>VLOOKUP(I806,LULine!A:B,2,FALSE)</f>
        <v>Scarborough Rail Transit</v>
      </c>
      <c r="O806" t="s">
        <v>1759</v>
      </c>
      <c r="P806" t="s">
        <v>1772</v>
      </c>
    </row>
    <row r="807" spans="1:16" x14ac:dyDescent="0.3">
      <c r="A807" s="3">
        <v>43505</v>
      </c>
      <c r="B807" s="1" t="s">
        <v>793</v>
      </c>
      <c r="C807" s="1" t="s">
        <v>175</v>
      </c>
      <c r="D807" s="25" t="s">
        <v>1755</v>
      </c>
      <c r="E807" s="1" t="s">
        <v>80</v>
      </c>
      <c r="F807" s="2">
        <v>5</v>
      </c>
      <c r="G807" s="2">
        <v>10</v>
      </c>
      <c r="H807" s="1" t="s">
        <v>34</v>
      </c>
      <c r="I807" s="1" t="s">
        <v>30</v>
      </c>
      <c r="J807" s="2">
        <v>5267</v>
      </c>
      <c r="K807" t="str">
        <f>VLOOKUP(E807,LUCode!A:B,2,FALSE)</f>
        <v>Disorderly Patron</v>
      </c>
      <c r="L807">
        <f>VLOOKUP(D807,Coordinates!A:C,2,FALSE)</f>
        <v>43.6706</v>
      </c>
      <c r="M807">
        <f>VLOOKUP(D807,Coordinates!A:C,3,FALSE)</f>
        <v>-79.386499999999998</v>
      </c>
      <c r="N807" t="str">
        <f>VLOOKUP(I807,LULine!A:B,2,FALSE)</f>
        <v>Bloor Danforth</v>
      </c>
      <c r="O807" t="s">
        <v>1759</v>
      </c>
      <c r="P807" t="s">
        <v>1773</v>
      </c>
    </row>
    <row r="808" spans="1:16" x14ac:dyDescent="0.3">
      <c r="A808" s="3">
        <v>43505</v>
      </c>
      <c r="B808" s="1" t="s">
        <v>794</v>
      </c>
      <c r="C808" s="1" t="s">
        <v>175</v>
      </c>
      <c r="D808" s="25" t="s">
        <v>1755</v>
      </c>
      <c r="E808" s="1" t="s">
        <v>80</v>
      </c>
      <c r="F808" s="2">
        <v>6</v>
      </c>
      <c r="G808" s="2">
        <v>10</v>
      </c>
      <c r="H808" s="1" t="s">
        <v>34</v>
      </c>
      <c r="I808" s="1" t="s">
        <v>30</v>
      </c>
      <c r="J808" s="2">
        <v>5167</v>
      </c>
      <c r="K808" t="str">
        <f>VLOOKUP(E808,LUCode!A:B,2,FALSE)</f>
        <v>Disorderly Patron</v>
      </c>
      <c r="L808">
        <f>VLOOKUP(D808,Coordinates!A:C,2,FALSE)</f>
        <v>43.6706</v>
      </c>
      <c r="M808">
        <f>VLOOKUP(D808,Coordinates!A:C,3,FALSE)</f>
        <v>-79.386499999999998</v>
      </c>
      <c r="N808" t="str">
        <f>VLOOKUP(I808,LULine!A:B,2,FALSE)</f>
        <v>Bloor Danforth</v>
      </c>
      <c r="O808" t="s">
        <v>1759</v>
      </c>
      <c r="P808" t="s">
        <v>1773</v>
      </c>
    </row>
    <row r="809" spans="1:16" x14ac:dyDescent="0.3">
      <c r="A809" s="3">
        <v>43505</v>
      </c>
      <c r="B809" s="1" t="s">
        <v>795</v>
      </c>
      <c r="C809" s="1" t="s">
        <v>175</v>
      </c>
      <c r="D809" s="1" t="s">
        <v>40</v>
      </c>
      <c r="E809" s="1" t="s">
        <v>43</v>
      </c>
      <c r="F809" s="2">
        <v>6</v>
      </c>
      <c r="G809" s="2">
        <v>10</v>
      </c>
      <c r="H809" s="1" t="s">
        <v>34</v>
      </c>
      <c r="I809" s="1" t="s">
        <v>30</v>
      </c>
      <c r="J809" s="2">
        <v>5240</v>
      </c>
      <c r="K809" t="str">
        <f>VLOOKUP(E809,LUCode!A:B,2,FALSE)</f>
        <v>Operator Not In Position</v>
      </c>
      <c r="L809">
        <f>VLOOKUP(D809,Coordinates!A:C,2,FALSE)</f>
        <v>43.405700000000003</v>
      </c>
      <c r="M809">
        <f>VLOOKUP(D809,Coordinates!A:C,3,FALSE)</f>
        <v>-79.194900000000004</v>
      </c>
      <c r="N809" t="str">
        <f>VLOOKUP(I809,LULine!A:B,2,FALSE)</f>
        <v>Bloor Danforth</v>
      </c>
      <c r="O809" t="s">
        <v>1759</v>
      </c>
      <c r="P809" t="s">
        <v>1773</v>
      </c>
    </row>
    <row r="810" spans="1:16" x14ac:dyDescent="0.3">
      <c r="A810" s="3">
        <v>43505</v>
      </c>
      <c r="B810" s="1" t="s">
        <v>796</v>
      </c>
      <c r="C810" s="1" t="s">
        <v>175</v>
      </c>
      <c r="D810" s="1" t="s">
        <v>137</v>
      </c>
      <c r="E810" s="1" t="s">
        <v>57</v>
      </c>
      <c r="F810" s="2">
        <v>15</v>
      </c>
      <c r="G810" s="2">
        <v>20</v>
      </c>
      <c r="H810" s="1" t="s">
        <v>14</v>
      </c>
      <c r="I810" s="1" t="s">
        <v>15</v>
      </c>
      <c r="J810" s="2">
        <v>5886</v>
      </c>
      <c r="K810" t="str">
        <f>VLOOKUP(E810,LUCode!A:B,2,FALSE)</f>
        <v>Injured or ill Customer (On Train) - Transported</v>
      </c>
      <c r="L810">
        <f>VLOOKUP(D810,Coordinates!A:C,2,FALSE)</f>
        <v>43.645299999999999</v>
      </c>
      <c r="M810">
        <f>VLOOKUP(D810,Coordinates!A:C,3,FALSE)</f>
        <v>-79.380600000000001</v>
      </c>
      <c r="N810" t="str">
        <f>VLOOKUP(I810,LULine!A:B,2,FALSE)</f>
        <v>Yonge University Spadina</v>
      </c>
      <c r="O810" t="s">
        <v>1759</v>
      </c>
      <c r="P810" t="s">
        <v>1773</v>
      </c>
    </row>
    <row r="811" spans="1:16" x14ac:dyDescent="0.3">
      <c r="A811" s="3">
        <v>43505</v>
      </c>
      <c r="B811" s="1" t="s">
        <v>659</v>
      </c>
      <c r="C811" s="1" t="s">
        <v>175</v>
      </c>
      <c r="D811" s="1" t="s">
        <v>179</v>
      </c>
      <c r="E811" s="1" t="s">
        <v>110</v>
      </c>
      <c r="F811" s="2">
        <v>3</v>
      </c>
      <c r="G811" s="2">
        <v>7</v>
      </c>
      <c r="H811" s="1" t="s">
        <v>29</v>
      </c>
      <c r="I811" s="1" t="s">
        <v>30</v>
      </c>
      <c r="J811" s="2">
        <v>5274</v>
      </c>
      <c r="K811" t="str">
        <f>VLOOKUP(E811,LUCode!A:B,2,FALSE)</f>
        <v>Door Problems - Debris Related</v>
      </c>
      <c r="L811">
        <f>VLOOKUP(D811,Coordinates!A:C,2,FALSE)</f>
        <v>43.414200000000001</v>
      </c>
      <c r="M811">
        <f>VLOOKUP(D811,Coordinates!A:C,3,FALSE)</f>
        <v>-79.171899999999994</v>
      </c>
      <c r="N811" t="str">
        <f>VLOOKUP(I811,LULine!A:B,2,FALSE)</f>
        <v>Bloor Danforth</v>
      </c>
      <c r="O811" t="s">
        <v>1759</v>
      </c>
      <c r="P811" t="s">
        <v>1776</v>
      </c>
    </row>
    <row r="812" spans="1:16" x14ac:dyDescent="0.3">
      <c r="A812" s="3">
        <v>43505</v>
      </c>
      <c r="B812" s="1" t="s">
        <v>797</v>
      </c>
      <c r="C812" s="1" t="s">
        <v>175</v>
      </c>
      <c r="D812" s="1" t="s">
        <v>130</v>
      </c>
      <c r="E812" s="1" t="s">
        <v>150</v>
      </c>
      <c r="F812" s="2">
        <v>9</v>
      </c>
      <c r="G812" s="2">
        <v>14</v>
      </c>
      <c r="H812" s="1" t="s">
        <v>29</v>
      </c>
      <c r="I812" s="1" t="s">
        <v>30</v>
      </c>
      <c r="J812" s="2">
        <v>5144</v>
      </c>
      <c r="K812" t="str">
        <f>VLOOKUP(E812,LUCode!A:B,2,FALSE)</f>
        <v>Passenger Other</v>
      </c>
      <c r="L812">
        <f>VLOOKUP(D812,Coordinates!A:C,2,FALSE)</f>
        <v>43.668300000000002</v>
      </c>
      <c r="M812">
        <f>VLOOKUP(D812,Coordinates!A:C,3,FALSE)</f>
        <v>-79.399900000000002</v>
      </c>
      <c r="N812" t="str">
        <f>VLOOKUP(I812,LULine!A:B,2,FALSE)</f>
        <v>Bloor Danforth</v>
      </c>
      <c r="O812" t="s">
        <v>1759</v>
      </c>
      <c r="P812" t="s">
        <v>1777</v>
      </c>
    </row>
    <row r="813" spans="1:16" x14ac:dyDescent="0.3">
      <c r="A813" s="3">
        <v>43505</v>
      </c>
      <c r="B813" s="1" t="s">
        <v>247</v>
      </c>
      <c r="C813" s="1" t="s">
        <v>175</v>
      </c>
      <c r="D813" s="1" t="s">
        <v>425</v>
      </c>
      <c r="E813" s="1" t="s">
        <v>621</v>
      </c>
      <c r="F813" s="2">
        <v>10</v>
      </c>
      <c r="G813" s="2">
        <v>15</v>
      </c>
      <c r="H813" s="1" t="s">
        <v>34</v>
      </c>
      <c r="I813" s="1" t="s">
        <v>30</v>
      </c>
      <c r="J813" s="2">
        <v>5140</v>
      </c>
      <c r="K813" t="str">
        <f>VLOOKUP(E813,LUCode!A:B,2,FALSE)</f>
        <v>RC&amp;S Maintenance Error - (Human)</v>
      </c>
      <c r="L813">
        <f>VLOOKUP(D813,Coordinates!A:C,2,FALSE)</f>
        <v>43.403700000000001</v>
      </c>
      <c r="M813">
        <f>VLOOKUP(D813,Coordinates!A:C,3,FALSE)</f>
        <v>-79.212999999999994</v>
      </c>
      <c r="N813" t="str">
        <f>VLOOKUP(I813,LULine!A:B,2,FALSE)</f>
        <v>Bloor Danforth</v>
      </c>
      <c r="O813" t="s">
        <v>1759</v>
      </c>
      <c r="P813" t="s">
        <v>1777</v>
      </c>
    </row>
    <row r="814" spans="1:16" x14ac:dyDescent="0.3">
      <c r="A814" s="3">
        <v>43505</v>
      </c>
      <c r="B814" s="1" t="s">
        <v>730</v>
      </c>
      <c r="C814" s="1" t="s">
        <v>175</v>
      </c>
      <c r="D814" s="1" t="s">
        <v>296</v>
      </c>
      <c r="E814" s="1" t="s">
        <v>89</v>
      </c>
      <c r="F814" s="2">
        <v>17</v>
      </c>
      <c r="G814" s="2">
        <v>22</v>
      </c>
      <c r="H814" s="1" t="s">
        <v>14</v>
      </c>
      <c r="I814" s="1" t="s">
        <v>15</v>
      </c>
      <c r="J814" s="2">
        <v>5501</v>
      </c>
      <c r="K814" t="str">
        <f>VLOOKUP(E814,LUCode!A:B,2,FALSE)</f>
        <v>Injured or ill Customer (On Train) - Medical Aid Refused</v>
      </c>
      <c r="L814">
        <f>VLOOKUP(D814,Coordinates!A:C,2,FALSE)</f>
        <v>43.4116</v>
      </c>
      <c r="M814">
        <f>VLOOKUP(D814,Coordinates!A:C,3,FALSE)</f>
        <v>-79.233500000000006</v>
      </c>
      <c r="N814" t="str">
        <f>VLOOKUP(I814,LULine!A:B,2,FALSE)</f>
        <v>Yonge University Spadina</v>
      </c>
      <c r="O814" t="s">
        <v>1759</v>
      </c>
      <c r="P814" t="s">
        <v>1777</v>
      </c>
    </row>
    <row r="815" spans="1:16" x14ac:dyDescent="0.3">
      <c r="A815" s="3">
        <v>43506</v>
      </c>
      <c r="B815" s="1" t="s">
        <v>798</v>
      </c>
      <c r="C815" s="1" t="s">
        <v>188</v>
      </c>
      <c r="D815" s="1" t="s">
        <v>149</v>
      </c>
      <c r="E815" s="1" t="s">
        <v>158</v>
      </c>
      <c r="F815" s="2">
        <v>5</v>
      </c>
      <c r="G815" s="2">
        <v>9</v>
      </c>
      <c r="H815" s="1" t="s">
        <v>34</v>
      </c>
      <c r="I815" s="1" t="s">
        <v>30</v>
      </c>
      <c r="J815" s="2">
        <v>5371</v>
      </c>
      <c r="K815" t="str">
        <f>VLOOKUP(E815,LUCode!A:B,2,FALSE)</f>
        <v>Unauthorized at Track Level</v>
      </c>
      <c r="L815">
        <f>VLOOKUP(D815,Coordinates!A:C,2,FALSE)</f>
        <v>43.400199999999998</v>
      </c>
      <c r="M815">
        <f>VLOOKUP(D815,Coordinates!A:C,3,FALSE)</f>
        <v>-79.241399999999999</v>
      </c>
      <c r="N815" t="str">
        <f>VLOOKUP(I815,LULine!A:B,2,FALSE)</f>
        <v>Bloor Danforth</v>
      </c>
      <c r="O815" t="s">
        <v>1759</v>
      </c>
      <c r="P815" t="s">
        <v>1777</v>
      </c>
    </row>
    <row r="816" spans="1:16" x14ac:dyDescent="0.3">
      <c r="A816" s="3">
        <v>43506</v>
      </c>
      <c r="B816" s="1" t="s">
        <v>799</v>
      </c>
      <c r="C816" s="1" t="s">
        <v>188</v>
      </c>
      <c r="D816" s="1" t="s">
        <v>127</v>
      </c>
      <c r="E816" s="1" t="s">
        <v>54</v>
      </c>
      <c r="F816" s="2">
        <v>4</v>
      </c>
      <c r="G816" s="2">
        <v>9</v>
      </c>
      <c r="H816" s="1" t="s">
        <v>14</v>
      </c>
      <c r="I816" s="1" t="s">
        <v>15</v>
      </c>
      <c r="J816" s="2">
        <v>5111</v>
      </c>
      <c r="K816" t="str">
        <f>VLOOKUP(E816,LUCode!A:B,2,FALSE)</f>
        <v>Passenger Assistance Alarm Activated - No Trouble Found</v>
      </c>
      <c r="L816">
        <f>VLOOKUP(D816,Coordinates!A:C,2,FALSE)</f>
        <v>43.400500000000001</v>
      </c>
      <c r="M816">
        <f>VLOOKUP(D816,Coordinates!A:C,3,FALSE)</f>
        <v>-79.235900000000001</v>
      </c>
      <c r="N816" t="str">
        <f>VLOOKUP(I816,LULine!A:B,2,FALSE)</f>
        <v>Yonge University Spadina</v>
      </c>
      <c r="O816" t="s">
        <v>1759</v>
      </c>
      <c r="P816" t="s">
        <v>1777</v>
      </c>
    </row>
    <row r="817" spans="1:16" x14ac:dyDescent="0.3">
      <c r="A817" s="3">
        <v>43506</v>
      </c>
      <c r="B817" s="1" t="s">
        <v>800</v>
      </c>
      <c r="C817" s="1" t="s">
        <v>188</v>
      </c>
      <c r="D817" s="1" t="s">
        <v>801</v>
      </c>
      <c r="E817" s="1" t="s">
        <v>377</v>
      </c>
      <c r="F817" s="2">
        <v>165</v>
      </c>
      <c r="G817" s="2">
        <v>0</v>
      </c>
      <c r="H817" s="1" t="s">
        <v>34</v>
      </c>
      <c r="I817" s="1" t="s">
        <v>99</v>
      </c>
      <c r="J817" s="2">
        <v>6156</v>
      </c>
      <c r="K817" t="str">
        <f>VLOOKUP(E817,LUCode!A:B,2,FALSE)</f>
        <v xml:space="preserve">Signals or Related Components Failure </v>
      </c>
      <c r="L817">
        <f>VLOOKUP(D817,Coordinates!A:C,2,FALSE)</f>
        <v>43.460099999999997</v>
      </c>
      <c r="M817">
        <f>VLOOKUP(D817,Coordinates!A:C,3,FALSE)</f>
        <v>-79.231200000000001</v>
      </c>
      <c r="N817" t="str">
        <f>VLOOKUP(I817,LULine!A:B,2,FALSE)</f>
        <v>Sheppard</v>
      </c>
      <c r="O817" t="s">
        <v>1759</v>
      </c>
      <c r="P817" t="s">
        <v>1774</v>
      </c>
    </row>
    <row r="818" spans="1:16" x14ac:dyDescent="0.3">
      <c r="A818" s="3">
        <v>43506</v>
      </c>
      <c r="B818" s="1" t="s">
        <v>536</v>
      </c>
      <c r="C818" s="1" t="s">
        <v>188</v>
      </c>
      <c r="D818" s="1" t="s">
        <v>443</v>
      </c>
      <c r="E818" s="1" t="s">
        <v>60</v>
      </c>
      <c r="F818" s="2">
        <v>7</v>
      </c>
      <c r="G818" s="2">
        <v>13</v>
      </c>
      <c r="H818" s="1" t="s">
        <v>29</v>
      </c>
      <c r="I818" s="1" t="s">
        <v>30</v>
      </c>
      <c r="J818" s="2">
        <v>5369</v>
      </c>
      <c r="K818" t="str">
        <f>VLOOKUP(E818,LUCode!A:B,2,FALSE)</f>
        <v>Miscellaneous Other</v>
      </c>
      <c r="L818">
        <f>VLOOKUP(D818,Coordinates!A:C,2,FALSE)</f>
        <v>43.412050000000001</v>
      </c>
      <c r="M818">
        <f>VLOOKUP(D818,Coordinates!A:C,3,FALSE)</f>
        <v>-79.180599999999998</v>
      </c>
      <c r="N818" t="str">
        <f>VLOOKUP(I818,LULine!A:B,2,FALSE)</f>
        <v>Bloor Danforth</v>
      </c>
      <c r="O818" t="s">
        <v>1759</v>
      </c>
      <c r="P818" t="s">
        <v>1774</v>
      </c>
    </row>
    <row r="819" spans="1:16" x14ac:dyDescent="0.3">
      <c r="A819" s="3">
        <v>43506</v>
      </c>
      <c r="B819" s="1" t="s">
        <v>804</v>
      </c>
      <c r="C819" s="1" t="s">
        <v>188</v>
      </c>
      <c r="D819" s="25" t="s">
        <v>1640</v>
      </c>
      <c r="E819" s="1" t="s">
        <v>377</v>
      </c>
      <c r="F819" s="2">
        <v>10</v>
      </c>
      <c r="G819" s="2">
        <v>15</v>
      </c>
      <c r="H819" s="1" t="s">
        <v>34</v>
      </c>
      <c r="I819" s="1" t="s">
        <v>99</v>
      </c>
      <c r="J819" s="2">
        <v>6166</v>
      </c>
      <c r="K819" t="str">
        <f>VLOOKUP(E819,LUCode!A:B,2,FALSE)</f>
        <v xml:space="preserve">Signals or Related Components Failure </v>
      </c>
      <c r="L819" t="str">
        <f>VLOOKUP(D819,Coordinates!A:C,2,FALSE)</f>
        <v>43.7614°</v>
      </c>
      <c r="M819">
        <f>VLOOKUP(D819,Coordinates!A:C,3,FALSE)</f>
        <v>-79.410499999999999</v>
      </c>
      <c r="N819" t="str">
        <f>VLOOKUP(I819,LULine!A:B,2,FALSE)</f>
        <v>Sheppard</v>
      </c>
      <c r="O819" t="s">
        <v>1759</v>
      </c>
      <c r="P819" t="s">
        <v>1773</v>
      </c>
    </row>
    <row r="820" spans="1:16" x14ac:dyDescent="0.3">
      <c r="A820" s="3">
        <v>43507</v>
      </c>
      <c r="B820" s="1" t="s">
        <v>805</v>
      </c>
      <c r="C820" s="1" t="s">
        <v>196</v>
      </c>
      <c r="D820" s="1" t="s">
        <v>12</v>
      </c>
      <c r="E820" s="1" t="s">
        <v>13</v>
      </c>
      <c r="F820" s="2">
        <v>7</v>
      </c>
      <c r="G820" s="2">
        <v>0</v>
      </c>
      <c r="H820" s="1" t="s">
        <v>14</v>
      </c>
      <c r="I820" s="1" t="s">
        <v>15</v>
      </c>
      <c r="J820" s="2">
        <v>5561</v>
      </c>
      <c r="K820" t="str">
        <f>VLOOKUP(E820,LUCode!A:B,2,FALSE)</f>
        <v>ATC Project</v>
      </c>
      <c r="L820">
        <f>VLOOKUP(D820,Coordinates!A:C,2,FALSE)</f>
        <v>43.402900000000002</v>
      </c>
      <c r="M820">
        <f>VLOOKUP(D820,Coordinates!A:C,3,FALSE)</f>
        <v>-79.242500000000007</v>
      </c>
      <c r="N820" t="str">
        <f>VLOOKUP(I820,LULine!A:B,2,FALSE)</f>
        <v>Yonge University Spadina</v>
      </c>
      <c r="O820" t="s">
        <v>1759</v>
      </c>
      <c r="P820" t="s">
        <v>1774</v>
      </c>
    </row>
    <row r="821" spans="1:16" x14ac:dyDescent="0.3">
      <c r="A821" s="3">
        <v>43507</v>
      </c>
      <c r="B821" s="1" t="s">
        <v>511</v>
      </c>
      <c r="C821" s="1" t="s">
        <v>196</v>
      </c>
      <c r="D821" s="1" t="s">
        <v>608</v>
      </c>
      <c r="E821" s="1" t="s">
        <v>92</v>
      </c>
      <c r="F821" s="2">
        <v>4</v>
      </c>
      <c r="G821" s="2">
        <v>9</v>
      </c>
      <c r="H821" s="1" t="s">
        <v>14</v>
      </c>
      <c r="I821" s="1" t="s">
        <v>93</v>
      </c>
      <c r="J821" s="2">
        <v>3007</v>
      </c>
      <c r="K821" t="str">
        <f>VLOOKUP(E821,LUCode!A:B,2,FALSE)</f>
        <v>Door Problems - Faulty Equipment</v>
      </c>
      <c r="L821">
        <f>VLOOKUP(D821,Coordinates!A:C,2,FALSE)</f>
        <v>43.461350000000003</v>
      </c>
      <c r="M821">
        <f>VLOOKUP(D821,Coordinates!A:C,3,FALSE)</f>
        <v>-79.161900000000003</v>
      </c>
      <c r="N821" t="str">
        <f>VLOOKUP(I821,LULine!A:B,2,FALSE)</f>
        <v>Scarborough Rail Transit</v>
      </c>
      <c r="O821" t="s">
        <v>1759</v>
      </c>
      <c r="P821" t="s">
        <v>1774</v>
      </c>
    </row>
    <row r="822" spans="1:16" x14ac:dyDescent="0.3">
      <c r="A822" s="3">
        <v>43507</v>
      </c>
      <c r="B822" s="1" t="s">
        <v>806</v>
      </c>
      <c r="C822" s="1" t="s">
        <v>196</v>
      </c>
      <c r="D822" s="1" t="s">
        <v>77</v>
      </c>
      <c r="E822" s="1" t="s">
        <v>657</v>
      </c>
      <c r="F822" s="2">
        <v>11</v>
      </c>
      <c r="G822" s="2">
        <v>14</v>
      </c>
      <c r="H822" s="1" t="s">
        <v>19</v>
      </c>
      <c r="I822" s="1" t="s">
        <v>15</v>
      </c>
      <c r="J822" s="2">
        <v>5631</v>
      </c>
      <c r="K822" t="str">
        <f>VLOOKUP(E822,LUCode!A:B,2,FALSE)</f>
        <v>Rail Cars &amp; Shops Opr. Error</v>
      </c>
      <c r="L822" t="str">
        <f>VLOOKUP(D822,Coordinates!A:C,2,FALSE)</f>
        <v>43°44′03</v>
      </c>
      <c r="M822">
        <f>VLOOKUP(D822,Coordinates!A:C,3,FALSE)</f>
        <v>-79.27</v>
      </c>
      <c r="N822" t="str">
        <f>VLOOKUP(I822,LULine!A:B,2,FALSE)</f>
        <v>Yonge University Spadina</v>
      </c>
      <c r="O822" t="s">
        <v>1759</v>
      </c>
      <c r="P822" t="s">
        <v>1772</v>
      </c>
    </row>
    <row r="823" spans="1:16" x14ac:dyDescent="0.3">
      <c r="A823" s="3">
        <v>43507</v>
      </c>
      <c r="B823" s="1" t="s">
        <v>807</v>
      </c>
      <c r="C823" s="1" t="s">
        <v>196</v>
      </c>
      <c r="D823" s="1" t="s">
        <v>33</v>
      </c>
      <c r="E823" s="1" t="s">
        <v>177</v>
      </c>
      <c r="F823" s="2">
        <v>3</v>
      </c>
      <c r="G823" s="2">
        <v>6</v>
      </c>
      <c r="H823" s="1" t="s">
        <v>29</v>
      </c>
      <c r="I823" s="1" t="s">
        <v>30</v>
      </c>
      <c r="J823" s="2">
        <v>5267</v>
      </c>
      <c r="K823" t="str">
        <f>VLOOKUP(E823,LUCode!A:B,2,FALSE)</f>
        <v>Body</v>
      </c>
      <c r="L823">
        <f>VLOOKUP(D823,Coordinates!A:C,2,FALSE)</f>
        <v>43.381399999999999</v>
      </c>
      <c r="M823">
        <f>VLOOKUP(D823,Coordinates!A:C,3,FALSE)</f>
        <v>-79.320999999999998</v>
      </c>
      <c r="N823" t="str">
        <f>VLOOKUP(I823,LULine!A:B,2,FALSE)</f>
        <v>Bloor Danforth</v>
      </c>
      <c r="O823" t="s">
        <v>1759</v>
      </c>
      <c r="P823" t="s">
        <v>1772</v>
      </c>
    </row>
    <row r="824" spans="1:16" x14ac:dyDescent="0.3">
      <c r="A824" s="3">
        <v>43507</v>
      </c>
      <c r="B824" s="1" t="s">
        <v>808</v>
      </c>
      <c r="C824" s="1" t="s">
        <v>196</v>
      </c>
      <c r="D824" s="1" t="s">
        <v>64</v>
      </c>
      <c r="E824" s="1" t="s">
        <v>308</v>
      </c>
      <c r="F824" s="2">
        <v>15</v>
      </c>
      <c r="G824" s="2">
        <v>18</v>
      </c>
      <c r="H824" s="1" t="s">
        <v>29</v>
      </c>
      <c r="I824" s="1" t="s">
        <v>30</v>
      </c>
      <c r="J824" s="2">
        <v>5183</v>
      </c>
      <c r="K824" t="str">
        <f>VLOOKUP(E824,LUCode!A:B,2,FALSE)</f>
        <v>Assault / Patron Involved</v>
      </c>
      <c r="L824">
        <f>VLOOKUP(D824,Coordinates!A:C,2,FALSE)</f>
        <v>43.424100000000003</v>
      </c>
      <c r="M824">
        <f>VLOOKUP(D824,Coordinates!A:C,3,FALSE)</f>
        <v>-79.164699999999996</v>
      </c>
      <c r="N824" t="str">
        <f>VLOOKUP(I824,LULine!A:B,2,FALSE)</f>
        <v>Bloor Danforth</v>
      </c>
      <c r="O824" t="s">
        <v>1759</v>
      </c>
      <c r="P824" t="s">
        <v>1772</v>
      </c>
    </row>
    <row r="825" spans="1:16" x14ac:dyDescent="0.3">
      <c r="A825" s="3">
        <v>43507</v>
      </c>
      <c r="B825" s="1" t="s">
        <v>208</v>
      </c>
      <c r="C825" s="1" t="s">
        <v>196</v>
      </c>
      <c r="D825" s="1" t="s">
        <v>341</v>
      </c>
      <c r="E825" s="1" t="s">
        <v>494</v>
      </c>
      <c r="F825" s="2">
        <v>13</v>
      </c>
      <c r="G825" s="2">
        <v>18</v>
      </c>
      <c r="H825" s="1" t="s">
        <v>14</v>
      </c>
      <c r="I825" s="1" t="s">
        <v>93</v>
      </c>
      <c r="J825" s="2">
        <v>3019</v>
      </c>
      <c r="K825" t="str">
        <f>VLOOKUP(E825,LUCode!A:B,2,FALSE)</f>
        <v>Timeout</v>
      </c>
      <c r="L825">
        <f>VLOOKUP(D825,Coordinates!A:C,2,FALSE)</f>
        <v>43.732500000000002</v>
      </c>
      <c r="M825">
        <f>VLOOKUP(D825,Coordinates!A:C,3,FALSE)</f>
        <v>-79.263599999999997</v>
      </c>
      <c r="N825" t="str">
        <f>VLOOKUP(I825,LULine!A:B,2,FALSE)</f>
        <v>Scarborough Rail Transit</v>
      </c>
      <c r="O825" t="s">
        <v>1759</v>
      </c>
      <c r="P825" t="s">
        <v>1775</v>
      </c>
    </row>
    <row r="826" spans="1:16" x14ac:dyDescent="0.3">
      <c r="A826" s="3">
        <v>43507</v>
      </c>
      <c r="B826" s="1" t="s">
        <v>288</v>
      </c>
      <c r="C826" s="1" t="s">
        <v>196</v>
      </c>
      <c r="D826" s="1" t="s">
        <v>207</v>
      </c>
      <c r="E826" s="1" t="s">
        <v>80</v>
      </c>
      <c r="F826" s="2">
        <v>3</v>
      </c>
      <c r="G826" s="2">
        <v>6</v>
      </c>
      <c r="H826" s="1" t="s">
        <v>14</v>
      </c>
      <c r="I826" s="1" t="s">
        <v>15</v>
      </c>
      <c r="J826" s="2">
        <v>5451</v>
      </c>
      <c r="K826" t="str">
        <f>VLOOKUP(E826,LUCode!A:B,2,FALSE)</f>
        <v>Disorderly Patron</v>
      </c>
      <c r="L826">
        <f>VLOOKUP(D826,Coordinates!A:C,2,FALSE)</f>
        <v>43.4221</v>
      </c>
      <c r="M826">
        <f>VLOOKUP(D826,Coordinates!A:C,3,FALSE)</f>
        <v>-79.235399999999998</v>
      </c>
      <c r="N826" t="str">
        <f>VLOOKUP(I826,LULine!A:B,2,FALSE)</f>
        <v>Yonge University Spadina</v>
      </c>
      <c r="O826" t="s">
        <v>1759</v>
      </c>
      <c r="P826" t="s">
        <v>1775</v>
      </c>
    </row>
    <row r="827" spans="1:16" x14ac:dyDescent="0.3">
      <c r="A827" s="3">
        <v>43507</v>
      </c>
      <c r="B827" s="1" t="s">
        <v>209</v>
      </c>
      <c r="C827" s="1" t="s">
        <v>196</v>
      </c>
      <c r="D827" s="1" t="s">
        <v>211</v>
      </c>
      <c r="E827" s="1" t="s">
        <v>809</v>
      </c>
      <c r="F827" s="2">
        <v>3</v>
      </c>
      <c r="G827" s="2">
        <v>5</v>
      </c>
      <c r="H827" s="1" t="s">
        <v>14</v>
      </c>
      <c r="I827" s="1" t="s">
        <v>15</v>
      </c>
      <c r="J827" s="2">
        <v>6071</v>
      </c>
      <c r="K827" t="str">
        <f>VLOOKUP(E827,LUCode!A:B,2,FALSE)</f>
        <v>Warning Alarm Systems</v>
      </c>
      <c r="L827">
        <f>VLOOKUP(D827,Coordinates!A:C,2,FALSE)</f>
        <v>43.4739</v>
      </c>
      <c r="M827">
        <f>VLOOKUP(D827,Coordinates!A:C,3,FALSE)</f>
        <v>-79.313900000000004</v>
      </c>
      <c r="N827" t="str">
        <f>VLOOKUP(I827,LULine!A:B,2,FALSE)</f>
        <v>Yonge University Spadina</v>
      </c>
      <c r="O827" t="s">
        <v>1759</v>
      </c>
      <c r="P827" t="s">
        <v>1775</v>
      </c>
    </row>
    <row r="828" spans="1:16" x14ac:dyDescent="0.3">
      <c r="A828" s="3">
        <v>43507</v>
      </c>
      <c r="B828" s="1" t="s">
        <v>310</v>
      </c>
      <c r="C828" s="1" t="s">
        <v>196</v>
      </c>
      <c r="D828" s="1" t="s">
        <v>179</v>
      </c>
      <c r="E828" s="1" t="s">
        <v>50</v>
      </c>
      <c r="F828" s="2">
        <v>3</v>
      </c>
      <c r="G828" s="2">
        <v>5</v>
      </c>
      <c r="H828" s="1" t="s">
        <v>29</v>
      </c>
      <c r="I828" s="1" t="s">
        <v>30</v>
      </c>
      <c r="J828" s="2">
        <v>5320</v>
      </c>
      <c r="K828" t="str">
        <f>VLOOKUP(E828,LUCode!A:B,2,FALSE)</f>
        <v>Brakes</v>
      </c>
      <c r="L828">
        <f>VLOOKUP(D828,Coordinates!A:C,2,FALSE)</f>
        <v>43.414200000000001</v>
      </c>
      <c r="M828">
        <f>VLOOKUP(D828,Coordinates!A:C,3,FALSE)</f>
        <v>-79.171899999999994</v>
      </c>
      <c r="N828" t="str">
        <f>VLOOKUP(I828,LULine!A:B,2,FALSE)</f>
        <v>Bloor Danforth</v>
      </c>
      <c r="O828" t="s">
        <v>1759</v>
      </c>
      <c r="P828" t="s">
        <v>1775</v>
      </c>
    </row>
    <row r="829" spans="1:16" x14ac:dyDescent="0.3">
      <c r="A829" s="3">
        <v>43507</v>
      </c>
      <c r="B829" s="1" t="s">
        <v>466</v>
      </c>
      <c r="C829" s="1" t="s">
        <v>196</v>
      </c>
      <c r="D829" s="1" t="s">
        <v>42</v>
      </c>
      <c r="E829" s="1" t="s">
        <v>43</v>
      </c>
      <c r="F829" s="2">
        <v>6</v>
      </c>
      <c r="G829" s="2">
        <v>7</v>
      </c>
      <c r="H829" s="1" t="s">
        <v>14</v>
      </c>
      <c r="I829" s="1" t="s">
        <v>15</v>
      </c>
      <c r="J829" s="2">
        <v>5386</v>
      </c>
      <c r="K829" t="str">
        <f>VLOOKUP(E829,LUCode!A:B,2,FALSE)</f>
        <v>Operator Not In Position</v>
      </c>
      <c r="L829">
        <f>VLOOKUP(D829,Coordinates!A:C,2,FALSE)</f>
        <v>43.749699999999997</v>
      </c>
      <c r="M829">
        <f>VLOOKUP(D829,Coordinates!A:C,3,FALSE)</f>
        <v>-79.4619</v>
      </c>
      <c r="N829" t="str">
        <f>VLOOKUP(I829,LULine!A:B,2,FALSE)</f>
        <v>Yonge University Spadina</v>
      </c>
      <c r="O829" t="s">
        <v>1759</v>
      </c>
      <c r="P829" t="s">
        <v>1775</v>
      </c>
    </row>
    <row r="830" spans="1:16" x14ac:dyDescent="0.3">
      <c r="A830" s="3">
        <v>43507</v>
      </c>
      <c r="B830" s="1" t="s">
        <v>261</v>
      </c>
      <c r="C830" s="1" t="s">
        <v>196</v>
      </c>
      <c r="D830" s="1" t="s">
        <v>42</v>
      </c>
      <c r="E830" s="1" t="s">
        <v>43</v>
      </c>
      <c r="F830" s="2">
        <v>6</v>
      </c>
      <c r="G830" s="2">
        <v>7</v>
      </c>
      <c r="H830" s="1" t="s">
        <v>14</v>
      </c>
      <c r="I830" s="1" t="s">
        <v>15</v>
      </c>
      <c r="J830" s="2">
        <v>5601</v>
      </c>
      <c r="K830" t="str">
        <f>VLOOKUP(E830,LUCode!A:B,2,FALSE)</f>
        <v>Operator Not In Position</v>
      </c>
      <c r="L830">
        <f>VLOOKUP(D830,Coordinates!A:C,2,FALSE)</f>
        <v>43.749699999999997</v>
      </c>
      <c r="M830">
        <f>VLOOKUP(D830,Coordinates!A:C,3,FALSE)</f>
        <v>-79.4619</v>
      </c>
      <c r="N830" t="str">
        <f>VLOOKUP(I830,LULine!A:B,2,FALSE)</f>
        <v>Yonge University Spadina</v>
      </c>
      <c r="O830" t="s">
        <v>1759</v>
      </c>
      <c r="P830" t="s">
        <v>1776</v>
      </c>
    </row>
    <row r="831" spans="1:16" x14ac:dyDescent="0.3">
      <c r="A831" s="3">
        <v>43507</v>
      </c>
      <c r="B831" s="1" t="s">
        <v>810</v>
      </c>
      <c r="C831" s="1" t="s">
        <v>196</v>
      </c>
      <c r="D831" s="1" t="s">
        <v>12</v>
      </c>
      <c r="E831" s="1" t="s">
        <v>57</v>
      </c>
      <c r="F831" s="2">
        <v>7</v>
      </c>
      <c r="G831" s="2">
        <v>10</v>
      </c>
      <c r="H831" s="1" t="s">
        <v>19</v>
      </c>
      <c r="I831" s="1" t="s">
        <v>15</v>
      </c>
      <c r="J831" s="2">
        <v>5606</v>
      </c>
      <c r="K831" t="str">
        <f>VLOOKUP(E831,LUCode!A:B,2,FALSE)</f>
        <v>Injured or ill Customer (On Train) - Transported</v>
      </c>
      <c r="L831">
        <f>VLOOKUP(D831,Coordinates!A:C,2,FALSE)</f>
        <v>43.402900000000002</v>
      </c>
      <c r="M831">
        <f>VLOOKUP(D831,Coordinates!A:C,3,FALSE)</f>
        <v>-79.242500000000007</v>
      </c>
      <c r="N831" t="str">
        <f>VLOOKUP(I831,LULine!A:B,2,FALSE)</f>
        <v>Yonge University Spadina</v>
      </c>
      <c r="O831" t="s">
        <v>1759</v>
      </c>
      <c r="P831" t="s">
        <v>1776</v>
      </c>
    </row>
    <row r="832" spans="1:16" x14ac:dyDescent="0.3">
      <c r="A832" s="3">
        <v>43507</v>
      </c>
      <c r="B832" s="1" t="s">
        <v>186</v>
      </c>
      <c r="C832" s="1" t="s">
        <v>196</v>
      </c>
      <c r="D832" s="1" t="s">
        <v>626</v>
      </c>
      <c r="E832" s="1" t="s">
        <v>60</v>
      </c>
      <c r="F832" s="2">
        <v>3</v>
      </c>
      <c r="G832" s="2">
        <v>7</v>
      </c>
      <c r="H832" s="1" t="s">
        <v>19</v>
      </c>
      <c r="I832" s="1" t="s">
        <v>15</v>
      </c>
      <c r="J832" s="2">
        <v>5476</v>
      </c>
      <c r="K832" t="str">
        <f>VLOOKUP(E832,LUCode!A:B,2,FALSE)</f>
        <v>Miscellaneous Other</v>
      </c>
      <c r="L832">
        <f>VLOOKUP(D832,Coordinates!A:C,2,FALSE)</f>
        <v>43.465000000000003</v>
      </c>
      <c r="M832">
        <f>VLOOKUP(D832,Coordinates!A:C,3,FALSE)</f>
        <v>-79.2453</v>
      </c>
      <c r="N832" t="str">
        <f>VLOOKUP(I832,LULine!A:B,2,FALSE)</f>
        <v>Yonge University Spadina</v>
      </c>
      <c r="O832" t="s">
        <v>1759</v>
      </c>
      <c r="P832" t="s">
        <v>1777</v>
      </c>
    </row>
    <row r="833" spans="1:16" x14ac:dyDescent="0.3">
      <c r="A833" s="3">
        <v>43508</v>
      </c>
      <c r="B833" s="1" t="s">
        <v>737</v>
      </c>
      <c r="C833" s="1" t="s">
        <v>11</v>
      </c>
      <c r="D833" s="1" t="s">
        <v>12</v>
      </c>
      <c r="E833" s="1" t="s">
        <v>13</v>
      </c>
      <c r="F833" s="2">
        <v>5</v>
      </c>
      <c r="G833" s="2">
        <v>9</v>
      </c>
      <c r="H833" s="1" t="s">
        <v>14</v>
      </c>
      <c r="I833" s="1" t="s">
        <v>15</v>
      </c>
      <c r="J833" s="2">
        <v>6051</v>
      </c>
      <c r="K833" t="str">
        <f>VLOOKUP(E833,LUCode!A:B,2,FALSE)</f>
        <v>ATC Project</v>
      </c>
      <c r="L833">
        <f>VLOOKUP(D833,Coordinates!A:C,2,FALSE)</f>
        <v>43.402900000000002</v>
      </c>
      <c r="M833">
        <f>VLOOKUP(D833,Coordinates!A:C,3,FALSE)</f>
        <v>-79.242500000000007</v>
      </c>
      <c r="N833" t="str">
        <f>VLOOKUP(I833,LULine!A:B,2,FALSE)</f>
        <v>Yonge University Spadina</v>
      </c>
      <c r="O833" t="s">
        <v>1759</v>
      </c>
      <c r="P833" t="s">
        <v>1774</v>
      </c>
    </row>
    <row r="834" spans="1:16" x14ac:dyDescent="0.3">
      <c r="A834" s="3">
        <v>43508</v>
      </c>
      <c r="B834" s="1" t="s">
        <v>812</v>
      </c>
      <c r="C834" s="1" t="s">
        <v>11</v>
      </c>
      <c r="D834" s="1" t="s">
        <v>266</v>
      </c>
      <c r="E834" s="1" t="s">
        <v>624</v>
      </c>
      <c r="F834" s="2">
        <v>5</v>
      </c>
      <c r="G834" s="2">
        <v>10</v>
      </c>
      <c r="H834" s="1" t="s">
        <v>14</v>
      </c>
      <c r="I834" s="1" t="s">
        <v>93</v>
      </c>
      <c r="J834" s="2">
        <v>3003</v>
      </c>
      <c r="K834" t="str">
        <f>VLOOKUP(E834,LUCode!A:B,2,FALSE)</f>
        <v>Disc Brakes</v>
      </c>
      <c r="L834">
        <f>VLOOKUP(D834,Coordinates!A:C,2,FALSE)</f>
        <v>43.462899999999998</v>
      </c>
      <c r="M834">
        <f>VLOOKUP(D834,Coordinates!A:C,3,FALSE)</f>
        <v>-79.150599999999997</v>
      </c>
      <c r="N834" t="str">
        <f>VLOOKUP(I834,LULine!A:B,2,FALSE)</f>
        <v>Scarborough Rail Transit</v>
      </c>
      <c r="O834" t="s">
        <v>1759</v>
      </c>
      <c r="P834" t="s">
        <v>1774</v>
      </c>
    </row>
    <row r="835" spans="1:16" x14ac:dyDescent="0.3">
      <c r="A835" s="3">
        <v>43508</v>
      </c>
      <c r="B835" s="1" t="s">
        <v>813</v>
      </c>
      <c r="C835" s="1" t="s">
        <v>11</v>
      </c>
      <c r="D835" s="1" t="s">
        <v>101</v>
      </c>
      <c r="E835" s="1" t="s">
        <v>50</v>
      </c>
      <c r="F835" s="2">
        <v>4</v>
      </c>
      <c r="G835" s="2">
        <v>6</v>
      </c>
      <c r="H835" s="1" t="s">
        <v>19</v>
      </c>
      <c r="I835" s="1" t="s">
        <v>15</v>
      </c>
      <c r="J835" s="2">
        <v>6666</v>
      </c>
      <c r="K835" t="str">
        <f>VLOOKUP(E835,LUCode!A:B,2,FALSE)</f>
        <v>Brakes</v>
      </c>
      <c r="L835">
        <f>VLOOKUP(D835,Coordinates!A:C,2,FALSE)</f>
        <v>43.400199999999998</v>
      </c>
      <c r="M835">
        <f>VLOOKUP(D835,Coordinates!A:C,3,FALSE)</f>
        <v>-79.241399999999999</v>
      </c>
      <c r="N835" t="str">
        <f>VLOOKUP(I835,LULine!A:B,2,FALSE)</f>
        <v>Yonge University Spadina</v>
      </c>
      <c r="O835" t="s">
        <v>1759</v>
      </c>
      <c r="P835" t="s">
        <v>1774</v>
      </c>
    </row>
    <row r="836" spans="1:16" x14ac:dyDescent="0.3">
      <c r="A836" s="3">
        <v>43508</v>
      </c>
      <c r="B836" s="1" t="s">
        <v>44</v>
      </c>
      <c r="C836" s="1" t="s">
        <v>11</v>
      </c>
      <c r="D836" s="1" t="s">
        <v>104</v>
      </c>
      <c r="E836" s="1" t="s">
        <v>384</v>
      </c>
      <c r="F836" s="2">
        <v>5</v>
      </c>
      <c r="G836" s="2">
        <v>9</v>
      </c>
      <c r="H836" s="1" t="s">
        <v>34</v>
      </c>
      <c r="I836" s="1" t="s">
        <v>30</v>
      </c>
      <c r="J836" s="2">
        <v>5047</v>
      </c>
      <c r="K836" t="str">
        <f>VLOOKUP(E836,LUCode!A:B,2,FALSE)</f>
        <v>Track Switch Failure - Signal Related Problem</v>
      </c>
      <c r="L836">
        <f>VLOOKUP(D836,Coordinates!A:C,2,FALSE)</f>
        <v>43.384300000000003</v>
      </c>
      <c r="M836">
        <f>VLOOKUP(D836,Coordinates!A:C,3,FALSE)</f>
        <v>-79.312799999999996</v>
      </c>
      <c r="N836" t="str">
        <f>VLOOKUP(I836,LULine!A:B,2,FALSE)</f>
        <v>Bloor Danforth</v>
      </c>
      <c r="O836" t="s">
        <v>1759</v>
      </c>
      <c r="P836" t="s">
        <v>1773</v>
      </c>
    </row>
    <row r="837" spans="1:16" x14ac:dyDescent="0.3">
      <c r="A837" s="3">
        <v>43508</v>
      </c>
      <c r="B837" s="1" t="s">
        <v>814</v>
      </c>
      <c r="C837" s="1" t="s">
        <v>11</v>
      </c>
      <c r="D837" s="25" t="s">
        <v>1756</v>
      </c>
      <c r="E837" s="1" t="s">
        <v>67</v>
      </c>
      <c r="F837" s="2">
        <v>4</v>
      </c>
      <c r="G837" s="2">
        <v>7</v>
      </c>
      <c r="H837" s="1" t="s">
        <v>14</v>
      </c>
      <c r="I837" s="1" t="s">
        <v>15</v>
      </c>
      <c r="J837" s="2">
        <v>5441</v>
      </c>
      <c r="K837" t="str">
        <f>VLOOKUP(E837,LUCode!A:B,2,FALSE)</f>
        <v>Door Problems - Faulty Equipment</v>
      </c>
      <c r="L837">
        <f>VLOOKUP(D837,Coordinates!A:C,2,FALSE)</f>
        <v>43.401600000000002</v>
      </c>
      <c r="M837">
        <f>VLOOKUP(D837,Coordinates!A:C,3,FALSE)</f>
        <v>-79.230900000000005</v>
      </c>
      <c r="N837" t="str">
        <f>VLOOKUP(I837,LULine!A:B,2,FALSE)</f>
        <v>Yonge University Spadina</v>
      </c>
      <c r="O837" t="s">
        <v>1759</v>
      </c>
      <c r="P837" t="s">
        <v>1775</v>
      </c>
    </row>
    <row r="838" spans="1:16" x14ac:dyDescent="0.3">
      <c r="A838" s="3">
        <v>43508</v>
      </c>
      <c r="B838" s="1" t="s">
        <v>496</v>
      </c>
      <c r="C838" s="1" t="s">
        <v>11</v>
      </c>
      <c r="D838" s="1" t="s">
        <v>49</v>
      </c>
      <c r="E838" s="1" t="s">
        <v>13</v>
      </c>
      <c r="F838" s="2">
        <v>3</v>
      </c>
      <c r="G838" s="2">
        <v>5</v>
      </c>
      <c r="H838" s="1" t="s">
        <v>19</v>
      </c>
      <c r="I838" s="1" t="s">
        <v>15</v>
      </c>
      <c r="J838" s="2">
        <v>5726</v>
      </c>
      <c r="K838" t="str">
        <f>VLOOKUP(E838,LUCode!A:B,2,FALSE)</f>
        <v>ATC Project</v>
      </c>
      <c r="L838">
        <f>VLOOKUP(D838,Coordinates!A:C,2,FALSE)</f>
        <v>43.423200000000001</v>
      </c>
      <c r="M838">
        <f>VLOOKUP(D838,Coordinates!A:C,3,FALSE)</f>
        <v>79.262699999999995</v>
      </c>
      <c r="N838" t="str">
        <f>VLOOKUP(I838,LULine!A:B,2,FALSE)</f>
        <v>Yonge University Spadina</v>
      </c>
      <c r="O838" t="s">
        <v>1759</v>
      </c>
      <c r="P838" t="s">
        <v>1775</v>
      </c>
    </row>
    <row r="839" spans="1:16" x14ac:dyDescent="0.3">
      <c r="A839" s="3">
        <v>43508</v>
      </c>
      <c r="B839" s="1" t="s">
        <v>311</v>
      </c>
      <c r="C839" s="1" t="s">
        <v>11</v>
      </c>
      <c r="D839" s="1" t="s">
        <v>124</v>
      </c>
      <c r="E839" s="1" t="s">
        <v>515</v>
      </c>
      <c r="F839" s="2">
        <v>5</v>
      </c>
      <c r="G839" s="2">
        <v>10</v>
      </c>
      <c r="H839" s="1" t="s">
        <v>14</v>
      </c>
      <c r="I839" s="1" t="s">
        <v>93</v>
      </c>
      <c r="J839" s="2">
        <v>3003</v>
      </c>
      <c r="K839" t="str">
        <f>VLOOKUP(E839,LUCode!A:B,2,FALSE)</f>
        <v>Weather Reports / Related Delays</v>
      </c>
      <c r="L839">
        <f>VLOOKUP(D839,Coordinates!A:C,2,FALSE)</f>
        <v>43.460099999999997</v>
      </c>
      <c r="M839">
        <f>VLOOKUP(D839,Coordinates!A:C,3,FALSE)</f>
        <v>-79.163499999999999</v>
      </c>
      <c r="N839" t="str">
        <f>VLOOKUP(I839,LULine!A:B,2,FALSE)</f>
        <v>Scarborough Rail Transit</v>
      </c>
      <c r="O839" t="s">
        <v>1759</v>
      </c>
      <c r="P839" t="s">
        <v>1775</v>
      </c>
    </row>
    <row r="840" spans="1:16" x14ac:dyDescent="0.3">
      <c r="A840" s="3">
        <v>43508</v>
      </c>
      <c r="B840" s="1" t="s">
        <v>815</v>
      </c>
      <c r="C840" s="1" t="s">
        <v>11</v>
      </c>
      <c r="D840" s="1" t="s">
        <v>22</v>
      </c>
      <c r="E840" s="1" t="s">
        <v>80</v>
      </c>
      <c r="F840" s="2">
        <v>5</v>
      </c>
      <c r="G840" s="2">
        <v>7</v>
      </c>
      <c r="H840" s="1" t="s">
        <v>19</v>
      </c>
      <c r="I840" s="1" t="s">
        <v>15</v>
      </c>
      <c r="J840" s="2">
        <v>5451</v>
      </c>
      <c r="K840" t="str">
        <f>VLOOKUP(E840,LUCode!A:B,2,FALSE)</f>
        <v>Disorderly Patron</v>
      </c>
      <c r="L840">
        <f>VLOOKUP(D840,Coordinates!A:C,2,FALSE)</f>
        <v>43.4116</v>
      </c>
      <c r="M840">
        <f>VLOOKUP(D840,Coordinates!A:C,3,FALSE)</f>
        <v>-79.233500000000006</v>
      </c>
      <c r="N840" t="str">
        <f>VLOOKUP(I840,LULine!A:B,2,FALSE)</f>
        <v>Yonge University Spadina</v>
      </c>
      <c r="O840" t="s">
        <v>1759</v>
      </c>
      <c r="P840" t="s">
        <v>1775</v>
      </c>
    </row>
    <row r="841" spans="1:16" x14ac:dyDescent="0.3">
      <c r="A841" s="3">
        <v>43508</v>
      </c>
      <c r="B841" s="1" t="s">
        <v>217</v>
      </c>
      <c r="C841" s="1" t="s">
        <v>11</v>
      </c>
      <c r="D841" s="1" t="s">
        <v>300</v>
      </c>
      <c r="E841" s="1" t="s">
        <v>13</v>
      </c>
      <c r="F841" s="2">
        <v>8</v>
      </c>
      <c r="G841" s="2">
        <v>10</v>
      </c>
      <c r="H841" s="1" t="s">
        <v>19</v>
      </c>
      <c r="I841" s="1" t="s">
        <v>15</v>
      </c>
      <c r="J841" s="2">
        <v>5726</v>
      </c>
      <c r="K841" t="str">
        <f>VLOOKUP(E841,LUCode!A:B,2,FALSE)</f>
        <v>ATC Project</v>
      </c>
      <c r="L841">
        <f>VLOOKUP(D841,Coordinates!A:C,2,FALSE)</f>
        <v>43.405200000000001</v>
      </c>
      <c r="M841">
        <f>VLOOKUP(D841,Coordinates!A:C,3,FALSE)</f>
        <v>-79.201599999999999</v>
      </c>
      <c r="N841" t="str">
        <f>VLOOKUP(I841,LULine!A:B,2,FALSE)</f>
        <v>Yonge University Spadina</v>
      </c>
      <c r="O841" t="s">
        <v>1759</v>
      </c>
      <c r="P841" t="s">
        <v>1776</v>
      </c>
    </row>
    <row r="842" spans="1:16" x14ac:dyDescent="0.3">
      <c r="A842" s="3">
        <v>43508</v>
      </c>
      <c r="B842" s="1" t="s">
        <v>722</v>
      </c>
      <c r="C842" s="1" t="s">
        <v>11</v>
      </c>
      <c r="D842" s="25" t="s">
        <v>1639</v>
      </c>
      <c r="E842" s="1" t="s">
        <v>714</v>
      </c>
      <c r="F842" s="2">
        <v>27</v>
      </c>
      <c r="G842" s="2">
        <v>30</v>
      </c>
      <c r="H842" s="1" t="s">
        <v>14</v>
      </c>
      <c r="I842" s="1" t="s">
        <v>15</v>
      </c>
      <c r="J842" s="2">
        <v>5656</v>
      </c>
      <c r="K842" t="str">
        <f>VLOOKUP(E842,LUCode!A:B,2,FALSE)</f>
        <v>Suspicious Package</v>
      </c>
      <c r="L842">
        <f>VLOOKUP(D842,Coordinates!A:C,2,FALSE)</f>
        <v>43.762</v>
      </c>
      <c r="M842">
        <f>VLOOKUP(D842,Coordinates!A:C,3,FALSE)</f>
        <v>-79.411900000000003</v>
      </c>
      <c r="N842" t="str">
        <f>VLOOKUP(I842,LULine!A:B,2,FALSE)</f>
        <v>Yonge University Spadina</v>
      </c>
      <c r="O842" t="s">
        <v>1759</v>
      </c>
      <c r="P842" t="s">
        <v>1776</v>
      </c>
    </row>
    <row r="843" spans="1:16" x14ac:dyDescent="0.3">
      <c r="A843" s="3">
        <v>43508</v>
      </c>
      <c r="B843" s="1" t="s">
        <v>816</v>
      </c>
      <c r="C843" s="1" t="s">
        <v>11</v>
      </c>
      <c r="D843" s="1" t="s">
        <v>443</v>
      </c>
      <c r="E843" s="1" t="s">
        <v>89</v>
      </c>
      <c r="F843" s="2">
        <v>4</v>
      </c>
      <c r="G843" s="2">
        <v>7</v>
      </c>
      <c r="H843" s="1" t="s">
        <v>34</v>
      </c>
      <c r="I843" s="1" t="s">
        <v>30</v>
      </c>
      <c r="J843" s="2">
        <v>5004</v>
      </c>
      <c r="K843" t="str">
        <f>VLOOKUP(E843,LUCode!A:B,2,FALSE)</f>
        <v>Injured or ill Customer (On Train) - Medical Aid Refused</v>
      </c>
      <c r="L843">
        <f>VLOOKUP(D843,Coordinates!A:C,2,FALSE)</f>
        <v>43.412050000000001</v>
      </c>
      <c r="M843">
        <f>VLOOKUP(D843,Coordinates!A:C,3,FALSE)</f>
        <v>-79.180599999999998</v>
      </c>
      <c r="N843" t="str">
        <f>VLOOKUP(I843,LULine!A:B,2,FALSE)</f>
        <v>Bloor Danforth</v>
      </c>
      <c r="O843" t="s">
        <v>1759</v>
      </c>
      <c r="P843" t="s">
        <v>1776</v>
      </c>
    </row>
    <row r="844" spans="1:16" x14ac:dyDescent="0.3">
      <c r="A844" s="3">
        <v>43508</v>
      </c>
      <c r="B844" s="1" t="s">
        <v>437</v>
      </c>
      <c r="C844" s="1" t="s">
        <v>11</v>
      </c>
      <c r="D844" s="1" t="s">
        <v>389</v>
      </c>
      <c r="E844" s="1" t="s">
        <v>515</v>
      </c>
      <c r="F844" s="2">
        <v>284</v>
      </c>
      <c r="G844" s="2">
        <v>290</v>
      </c>
      <c r="H844" s="1" t="s">
        <v>14</v>
      </c>
      <c r="I844" s="1" t="s">
        <v>93</v>
      </c>
      <c r="J844" s="2">
        <v>3009</v>
      </c>
      <c r="K844" t="str">
        <f>VLOOKUP(E844,LUCode!A:B,2,FALSE)</f>
        <v>Weather Reports / Related Delays</v>
      </c>
      <c r="L844">
        <f>VLOOKUP(D844,Coordinates!A:C,2,FALSE)</f>
        <v>43.450099999999999</v>
      </c>
      <c r="M844">
        <f>VLOOKUP(D844,Coordinates!A:C,3,FALSE)</f>
        <v>-79.161299999999997</v>
      </c>
      <c r="N844" t="str">
        <f>VLOOKUP(I844,LULine!A:B,2,FALSE)</f>
        <v>Scarborough Rail Transit</v>
      </c>
      <c r="O844" t="s">
        <v>1759</v>
      </c>
      <c r="P844" t="s">
        <v>1776</v>
      </c>
    </row>
    <row r="845" spans="1:16" x14ac:dyDescent="0.3">
      <c r="A845" s="3">
        <v>43508</v>
      </c>
      <c r="B845" s="1" t="s">
        <v>817</v>
      </c>
      <c r="C845" s="1" t="s">
        <v>11</v>
      </c>
      <c r="D845" s="25" t="s">
        <v>1640</v>
      </c>
      <c r="E845" s="1" t="s">
        <v>72</v>
      </c>
      <c r="F845" s="2">
        <v>5</v>
      </c>
      <c r="G845" s="2">
        <v>10</v>
      </c>
      <c r="H845" s="1" t="s">
        <v>29</v>
      </c>
      <c r="I845" s="1" t="s">
        <v>99</v>
      </c>
      <c r="J845" s="2">
        <v>6161</v>
      </c>
      <c r="K845" t="str">
        <f>VLOOKUP(E845,LUCode!A:B,2,FALSE)</f>
        <v xml:space="preserve">No Operator Immediately Available </v>
      </c>
      <c r="L845" t="str">
        <f>VLOOKUP(D845,Coordinates!A:C,2,FALSE)</f>
        <v>43.7614°</v>
      </c>
      <c r="M845">
        <f>VLOOKUP(D845,Coordinates!A:C,3,FALSE)</f>
        <v>-79.410499999999999</v>
      </c>
      <c r="N845" t="str">
        <f>VLOOKUP(I845,LULine!A:B,2,FALSE)</f>
        <v>Sheppard</v>
      </c>
      <c r="O845" t="s">
        <v>1759</v>
      </c>
      <c r="P845" t="s">
        <v>1777</v>
      </c>
    </row>
    <row r="846" spans="1:16" x14ac:dyDescent="0.3">
      <c r="A846" s="3">
        <v>43508</v>
      </c>
      <c r="B846" s="1" t="s">
        <v>818</v>
      </c>
      <c r="C846" s="1" t="s">
        <v>11</v>
      </c>
      <c r="D846" s="1" t="s">
        <v>64</v>
      </c>
      <c r="E846" s="1" t="s">
        <v>377</v>
      </c>
      <c r="F846" s="2">
        <v>5</v>
      </c>
      <c r="G846" s="2">
        <v>9</v>
      </c>
      <c r="H846" s="1" t="s">
        <v>34</v>
      </c>
      <c r="I846" s="1" t="s">
        <v>30</v>
      </c>
      <c r="J846" s="2">
        <v>5268</v>
      </c>
      <c r="K846" t="str">
        <f>VLOOKUP(E846,LUCode!A:B,2,FALSE)</f>
        <v xml:space="preserve">Signals or Related Components Failure </v>
      </c>
      <c r="L846">
        <f>VLOOKUP(D846,Coordinates!A:C,2,FALSE)</f>
        <v>43.424100000000003</v>
      </c>
      <c r="M846">
        <f>VLOOKUP(D846,Coordinates!A:C,3,FALSE)</f>
        <v>-79.164699999999996</v>
      </c>
      <c r="N846" t="str">
        <f>VLOOKUP(I846,LULine!A:B,2,FALSE)</f>
        <v>Bloor Danforth</v>
      </c>
      <c r="O846" t="s">
        <v>1759</v>
      </c>
      <c r="P846" t="s">
        <v>1777</v>
      </c>
    </row>
    <row r="847" spans="1:16" x14ac:dyDescent="0.3">
      <c r="A847" s="3">
        <v>43509</v>
      </c>
      <c r="B847" s="1" t="s">
        <v>530</v>
      </c>
      <c r="C847" s="1" t="s">
        <v>63</v>
      </c>
      <c r="D847" s="1" t="s">
        <v>266</v>
      </c>
      <c r="E847" s="1" t="s">
        <v>515</v>
      </c>
      <c r="F847" s="2">
        <v>5</v>
      </c>
      <c r="G847" s="2">
        <v>10</v>
      </c>
      <c r="H847" s="1" t="s">
        <v>19</v>
      </c>
      <c r="I847" s="1" t="s">
        <v>93</v>
      </c>
      <c r="J847" s="2">
        <v>3004</v>
      </c>
      <c r="K847" t="str">
        <f>VLOOKUP(E847,LUCode!A:B,2,FALSE)</f>
        <v>Weather Reports / Related Delays</v>
      </c>
      <c r="L847">
        <f>VLOOKUP(D847,Coordinates!A:C,2,FALSE)</f>
        <v>43.462899999999998</v>
      </c>
      <c r="M847">
        <f>VLOOKUP(D847,Coordinates!A:C,3,FALSE)</f>
        <v>-79.150599999999997</v>
      </c>
      <c r="N847" t="str">
        <f>VLOOKUP(I847,LULine!A:B,2,FALSE)</f>
        <v>Scarborough Rail Transit</v>
      </c>
      <c r="O847" t="s">
        <v>1759</v>
      </c>
      <c r="P847" t="s">
        <v>1774</v>
      </c>
    </row>
    <row r="848" spans="1:16" x14ac:dyDescent="0.3">
      <c r="A848" s="3">
        <v>43509</v>
      </c>
      <c r="B848" s="1" t="s">
        <v>76</v>
      </c>
      <c r="C848" s="1" t="s">
        <v>63</v>
      </c>
      <c r="D848" s="1" t="s">
        <v>266</v>
      </c>
      <c r="E848" s="1" t="s">
        <v>624</v>
      </c>
      <c r="F848" s="2">
        <v>5</v>
      </c>
      <c r="G848" s="2">
        <v>10</v>
      </c>
      <c r="H848" s="1" t="s">
        <v>19</v>
      </c>
      <c r="I848" s="1" t="s">
        <v>93</v>
      </c>
      <c r="J848" s="2">
        <v>3002</v>
      </c>
      <c r="K848" t="str">
        <f>VLOOKUP(E848,LUCode!A:B,2,FALSE)</f>
        <v>Disc Brakes</v>
      </c>
      <c r="L848">
        <f>VLOOKUP(D848,Coordinates!A:C,2,FALSE)</f>
        <v>43.462899999999998</v>
      </c>
      <c r="M848">
        <f>VLOOKUP(D848,Coordinates!A:C,3,FALSE)</f>
        <v>-79.150599999999997</v>
      </c>
      <c r="N848" t="str">
        <f>VLOOKUP(I848,LULine!A:B,2,FALSE)</f>
        <v>Scarborough Rail Transit</v>
      </c>
      <c r="O848" t="s">
        <v>1759</v>
      </c>
      <c r="P848" t="s">
        <v>1774</v>
      </c>
    </row>
    <row r="849" spans="1:16" x14ac:dyDescent="0.3">
      <c r="A849" s="3">
        <v>43509</v>
      </c>
      <c r="B849" s="1" t="s">
        <v>533</v>
      </c>
      <c r="C849" s="1" t="s">
        <v>63</v>
      </c>
      <c r="D849" s="25" t="s">
        <v>1755</v>
      </c>
      <c r="E849" s="1" t="s">
        <v>110</v>
      </c>
      <c r="F849" s="2">
        <v>3</v>
      </c>
      <c r="G849" s="2">
        <v>5</v>
      </c>
      <c r="H849" s="1" t="s">
        <v>34</v>
      </c>
      <c r="I849" s="1" t="s">
        <v>30</v>
      </c>
      <c r="J849" s="2">
        <v>5369</v>
      </c>
      <c r="K849" t="str">
        <f>VLOOKUP(E849,LUCode!A:B,2,FALSE)</f>
        <v>Door Problems - Debris Related</v>
      </c>
      <c r="L849">
        <f>VLOOKUP(D849,Coordinates!A:C,2,FALSE)</f>
        <v>43.6706</v>
      </c>
      <c r="M849">
        <f>VLOOKUP(D849,Coordinates!A:C,3,FALSE)</f>
        <v>-79.386499999999998</v>
      </c>
      <c r="N849" t="str">
        <f>VLOOKUP(I849,LULine!A:B,2,FALSE)</f>
        <v>Bloor Danforth</v>
      </c>
      <c r="O849" t="s">
        <v>1759</v>
      </c>
      <c r="P849" t="s">
        <v>1774</v>
      </c>
    </row>
    <row r="850" spans="1:16" x14ac:dyDescent="0.3">
      <c r="A850" s="3">
        <v>43509</v>
      </c>
      <c r="B850" s="1" t="s">
        <v>39</v>
      </c>
      <c r="C850" s="1" t="s">
        <v>63</v>
      </c>
      <c r="D850" s="1" t="s">
        <v>325</v>
      </c>
      <c r="E850" s="1" t="s">
        <v>132</v>
      </c>
      <c r="F850" s="2">
        <v>3</v>
      </c>
      <c r="G850" s="2">
        <v>5</v>
      </c>
      <c r="H850" s="1" t="s">
        <v>14</v>
      </c>
      <c r="I850" s="1" t="s">
        <v>15</v>
      </c>
      <c r="J850" s="2">
        <v>5801</v>
      </c>
      <c r="K850" t="str">
        <f>VLOOKUP(E850,LUCode!A:B,2,FALSE)</f>
        <v>Misc. Transportation Other - Employee Non-Chargeable</v>
      </c>
      <c r="L850">
        <f>VLOOKUP(D850,Coordinates!A:C,2,FALSE)</f>
        <v>43.394100000000002</v>
      </c>
      <c r="M850">
        <f>VLOOKUP(D850,Coordinates!A:C,3,FALSE)</f>
        <v>-79.225899999999996</v>
      </c>
      <c r="N850" t="str">
        <f>VLOOKUP(I850,LULine!A:B,2,FALSE)</f>
        <v>Yonge University Spadina</v>
      </c>
      <c r="O850" t="s">
        <v>1759</v>
      </c>
      <c r="P850" t="s">
        <v>1774</v>
      </c>
    </row>
    <row r="851" spans="1:16" x14ac:dyDescent="0.3">
      <c r="A851" s="3">
        <v>43509</v>
      </c>
      <c r="B851" s="1" t="s">
        <v>191</v>
      </c>
      <c r="C851" s="1" t="s">
        <v>63</v>
      </c>
      <c r="D851" s="1" t="s">
        <v>104</v>
      </c>
      <c r="E851" s="1" t="s">
        <v>110</v>
      </c>
      <c r="F851" s="2">
        <v>7</v>
      </c>
      <c r="G851" s="2">
        <v>9</v>
      </c>
      <c r="H851" s="1" t="s">
        <v>29</v>
      </c>
      <c r="I851" s="1" t="s">
        <v>30</v>
      </c>
      <c r="J851" s="2">
        <v>5021</v>
      </c>
      <c r="K851" t="str">
        <f>VLOOKUP(E851,LUCode!A:B,2,FALSE)</f>
        <v>Door Problems - Debris Related</v>
      </c>
      <c r="L851">
        <f>VLOOKUP(D851,Coordinates!A:C,2,FALSE)</f>
        <v>43.384300000000003</v>
      </c>
      <c r="M851">
        <f>VLOOKUP(D851,Coordinates!A:C,3,FALSE)</f>
        <v>-79.312799999999996</v>
      </c>
      <c r="N851" t="str">
        <f>VLOOKUP(I851,LULine!A:B,2,FALSE)</f>
        <v>Bloor Danforth</v>
      </c>
      <c r="O851" t="s">
        <v>1759</v>
      </c>
      <c r="P851" t="s">
        <v>1772</v>
      </c>
    </row>
    <row r="852" spans="1:16" x14ac:dyDescent="0.3">
      <c r="A852" s="3">
        <v>43509</v>
      </c>
      <c r="B852" s="1" t="s">
        <v>819</v>
      </c>
      <c r="C852" s="1" t="s">
        <v>63</v>
      </c>
      <c r="D852" s="1" t="s">
        <v>37</v>
      </c>
      <c r="E852" s="1" t="s">
        <v>50</v>
      </c>
      <c r="F852" s="2">
        <v>6</v>
      </c>
      <c r="G852" s="2">
        <v>9</v>
      </c>
      <c r="H852" s="1" t="s">
        <v>29</v>
      </c>
      <c r="I852" s="1" t="s">
        <v>30</v>
      </c>
      <c r="J852" s="2">
        <v>5087</v>
      </c>
      <c r="K852" t="str">
        <f>VLOOKUP(E852,LUCode!A:B,2,FALSE)</f>
        <v>Brakes</v>
      </c>
      <c r="L852">
        <f>VLOOKUP(D852,Coordinates!A:C,2,FALSE)</f>
        <v>43.435699999999997</v>
      </c>
      <c r="M852">
        <f>VLOOKUP(D852,Coordinates!A:C,3,FALSE)</f>
        <v>-79.154899999999998</v>
      </c>
      <c r="N852" t="str">
        <f>VLOOKUP(I852,LULine!A:B,2,FALSE)</f>
        <v>Bloor Danforth</v>
      </c>
      <c r="O852" t="s">
        <v>1759</v>
      </c>
      <c r="P852" t="s">
        <v>1772</v>
      </c>
    </row>
    <row r="853" spans="1:16" x14ac:dyDescent="0.3">
      <c r="A853" s="3">
        <v>43509</v>
      </c>
      <c r="B853" s="1" t="s">
        <v>820</v>
      </c>
      <c r="C853" s="1" t="s">
        <v>63</v>
      </c>
      <c r="D853" s="1" t="s">
        <v>42</v>
      </c>
      <c r="E853" s="1" t="s">
        <v>43</v>
      </c>
      <c r="F853" s="2">
        <v>4</v>
      </c>
      <c r="G853" s="2">
        <v>7</v>
      </c>
      <c r="H853" s="1" t="s">
        <v>14</v>
      </c>
      <c r="I853" s="1" t="s">
        <v>15</v>
      </c>
      <c r="J853" s="2">
        <v>5406</v>
      </c>
      <c r="K853" t="str">
        <f>VLOOKUP(E853,LUCode!A:B,2,FALSE)</f>
        <v>Operator Not In Position</v>
      </c>
      <c r="L853">
        <f>VLOOKUP(D853,Coordinates!A:C,2,FALSE)</f>
        <v>43.749699999999997</v>
      </c>
      <c r="M853">
        <f>VLOOKUP(D853,Coordinates!A:C,3,FALSE)</f>
        <v>-79.4619</v>
      </c>
      <c r="N853" t="str">
        <f>VLOOKUP(I853,LULine!A:B,2,FALSE)</f>
        <v>Yonge University Spadina</v>
      </c>
      <c r="O853" t="s">
        <v>1759</v>
      </c>
      <c r="P853" t="s">
        <v>1773</v>
      </c>
    </row>
    <row r="854" spans="1:16" x14ac:dyDescent="0.3">
      <c r="A854" s="3">
        <v>43509</v>
      </c>
      <c r="B854" s="1" t="s">
        <v>609</v>
      </c>
      <c r="C854" s="1" t="s">
        <v>63</v>
      </c>
      <c r="D854" s="1" t="s">
        <v>363</v>
      </c>
      <c r="E854" s="1" t="s">
        <v>57</v>
      </c>
      <c r="F854" s="2">
        <v>23</v>
      </c>
      <c r="G854" s="2">
        <v>26</v>
      </c>
      <c r="H854" s="1" t="s">
        <v>34</v>
      </c>
      <c r="I854" s="1" t="s">
        <v>30</v>
      </c>
      <c r="J854" s="2">
        <v>5287</v>
      </c>
      <c r="K854" t="str">
        <f>VLOOKUP(E854,LUCode!A:B,2,FALSE)</f>
        <v>Injured or ill Customer (On Train) - Transported</v>
      </c>
      <c r="L854">
        <f>VLOOKUP(D854,Coordinates!A:C,2,FALSE)</f>
        <v>43.4514</v>
      </c>
      <c r="M854">
        <f>VLOOKUP(D854,Coordinates!A:C,3,FALSE)</f>
        <v>-79.284199999999998</v>
      </c>
      <c r="N854" t="str">
        <f>VLOOKUP(I854,LULine!A:B,2,FALSE)</f>
        <v>Bloor Danforth</v>
      </c>
      <c r="O854" t="s">
        <v>1759</v>
      </c>
      <c r="P854" t="s">
        <v>1773</v>
      </c>
    </row>
    <row r="855" spans="1:16" x14ac:dyDescent="0.3">
      <c r="A855" s="3">
        <v>43509</v>
      </c>
      <c r="B855" s="1" t="s">
        <v>821</v>
      </c>
      <c r="C855" s="1" t="s">
        <v>63</v>
      </c>
      <c r="D855" s="1" t="s">
        <v>104</v>
      </c>
      <c r="E855" s="1" t="s">
        <v>277</v>
      </c>
      <c r="F855" s="2">
        <v>4</v>
      </c>
      <c r="G855" s="2">
        <v>7</v>
      </c>
      <c r="H855" s="1" t="s">
        <v>34</v>
      </c>
      <c r="I855" s="1" t="s">
        <v>30</v>
      </c>
      <c r="J855" s="2">
        <v>5310</v>
      </c>
      <c r="K855" t="str">
        <f>VLOOKUP(E855,LUCode!A:B,2,FALSE)</f>
        <v>Operator Violated Signal</v>
      </c>
      <c r="L855">
        <f>VLOOKUP(D855,Coordinates!A:C,2,FALSE)</f>
        <v>43.384300000000003</v>
      </c>
      <c r="M855">
        <f>VLOOKUP(D855,Coordinates!A:C,3,FALSE)</f>
        <v>-79.312799999999996</v>
      </c>
      <c r="N855" t="str">
        <f>VLOOKUP(I855,LULine!A:B,2,FALSE)</f>
        <v>Bloor Danforth</v>
      </c>
      <c r="O855" t="s">
        <v>1759</v>
      </c>
      <c r="P855" t="s">
        <v>1773</v>
      </c>
    </row>
    <row r="856" spans="1:16" x14ac:dyDescent="0.3">
      <c r="A856" s="3">
        <v>43509</v>
      </c>
      <c r="B856" s="1" t="s">
        <v>673</v>
      </c>
      <c r="C856" s="1" t="s">
        <v>63</v>
      </c>
      <c r="D856" s="1" t="s">
        <v>130</v>
      </c>
      <c r="E856" s="1" t="s">
        <v>80</v>
      </c>
      <c r="F856" s="2">
        <v>4</v>
      </c>
      <c r="G856" s="2">
        <v>7</v>
      </c>
      <c r="H856" s="1" t="s">
        <v>34</v>
      </c>
      <c r="I856" s="1" t="s">
        <v>30</v>
      </c>
      <c r="J856" s="2">
        <v>5126</v>
      </c>
      <c r="K856" t="str">
        <f>VLOOKUP(E856,LUCode!A:B,2,FALSE)</f>
        <v>Disorderly Patron</v>
      </c>
      <c r="L856">
        <f>VLOOKUP(D856,Coordinates!A:C,2,FALSE)</f>
        <v>43.668300000000002</v>
      </c>
      <c r="M856">
        <f>VLOOKUP(D856,Coordinates!A:C,3,FALSE)</f>
        <v>-79.399900000000002</v>
      </c>
      <c r="N856" t="str">
        <f>VLOOKUP(I856,LULine!A:B,2,FALSE)</f>
        <v>Bloor Danforth</v>
      </c>
      <c r="O856" t="s">
        <v>1759</v>
      </c>
      <c r="P856" t="s">
        <v>1773</v>
      </c>
    </row>
    <row r="857" spans="1:16" x14ac:dyDescent="0.3">
      <c r="A857" s="3">
        <v>43509</v>
      </c>
      <c r="B857" s="1" t="s">
        <v>375</v>
      </c>
      <c r="C857" s="1" t="s">
        <v>63</v>
      </c>
      <c r="D857" s="1" t="s">
        <v>101</v>
      </c>
      <c r="E857" s="1" t="s">
        <v>221</v>
      </c>
      <c r="F857" s="2">
        <v>29</v>
      </c>
      <c r="G857" s="2">
        <v>32</v>
      </c>
      <c r="H857" s="1" t="s">
        <v>14</v>
      </c>
      <c r="I857" s="1" t="s">
        <v>15</v>
      </c>
      <c r="J857" s="2">
        <v>5796</v>
      </c>
      <c r="K857" t="str">
        <f>VLOOKUP(E857,LUCode!A:B,2,FALSE)</f>
        <v>Fire/Smoke Plan B - Source TTC</v>
      </c>
      <c r="L857">
        <f>VLOOKUP(D857,Coordinates!A:C,2,FALSE)</f>
        <v>43.400199999999998</v>
      </c>
      <c r="M857">
        <f>VLOOKUP(D857,Coordinates!A:C,3,FALSE)</f>
        <v>-79.241399999999999</v>
      </c>
      <c r="N857" t="str">
        <f>VLOOKUP(I857,LULine!A:B,2,FALSE)</f>
        <v>Yonge University Spadina</v>
      </c>
      <c r="O857" t="s">
        <v>1759</v>
      </c>
      <c r="P857" t="s">
        <v>1773</v>
      </c>
    </row>
    <row r="858" spans="1:16" x14ac:dyDescent="0.3">
      <c r="A858" s="3">
        <v>43509</v>
      </c>
      <c r="B858" s="1" t="s">
        <v>822</v>
      </c>
      <c r="C858" s="1" t="s">
        <v>63</v>
      </c>
      <c r="D858" s="1" t="s">
        <v>266</v>
      </c>
      <c r="E858" s="1" t="s">
        <v>627</v>
      </c>
      <c r="F858" s="2">
        <v>9</v>
      </c>
      <c r="G858" s="2">
        <v>14</v>
      </c>
      <c r="H858" s="1" t="s">
        <v>19</v>
      </c>
      <c r="I858" s="1" t="s">
        <v>93</v>
      </c>
      <c r="J858" s="2">
        <v>3018</v>
      </c>
      <c r="K858" t="str">
        <f>VLOOKUP(E858,LUCode!A:B,2,FALSE)</f>
        <v>Train Control - VOBC</v>
      </c>
      <c r="L858">
        <f>VLOOKUP(D858,Coordinates!A:C,2,FALSE)</f>
        <v>43.462899999999998</v>
      </c>
      <c r="M858">
        <f>VLOOKUP(D858,Coordinates!A:C,3,FALSE)</f>
        <v>-79.150599999999997</v>
      </c>
      <c r="N858" t="str">
        <f>VLOOKUP(I858,LULine!A:B,2,FALSE)</f>
        <v>Scarborough Rail Transit</v>
      </c>
      <c r="O858" t="s">
        <v>1759</v>
      </c>
      <c r="P858" t="s">
        <v>1775</v>
      </c>
    </row>
    <row r="859" spans="1:16" x14ac:dyDescent="0.3">
      <c r="A859" s="3">
        <v>43509</v>
      </c>
      <c r="B859" s="1" t="s">
        <v>823</v>
      </c>
      <c r="C859" s="1" t="s">
        <v>63</v>
      </c>
      <c r="D859" s="1" t="s">
        <v>325</v>
      </c>
      <c r="E859" s="1" t="s">
        <v>89</v>
      </c>
      <c r="F859" s="2">
        <v>6</v>
      </c>
      <c r="G859" s="2">
        <v>8</v>
      </c>
      <c r="H859" s="1" t="s">
        <v>14</v>
      </c>
      <c r="I859" s="1" t="s">
        <v>15</v>
      </c>
      <c r="J859" s="2">
        <v>5436</v>
      </c>
      <c r="K859" t="str">
        <f>VLOOKUP(E859,LUCode!A:B,2,FALSE)</f>
        <v>Injured or ill Customer (On Train) - Medical Aid Refused</v>
      </c>
      <c r="L859">
        <f>VLOOKUP(D859,Coordinates!A:C,2,FALSE)</f>
        <v>43.394100000000002</v>
      </c>
      <c r="M859">
        <f>VLOOKUP(D859,Coordinates!A:C,3,FALSE)</f>
        <v>-79.225899999999996</v>
      </c>
      <c r="N859" t="str">
        <f>VLOOKUP(I859,LULine!A:B,2,FALSE)</f>
        <v>Yonge University Spadina</v>
      </c>
      <c r="O859" t="s">
        <v>1759</v>
      </c>
      <c r="P859" t="s">
        <v>1775</v>
      </c>
    </row>
    <row r="860" spans="1:16" x14ac:dyDescent="0.3">
      <c r="A860" s="3">
        <v>43509</v>
      </c>
      <c r="B860" s="1" t="s">
        <v>660</v>
      </c>
      <c r="C860" s="1" t="s">
        <v>63</v>
      </c>
      <c r="D860" s="1" t="s">
        <v>266</v>
      </c>
      <c r="E860" s="1" t="s">
        <v>627</v>
      </c>
      <c r="F860" s="2">
        <v>5</v>
      </c>
      <c r="G860" s="2">
        <v>10</v>
      </c>
      <c r="H860" s="1" t="s">
        <v>19</v>
      </c>
      <c r="I860" s="1" t="s">
        <v>93</v>
      </c>
      <c r="J860" s="2">
        <v>3014</v>
      </c>
      <c r="K860" t="str">
        <f>VLOOKUP(E860,LUCode!A:B,2,FALSE)</f>
        <v>Train Control - VOBC</v>
      </c>
      <c r="L860">
        <f>VLOOKUP(D860,Coordinates!A:C,2,FALSE)</f>
        <v>43.462899999999998</v>
      </c>
      <c r="M860">
        <f>VLOOKUP(D860,Coordinates!A:C,3,FALSE)</f>
        <v>-79.150599999999997</v>
      </c>
      <c r="N860" t="str">
        <f>VLOOKUP(I860,LULine!A:B,2,FALSE)</f>
        <v>Scarborough Rail Transit</v>
      </c>
      <c r="O860" t="s">
        <v>1759</v>
      </c>
      <c r="P860" t="s">
        <v>1776</v>
      </c>
    </row>
    <row r="861" spans="1:16" x14ac:dyDescent="0.3">
      <c r="A861" s="3">
        <v>43509</v>
      </c>
      <c r="B861" s="1" t="s">
        <v>824</v>
      </c>
      <c r="C861" s="1" t="s">
        <v>63</v>
      </c>
      <c r="D861" s="25" t="s">
        <v>1755</v>
      </c>
      <c r="E861" s="1" t="s">
        <v>57</v>
      </c>
      <c r="F861" s="2">
        <v>8</v>
      </c>
      <c r="G861" s="2">
        <v>10</v>
      </c>
      <c r="H861" s="1" t="s">
        <v>34</v>
      </c>
      <c r="I861" s="1" t="s">
        <v>30</v>
      </c>
      <c r="J861" s="2">
        <v>5055</v>
      </c>
      <c r="K861" t="str">
        <f>VLOOKUP(E861,LUCode!A:B,2,FALSE)</f>
        <v>Injured or ill Customer (On Train) - Transported</v>
      </c>
      <c r="L861">
        <f>VLOOKUP(D861,Coordinates!A:C,2,FALSE)</f>
        <v>43.6706</v>
      </c>
      <c r="M861">
        <f>VLOOKUP(D861,Coordinates!A:C,3,FALSE)</f>
        <v>-79.386499999999998</v>
      </c>
      <c r="N861" t="str">
        <f>VLOOKUP(I861,LULine!A:B,2,FALSE)</f>
        <v>Bloor Danforth</v>
      </c>
      <c r="O861" t="s">
        <v>1759</v>
      </c>
      <c r="P861" t="s">
        <v>1776</v>
      </c>
    </row>
    <row r="862" spans="1:16" x14ac:dyDescent="0.3">
      <c r="A862" s="3">
        <v>43509</v>
      </c>
      <c r="B862" s="1" t="s">
        <v>661</v>
      </c>
      <c r="C862" s="1" t="s">
        <v>63</v>
      </c>
      <c r="D862" s="1" t="s">
        <v>12</v>
      </c>
      <c r="E862" s="1" t="s">
        <v>70</v>
      </c>
      <c r="F862" s="2">
        <v>10</v>
      </c>
      <c r="G862" s="2">
        <v>14</v>
      </c>
      <c r="H862" s="1" t="s">
        <v>14</v>
      </c>
      <c r="I862" s="1" t="s">
        <v>15</v>
      </c>
      <c r="J862" s="2">
        <v>5526</v>
      </c>
      <c r="K862" t="str">
        <f>VLOOKUP(E862,LUCode!A:B,2,FALSE)</f>
        <v>Signals - Train Stops</v>
      </c>
      <c r="L862">
        <f>VLOOKUP(D862,Coordinates!A:C,2,FALSE)</f>
        <v>43.402900000000002</v>
      </c>
      <c r="M862">
        <f>VLOOKUP(D862,Coordinates!A:C,3,FALSE)</f>
        <v>-79.242500000000007</v>
      </c>
      <c r="N862" t="str">
        <f>VLOOKUP(I862,LULine!A:B,2,FALSE)</f>
        <v>Yonge University Spadina</v>
      </c>
      <c r="O862" t="s">
        <v>1759</v>
      </c>
      <c r="P862" t="s">
        <v>1776</v>
      </c>
    </row>
    <row r="863" spans="1:16" x14ac:dyDescent="0.3">
      <c r="A863" s="3">
        <v>43509</v>
      </c>
      <c r="B863" s="1" t="s">
        <v>750</v>
      </c>
      <c r="C863" s="1" t="s">
        <v>63</v>
      </c>
      <c r="D863" s="1" t="s">
        <v>341</v>
      </c>
      <c r="E863" s="1" t="s">
        <v>825</v>
      </c>
      <c r="F863" s="2">
        <v>6</v>
      </c>
      <c r="G863" s="2">
        <v>12</v>
      </c>
      <c r="I863" s="1" t="s">
        <v>93</v>
      </c>
      <c r="J863" s="2">
        <v>3023</v>
      </c>
      <c r="K863" t="str">
        <f>VLOOKUP(E863,LUCode!A:B,2,FALSE)</f>
        <v>Door Problems - Debris Related</v>
      </c>
      <c r="L863">
        <f>VLOOKUP(D863,Coordinates!A:C,2,FALSE)</f>
        <v>43.732500000000002</v>
      </c>
      <c r="M863">
        <f>VLOOKUP(D863,Coordinates!A:C,3,FALSE)</f>
        <v>-79.263599999999997</v>
      </c>
      <c r="N863" t="str">
        <f>VLOOKUP(I863,LULine!A:B,2,FALSE)</f>
        <v>Scarborough Rail Transit</v>
      </c>
      <c r="O863" t="s">
        <v>1759</v>
      </c>
      <c r="P863" t="s">
        <v>1777</v>
      </c>
    </row>
    <row r="864" spans="1:16" x14ac:dyDescent="0.3">
      <c r="A864" s="3">
        <v>43509</v>
      </c>
      <c r="B864" s="1" t="s">
        <v>826</v>
      </c>
      <c r="C864" s="1" t="s">
        <v>63</v>
      </c>
      <c r="D864" s="1" t="s">
        <v>64</v>
      </c>
      <c r="E864" s="1" t="s">
        <v>60</v>
      </c>
      <c r="F864" s="2">
        <v>4</v>
      </c>
      <c r="G864" s="2">
        <v>9</v>
      </c>
      <c r="H864" s="1" t="s">
        <v>34</v>
      </c>
      <c r="I864" s="1" t="s">
        <v>30</v>
      </c>
      <c r="J864" s="2">
        <v>5135</v>
      </c>
      <c r="K864" t="str">
        <f>VLOOKUP(E864,LUCode!A:B,2,FALSE)</f>
        <v>Miscellaneous Other</v>
      </c>
      <c r="L864">
        <f>VLOOKUP(D864,Coordinates!A:C,2,FALSE)</f>
        <v>43.424100000000003</v>
      </c>
      <c r="M864">
        <f>VLOOKUP(D864,Coordinates!A:C,3,FALSE)</f>
        <v>-79.164699999999996</v>
      </c>
      <c r="N864" t="str">
        <f>VLOOKUP(I864,LULine!A:B,2,FALSE)</f>
        <v>Bloor Danforth</v>
      </c>
      <c r="O864" t="s">
        <v>1759</v>
      </c>
      <c r="P864" t="s">
        <v>1777</v>
      </c>
    </row>
    <row r="865" spans="1:16" x14ac:dyDescent="0.3">
      <c r="A865" s="3">
        <v>43509</v>
      </c>
      <c r="B865" s="1" t="s">
        <v>827</v>
      </c>
      <c r="C865" s="1" t="s">
        <v>63</v>
      </c>
      <c r="D865" s="1" t="s">
        <v>179</v>
      </c>
      <c r="E865" s="1" t="s">
        <v>155</v>
      </c>
      <c r="F865" s="2">
        <v>5</v>
      </c>
      <c r="G865" s="2">
        <v>10</v>
      </c>
      <c r="H865" s="1" t="s">
        <v>29</v>
      </c>
      <c r="I865" s="1" t="s">
        <v>30</v>
      </c>
      <c r="J865" s="2">
        <v>5295</v>
      </c>
      <c r="K865" t="str">
        <f>VLOOKUP(E865,LUCode!A:B,2,FALSE)</f>
        <v>Signals Track Weather Related</v>
      </c>
      <c r="L865">
        <f>VLOOKUP(D865,Coordinates!A:C,2,FALSE)</f>
        <v>43.414200000000001</v>
      </c>
      <c r="M865">
        <f>VLOOKUP(D865,Coordinates!A:C,3,FALSE)</f>
        <v>-79.171899999999994</v>
      </c>
      <c r="N865" t="str">
        <f>VLOOKUP(I865,LULine!A:B,2,FALSE)</f>
        <v>Bloor Danforth</v>
      </c>
      <c r="O865" t="s">
        <v>1759</v>
      </c>
      <c r="P865" t="s">
        <v>1777</v>
      </c>
    </row>
    <row r="866" spans="1:16" x14ac:dyDescent="0.3">
      <c r="A866" s="3">
        <v>43509</v>
      </c>
      <c r="B866" s="1" t="s">
        <v>828</v>
      </c>
      <c r="C866" s="1" t="s">
        <v>63</v>
      </c>
      <c r="D866" s="1" t="s">
        <v>179</v>
      </c>
      <c r="E866" s="1" t="s">
        <v>155</v>
      </c>
      <c r="F866" s="2">
        <v>4</v>
      </c>
      <c r="G866" s="2">
        <v>9</v>
      </c>
      <c r="H866" s="1" t="s">
        <v>29</v>
      </c>
      <c r="I866" s="1" t="s">
        <v>30</v>
      </c>
      <c r="J866" s="2">
        <v>5361</v>
      </c>
      <c r="K866" t="str">
        <f>VLOOKUP(E866,LUCode!A:B,2,FALSE)</f>
        <v>Signals Track Weather Related</v>
      </c>
      <c r="L866">
        <f>VLOOKUP(D866,Coordinates!A:C,2,FALSE)</f>
        <v>43.414200000000001</v>
      </c>
      <c r="M866">
        <f>VLOOKUP(D866,Coordinates!A:C,3,FALSE)</f>
        <v>-79.171899999999994</v>
      </c>
      <c r="N866" t="str">
        <f>VLOOKUP(I866,LULine!A:B,2,FALSE)</f>
        <v>Bloor Danforth</v>
      </c>
      <c r="O866" t="s">
        <v>1759</v>
      </c>
      <c r="P866" t="s">
        <v>1777</v>
      </c>
    </row>
    <row r="867" spans="1:16" x14ac:dyDescent="0.3">
      <c r="A867" s="3">
        <v>43510</v>
      </c>
      <c r="B867" s="1" t="s">
        <v>829</v>
      </c>
      <c r="C867" s="1" t="s">
        <v>126</v>
      </c>
      <c r="D867" s="1" t="s">
        <v>37</v>
      </c>
      <c r="E867" s="1" t="s">
        <v>177</v>
      </c>
      <c r="F867" s="2">
        <v>4</v>
      </c>
      <c r="G867" s="2">
        <v>8</v>
      </c>
      <c r="I867" s="1" t="s">
        <v>30</v>
      </c>
      <c r="J867" s="2">
        <v>5255</v>
      </c>
      <c r="K867" t="str">
        <f>VLOOKUP(E867,LUCode!A:B,2,FALSE)</f>
        <v>Body</v>
      </c>
      <c r="L867">
        <f>VLOOKUP(D867,Coordinates!A:C,2,FALSE)</f>
        <v>43.435699999999997</v>
      </c>
      <c r="M867">
        <f>VLOOKUP(D867,Coordinates!A:C,3,FALSE)</f>
        <v>-79.154899999999998</v>
      </c>
      <c r="N867" t="str">
        <f>VLOOKUP(I867,LULine!A:B,2,FALSE)</f>
        <v>Bloor Danforth</v>
      </c>
      <c r="O867" t="s">
        <v>1759</v>
      </c>
      <c r="P867" t="s">
        <v>1777</v>
      </c>
    </row>
    <row r="868" spans="1:16" x14ac:dyDescent="0.3">
      <c r="A868" s="3">
        <v>43510</v>
      </c>
      <c r="B868" s="1" t="s">
        <v>830</v>
      </c>
      <c r="C868" s="1" t="s">
        <v>126</v>
      </c>
      <c r="D868" s="1" t="s">
        <v>24</v>
      </c>
      <c r="E868" s="1" t="s">
        <v>308</v>
      </c>
      <c r="F868" s="2">
        <v>10</v>
      </c>
      <c r="G868" s="2">
        <v>15</v>
      </c>
      <c r="H868" s="1" t="s">
        <v>14</v>
      </c>
      <c r="I868" s="1" t="s">
        <v>15</v>
      </c>
      <c r="J868" s="2">
        <v>6111</v>
      </c>
      <c r="K868" t="str">
        <f>VLOOKUP(E868,LUCode!A:B,2,FALSE)</f>
        <v>Assault / Patron Involved</v>
      </c>
      <c r="L868">
        <f>VLOOKUP(D868,Coordinates!A:C,2,FALSE)</f>
        <v>43.415199999999999</v>
      </c>
      <c r="M868">
        <f>VLOOKUP(D868,Coordinates!A:C,3,FALSE)</f>
        <v>-79.234999999999999</v>
      </c>
      <c r="N868" t="str">
        <f>VLOOKUP(I868,LULine!A:B,2,FALSE)</f>
        <v>Yonge University Spadina</v>
      </c>
      <c r="O868" t="s">
        <v>1759</v>
      </c>
      <c r="P868" t="s">
        <v>1777</v>
      </c>
    </row>
    <row r="869" spans="1:16" x14ac:dyDescent="0.3">
      <c r="A869" s="3">
        <v>43510</v>
      </c>
      <c r="B869" s="1" t="s">
        <v>831</v>
      </c>
      <c r="C869" s="1" t="s">
        <v>126</v>
      </c>
      <c r="D869" s="25" t="s">
        <v>1756</v>
      </c>
      <c r="E869" s="1" t="s">
        <v>80</v>
      </c>
      <c r="F869" s="2">
        <v>3</v>
      </c>
      <c r="G869" s="2">
        <v>8</v>
      </c>
      <c r="H869" s="1" t="s">
        <v>14</v>
      </c>
      <c r="I869" s="1" t="s">
        <v>15</v>
      </c>
      <c r="J869" s="2">
        <v>5656</v>
      </c>
      <c r="K869" t="str">
        <f>VLOOKUP(E869,LUCode!A:B,2,FALSE)</f>
        <v>Disorderly Patron</v>
      </c>
      <c r="L869">
        <f>VLOOKUP(D869,Coordinates!A:C,2,FALSE)</f>
        <v>43.401600000000002</v>
      </c>
      <c r="M869">
        <f>VLOOKUP(D869,Coordinates!A:C,3,FALSE)</f>
        <v>-79.230900000000005</v>
      </c>
      <c r="N869" t="str">
        <f>VLOOKUP(I869,LULine!A:B,2,FALSE)</f>
        <v>Yonge University Spadina</v>
      </c>
      <c r="O869" t="s">
        <v>1759</v>
      </c>
      <c r="P869" t="s">
        <v>1777</v>
      </c>
    </row>
    <row r="870" spans="1:16" x14ac:dyDescent="0.3">
      <c r="A870" s="3">
        <v>43510</v>
      </c>
      <c r="B870" s="1" t="s">
        <v>561</v>
      </c>
      <c r="C870" s="1" t="s">
        <v>126</v>
      </c>
      <c r="D870" s="1" t="s">
        <v>207</v>
      </c>
      <c r="E870" s="1" t="s">
        <v>250</v>
      </c>
      <c r="F870" s="2">
        <v>8</v>
      </c>
      <c r="G870" s="2">
        <v>0</v>
      </c>
      <c r="H870" s="1" t="s">
        <v>19</v>
      </c>
      <c r="I870" s="1" t="s">
        <v>15</v>
      </c>
      <c r="J870" s="2">
        <v>5566</v>
      </c>
      <c r="K870" t="str">
        <f>VLOOKUP(E870,LUCode!A:B,2,FALSE)</f>
        <v>Transit Control Related Problems</v>
      </c>
      <c r="L870">
        <f>VLOOKUP(D870,Coordinates!A:C,2,FALSE)</f>
        <v>43.4221</v>
      </c>
      <c r="M870">
        <f>VLOOKUP(D870,Coordinates!A:C,3,FALSE)</f>
        <v>-79.235399999999998</v>
      </c>
      <c r="N870" t="str">
        <f>VLOOKUP(I870,LULine!A:B,2,FALSE)</f>
        <v>Yonge University Spadina</v>
      </c>
      <c r="O870" t="s">
        <v>1759</v>
      </c>
      <c r="P870" t="s">
        <v>1774</v>
      </c>
    </row>
    <row r="871" spans="1:16" x14ac:dyDescent="0.3">
      <c r="A871" s="3">
        <v>43510</v>
      </c>
      <c r="B871" s="1" t="s">
        <v>623</v>
      </c>
      <c r="C871" s="1" t="s">
        <v>126</v>
      </c>
      <c r="D871" s="1" t="s">
        <v>37</v>
      </c>
      <c r="E871" s="1" t="s">
        <v>135</v>
      </c>
      <c r="F871" s="2">
        <v>4</v>
      </c>
      <c r="G871" s="2">
        <v>8</v>
      </c>
      <c r="H871" s="1" t="s">
        <v>29</v>
      </c>
      <c r="I871" s="1" t="s">
        <v>30</v>
      </c>
      <c r="J871" s="2">
        <v>5359</v>
      </c>
      <c r="K871" t="str">
        <f>VLOOKUP(E871,LUCode!A:B,2,FALSE)</f>
        <v>Operator Overspeeding</v>
      </c>
      <c r="L871">
        <f>VLOOKUP(D871,Coordinates!A:C,2,FALSE)</f>
        <v>43.435699999999997</v>
      </c>
      <c r="M871">
        <f>VLOOKUP(D871,Coordinates!A:C,3,FALSE)</f>
        <v>-79.154899999999998</v>
      </c>
      <c r="N871" t="str">
        <f>VLOOKUP(I871,LULine!A:B,2,FALSE)</f>
        <v>Bloor Danforth</v>
      </c>
      <c r="O871" t="s">
        <v>1759</v>
      </c>
      <c r="P871" t="s">
        <v>1774</v>
      </c>
    </row>
    <row r="872" spans="1:16" x14ac:dyDescent="0.3">
      <c r="A872" s="3">
        <v>43510</v>
      </c>
      <c r="B872" s="1" t="s">
        <v>66</v>
      </c>
      <c r="C872" s="1" t="s">
        <v>126</v>
      </c>
      <c r="D872" s="1" t="s">
        <v>266</v>
      </c>
      <c r="E872" s="1" t="s">
        <v>832</v>
      </c>
      <c r="F872" s="2">
        <v>3</v>
      </c>
      <c r="G872" s="2">
        <v>8</v>
      </c>
      <c r="H872" s="1" t="s">
        <v>14</v>
      </c>
      <c r="I872" s="1" t="s">
        <v>93</v>
      </c>
      <c r="J872" s="2">
        <v>3003</v>
      </c>
      <c r="K872" t="str">
        <f>VLOOKUP(E872,LUCode!A:B,2,FALSE)</f>
        <v>Signals - Train Stops</v>
      </c>
      <c r="L872">
        <f>VLOOKUP(D872,Coordinates!A:C,2,FALSE)</f>
        <v>43.462899999999998</v>
      </c>
      <c r="M872">
        <f>VLOOKUP(D872,Coordinates!A:C,3,FALSE)</f>
        <v>-79.150599999999997</v>
      </c>
      <c r="N872" t="str">
        <f>VLOOKUP(I872,LULine!A:B,2,FALSE)</f>
        <v>Scarborough Rail Transit</v>
      </c>
      <c r="O872" t="s">
        <v>1759</v>
      </c>
      <c r="P872" t="s">
        <v>1774</v>
      </c>
    </row>
    <row r="873" spans="1:16" x14ac:dyDescent="0.3">
      <c r="A873" s="3">
        <v>43510</v>
      </c>
      <c r="B873" s="1" t="s">
        <v>833</v>
      </c>
      <c r="C873" s="1" t="s">
        <v>126</v>
      </c>
      <c r="D873" s="1" t="s">
        <v>37</v>
      </c>
      <c r="E873" s="1" t="s">
        <v>218</v>
      </c>
      <c r="F873" s="2">
        <v>3</v>
      </c>
      <c r="G873" s="2">
        <v>5</v>
      </c>
      <c r="H873" s="1" t="s">
        <v>29</v>
      </c>
      <c r="I873" s="1" t="s">
        <v>30</v>
      </c>
      <c r="J873" s="2">
        <v>5126</v>
      </c>
      <c r="K873" t="str">
        <f>VLOOKUP(E873,LUCode!A:B,2,FALSE)</f>
        <v>Equipment - No Trouble Found</v>
      </c>
      <c r="L873">
        <f>VLOOKUP(D873,Coordinates!A:C,2,FALSE)</f>
        <v>43.435699999999997</v>
      </c>
      <c r="M873">
        <f>VLOOKUP(D873,Coordinates!A:C,3,FALSE)</f>
        <v>-79.154899999999998</v>
      </c>
      <c r="N873" t="str">
        <f>VLOOKUP(I873,LULine!A:B,2,FALSE)</f>
        <v>Bloor Danforth</v>
      </c>
      <c r="O873" t="s">
        <v>1759</v>
      </c>
      <c r="P873" t="s">
        <v>1774</v>
      </c>
    </row>
    <row r="874" spans="1:16" x14ac:dyDescent="0.3">
      <c r="A874" s="3">
        <v>43510</v>
      </c>
      <c r="B874" s="1" t="s">
        <v>82</v>
      </c>
      <c r="C874" s="1" t="s">
        <v>126</v>
      </c>
      <c r="D874" s="1" t="s">
        <v>211</v>
      </c>
      <c r="E874" s="1" t="s">
        <v>834</v>
      </c>
      <c r="F874" s="2">
        <v>5</v>
      </c>
      <c r="G874" s="2">
        <v>7</v>
      </c>
      <c r="H874" s="1" t="s">
        <v>19</v>
      </c>
      <c r="I874" s="1" t="s">
        <v>15</v>
      </c>
      <c r="J874" s="2">
        <v>5516</v>
      </c>
      <c r="K874" t="e">
        <f>VLOOKUP(E874,LUCode!A:B,2,FALSE)</f>
        <v>#N/A</v>
      </c>
      <c r="L874">
        <f>VLOOKUP(D874,Coordinates!A:C,2,FALSE)</f>
        <v>43.4739</v>
      </c>
      <c r="M874">
        <f>VLOOKUP(D874,Coordinates!A:C,3,FALSE)</f>
        <v>-79.313900000000004</v>
      </c>
      <c r="N874" t="str">
        <f>VLOOKUP(I874,LULine!A:B,2,FALSE)</f>
        <v>Yonge University Spadina</v>
      </c>
      <c r="O874" t="s">
        <v>1759</v>
      </c>
      <c r="P874" t="s">
        <v>1774</v>
      </c>
    </row>
    <row r="875" spans="1:16" x14ac:dyDescent="0.3">
      <c r="A875" s="3">
        <v>43510</v>
      </c>
      <c r="B875" s="1" t="s">
        <v>835</v>
      </c>
      <c r="C875" s="1" t="s">
        <v>126</v>
      </c>
      <c r="D875" s="1" t="s">
        <v>40</v>
      </c>
      <c r="E875" s="1" t="s">
        <v>506</v>
      </c>
      <c r="F875" s="2">
        <v>3</v>
      </c>
      <c r="G875" s="2">
        <v>5</v>
      </c>
      <c r="H875" s="1" t="s">
        <v>34</v>
      </c>
      <c r="I875" s="1" t="s">
        <v>30</v>
      </c>
      <c r="J875" s="2">
        <v>5189</v>
      </c>
      <c r="K875" t="str">
        <f>VLOOKUP(E875,LUCode!A:B,2,FALSE)</f>
        <v>Trainline System</v>
      </c>
      <c r="L875">
        <f>VLOOKUP(D875,Coordinates!A:C,2,FALSE)</f>
        <v>43.405700000000003</v>
      </c>
      <c r="M875">
        <f>VLOOKUP(D875,Coordinates!A:C,3,FALSE)</f>
        <v>-79.194900000000004</v>
      </c>
      <c r="N875" t="str">
        <f>VLOOKUP(I875,LULine!A:B,2,FALSE)</f>
        <v>Bloor Danforth</v>
      </c>
      <c r="O875" t="s">
        <v>1759</v>
      </c>
      <c r="P875" t="s">
        <v>1774</v>
      </c>
    </row>
    <row r="876" spans="1:16" x14ac:dyDescent="0.3">
      <c r="A876" s="3">
        <v>43510</v>
      </c>
      <c r="B876" s="1" t="s">
        <v>481</v>
      </c>
      <c r="C876" s="1" t="s">
        <v>126</v>
      </c>
      <c r="D876" s="1" t="s">
        <v>37</v>
      </c>
      <c r="E876" s="1" t="s">
        <v>135</v>
      </c>
      <c r="F876" s="2">
        <v>3</v>
      </c>
      <c r="G876" s="2">
        <v>5</v>
      </c>
      <c r="H876" s="1" t="s">
        <v>29</v>
      </c>
      <c r="I876" s="1" t="s">
        <v>30</v>
      </c>
      <c r="J876" s="2">
        <v>5359</v>
      </c>
      <c r="K876" t="str">
        <f>VLOOKUP(E876,LUCode!A:B,2,FALSE)</f>
        <v>Operator Overspeeding</v>
      </c>
      <c r="L876">
        <f>VLOOKUP(D876,Coordinates!A:C,2,FALSE)</f>
        <v>43.435699999999997</v>
      </c>
      <c r="M876">
        <f>VLOOKUP(D876,Coordinates!A:C,3,FALSE)</f>
        <v>-79.154899999999998</v>
      </c>
      <c r="N876" t="str">
        <f>VLOOKUP(I876,LULine!A:B,2,FALSE)</f>
        <v>Bloor Danforth</v>
      </c>
      <c r="O876" t="s">
        <v>1759</v>
      </c>
      <c r="P876" t="s">
        <v>1774</v>
      </c>
    </row>
    <row r="877" spans="1:16" x14ac:dyDescent="0.3">
      <c r="A877" s="3">
        <v>43510</v>
      </c>
      <c r="B877" s="1" t="s">
        <v>337</v>
      </c>
      <c r="C877" s="1" t="s">
        <v>126</v>
      </c>
      <c r="D877" s="1" t="s">
        <v>207</v>
      </c>
      <c r="E877" s="1" t="s">
        <v>601</v>
      </c>
      <c r="F877" s="2">
        <v>3</v>
      </c>
      <c r="G877" s="2">
        <v>5</v>
      </c>
      <c r="H877" s="1" t="s">
        <v>14</v>
      </c>
      <c r="I877" s="1" t="s">
        <v>15</v>
      </c>
      <c r="J877" s="2">
        <v>5545</v>
      </c>
      <c r="K877" t="str">
        <f>VLOOKUP(E877,LUCode!A:B,2,FALSE)</f>
        <v>Trucks</v>
      </c>
      <c r="L877">
        <f>VLOOKUP(D877,Coordinates!A:C,2,FALSE)</f>
        <v>43.4221</v>
      </c>
      <c r="M877">
        <f>VLOOKUP(D877,Coordinates!A:C,3,FALSE)</f>
        <v>-79.235399999999998</v>
      </c>
      <c r="N877" t="str">
        <f>VLOOKUP(I877,LULine!A:B,2,FALSE)</f>
        <v>Yonge University Spadina</v>
      </c>
      <c r="O877" t="s">
        <v>1759</v>
      </c>
      <c r="P877" t="s">
        <v>1774</v>
      </c>
    </row>
    <row r="878" spans="1:16" x14ac:dyDescent="0.3">
      <c r="A878" s="3">
        <v>43510</v>
      </c>
      <c r="B878" s="1" t="s">
        <v>482</v>
      </c>
      <c r="C878" s="1" t="s">
        <v>126</v>
      </c>
      <c r="D878" s="1" t="s">
        <v>40</v>
      </c>
      <c r="E878" s="1" t="s">
        <v>67</v>
      </c>
      <c r="F878" s="2">
        <v>5</v>
      </c>
      <c r="G878" s="2">
        <v>7</v>
      </c>
      <c r="H878" s="1" t="s">
        <v>29</v>
      </c>
      <c r="I878" s="1" t="s">
        <v>30</v>
      </c>
      <c r="J878" s="2">
        <v>5304</v>
      </c>
      <c r="K878" t="str">
        <f>VLOOKUP(E878,LUCode!A:B,2,FALSE)</f>
        <v>Door Problems - Faulty Equipment</v>
      </c>
      <c r="L878">
        <f>VLOOKUP(D878,Coordinates!A:C,2,FALSE)</f>
        <v>43.405700000000003</v>
      </c>
      <c r="M878">
        <f>VLOOKUP(D878,Coordinates!A:C,3,FALSE)</f>
        <v>-79.194900000000004</v>
      </c>
      <c r="N878" t="str">
        <f>VLOOKUP(I878,LULine!A:B,2,FALSE)</f>
        <v>Bloor Danforth</v>
      </c>
      <c r="O878" t="s">
        <v>1759</v>
      </c>
      <c r="P878" t="s">
        <v>1774</v>
      </c>
    </row>
    <row r="879" spans="1:16" x14ac:dyDescent="0.3">
      <c r="A879" s="3">
        <v>43510</v>
      </c>
      <c r="B879" s="1" t="s">
        <v>372</v>
      </c>
      <c r="C879" s="1" t="s">
        <v>126</v>
      </c>
      <c r="D879" s="1" t="s">
        <v>12</v>
      </c>
      <c r="E879" s="1" t="s">
        <v>183</v>
      </c>
      <c r="F879" s="2">
        <v>3</v>
      </c>
      <c r="G879" s="2">
        <v>5</v>
      </c>
      <c r="H879" s="1" t="s">
        <v>14</v>
      </c>
      <c r="I879" s="1" t="s">
        <v>15</v>
      </c>
      <c r="J879" s="2">
        <v>5856</v>
      </c>
      <c r="K879" t="str">
        <f>VLOOKUP(E879,LUCode!A:B,2,FALSE)</f>
        <v>ATC Operator Related</v>
      </c>
      <c r="L879">
        <f>VLOOKUP(D879,Coordinates!A:C,2,FALSE)</f>
        <v>43.402900000000002</v>
      </c>
      <c r="M879">
        <f>VLOOKUP(D879,Coordinates!A:C,3,FALSE)</f>
        <v>-79.242500000000007</v>
      </c>
      <c r="N879" t="str">
        <f>VLOOKUP(I879,LULine!A:B,2,FALSE)</f>
        <v>Yonge University Spadina</v>
      </c>
      <c r="O879" t="s">
        <v>1759</v>
      </c>
      <c r="P879" t="s">
        <v>1774</v>
      </c>
    </row>
    <row r="880" spans="1:16" x14ac:dyDescent="0.3">
      <c r="A880" s="3">
        <v>43510</v>
      </c>
      <c r="B880" s="1" t="s">
        <v>778</v>
      </c>
      <c r="C880" s="1" t="s">
        <v>126</v>
      </c>
      <c r="D880" s="1" t="s">
        <v>341</v>
      </c>
      <c r="E880" s="1" t="s">
        <v>836</v>
      </c>
      <c r="F880" s="2">
        <v>12</v>
      </c>
      <c r="G880" s="2">
        <v>17</v>
      </c>
      <c r="H880" s="1" t="s">
        <v>14</v>
      </c>
      <c r="I880" s="1" t="s">
        <v>93</v>
      </c>
      <c r="J880" s="2">
        <v>3003</v>
      </c>
      <c r="K880" t="str">
        <f>VLOOKUP(E880,LUCode!A:B,2,FALSE)</f>
        <v>Axle Counter Related</v>
      </c>
      <c r="L880">
        <f>VLOOKUP(D880,Coordinates!A:C,2,FALSE)</f>
        <v>43.732500000000002</v>
      </c>
      <c r="M880">
        <f>VLOOKUP(D880,Coordinates!A:C,3,FALSE)</f>
        <v>-79.263599999999997</v>
      </c>
      <c r="N880" t="str">
        <f>VLOOKUP(I880,LULine!A:B,2,FALSE)</f>
        <v>Scarborough Rail Transit</v>
      </c>
      <c r="O880" t="s">
        <v>1759</v>
      </c>
      <c r="P880" t="s">
        <v>1774</v>
      </c>
    </row>
    <row r="881" spans="1:16" x14ac:dyDescent="0.3">
      <c r="A881" s="3">
        <v>43510</v>
      </c>
      <c r="B881" s="1" t="s">
        <v>156</v>
      </c>
      <c r="C881" s="1" t="s">
        <v>126</v>
      </c>
      <c r="D881" s="1" t="s">
        <v>341</v>
      </c>
      <c r="E881" s="1" t="s">
        <v>627</v>
      </c>
      <c r="F881" s="2">
        <v>7</v>
      </c>
      <c r="G881" s="2">
        <v>12</v>
      </c>
      <c r="H881" s="1" t="s">
        <v>14</v>
      </c>
      <c r="I881" s="1" t="s">
        <v>93</v>
      </c>
      <c r="J881" s="2">
        <v>3013</v>
      </c>
      <c r="K881" t="str">
        <f>VLOOKUP(E881,LUCode!A:B,2,FALSE)</f>
        <v>Train Control - VOBC</v>
      </c>
      <c r="L881">
        <f>VLOOKUP(D881,Coordinates!A:C,2,FALSE)</f>
        <v>43.732500000000002</v>
      </c>
      <c r="M881">
        <f>VLOOKUP(D881,Coordinates!A:C,3,FALSE)</f>
        <v>-79.263599999999997</v>
      </c>
      <c r="N881" t="str">
        <f>VLOOKUP(I881,LULine!A:B,2,FALSE)</f>
        <v>Scarborough Rail Transit</v>
      </c>
      <c r="O881" t="s">
        <v>1759</v>
      </c>
      <c r="P881" t="s">
        <v>1772</v>
      </c>
    </row>
    <row r="882" spans="1:16" x14ac:dyDescent="0.3">
      <c r="A882" s="3">
        <v>43510</v>
      </c>
      <c r="B882" s="1" t="s">
        <v>837</v>
      </c>
      <c r="C882" s="1" t="s">
        <v>126</v>
      </c>
      <c r="D882" s="1" t="s">
        <v>22</v>
      </c>
      <c r="E882" s="1" t="s">
        <v>384</v>
      </c>
      <c r="F882" s="2">
        <v>35</v>
      </c>
      <c r="G882" s="2">
        <v>37</v>
      </c>
      <c r="H882" s="1" t="s">
        <v>14</v>
      </c>
      <c r="I882" s="1" t="s">
        <v>15</v>
      </c>
      <c r="J882" s="2">
        <v>6121</v>
      </c>
      <c r="K882" t="str">
        <f>VLOOKUP(E882,LUCode!A:B,2,FALSE)</f>
        <v>Track Switch Failure - Signal Related Problem</v>
      </c>
      <c r="L882">
        <f>VLOOKUP(D882,Coordinates!A:C,2,FALSE)</f>
        <v>43.4116</v>
      </c>
      <c r="M882">
        <f>VLOOKUP(D882,Coordinates!A:C,3,FALSE)</f>
        <v>-79.233500000000006</v>
      </c>
      <c r="N882" t="str">
        <f>VLOOKUP(I882,LULine!A:B,2,FALSE)</f>
        <v>Yonge University Spadina</v>
      </c>
      <c r="O882" t="s">
        <v>1759</v>
      </c>
      <c r="P882" t="s">
        <v>1772</v>
      </c>
    </row>
    <row r="883" spans="1:16" x14ac:dyDescent="0.3">
      <c r="A883" s="3">
        <v>43510</v>
      </c>
      <c r="B883" s="1" t="s">
        <v>838</v>
      </c>
      <c r="C883" s="1" t="s">
        <v>126</v>
      </c>
      <c r="D883" s="1" t="s">
        <v>45</v>
      </c>
      <c r="E883" s="1" t="s">
        <v>86</v>
      </c>
      <c r="F883" s="2">
        <v>3</v>
      </c>
      <c r="G883" s="2">
        <v>6</v>
      </c>
      <c r="H883" s="1" t="s">
        <v>14</v>
      </c>
      <c r="I883" s="1" t="s">
        <v>15</v>
      </c>
      <c r="J883" s="2">
        <v>5926</v>
      </c>
      <c r="K883" t="str">
        <f>VLOOKUP(E883,LUCode!A:B,2,FALSE)</f>
        <v>Propulsion System</v>
      </c>
      <c r="L883">
        <f>VLOOKUP(D883,Coordinates!A:C,2,FALSE)</f>
        <v>43.781399999999998</v>
      </c>
      <c r="M883">
        <f>VLOOKUP(D883,Coordinates!A:C,3,FALSE)</f>
        <v>-79.415000000000006</v>
      </c>
      <c r="N883" t="str">
        <f>VLOOKUP(I883,LULine!A:B,2,FALSE)</f>
        <v>Yonge University Spadina</v>
      </c>
      <c r="O883" t="s">
        <v>1759</v>
      </c>
      <c r="P883" t="s">
        <v>1772</v>
      </c>
    </row>
    <row r="884" spans="1:16" x14ac:dyDescent="0.3">
      <c r="A884" s="3">
        <v>43510</v>
      </c>
      <c r="B884" s="1" t="s">
        <v>839</v>
      </c>
      <c r="C884" s="1" t="s">
        <v>126</v>
      </c>
      <c r="D884" s="1" t="s">
        <v>226</v>
      </c>
      <c r="E884" s="1" t="s">
        <v>89</v>
      </c>
      <c r="F884" s="2">
        <v>3</v>
      </c>
      <c r="G884" s="2">
        <v>6</v>
      </c>
      <c r="H884" s="1" t="s">
        <v>19</v>
      </c>
      <c r="I884" s="1" t="s">
        <v>15</v>
      </c>
      <c r="J884" s="2">
        <v>6091</v>
      </c>
      <c r="K884" t="str">
        <f>VLOOKUP(E884,LUCode!A:B,2,FALSE)</f>
        <v>Injured or ill Customer (On Train) - Medical Aid Refused</v>
      </c>
      <c r="L884" t="str">
        <f>VLOOKUP(D884,Coordinates!A:C,2,FALSE)</f>
        <v>‎43.4257</v>
      </c>
      <c r="M884">
        <f>VLOOKUP(D884,Coordinates!A:C,3,FALSE)</f>
        <v>-79.263900000000007</v>
      </c>
      <c r="N884" t="str">
        <f>VLOOKUP(I884,LULine!A:B,2,FALSE)</f>
        <v>Yonge University Spadina</v>
      </c>
      <c r="O884" t="s">
        <v>1759</v>
      </c>
      <c r="P884" t="s">
        <v>1773</v>
      </c>
    </row>
    <row r="885" spans="1:16" x14ac:dyDescent="0.3">
      <c r="A885" s="3">
        <v>43510</v>
      </c>
      <c r="B885" s="1" t="s">
        <v>709</v>
      </c>
      <c r="C885" s="1" t="s">
        <v>126</v>
      </c>
      <c r="D885" s="1" t="s">
        <v>42</v>
      </c>
      <c r="E885" s="1" t="s">
        <v>43</v>
      </c>
      <c r="F885" s="2">
        <v>7</v>
      </c>
      <c r="G885" s="2">
        <v>10</v>
      </c>
      <c r="H885" s="1" t="s">
        <v>19</v>
      </c>
      <c r="I885" s="1" t="s">
        <v>15</v>
      </c>
      <c r="J885" s="2">
        <v>5626</v>
      </c>
      <c r="K885" t="str">
        <f>VLOOKUP(E885,LUCode!A:B,2,FALSE)</f>
        <v>Operator Not In Position</v>
      </c>
      <c r="L885">
        <f>VLOOKUP(D885,Coordinates!A:C,2,FALSE)</f>
        <v>43.749699999999997</v>
      </c>
      <c r="M885">
        <f>VLOOKUP(D885,Coordinates!A:C,3,FALSE)</f>
        <v>-79.4619</v>
      </c>
      <c r="N885" t="str">
        <f>VLOOKUP(I885,LULine!A:B,2,FALSE)</f>
        <v>Yonge University Spadina</v>
      </c>
      <c r="O885" t="s">
        <v>1759</v>
      </c>
      <c r="P885" t="s">
        <v>1773</v>
      </c>
    </row>
    <row r="886" spans="1:16" x14ac:dyDescent="0.3">
      <c r="A886" s="3">
        <v>43510</v>
      </c>
      <c r="B886" s="1" t="s">
        <v>840</v>
      </c>
      <c r="C886" s="1" t="s">
        <v>126</v>
      </c>
      <c r="D886" s="1" t="s">
        <v>266</v>
      </c>
      <c r="E886" s="1" t="s">
        <v>832</v>
      </c>
      <c r="F886" s="2">
        <v>30</v>
      </c>
      <c r="G886" s="2">
        <v>35</v>
      </c>
      <c r="I886" s="1" t="s">
        <v>93</v>
      </c>
      <c r="J886" s="2">
        <v>3020</v>
      </c>
      <c r="K886" t="str">
        <f>VLOOKUP(E886,LUCode!A:B,2,FALSE)</f>
        <v>Signals - Train Stops</v>
      </c>
      <c r="L886">
        <f>VLOOKUP(D886,Coordinates!A:C,2,FALSE)</f>
        <v>43.462899999999998</v>
      </c>
      <c r="M886">
        <f>VLOOKUP(D886,Coordinates!A:C,3,FALSE)</f>
        <v>-79.150599999999997</v>
      </c>
      <c r="N886" t="str">
        <f>VLOOKUP(I886,LULine!A:B,2,FALSE)</f>
        <v>Scarborough Rail Transit</v>
      </c>
      <c r="O886" t="s">
        <v>1759</v>
      </c>
      <c r="P886" t="s">
        <v>1773</v>
      </c>
    </row>
    <row r="887" spans="1:16" x14ac:dyDescent="0.3">
      <c r="A887" s="3">
        <v>43510</v>
      </c>
      <c r="B887" s="1" t="s">
        <v>404</v>
      </c>
      <c r="C887" s="1" t="s">
        <v>126</v>
      </c>
      <c r="D887" s="1" t="s">
        <v>266</v>
      </c>
      <c r="E887" s="1" t="s">
        <v>832</v>
      </c>
      <c r="F887" s="2">
        <v>5</v>
      </c>
      <c r="G887" s="2">
        <v>10</v>
      </c>
      <c r="H887" s="1" t="s">
        <v>19</v>
      </c>
      <c r="I887" s="1" t="s">
        <v>93</v>
      </c>
      <c r="J887" s="2">
        <v>3011</v>
      </c>
      <c r="K887" t="str">
        <f>VLOOKUP(E887,LUCode!A:B,2,FALSE)</f>
        <v>Signals - Train Stops</v>
      </c>
      <c r="L887">
        <f>VLOOKUP(D887,Coordinates!A:C,2,FALSE)</f>
        <v>43.462899999999998</v>
      </c>
      <c r="M887">
        <f>VLOOKUP(D887,Coordinates!A:C,3,FALSE)</f>
        <v>-79.150599999999997</v>
      </c>
      <c r="N887" t="str">
        <f>VLOOKUP(I887,LULine!A:B,2,FALSE)</f>
        <v>Scarborough Rail Transit</v>
      </c>
      <c r="O887" t="s">
        <v>1759</v>
      </c>
      <c r="P887" t="s">
        <v>1775</v>
      </c>
    </row>
    <row r="888" spans="1:16" x14ac:dyDescent="0.3">
      <c r="A888" s="3">
        <v>43510</v>
      </c>
      <c r="B888" s="1" t="s">
        <v>464</v>
      </c>
      <c r="C888" s="1" t="s">
        <v>126</v>
      </c>
      <c r="D888" s="1" t="s">
        <v>281</v>
      </c>
      <c r="E888" s="1" t="s">
        <v>80</v>
      </c>
      <c r="F888" s="2">
        <v>5</v>
      </c>
      <c r="G888" s="2">
        <v>10</v>
      </c>
      <c r="H888" s="1" t="s">
        <v>29</v>
      </c>
      <c r="I888" s="1" t="s">
        <v>99</v>
      </c>
      <c r="J888" s="2">
        <v>6191</v>
      </c>
      <c r="K888" t="str">
        <f>VLOOKUP(E888,LUCode!A:B,2,FALSE)</f>
        <v>Disorderly Patron</v>
      </c>
      <c r="L888">
        <f>VLOOKUP(D888,Coordinates!A:C,2,FALSE)</f>
        <v>43.775700000000001</v>
      </c>
      <c r="M888">
        <f>VLOOKUP(D888,Coordinates!A:C,3,FALSE)</f>
        <v>-79.345399999999998</v>
      </c>
      <c r="N888" t="str">
        <f>VLOOKUP(I888,LULine!A:B,2,FALSE)</f>
        <v>Sheppard</v>
      </c>
      <c r="O888" t="s">
        <v>1759</v>
      </c>
      <c r="P888" t="s">
        <v>1775</v>
      </c>
    </row>
    <row r="889" spans="1:16" x14ac:dyDescent="0.3">
      <c r="A889" s="3">
        <v>43510</v>
      </c>
      <c r="B889" s="1" t="s">
        <v>783</v>
      </c>
      <c r="C889" s="1" t="s">
        <v>126</v>
      </c>
      <c r="D889" s="1" t="s">
        <v>395</v>
      </c>
      <c r="E889" s="1" t="s">
        <v>67</v>
      </c>
      <c r="F889" s="2">
        <v>6</v>
      </c>
      <c r="G889" s="2">
        <v>8</v>
      </c>
      <c r="H889" s="1" t="s">
        <v>29</v>
      </c>
      <c r="I889" s="1" t="s">
        <v>30</v>
      </c>
      <c r="J889" s="2">
        <v>5144</v>
      </c>
      <c r="K889" t="str">
        <f>VLOOKUP(E889,LUCode!A:B,2,FALSE)</f>
        <v>Door Problems - Faulty Equipment</v>
      </c>
      <c r="L889">
        <f>VLOOKUP(D889,Coordinates!A:C,2,FALSE)</f>
        <v>43.385899999999999</v>
      </c>
      <c r="M889">
        <f>VLOOKUP(D889,Coordinates!A:C,3,FALSE)</f>
        <v>-79.290199999999999</v>
      </c>
      <c r="N889" t="str">
        <f>VLOOKUP(I889,LULine!A:B,2,FALSE)</f>
        <v>Bloor Danforth</v>
      </c>
      <c r="O889" t="s">
        <v>1759</v>
      </c>
      <c r="P889" t="s">
        <v>1775</v>
      </c>
    </row>
    <row r="890" spans="1:16" x14ac:dyDescent="0.3">
      <c r="A890" s="3">
        <v>43510</v>
      </c>
      <c r="B890" s="1" t="s">
        <v>841</v>
      </c>
      <c r="C890" s="1" t="s">
        <v>126</v>
      </c>
      <c r="D890" s="1" t="s">
        <v>56</v>
      </c>
      <c r="E890" s="1" t="s">
        <v>67</v>
      </c>
      <c r="F890" s="2">
        <v>4</v>
      </c>
      <c r="G890" s="2">
        <v>6</v>
      </c>
      <c r="H890" s="1" t="s">
        <v>29</v>
      </c>
      <c r="I890" s="1" t="s">
        <v>30</v>
      </c>
      <c r="J890" s="2">
        <v>5277</v>
      </c>
      <c r="K890" t="str">
        <f>VLOOKUP(E890,LUCode!A:B,2,FALSE)</f>
        <v>Door Problems - Faulty Equipment</v>
      </c>
      <c r="L890">
        <f>VLOOKUP(D890,Coordinates!A:C,2,FALSE)</f>
        <v>43.395800000000001</v>
      </c>
      <c r="M890">
        <f>VLOOKUP(D890,Coordinates!A:C,3,FALSE)</f>
        <v>-79.244</v>
      </c>
      <c r="N890" t="str">
        <f>VLOOKUP(I890,LULine!A:B,2,FALSE)</f>
        <v>Bloor Danforth</v>
      </c>
      <c r="O890" t="s">
        <v>1759</v>
      </c>
      <c r="P890" t="s">
        <v>1775</v>
      </c>
    </row>
    <row r="891" spans="1:16" x14ac:dyDescent="0.3">
      <c r="A891" s="3">
        <v>43510</v>
      </c>
      <c r="B891" s="1" t="s">
        <v>242</v>
      </c>
      <c r="C891" s="1" t="s">
        <v>126</v>
      </c>
      <c r="D891" s="1" t="s">
        <v>77</v>
      </c>
      <c r="E891" s="1" t="s">
        <v>80</v>
      </c>
      <c r="F891" s="2">
        <v>5</v>
      </c>
      <c r="G891" s="2">
        <v>7</v>
      </c>
      <c r="H891" s="1" t="s">
        <v>14</v>
      </c>
      <c r="I891" s="1" t="s">
        <v>15</v>
      </c>
      <c r="J891" s="2">
        <v>5811</v>
      </c>
      <c r="K891" t="str">
        <f>VLOOKUP(E891,LUCode!A:B,2,FALSE)</f>
        <v>Disorderly Patron</v>
      </c>
      <c r="L891" t="str">
        <f>VLOOKUP(D891,Coordinates!A:C,2,FALSE)</f>
        <v>43°44′03</v>
      </c>
      <c r="M891">
        <f>VLOOKUP(D891,Coordinates!A:C,3,FALSE)</f>
        <v>-79.27</v>
      </c>
      <c r="N891" t="str">
        <f>VLOOKUP(I891,LULine!A:B,2,FALSE)</f>
        <v>Yonge University Spadina</v>
      </c>
      <c r="O891" t="s">
        <v>1759</v>
      </c>
      <c r="P891" t="s">
        <v>1775</v>
      </c>
    </row>
    <row r="892" spans="1:16" x14ac:dyDescent="0.3">
      <c r="A892" s="3">
        <v>43510</v>
      </c>
      <c r="B892" s="1" t="s">
        <v>641</v>
      </c>
      <c r="C892" s="1" t="s">
        <v>126</v>
      </c>
      <c r="D892" s="1" t="s">
        <v>12</v>
      </c>
      <c r="E892" s="1" t="s">
        <v>67</v>
      </c>
      <c r="F892" s="2">
        <v>5</v>
      </c>
      <c r="G892" s="2">
        <v>7</v>
      </c>
      <c r="H892" s="1" t="s">
        <v>14</v>
      </c>
      <c r="I892" s="1" t="s">
        <v>15</v>
      </c>
      <c r="J892" s="2">
        <v>5441</v>
      </c>
      <c r="K892" t="str">
        <f>VLOOKUP(E892,LUCode!A:B,2,FALSE)</f>
        <v>Door Problems - Faulty Equipment</v>
      </c>
      <c r="L892">
        <f>VLOOKUP(D892,Coordinates!A:C,2,FALSE)</f>
        <v>43.402900000000002</v>
      </c>
      <c r="M892">
        <f>VLOOKUP(D892,Coordinates!A:C,3,FALSE)</f>
        <v>-79.242500000000007</v>
      </c>
      <c r="N892" t="str">
        <f>VLOOKUP(I892,LULine!A:B,2,FALSE)</f>
        <v>Yonge University Spadina</v>
      </c>
      <c r="O892" t="s">
        <v>1759</v>
      </c>
      <c r="P892" t="s">
        <v>1775</v>
      </c>
    </row>
    <row r="893" spans="1:16" x14ac:dyDescent="0.3">
      <c r="A893" s="3">
        <v>43510</v>
      </c>
      <c r="B893" s="1" t="s">
        <v>842</v>
      </c>
      <c r="C893" s="1" t="s">
        <v>126</v>
      </c>
      <c r="D893" s="1" t="s">
        <v>22</v>
      </c>
      <c r="E893" s="1" t="s">
        <v>54</v>
      </c>
      <c r="F893" s="2">
        <v>3</v>
      </c>
      <c r="G893" s="2">
        <v>5</v>
      </c>
      <c r="H893" s="1" t="s">
        <v>14</v>
      </c>
      <c r="I893" s="1" t="s">
        <v>15</v>
      </c>
      <c r="J893" s="2">
        <v>5866</v>
      </c>
      <c r="K893" t="str">
        <f>VLOOKUP(E893,LUCode!A:B,2,FALSE)</f>
        <v>Passenger Assistance Alarm Activated - No Trouble Found</v>
      </c>
      <c r="L893">
        <f>VLOOKUP(D893,Coordinates!A:C,2,FALSE)</f>
        <v>43.4116</v>
      </c>
      <c r="M893">
        <f>VLOOKUP(D893,Coordinates!A:C,3,FALSE)</f>
        <v>-79.233500000000006</v>
      </c>
      <c r="N893" t="str">
        <f>VLOOKUP(I893,LULine!A:B,2,FALSE)</f>
        <v>Yonge University Spadina</v>
      </c>
      <c r="O893" t="s">
        <v>1759</v>
      </c>
      <c r="P893" t="s">
        <v>1776</v>
      </c>
    </row>
    <row r="894" spans="1:16" x14ac:dyDescent="0.3">
      <c r="A894" s="3">
        <v>43510</v>
      </c>
      <c r="B894" s="1" t="s">
        <v>587</v>
      </c>
      <c r="C894" s="1" t="s">
        <v>126</v>
      </c>
      <c r="D894" s="1" t="s">
        <v>33</v>
      </c>
      <c r="E894" s="1" t="s">
        <v>43</v>
      </c>
      <c r="F894" s="2">
        <v>3</v>
      </c>
      <c r="G894" s="2">
        <v>5</v>
      </c>
      <c r="H894" s="1" t="s">
        <v>34</v>
      </c>
      <c r="I894" s="1" t="s">
        <v>30</v>
      </c>
      <c r="J894" s="2">
        <v>5021</v>
      </c>
      <c r="K894" t="str">
        <f>VLOOKUP(E894,LUCode!A:B,2,FALSE)</f>
        <v>Operator Not In Position</v>
      </c>
      <c r="L894">
        <f>VLOOKUP(D894,Coordinates!A:C,2,FALSE)</f>
        <v>43.381399999999999</v>
      </c>
      <c r="M894">
        <f>VLOOKUP(D894,Coordinates!A:C,3,FALSE)</f>
        <v>-79.320999999999998</v>
      </c>
      <c r="N894" t="str">
        <f>VLOOKUP(I894,LULine!A:B,2,FALSE)</f>
        <v>Bloor Danforth</v>
      </c>
      <c r="O894" t="s">
        <v>1759</v>
      </c>
      <c r="P894" t="s">
        <v>1776</v>
      </c>
    </row>
    <row r="895" spans="1:16" x14ac:dyDescent="0.3">
      <c r="A895" s="3">
        <v>43510</v>
      </c>
      <c r="B895" s="1" t="s">
        <v>843</v>
      </c>
      <c r="C895" s="1" t="s">
        <v>126</v>
      </c>
      <c r="D895" s="1" t="s">
        <v>42</v>
      </c>
      <c r="E895" s="1" t="s">
        <v>43</v>
      </c>
      <c r="F895" s="2">
        <v>9</v>
      </c>
      <c r="G895" s="2">
        <v>11</v>
      </c>
      <c r="H895" s="1" t="s">
        <v>14</v>
      </c>
      <c r="I895" s="1" t="s">
        <v>15</v>
      </c>
      <c r="J895" s="2">
        <v>5426</v>
      </c>
      <c r="K895" t="str">
        <f>VLOOKUP(E895,LUCode!A:B,2,FALSE)</f>
        <v>Operator Not In Position</v>
      </c>
      <c r="L895">
        <f>VLOOKUP(D895,Coordinates!A:C,2,FALSE)</f>
        <v>43.749699999999997</v>
      </c>
      <c r="M895">
        <f>VLOOKUP(D895,Coordinates!A:C,3,FALSE)</f>
        <v>-79.4619</v>
      </c>
      <c r="N895" t="str">
        <f>VLOOKUP(I895,LULine!A:B,2,FALSE)</f>
        <v>Yonge University Spadina</v>
      </c>
      <c r="O895" t="s">
        <v>1759</v>
      </c>
      <c r="P895" t="s">
        <v>1776</v>
      </c>
    </row>
    <row r="896" spans="1:16" x14ac:dyDescent="0.3">
      <c r="A896" s="3">
        <v>43510</v>
      </c>
      <c r="B896" s="1" t="s">
        <v>844</v>
      </c>
      <c r="C896" s="1" t="s">
        <v>126</v>
      </c>
      <c r="D896" s="1" t="s">
        <v>24</v>
      </c>
      <c r="E896" s="1" t="s">
        <v>57</v>
      </c>
      <c r="F896" s="2">
        <v>18</v>
      </c>
      <c r="G896" s="2">
        <v>20</v>
      </c>
      <c r="H896" s="1" t="s">
        <v>14</v>
      </c>
      <c r="I896" s="1" t="s">
        <v>15</v>
      </c>
      <c r="J896" s="2">
        <v>5936</v>
      </c>
      <c r="K896" t="str">
        <f>VLOOKUP(E896,LUCode!A:B,2,FALSE)</f>
        <v>Injured or ill Customer (On Train) - Transported</v>
      </c>
      <c r="L896">
        <f>VLOOKUP(D896,Coordinates!A:C,2,FALSE)</f>
        <v>43.415199999999999</v>
      </c>
      <c r="M896">
        <f>VLOOKUP(D896,Coordinates!A:C,3,FALSE)</f>
        <v>-79.234999999999999</v>
      </c>
      <c r="N896" t="str">
        <f>VLOOKUP(I896,LULine!A:B,2,FALSE)</f>
        <v>Yonge University Spadina</v>
      </c>
      <c r="O896" t="s">
        <v>1759</v>
      </c>
      <c r="P896" t="s">
        <v>1776</v>
      </c>
    </row>
    <row r="897" spans="1:16" x14ac:dyDescent="0.3">
      <c r="A897" s="3">
        <v>43510</v>
      </c>
      <c r="B897" s="1" t="s">
        <v>845</v>
      </c>
      <c r="C897" s="1" t="s">
        <v>126</v>
      </c>
      <c r="D897" s="1" t="s">
        <v>119</v>
      </c>
      <c r="E897" s="1" t="s">
        <v>54</v>
      </c>
      <c r="F897" s="2">
        <v>3</v>
      </c>
      <c r="G897" s="2">
        <v>5</v>
      </c>
      <c r="H897" s="1" t="s">
        <v>14</v>
      </c>
      <c r="I897" s="1" t="s">
        <v>15</v>
      </c>
      <c r="J897" s="2">
        <v>5511</v>
      </c>
      <c r="K897" t="str">
        <f>VLOOKUP(E897,LUCode!A:B,2,FALSE)</f>
        <v>Passenger Assistance Alarm Activated - No Trouble Found</v>
      </c>
      <c r="L897">
        <f>VLOOKUP(D897,Coordinates!A:C,2,FALSE)</f>
        <v>43.433</v>
      </c>
      <c r="M897">
        <f>VLOOKUP(D897,Coordinates!A:C,3,FALSE)</f>
        <v>-79.248000000000005</v>
      </c>
      <c r="N897" t="str">
        <f>VLOOKUP(I897,LULine!A:B,2,FALSE)</f>
        <v>Yonge University Spadina</v>
      </c>
      <c r="O897" t="s">
        <v>1759</v>
      </c>
      <c r="P897" t="s">
        <v>1776</v>
      </c>
    </row>
    <row r="898" spans="1:16" x14ac:dyDescent="0.3">
      <c r="A898" s="3">
        <v>43510</v>
      </c>
      <c r="B898" s="1" t="s">
        <v>846</v>
      </c>
      <c r="C898" s="1" t="s">
        <v>126</v>
      </c>
      <c r="D898" s="1" t="s">
        <v>45</v>
      </c>
      <c r="E898" s="1" t="s">
        <v>80</v>
      </c>
      <c r="F898" s="2">
        <v>3</v>
      </c>
      <c r="G898" s="2">
        <v>6</v>
      </c>
      <c r="H898" s="1" t="s">
        <v>14</v>
      </c>
      <c r="I898" s="1" t="s">
        <v>15</v>
      </c>
      <c r="J898" s="2">
        <v>5426</v>
      </c>
      <c r="K898" t="str">
        <f>VLOOKUP(E898,LUCode!A:B,2,FALSE)</f>
        <v>Disorderly Patron</v>
      </c>
      <c r="L898">
        <f>VLOOKUP(D898,Coordinates!A:C,2,FALSE)</f>
        <v>43.781399999999998</v>
      </c>
      <c r="M898">
        <f>VLOOKUP(D898,Coordinates!A:C,3,FALSE)</f>
        <v>-79.415000000000006</v>
      </c>
      <c r="N898" t="str">
        <f>VLOOKUP(I898,LULine!A:B,2,FALSE)</f>
        <v>Yonge University Spadina</v>
      </c>
      <c r="O898" t="s">
        <v>1759</v>
      </c>
      <c r="P898" t="s">
        <v>1776</v>
      </c>
    </row>
    <row r="899" spans="1:16" x14ac:dyDescent="0.3">
      <c r="A899" s="3">
        <v>43510</v>
      </c>
      <c r="B899" s="1" t="s">
        <v>847</v>
      </c>
      <c r="C899" s="1" t="s">
        <v>126</v>
      </c>
      <c r="D899" s="1" t="s">
        <v>130</v>
      </c>
      <c r="E899" s="1" t="s">
        <v>80</v>
      </c>
      <c r="F899" s="2">
        <v>4</v>
      </c>
      <c r="G899" s="2">
        <v>8</v>
      </c>
      <c r="H899" s="1" t="s">
        <v>34</v>
      </c>
      <c r="I899" s="1" t="s">
        <v>30</v>
      </c>
      <c r="J899" s="2">
        <v>5218</v>
      </c>
      <c r="K899" t="str">
        <f>VLOOKUP(E899,LUCode!A:B,2,FALSE)</f>
        <v>Disorderly Patron</v>
      </c>
      <c r="L899">
        <f>VLOOKUP(D899,Coordinates!A:C,2,FALSE)</f>
        <v>43.668300000000002</v>
      </c>
      <c r="M899">
        <f>VLOOKUP(D899,Coordinates!A:C,3,FALSE)</f>
        <v>-79.399900000000002</v>
      </c>
      <c r="N899" t="str">
        <f>VLOOKUP(I899,LULine!A:B,2,FALSE)</f>
        <v>Bloor Danforth</v>
      </c>
      <c r="O899" t="s">
        <v>1759</v>
      </c>
      <c r="P899" t="s">
        <v>1777</v>
      </c>
    </row>
    <row r="900" spans="1:16" x14ac:dyDescent="0.3">
      <c r="A900" s="3">
        <v>43510</v>
      </c>
      <c r="B900" s="1" t="s">
        <v>186</v>
      </c>
      <c r="C900" s="1" t="s">
        <v>126</v>
      </c>
      <c r="D900" s="25" t="s">
        <v>1756</v>
      </c>
      <c r="E900" s="1" t="s">
        <v>54</v>
      </c>
      <c r="F900" s="2">
        <v>5</v>
      </c>
      <c r="G900" s="2">
        <v>10</v>
      </c>
      <c r="H900" s="1" t="s">
        <v>14</v>
      </c>
      <c r="I900" s="1" t="s">
        <v>15</v>
      </c>
      <c r="J900" s="2">
        <v>5656</v>
      </c>
      <c r="K900" t="str">
        <f>VLOOKUP(E900,LUCode!A:B,2,FALSE)</f>
        <v>Passenger Assistance Alarm Activated - No Trouble Found</v>
      </c>
      <c r="L900">
        <f>VLOOKUP(D900,Coordinates!A:C,2,FALSE)</f>
        <v>43.401600000000002</v>
      </c>
      <c r="M900">
        <f>VLOOKUP(D900,Coordinates!A:C,3,FALSE)</f>
        <v>-79.230900000000005</v>
      </c>
      <c r="N900" t="str">
        <f>VLOOKUP(I900,LULine!A:B,2,FALSE)</f>
        <v>Yonge University Spadina</v>
      </c>
      <c r="O900" t="s">
        <v>1759</v>
      </c>
      <c r="P900" t="s">
        <v>1777</v>
      </c>
    </row>
    <row r="901" spans="1:16" x14ac:dyDescent="0.3">
      <c r="A901" s="3">
        <v>43511</v>
      </c>
      <c r="B901" s="1" t="s">
        <v>848</v>
      </c>
      <c r="C901" s="1" t="s">
        <v>145</v>
      </c>
      <c r="D901" s="1" t="s">
        <v>849</v>
      </c>
      <c r="E901" s="1" t="s">
        <v>13</v>
      </c>
      <c r="F901" s="2">
        <v>5</v>
      </c>
      <c r="G901" s="2">
        <v>10</v>
      </c>
      <c r="H901" s="1" t="s">
        <v>14</v>
      </c>
      <c r="I901" s="1" t="s">
        <v>15</v>
      </c>
      <c r="J901" s="2">
        <v>5981</v>
      </c>
      <c r="K901" t="str">
        <f>VLOOKUP(E901,LUCode!A:B,2,FALSE)</f>
        <v>ATC Project</v>
      </c>
      <c r="L901">
        <f>VLOOKUP(D901,Coordinates!A:C,2,FALSE)</f>
        <v>43.463700000000003</v>
      </c>
      <c r="M901">
        <f>VLOOKUP(D901,Coordinates!A:C,3,FALSE)</f>
        <v>-79.303399999999996</v>
      </c>
      <c r="N901" t="str">
        <f>VLOOKUP(I901,LULine!A:B,2,FALSE)</f>
        <v>Yonge University Spadina</v>
      </c>
      <c r="O901" t="s">
        <v>1759</v>
      </c>
      <c r="P901" t="s">
        <v>1777</v>
      </c>
    </row>
    <row r="902" spans="1:16" x14ac:dyDescent="0.3">
      <c r="A902" s="3">
        <v>43511</v>
      </c>
      <c r="B902" s="1" t="s">
        <v>850</v>
      </c>
      <c r="C902" s="1" t="s">
        <v>145</v>
      </c>
      <c r="D902" s="1" t="s">
        <v>88</v>
      </c>
      <c r="E902" s="1" t="s">
        <v>80</v>
      </c>
      <c r="F902" s="2">
        <v>5</v>
      </c>
      <c r="G902" s="2">
        <v>10</v>
      </c>
      <c r="H902" s="1" t="s">
        <v>14</v>
      </c>
      <c r="I902" s="1" t="s">
        <v>15</v>
      </c>
      <c r="J902" s="2">
        <v>5506</v>
      </c>
      <c r="K902" t="str">
        <f>VLOOKUP(E902,LUCode!A:B,2,FALSE)</f>
        <v>Disorderly Patron</v>
      </c>
      <c r="L902">
        <f>VLOOKUP(D902,Coordinates!A:C,2,FALSE)</f>
        <v>43.744900000000001</v>
      </c>
      <c r="M902">
        <f>VLOOKUP(D902,Coordinates!A:C,3,FALSE)</f>
        <v>-79.406700000000001</v>
      </c>
      <c r="N902" t="str">
        <f>VLOOKUP(I902,LULine!A:B,2,FALSE)</f>
        <v>Yonge University Spadina</v>
      </c>
      <c r="O902" t="s">
        <v>1759</v>
      </c>
      <c r="P902" t="s">
        <v>1777</v>
      </c>
    </row>
    <row r="903" spans="1:16" x14ac:dyDescent="0.3">
      <c r="A903" s="3">
        <v>43511</v>
      </c>
      <c r="B903" s="1" t="s">
        <v>623</v>
      </c>
      <c r="C903" s="1" t="s">
        <v>145</v>
      </c>
      <c r="D903" s="1" t="s">
        <v>237</v>
      </c>
      <c r="E903" s="1" t="s">
        <v>197</v>
      </c>
      <c r="F903" s="2">
        <v>14</v>
      </c>
      <c r="G903" s="2">
        <v>18</v>
      </c>
      <c r="H903" s="1" t="s">
        <v>29</v>
      </c>
      <c r="I903" s="1" t="s">
        <v>30</v>
      </c>
      <c r="J903" s="2">
        <v>5332</v>
      </c>
      <c r="K903" t="str">
        <f>VLOOKUP(E903,LUCode!A:B,2,FALSE)</f>
        <v>Work Zone Problems - Track</v>
      </c>
      <c r="L903">
        <f>VLOOKUP(D903,Coordinates!A:C,2,FALSE)</f>
        <v>43.394399999999997</v>
      </c>
      <c r="M903">
        <f>VLOOKUP(D903,Coordinates!A:C,3,FALSE)</f>
        <v>-79.253600000000006</v>
      </c>
      <c r="N903" t="str">
        <f>VLOOKUP(I903,LULine!A:B,2,FALSE)</f>
        <v>Bloor Danforth</v>
      </c>
      <c r="O903" t="s">
        <v>1759</v>
      </c>
      <c r="P903" t="s">
        <v>1774</v>
      </c>
    </row>
    <row r="904" spans="1:16" x14ac:dyDescent="0.3">
      <c r="A904" s="3">
        <v>43511</v>
      </c>
      <c r="B904" s="1" t="s">
        <v>851</v>
      </c>
      <c r="C904" s="1" t="s">
        <v>145</v>
      </c>
      <c r="D904" s="1" t="s">
        <v>296</v>
      </c>
      <c r="E904" s="1" t="s">
        <v>163</v>
      </c>
      <c r="F904" s="2">
        <v>4</v>
      </c>
      <c r="G904" s="2">
        <v>8</v>
      </c>
      <c r="H904" s="1" t="s">
        <v>19</v>
      </c>
      <c r="I904" s="1" t="s">
        <v>15</v>
      </c>
      <c r="J904" s="2">
        <v>6036</v>
      </c>
      <c r="K904" t="str">
        <f>VLOOKUP(E904,LUCode!A:B,2,FALSE)</f>
        <v>Injured or ill Customer (In Station) - Transported</v>
      </c>
      <c r="L904">
        <f>VLOOKUP(D904,Coordinates!A:C,2,FALSE)</f>
        <v>43.4116</v>
      </c>
      <c r="M904">
        <f>VLOOKUP(D904,Coordinates!A:C,3,FALSE)</f>
        <v>-79.233500000000006</v>
      </c>
      <c r="N904" t="str">
        <f>VLOOKUP(I904,LULine!A:B,2,FALSE)</f>
        <v>Yonge University Spadina</v>
      </c>
      <c r="O904" t="s">
        <v>1759</v>
      </c>
      <c r="P904" t="s">
        <v>1774</v>
      </c>
    </row>
    <row r="905" spans="1:16" x14ac:dyDescent="0.3">
      <c r="A905" s="3">
        <v>43511</v>
      </c>
      <c r="B905" s="1" t="s">
        <v>232</v>
      </c>
      <c r="C905" s="1" t="s">
        <v>145</v>
      </c>
      <c r="D905" s="1" t="s">
        <v>127</v>
      </c>
      <c r="E905" s="1" t="s">
        <v>67</v>
      </c>
      <c r="F905" s="2">
        <v>6</v>
      </c>
      <c r="G905" s="2">
        <v>8</v>
      </c>
      <c r="H905" s="1" t="s">
        <v>19</v>
      </c>
      <c r="I905" s="1" t="s">
        <v>15</v>
      </c>
      <c r="J905" s="2">
        <v>5441</v>
      </c>
      <c r="K905" t="str">
        <f>VLOOKUP(E905,LUCode!A:B,2,FALSE)</f>
        <v>Door Problems - Faulty Equipment</v>
      </c>
      <c r="L905">
        <f>VLOOKUP(D905,Coordinates!A:C,2,FALSE)</f>
        <v>43.400500000000001</v>
      </c>
      <c r="M905">
        <f>VLOOKUP(D905,Coordinates!A:C,3,FALSE)</f>
        <v>-79.235900000000001</v>
      </c>
      <c r="N905" t="str">
        <f>VLOOKUP(I905,LULine!A:B,2,FALSE)</f>
        <v>Yonge University Spadina</v>
      </c>
      <c r="O905" t="s">
        <v>1759</v>
      </c>
      <c r="P905" t="s">
        <v>1774</v>
      </c>
    </row>
    <row r="906" spans="1:16" x14ac:dyDescent="0.3">
      <c r="A906" s="3">
        <v>43511</v>
      </c>
      <c r="B906" s="1" t="s">
        <v>198</v>
      </c>
      <c r="C906" s="1" t="s">
        <v>145</v>
      </c>
      <c r="D906" s="1" t="s">
        <v>140</v>
      </c>
      <c r="E906" s="1" t="s">
        <v>327</v>
      </c>
      <c r="F906" s="2">
        <v>3</v>
      </c>
      <c r="G906" s="2">
        <v>5</v>
      </c>
      <c r="H906" s="1" t="s">
        <v>34</v>
      </c>
      <c r="I906" s="1" t="s">
        <v>30</v>
      </c>
      <c r="J906" s="2">
        <v>5159</v>
      </c>
      <c r="K906" t="str">
        <f>VLOOKUP(E906,LUCode!A:B,2,FALSE)</f>
        <v>Operator Overshot Platform</v>
      </c>
      <c r="L906">
        <f>VLOOKUP(D906,Coordinates!A:C,2,FALSE)</f>
        <v>43.39</v>
      </c>
      <c r="M906">
        <f>VLOOKUP(D906,Coordinates!A:C,3,FALSE)</f>
        <v>-79.2941</v>
      </c>
      <c r="N906" t="str">
        <f>VLOOKUP(I906,LULine!A:B,2,FALSE)</f>
        <v>Bloor Danforth</v>
      </c>
      <c r="O906" t="s">
        <v>1759</v>
      </c>
      <c r="P906" t="s">
        <v>1774</v>
      </c>
    </row>
    <row r="907" spans="1:16" x14ac:dyDescent="0.3">
      <c r="A907" s="3">
        <v>43511</v>
      </c>
      <c r="B907" s="1" t="s">
        <v>629</v>
      </c>
      <c r="C907" s="1" t="s">
        <v>145</v>
      </c>
      <c r="D907" s="1" t="s">
        <v>27</v>
      </c>
      <c r="E907" s="1" t="s">
        <v>143</v>
      </c>
      <c r="F907" s="2">
        <v>3</v>
      </c>
      <c r="G907" s="2">
        <v>5</v>
      </c>
      <c r="H907" s="1" t="s">
        <v>34</v>
      </c>
      <c r="I907" s="1" t="s">
        <v>30</v>
      </c>
      <c r="J907" s="2">
        <v>5159</v>
      </c>
      <c r="K907" t="str">
        <f>VLOOKUP(E907,LUCode!A:B,2,FALSE)</f>
        <v>Transportation Department - Other</v>
      </c>
      <c r="L907">
        <f>VLOOKUP(D907,Coordinates!A:C,2,FALSE)</f>
        <v>43.392000000000003</v>
      </c>
      <c r="M907">
        <f>VLOOKUP(D907,Coordinates!A:C,3,FALSE)</f>
        <v>-79.273499999999999</v>
      </c>
      <c r="N907" t="str">
        <f>VLOOKUP(I907,LULine!A:B,2,FALSE)</f>
        <v>Bloor Danforth</v>
      </c>
      <c r="O907" t="s">
        <v>1759</v>
      </c>
      <c r="P907" t="s">
        <v>1774</v>
      </c>
    </row>
    <row r="908" spans="1:16" x14ac:dyDescent="0.3">
      <c r="A908" s="3">
        <v>43511</v>
      </c>
      <c r="B908" s="1" t="s">
        <v>852</v>
      </c>
      <c r="C908" s="1" t="s">
        <v>145</v>
      </c>
      <c r="D908" s="1" t="s">
        <v>64</v>
      </c>
      <c r="E908" s="1" t="s">
        <v>46</v>
      </c>
      <c r="F908" s="2">
        <v>3</v>
      </c>
      <c r="G908" s="2">
        <v>5</v>
      </c>
      <c r="H908" s="1" t="s">
        <v>34</v>
      </c>
      <c r="I908" s="1" t="s">
        <v>30</v>
      </c>
      <c r="J908" s="2">
        <v>5339</v>
      </c>
      <c r="K908" t="str">
        <f>VLOOKUP(E908,LUCode!A:B,2,FALSE)</f>
        <v>Miscellaneous Speed Control</v>
      </c>
      <c r="L908">
        <f>VLOOKUP(D908,Coordinates!A:C,2,FALSE)</f>
        <v>43.424100000000003</v>
      </c>
      <c r="M908">
        <f>VLOOKUP(D908,Coordinates!A:C,3,FALSE)</f>
        <v>-79.164699999999996</v>
      </c>
      <c r="N908" t="str">
        <f>VLOOKUP(I908,LULine!A:B,2,FALSE)</f>
        <v>Bloor Danforth</v>
      </c>
      <c r="O908" t="s">
        <v>1759</v>
      </c>
      <c r="P908" t="s">
        <v>1774</v>
      </c>
    </row>
    <row r="909" spans="1:16" x14ac:dyDescent="0.3">
      <c r="A909" s="3">
        <v>43511</v>
      </c>
      <c r="B909" s="1" t="s">
        <v>159</v>
      </c>
      <c r="C909" s="1" t="s">
        <v>145</v>
      </c>
      <c r="D909" s="1" t="s">
        <v>49</v>
      </c>
      <c r="E909" s="1" t="s">
        <v>853</v>
      </c>
      <c r="F909" s="2">
        <v>6</v>
      </c>
      <c r="G909" s="2">
        <v>9</v>
      </c>
      <c r="H909" s="1" t="s">
        <v>19</v>
      </c>
      <c r="I909" s="1" t="s">
        <v>15</v>
      </c>
      <c r="J909" s="2">
        <v>5741</v>
      </c>
      <c r="K909" t="str">
        <f>VLOOKUP(E909,LUCode!A:B,2,FALSE)</f>
        <v>Work Zone Problems - Signals</v>
      </c>
      <c r="L909">
        <f>VLOOKUP(D909,Coordinates!A:C,2,FALSE)</f>
        <v>43.423200000000001</v>
      </c>
      <c r="M909">
        <f>VLOOKUP(D909,Coordinates!A:C,3,FALSE)</f>
        <v>79.262699999999995</v>
      </c>
      <c r="N909" t="str">
        <f>VLOOKUP(I909,LULine!A:B,2,FALSE)</f>
        <v>Yonge University Spadina</v>
      </c>
      <c r="O909" t="s">
        <v>1759</v>
      </c>
      <c r="P909" t="s">
        <v>1772</v>
      </c>
    </row>
    <row r="910" spans="1:16" x14ac:dyDescent="0.3">
      <c r="A910" s="3">
        <v>43511</v>
      </c>
      <c r="B910" s="1" t="s">
        <v>178</v>
      </c>
      <c r="C910" s="1" t="s">
        <v>145</v>
      </c>
      <c r="D910" s="1" t="s">
        <v>341</v>
      </c>
      <c r="E910" s="1" t="s">
        <v>390</v>
      </c>
      <c r="F910" s="2">
        <v>9</v>
      </c>
      <c r="G910" s="2">
        <v>15</v>
      </c>
      <c r="I910" s="1" t="s">
        <v>93</v>
      </c>
      <c r="J910" s="2">
        <v>3019</v>
      </c>
      <c r="K910" t="str">
        <f>VLOOKUP(E910,LUCode!A:B,2,FALSE)</f>
        <v>Injured or ill Customer (On Train) - Medical Aid Refused</v>
      </c>
      <c r="L910">
        <f>VLOOKUP(D910,Coordinates!A:C,2,FALSE)</f>
        <v>43.732500000000002</v>
      </c>
      <c r="M910">
        <f>VLOOKUP(D910,Coordinates!A:C,3,FALSE)</f>
        <v>-79.263599999999997</v>
      </c>
      <c r="N910" t="str">
        <f>VLOOKUP(I910,LULine!A:B,2,FALSE)</f>
        <v>Scarborough Rail Transit</v>
      </c>
      <c r="O910" t="s">
        <v>1759</v>
      </c>
      <c r="P910" t="s">
        <v>1773</v>
      </c>
    </row>
    <row r="911" spans="1:16" x14ac:dyDescent="0.3">
      <c r="A911" s="3">
        <v>43511</v>
      </c>
      <c r="B911" s="1" t="s">
        <v>854</v>
      </c>
      <c r="C911" s="1" t="s">
        <v>145</v>
      </c>
      <c r="D911" s="1" t="s">
        <v>37</v>
      </c>
      <c r="E911" s="1" t="s">
        <v>89</v>
      </c>
      <c r="F911" s="2">
        <v>3</v>
      </c>
      <c r="G911" s="2">
        <v>6</v>
      </c>
      <c r="H911" s="1" t="s">
        <v>29</v>
      </c>
      <c r="I911" s="1" t="s">
        <v>30</v>
      </c>
      <c r="J911" s="2">
        <v>5369</v>
      </c>
      <c r="K911" t="str">
        <f>VLOOKUP(E911,LUCode!A:B,2,FALSE)</f>
        <v>Injured or ill Customer (On Train) - Medical Aid Refused</v>
      </c>
      <c r="L911">
        <f>VLOOKUP(D911,Coordinates!A:C,2,FALSE)</f>
        <v>43.435699999999997</v>
      </c>
      <c r="M911">
        <f>VLOOKUP(D911,Coordinates!A:C,3,FALSE)</f>
        <v>-79.154899999999998</v>
      </c>
      <c r="N911" t="str">
        <f>VLOOKUP(I911,LULine!A:B,2,FALSE)</f>
        <v>Bloor Danforth</v>
      </c>
      <c r="O911" t="s">
        <v>1759</v>
      </c>
      <c r="P911" t="s">
        <v>1773</v>
      </c>
    </row>
    <row r="912" spans="1:16" x14ac:dyDescent="0.3">
      <c r="A912" s="3">
        <v>43511</v>
      </c>
      <c r="B912" s="1" t="s">
        <v>328</v>
      </c>
      <c r="C912" s="1" t="s">
        <v>145</v>
      </c>
      <c r="D912" s="1" t="s">
        <v>215</v>
      </c>
      <c r="E912" s="1" t="s">
        <v>855</v>
      </c>
      <c r="F912" s="2">
        <v>18</v>
      </c>
      <c r="G912" s="2">
        <v>20</v>
      </c>
      <c r="H912" s="1" t="s">
        <v>34</v>
      </c>
      <c r="I912" s="1" t="s">
        <v>30</v>
      </c>
      <c r="J912" s="2">
        <v>5287</v>
      </c>
      <c r="K912" t="str">
        <f>VLOOKUP(E912,LUCode!A:B,2,FALSE)</f>
        <v>Fire/Smoke Plan A</v>
      </c>
      <c r="L912">
        <f>VLOOKUP(D912,Coordinates!A:C,2,FALSE)</f>
        <v>43.385300000000001</v>
      </c>
      <c r="M912">
        <f>VLOOKUP(D912,Coordinates!A:C,3,FALSE)</f>
        <v>-79.304100000000005</v>
      </c>
      <c r="N912" t="str">
        <f>VLOOKUP(I912,LULine!A:B,2,FALSE)</f>
        <v>Bloor Danforth</v>
      </c>
      <c r="O912" t="s">
        <v>1759</v>
      </c>
      <c r="P912" t="s">
        <v>1775</v>
      </c>
    </row>
    <row r="913" spans="1:16" x14ac:dyDescent="0.3">
      <c r="A913" s="3">
        <v>43511</v>
      </c>
      <c r="B913" s="1" t="s">
        <v>856</v>
      </c>
      <c r="C913" s="1" t="s">
        <v>145</v>
      </c>
      <c r="D913" s="1" t="s">
        <v>91</v>
      </c>
      <c r="E913" s="1" t="s">
        <v>627</v>
      </c>
      <c r="F913" s="2">
        <v>5</v>
      </c>
      <c r="G913" s="2">
        <v>10</v>
      </c>
      <c r="H913" s="1" t="s">
        <v>14</v>
      </c>
      <c r="I913" s="1" t="s">
        <v>93</v>
      </c>
      <c r="J913" s="2">
        <v>3003</v>
      </c>
      <c r="K913" t="str">
        <f>VLOOKUP(E913,LUCode!A:B,2,FALSE)</f>
        <v>Train Control - VOBC</v>
      </c>
      <c r="L913" t="e">
        <f>VLOOKUP(D913,Coordinates!A:C,2,FALSE)</f>
        <v>#N/A</v>
      </c>
      <c r="M913" t="e">
        <f>VLOOKUP(D913,Coordinates!A:C,3,FALSE)</f>
        <v>#N/A</v>
      </c>
      <c r="N913" t="str">
        <f>VLOOKUP(I913,LULine!A:B,2,FALSE)</f>
        <v>Scarborough Rail Transit</v>
      </c>
      <c r="O913" t="s">
        <v>1759</v>
      </c>
      <c r="P913" t="s">
        <v>1775</v>
      </c>
    </row>
    <row r="914" spans="1:16" x14ac:dyDescent="0.3">
      <c r="A914" s="3">
        <v>43511</v>
      </c>
      <c r="B914" s="1" t="s">
        <v>656</v>
      </c>
      <c r="C914" s="1" t="s">
        <v>145</v>
      </c>
      <c r="D914" s="1" t="s">
        <v>127</v>
      </c>
      <c r="E914" s="1" t="s">
        <v>80</v>
      </c>
      <c r="F914" s="2">
        <v>3</v>
      </c>
      <c r="G914" s="2">
        <v>5</v>
      </c>
      <c r="H914" s="1" t="s">
        <v>14</v>
      </c>
      <c r="I914" s="1" t="s">
        <v>15</v>
      </c>
      <c r="J914" s="2">
        <v>5491</v>
      </c>
      <c r="K914" t="str">
        <f>VLOOKUP(E914,LUCode!A:B,2,FALSE)</f>
        <v>Disorderly Patron</v>
      </c>
      <c r="L914">
        <f>VLOOKUP(D914,Coordinates!A:C,2,FALSE)</f>
        <v>43.400500000000001</v>
      </c>
      <c r="M914">
        <f>VLOOKUP(D914,Coordinates!A:C,3,FALSE)</f>
        <v>-79.235900000000001</v>
      </c>
      <c r="N914" t="str">
        <f>VLOOKUP(I914,LULine!A:B,2,FALSE)</f>
        <v>Yonge University Spadina</v>
      </c>
      <c r="O914" t="s">
        <v>1759</v>
      </c>
      <c r="P914" t="s">
        <v>1775</v>
      </c>
    </row>
    <row r="915" spans="1:16" x14ac:dyDescent="0.3">
      <c r="A915" s="3">
        <v>43511</v>
      </c>
      <c r="B915" s="1" t="s">
        <v>523</v>
      </c>
      <c r="C915" s="1" t="s">
        <v>145</v>
      </c>
      <c r="D915" s="1" t="s">
        <v>59</v>
      </c>
      <c r="E915" s="1" t="s">
        <v>143</v>
      </c>
      <c r="F915" s="2">
        <v>3</v>
      </c>
      <c r="G915" s="2">
        <v>5</v>
      </c>
      <c r="H915" s="1" t="s">
        <v>34</v>
      </c>
      <c r="I915" s="1" t="s">
        <v>30</v>
      </c>
      <c r="J915" s="2">
        <v>5300</v>
      </c>
      <c r="K915" t="str">
        <f>VLOOKUP(E915,LUCode!A:B,2,FALSE)</f>
        <v>Transportation Department - Other</v>
      </c>
      <c r="L915">
        <f>VLOOKUP(D915,Coordinates!A:C,2,FALSE)</f>
        <v>43.410299999999999</v>
      </c>
      <c r="M915">
        <f>VLOOKUP(D915,Coordinates!A:C,3,FALSE)</f>
        <v>-79.192300000000003</v>
      </c>
      <c r="N915" t="str">
        <f>VLOOKUP(I915,LULine!A:B,2,FALSE)</f>
        <v>Bloor Danforth</v>
      </c>
      <c r="O915" t="s">
        <v>1759</v>
      </c>
      <c r="P915" t="s">
        <v>1775</v>
      </c>
    </row>
    <row r="916" spans="1:16" x14ac:dyDescent="0.3">
      <c r="A916" s="3">
        <v>43511</v>
      </c>
      <c r="B916" s="1" t="s">
        <v>857</v>
      </c>
      <c r="C916" s="1" t="s">
        <v>145</v>
      </c>
      <c r="D916" s="1" t="s">
        <v>37</v>
      </c>
      <c r="E916" s="1" t="s">
        <v>150</v>
      </c>
      <c r="F916" s="2">
        <v>17</v>
      </c>
      <c r="G916" s="2">
        <v>19</v>
      </c>
      <c r="H916" s="1" t="s">
        <v>29</v>
      </c>
      <c r="I916" s="1" t="s">
        <v>30</v>
      </c>
      <c r="J916" s="2">
        <v>5021</v>
      </c>
      <c r="K916" t="str">
        <f>VLOOKUP(E916,LUCode!A:B,2,FALSE)</f>
        <v>Passenger Other</v>
      </c>
      <c r="L916">
        <f>VLOOKUP(D916,Coordinates!A:C,2,FALSE)</f>
        <v>43.435699999999997</v>
      </c>
      <c r="M916">
        <f>VLOOKUP(D916,Coordinates!A:C,3,FALSE)</f>
        <v>-79.154899999999998</v>
      </c>
      <c r="N916" t="str">
        <f>VLOOKUP(I916,LULine!A:B,2,FALSE)</f>
        <v>Bloor Danforth</v>
      </c>
      <c r="O916" t="s">
        <v>1759</v>
      </c>
      <c r="P916" t="s">
        <v>1775</v>
      </c>
    </row>
    <row r="917" spans="1:16" x14ac:dyDescent="0.3">
      <c r="A917" s="3">
        <v>43511</v>
      </c>
      <c r="B917" s="1" t="s">
        <v>417</v>
      </c>
      <c r="C917" s="1" t="s">
        <v>145</v>
      </c>
      <c r="D917" s="1" t="s">
        <v>106</v>
      </c>
      <c r="E917" s="1" t="s">
        <v>277</v>
      </c>
      <c r="F917" s="2">
        <v>3</v>
      </c>
      <c r="G917" s="2">
        <v>5</v>
      </c>
      <c r="H917" s="1" t="s">
        <v>14</v>
      </c>
      <c r="I917" s="1" t="s">
        <v>15</v>
      </c>
      <c r="J917" s="2">
        <v>5786</v>
      </c>
      <c r="K917" t="str">
        <f>VLOOKUP(E917,LUCode!A:B,2,FALSE)</f>
        <v>Operator Violated Signal</v>
      </c>
      <c r="L917">
        <f>VLOOKUP(D917,Coordinates!A:C,2,FALSE)</f>
        <v>43.400199999999998</v>
      </c>
      <c r="M917">
        <f>VLOOKUP(D917,Coordinates!A:C,3,FALSE)</f>
        <v>-79.233699999999999</v>
      </c>
      <c r="N917" t="str">
        <f>VLOOKUP(I917,LULine!A:B,2,FALSE)</f>
        <v>Yonge University Spadina</v>
      </c>
      <c r="O917" t="s">
        <v>1759</v>
      </c>
      <c r="P917" t="s">
        <v>1775</v>
      </c>
    </row>
    <row r="918" spans="1:16" x14ac:dyDescent="0.3">
      <c r="A918" s="3">
        <v>43511</v>
      </c>
      <c r="B918" s="1" t="s">
        <v>567</v>
      </c>
      <c r="C918" s="1" t="s">
        <v>145</v>
      </c>
      <c r="D918" s="1" t="s">
        <v>858</v>
      </c>
      <c r="E918" s="1" t="s">
        <v>859</v>
      </c>
      <c r="F918" s="2">
        <v>17</v>
      </c>
      <c r="G918" s="2">
        <v>22</v>
      </c>
      <c r="H918" s="1" t="s">
        <v>14</v>
      </c>
      <c r="I918" s="1" t="s">
        <v>93</v>
      </c>
      <c r="J918" s="2">
        <v>3019</v>
      </c>
      <c r="K918" t="str">
        <f>VLOOKUP(E918,LUCode!A:B,2,FALSE)</f>
        <v>Passenger Other</v>
      </c>
      <c r="L918" t="e">
        <f>VLOOKUP(D918,Coordinates!A:C,2,FALSE)</f>
        <v>#N/A</v>
      </c>
      <c r="M918" t="e">
        <f>VLOOKUP(D918,Coordinates!A:C,3,FALSE)</f>
        <v>#N/A</v>
      </c>
      <c r="N918" t="str">
        <f>VLOOKUP(I918,LULine!A:B,2,FALSE)</f>
        <v>Scarborough Rail Transit</v>
      </c>
      <c r="O918" t="s">
        <v>1759</v>
      </c>
      <c r="P918" t="s">
        <v>1775</v>
      </c>
    </row>
    <row r="919" spans="1:16" x14ac:dyDescent="0.3">
      <c r="A919" s="3">
        <v>43511</v>
      </c>
      <c r="B919" s="1" t="s">
        <v>860</v>
      </c>
      <c r="C919" s="1" t="s">
        <v>145</v>
      </c>
      <c r="D919" s="1" t="s">
        <v>223</v>
      </c>
      <c r="E919" s="1" t="s">
        <v>277</v>
      </c>
      <c r="F919" s="2">
        <v>3</v>
      </c>
      <c r="G919" s="2">
        <v>5</v>
      </c>
      <c r="H919" s="1" t="s">
        <v>29</v>
      </c>
      <c r="I919" s="1" t="s">
        <v>30</v>
      </c>
      <c r="J919" s="2">
        <v>5277</v>
      </c>
      <c r="K919" t="str">
        <f>VLOOKUP(E919,LUCode!A:B,2,FALSE)</f>
        <v>Operator Violated Signal</v>
      </c>
      <c r="L919">
        <f>VLOOKUP(D919,Coordinates!A:C,2,FALSE)</f>
        <v>43.392499999999998</v>
      </c>
      <c r="M919">
        <f>VLOOKUP(D919,Coordinates!A:C,3,FALSE)</f>
        <v>-79.271050000000002</v>
      </c>
      <c r="N919" t="str">
        <f>VLOOKUP(I919,LULine!A:B,2,FALSE)</f>
        <v>Bloor Danforth</v>
      </c>
      <c r="O919" t="s">
        <v>1759</v>
      </c>
      <c r="P919" t="s">
        <v>1775</v>
      </c>
    </row>
    <row r="920" spans="1:16" x14ac:dyDescent="0.3">
      <c r="A920" s="3">
        <v>43511</v>
      </c>
      <c r="B920" s="1" t="s">
        <v>502</v>
      </c>
      <c r="C920" s="1" t="s">
        <v>145</v>
      </c>
      <c r="D920" s="1" t="s">
        <v>64</v>
      </c>
      <c r="E920" s="1" t="s">
        <v>52</v>
      </c>
      <c r="F920" s="2">
        <v>4</v>
      </c>
      <c r="G920" s="2">
        <v>6</v>
      </c>
      <c r="H920" s="1" t="s">
        <v>29</v>
      </c>
      <c r="I920" s="1" t="s">
        <v>30</v>
      </c>
      <c r="J920" s="2">
        <v>5051</v>
      </c>
      <c r="K920" t="str">
        <f>VLOOKUP(E920,LUCode!A:B,2,FALSE)</f>
        <v>Unsanitary Vehicle</v>
      </c>
      <c r="L920">
        <f>VLOOKUP(D920,Coordinates!A:C,2,FALSE)</f>
        <v>43.424100000000003</v>
      </c>
      <c r="M920">
        <f>VLOOKUP(D920,Coordinates!A:C,3,FALSE)</f>
        <v>-79.164699999999996</v>
      </c>
      <c r="N920" t="str">
        <f>VLOOKUP(I920,LULine!A:B,2,FALSE)</f>
        <v>Bloor Danforth</v>
      </c>
      <c r="O920" t="s">
        <v>1759</v>
      </c>
      <c r="P920" t="s">
        <v>1776</v>
      </c>
    </row>
    <row r="921" spans="1:16" x14ac:dyDescent="0.3">
      <c r="A921" s="3">
        <v>43511</v>
      </c>
      <c r="B921" s="1" t="s">
        <v>842</v>
      </c>
      <c r="C921" s="1" t="s">
        <v>145</v>
      </c>
      <c r="D921" s="1" t="s">
        <v>157</v>
      </c>
      <c r="E921" s="1" t="s">
        <v>67</v>
      </c>
      <c r="F921" s="2">
        <v>6</v>
      </c>
      <c r="G921" s="2">
        <v>8</v>
      </c>
      <c r="H921" s="1" t="s">
        <v>34</v>
      </c>
      <c r="I921" s="1" t="s">
        <v>30</v>
      </c>
      <c r="J921" s="2">
        <v>5058</v>
      </c>
      <c r="K921" t="str">
        <f>VLOOKUP(E921,LUCode!A:B,2,FALSE)</f>
        <v>Door Problems - Faulty Equipment</v>
      </c>
      <c r="L921">
        <f>VLOOKUP(D921,Coordinates!A:C,2,FALSE)</f>
        <v>43.404800000000002</v>
      </c>
      <c r="M921">
        <f>VLOOKUP(D921,Coordinates!A:C,3,FALSE)</f>
        <v>-79.2042</v>
      </c>
      <c r="N921" t="str">
        <f>VLOOKUP(I921,LULine!A:B,2,FALSE)</f>
        <v>Bloor Danforth</v>
      </c>
      <c r="O921" t="s">
        <v>1759</v>
      </c>
      <c r="P921" t="s">
        <v>1776</v>
      </c>
    </row>
    <row r="922" spans="1:16" x14ac:dyDescent="0.3">
      <c r="A922" s="3">
        <v>43511</v>
      </c>
      <c r="B922" s="1" t="s">
        <v>118</v>
      </c>
      <c r="C922" s="1" t="s">
        <v>145</v>
      </c>
      <c r="D922" s="1" t="s">
        <v>24</v>
      </c>
      <c r="E922" s="1" t="s">
        <v>158</v>
      </c>
      <c r="F922" s="2">
        <v>9</v>
      </c>
      <c r="G922" s="2">
        <v>12</v>
      </c>
      <c r="H922" s="1" t="s">
        <v>14</v>
      </c>
      <c r="I922" s="1" t="s">
        <v>15</v>
      </c>
      <c r="J922" s="2">
        <v>5456</v>
      </c>
      <c r="K922" t="str">
        <f>VLOOKUP(E922,LUCode!A:B,2,FALSE)</f>
        <v>Unauthorized at Track Level</v>
      </c>
      <c r="L922">
        <f>VLOOKUP(D922,Coordinates!A:C,2,FALSE)</f>
        <v>43.415199999999999</v>
      </c>
      <c r="M922">
        <f>VLOOKUP(D922,Coordinates!A:C,3,FALSE)</f>
        <v>-79.234999999999999</v>
      </c>
      <c r="N922" t="str">
        <f>VLOOKUP(I922,LULine!A:B,2,FALSE)</f>
        <v>Yonge University Spadina</v>
      </c>
      <c r="O922" t="s">
        <v>1759</v>
      </c>
      <c r="P922" t="s">
        <v>1776</v>
      </c>
    </row>
    <row r="923" spans="1:16" x14ac:dyDescent="0.3">
      <c r="A923" s="3">
        <v>43511</v>
      </c>
      <c r="B923" s="1" t="s">
        <v>861</v>
      </c>
      <c r="C923" s="1" t="s">
        <v>145</v>
      </c>
      <c r="D923" s="1" t="s">
        <v>172</v>
      </c>
      <c r="E923" s="1" t="s">
        <v>80</v>
      </c>
      <c r="F923" s="2">
        <v>15</v>
      </c>
      <c r="G923" s="2">
        <v>18</v>
      </c>
      <c r="H923" s="1" t="s">
        <v>14</v>
      </c>
      <c r="I923" s="1" t="s">
        <v>15</v>
      </c>
      <c r="J923" s="2">
        <v>5561</v>
      </c>
      <c r="K923" t="str">
        <f>VLOOKUP(E923,LUCode!A:B,2,FALSE)</f>
        <v>Disorderly Patron</v>
      </c>
      <c r="L923">
        <f>VLOOKUP(D923,Coordinates!A:C,2,FALSE)</f>
        <v>43.761499999999998</v>
      </c>
      <c r="M923">
        <f>VLOOKUP(D923,Coordinates!A:C,3,FALSE)</f>
        <v>-79.411100000000005</v>
      </c>
      <c r="N923" t="str">
        <f>VLOOKUP(I923,LULine!A:B,2,FALSE)</f>
        <v>Yonge University Spadina</v>
      </c>
      <c r="O923" t="s">
        <v>1759</v>
      </c>
      <c r="P923" t="s">
        <v>1777</v>
      </c>
    </row>
    <row r="924" spans="1:16" x14ac:dyDescent="0.3">
      <c r="A924" s="3">
        <v>43511</v>
      </c>
      <c r="B924" s="1" t="s">
        <v>527</v>
      </c>
      <c r="C924" s="1" t="s">
        <v>145</v>
      </c>
      <c r="D924" s="1" t="s">
        <v>425</v>
      </c>
      <c r="E924" s="1" t="s">
        <v>308</v>
      </c>
      <c r="F924" s="2">
        <v>3</v>
      </c>
      <c r="G924" s="2">
        <v>6</v>
      </c>
      <c r="H924" s="1" t="s">
        <v>34</v>
      </c>
      <c r="I924" s="1" t="s">
        <v>30</v>
      </c>
      <c r="J924" s="2">
        <v>5359</v>
      </c>
      <c r="K924" t="str">
        <f>VLOOKUP(E924,LUCode!A:B,2,FALSE)</f>
        <v>Assault / Patron Involved</v>
      </c>
      <c r="L924">
        <f>VLOOKUP(D924,Coordinates!A:C,2,FALSE)</f>
        <v>43.403700000000001</v>
      </c>
      <c r="M924">
        <f>VLOOKUP(D924,Coordinates!A:C,3,FALSE)</f>
        <v>-79.212999999999994</v>
      </c>
      <c r="N924" t="str">
        <f>VLOOKUP(I924,LULine!A:B,2,FALSE)</f>
        <v>Bloor Danforth</v>
      </c>
      <c r="O924" t="s">
        <v>1759</v>
      </c>
      <c r="P924" t="s">
        <v>1777</v>
      </c>
    </row>
    <row r="925" spans="1:16" x14ac:dyDescent="0.3">
      <c r="A925" s="3">
        <v>43511</v>
      </c>
      <c r="B925" s="1" t="s">
        <v>862</v>
      </c>
      <c r="C925" s="1" t="s">
        <v>145</v>
      </c>
      <c r="D925" s="1" t="s">
        <v>59</v>
      </c>
      <c r="E925" s="1" t="s">
        <v>60</v>
      </c>
      <c r="F925" s="2">
        <v>4</v>
      </c>
      <c r="G925" s="2">
        <v>8</v>
      </c>
      <c r="H925" s="1" t="s">
        <v>29</v>
      </c>
      <c r="I925" s="1" t="s">
        <v>30</v>
      </c>
      <c r="J925" s="2">
        <v>5137</v>
      </c>
      <c r="K925" t="str">
        <f>VLOOKUP(E925,LUCode!A:B,2,FALSE)</f>
        <v>Miscellaneous Other</v>
      </c>
      <c r="L925">
        <f>VLOOKUP(D925,Coordinates!A:C,2,FALSE)</f>
        <v>43.410299999999999</v>
      </c>
      <c r="M925">
        <f>VLOOKUP(D925,Coordinates!A:C,3,FALSE)</f>
        <v>-79.192300000000003</v>
      </c>
      <c r="N925" t="str">
        <f>VLOOKUP(I925,LULine!A:B,2,FALSE)</f>
        <v>Bloor Danforth</v>
      </c>
      <c r="O925" t="s">
        <v>1759</v>
      </c>
      <c r="P925" t="s">
        <v>1777</v>
      </c>
    </row>
    <row r="926" spans="1:16" x14ac:dyDescent="0.3">
      <c r="A926" s="3">
        <v>43511</v>
      </c>
      <c r="B926" s="1" t="s">
        <v>863</v>
      </c>
      <c r="C926" s="1" t="s">
        <v>145</v>
      </c>
      <c r="D926" s="1" t="s">
        <v>425</v>
      </c>
      <c r="E926" s="1" t="s">
        <v>89</v>
      </c>
      <c r="F926" s="2">
        <v>3</v>
      </c>
      <c r="G926" s="2">
        <v>7</v>
      </c>
      <c r="H926" s="1" t="s">
        <v>34</v>
      </c>
      <c r="I926" s="1" t="s">
        <v>30</v>
      </c>
      <c r="J926" s="2">
        <v>5371</v>
      </c>
      <c r="K926" t="str">
        <f>VLOOKUP(E926,LUCode!A:B,2,FALSE)</f>
        <v>Injured or ill Customer (On Train) - Medical Aid Refused</v>
      </c>
      <c r="L926">
        <f>VLOOKUP(D926,Coordinates!A:C,2,FALSE)</f>
        <v>43.403700000000001</v>
      </c>
      <c r="M926">
        <f>VLOOKUP(D926,Coordinates!A:C,3,FALSE)</f>
        <v>-79.212999999999994</v>
      </c>
      <c r="N926" t="str">
        <f>VLOOKUP(I926,LULine!A:B,2,FALSE)</f>
        <v>Bloor Danforth</v>
      </c>
      <c r="O926" t="s">
        <v>1759</v>
      </c>
      <c r="P926" t="s">
        <v>1777</v>
      </c>
    </row>
    <row r="927" spans="1:16" x14ac:dyDescent="0.3">
      <c r="A927" s="3">
        <v>43512</v>
      </c>
      <c r="B927" s="1" t="s">
        <v>864</v>
      </c>
      <c r="C927" s="1" t="s">
        <v>175</v>
      </c>
      <c r="D927" s="1" t="s">
        <v>179</v>
      </c>
      <c r="E927" s="1" t="s">
        <v>70</v>
      </c>
      <c r="F927" s="2">
        <v>6</v>
      </c>
      <c r="G927" s="2">
        <v>11</v>
      </c>
      <c r="H927" s="1" t="s">
        <v>29</v>
      </c>
      <c r="I927" s="1" t="s">
        <v>30</v>
      </c>
      <c r="J927" s="2">
        <v>5198</v>
      </c>
      <c r="K927" t="str">
        <f>VLOOKUP(E927,LUCode!A:B,2,FALSE)</f>
        <v>Signals - Train Stops</v>
      </c>
      <c r="L927">
        <f>VLOOKUP(D927,Coordinates!A:C,2,FALSE)</f>
        <v>43.414200000000001</v>
      </c>
      <c r="M927">
        <f>VLOOKUP(D927,Coordinates!A:C,3,FALSE)</f>
        <v>-79.171899999999994</v>
      </c>
      <c r="N927" t="str">
        <f>VLOOKUP(I927,LULine!A:B,2,FALSE)</f>
        <v>Bloor Danforth</v>
      </c>
      <c r="O927" t="s">
        <v>1759</v>
      </c>
      <c r="P927" t="s">
        <v>1777</v>
      </c>
    </row>
    <row r="928" spans="1:16" x14ac:dyDescent="0.3">
      <c r="A928" s="3">
        <v>43512</v>
      </c>
      <c r="B928" s="1" t="s">
        <v>865</v>
      </c>
      <c r="C928" s="1" t="s">
        <v>175</v>
      </c>
      <c r="D928" s="1" t="s">
        <v>489</v>
      </c>
      <c r="E928" s="1" t="s">
        <v>277</v>
      </c>
      <c r="F928" s="2">
        <v>10</v>
      </c>
      <c r="G928" s="2">
        <v>15</v>
      </c>
      <c r="H928" s="1" t="s">
        <v>29</v>
      </c>
      <c r="I928" s="1" t="s">
        <v>99</v>
      </c>
      <c r="J928" s="2">
        <v>6191</v>
      </c>
      <c r="K928" t="str">
        <f>VLOOKUP(E928,LUCode!A:B,2,FALSE)</f>
        <v>Operator Violated Signal</v>
      </c>
      <c r="L928">
        <f>VLOOKUP(D928,Coordinates!A:C,2,FALSE)</f>
        <v>43.4617</v>
      </c>
      <c r="M928">
        <f>VLOOKUP(D928,Coordinates!A:C,3,FALSE)</f>
        <v>-79.215500000000006</v>
      </c>
      <c r="N928" t="str">
        <f>VLOOKUP(I928,LULine!A:B,2,FALSE)</f>
        <v>Sheppard</v>
      </c>
      <c r="O928" t="s">
        <v>1759</v>
      </c>
      <c r="P928" t="s">
        <v>1777</v>
      </c>
    </row>
    <row r="929" spans="1:16" x14ac:dyDescent="0.3">
      <c r="A929" s="3">
        <v>43512</v>
      </c>
      <c r="B929" s="1" t="s">
        <v>866</v>
      </c>
      <c r="C929" s="1" t="s">
        <v>175</v>
      </c>
      <c r="D929" s="1" t="s">
        <v>33</v>
      </c>
      <c r="E929" s="1" t="s">
        <v>60</v>
      </c>
      <c r="F929" s="2">
        <v>4</v>
      </c>
      <c r="G929" s="2">
        <v>8</v>
      </c>
      <c r="H929" s="1" t="s">
        <v>34</v>
      </c>
      <c r="I929" s="1" t="s">
        <v>30</v>
      </c>
      <c r="J929" s="2">
        <v>5137</v>
      </c>
      <c r="K929" t="str">
        <f>VLOOKUP(E929,LUCode!A:B,2,FALSE)</f>
        <v>Miscellaneous Other</v>
      </c>
      <c r="L929">
        <f>VLOOKUP(D929,Coordinates!A:C,2,FALSE)</f>
        <v>43.381399999999999</v>
      </c>
      <c r="M929">
        <f>VLOOKUP(D929,Coordinates!A:C,3,FALSE)</f>
        <v>-79.320999999999998</v>
      </c>
      <c r="N929" t="str">
        <f>VLOOKUP(I929,LULine!A:B,2,FALSE)</f>
        <v>Bloor Danforth</v>
      </c>
      <c r="O929" t="s">
        <v>1759</v>
      </c>
      <c r="P929" t="s">
        <v>1772</v>
      </c>
    </row>
    <row r="930" spans="1:16" x14ac:dyDescent="0.3">
      <c r="A930" s="3">
        <v>43512</v>
      </c>
      <c r="B930" s="1" t="s">
        <v>402</v>
      </c>
      <c r="C930" s="1" t="s">
        <v>175</v>
      </c>
      <c r="D930" s="1" t="s">
        <v>489</v>
      </c>
      <c r="E930" s="1" t="s">
        <v>54</v>
      </c>
      <c r="F930" s="2">
        <v>4</v>
      </c>
      <c r="G930" s="2">
        <v>10</v>
      </c>
      <c r="H930" s="1" t="s">
        <v>34</v>
      </c>
      <c r="I930" s="1" t="s">
        <v>99</v>
      </c>
      <c r="J930" s="2">
        <v>6176</v>
      </c>
      <c r="K930" t="str">
        <f>VLOOKUP(E930,LUCode!A:B,2,FALSE)</f>
        <v>Passenger Assistance Alarm Activated - No Trouble Found</v>
      </c>
      <c r="L930">
        <f>VLOOKUP(D930,Coordinates!A:C,2,FALSE)</f>
        <v>43.4617</v>
      </c>
      <c r="M930">
        <f>VLOOKUP(D930,Coordinates!A:C,3,FALSE)</f>
        <v>-79.215500000000006</v>
      </c>
      <c r="N930" t="str">
        <f>VLOOKUP(I930,LULine!A:B,2,FALSE)</f>
        <v>Sheppard</v>
      </c>
      <c r="O930" t="s">
        <v>1759</v>
      </c>
      <c r="P930" t="s">
        <v>1773</v>
      </c>
    </row>
    <row r="931" spans="1:16" x14ac:dyDescent="0.3">
      <c r="A931" s="3">
        <v>43512</v>
      </c>
      <c r="B931" s="1" t="s">
        <v>867</v>
      </c>
      <c r="C931" s="1" t="s">
        <v>175</v>
      </c>
      <c r="D931" s="1" t="s">
        <v>137</v>
      </c>
      <c r="E931" s="1" t="s">
        <v>54</v>
      </c>
      <c r="F931" s="2">
        <v>4</v>
      </c>
      <c r="G931" s="2">
        <v>7</v>
      </c>
      <c r="H931" s="1" t="s">
        <v>14</v>
      </c>
      <c r="I931" s="1" t="s">
        <v>15</v>
      </c>
      <c r="J931" s="2">
        <v>5476</v>
      </c>
      <c r="K931" t="str">
        <f>VLOOKUP(E931,LUCode!A:B,2,FALSE)</f>
        <v>Passenger Assistance Alarm Activated - No Trouble Found</v>
      </c>
      <c r="L931">
        <f>VLOOKUP(D931,Coordinates!A:C,2,FALSE)</f>
        <v>43.645299999999999</v>
      </c>
      <c r="M931">
        <f>VLOOKUP(D931,Coordinates!A:C,3,FALSE)</f>
        <v>-79.380600000000001</v>
      </c>
      <c r="N931" t="str">
        <f>VLOOKUP(I931,LULine!A:B,2,FALSE)</f>
        <v>Yonge University Spadina</v>
      </c>
      <c r="O931" t="s">
        <v>1759</v>
      </c>
      <c r="P931" t="s">
        <v>1773</v>
      </c>
    </row>
    <row r="932" spans="1:16" x14ac:dyDescent="0.3">
      <c r="A932" s="3">
        <v>43512</v>
      </c>
      <c r="B932" s="1" t="s">
        <v>213</v>
      </c>
      <c r="C932" s="1" t="s">
        <v>175</v>
      </c>
      <c r="D932" s="1" t="s">
        <v>203</v>
      </c>
      <c r="E932" s="1" t="s">
        <v>67</v>
      </c>
      <c r="F932" s="2">
        <v>7</v>
      </c>
      <c r="G932" s="2">
        <v>10</v>
      </c>
      <c r="H932" s="1" t="s">
        <v>14</v>
      </c>
      <c r="I932" s="1" t="s">
        <v>15</v>
      </c>
      <c r="J932" s="2">
        <v>6036</v>
      </c>
      <c r="K932" t="str">
        <f>VLOOKUP(E932,LUCode!A:B,2,FALSE)</f>
        <v>Door Problems - Faulty Equipment</v>
      </c>
      <c r="L932">
        <f>VLOOKUP(D932,Coordinates!A:C,2,FALSE)</f>
        <v>43.395499999999998</v>
      </c>
      <c r="M932">
        <f>VLOOKUP(D932,Coordinates!A:C,3,FALSE)</f>
        <v>-79.230199999999996</v>
      </c>
      <c r="N932" t="str">
        <f>VLOOKUP(I932,LULine!A:B,2,FALSE)</f>
        <v>Yonge University Spadina</v>
      </c>
      <c r="O932" t="s">
        <v>1759</v>
      </c>
      <c r="P932" t="s">
        <v>1775</v>
      </c>
    </row>
    <row r="933" spans="1:16" x14ac:dyDescent="0.3">
      <c r="A933" s="3">
        <v>43512</v>
      </c>
      <c r="B933" s="1" t="s">
        <v>436</v>
      </c>
      <c r="C933" s="1" t="s">
        <v>175</v>
      </c>
      <c r="D933" s="1" t="s">
        <v>341</v>
      </c>
      <c r="E933" s="1" t="s">
        <v>868</v>
      </c>
      <c r="F933" s="2">
        <v>3</v>
      </c>
      <c r="G933" s="2">
        <v>9</v>
      </c>
      <c r="H933" s="1" t="s">
        <v>14</v>
      </c>
      <c r="I933" s="1" t="s">
        <v>93</v>
      </c>
      <c r="J933" s="2">
        <v>3027</v>
      </c>
      <c r="K933" t="str">
        <f>VLOOKUP(E933,LUCode!A:B,2,FALSE)</f>
        <v>Door Problems - Passenger Related</v>
      </c>
      <c r="L933">
        <f>VLOOKUP(D933,Coordinates!A:C,2,FALSE)</f>
        <v>43.732500000000002</v>
      </c>
      <c r="M933">
        <f>VLOOKUP(D933,Coordinates!A:C,3,FALSE)</f>
        <v>-79.263599999999997</v>
      </c>
      <c r="N933" t="str">
        <f>VLOOKUP(I933,LULine!A:B,2,FALSE)</f>
        <v>Scarborough Rail Transit</v>
      </c>
      <c r="O933" t="s">
        <v>1759</v>
      </c>
      <c r="P933" t="s">
        <v>1776</v>
      </c>
    </row>
    <row r="934" spans="1:16" x14ac:dyDescent="0.3">
      <c r="A934" s="3">
        <v>43512</v>
      </c>
      <c r="B934" s="1" t="s">
        <v>262</v>
      </c>
      <c r="C934" s="1" t="s">
        <v>175</v>
      </c>
      <c r="D934" s="1" t="s">
        <v>134</v>
      </c>
      <c r="E934" s="1" t="s">
        <v>89</v>
      </c>
      <c r="F934" s="2">
        <v>3</v>
      </c>
      <c r="G934" s="2">
        <v>7</v>
      </c>
      <c r="H934" s="1" t="s">
        <v>34</v>
      </c>
      <c r="I934" s="1" t="s">
        <v>30</v>
      </c>
      <c r="J934" s="2">
        <v>5329</v>
      </c>
      <c r="K934" t="str">
        <f>VLOOKUP(E934,LUCode!A:B,2,FALSE)</f>
        <v>Injured or ill Customer (On Train) - Medical Aid Refused</v>
      </c>
      <c r="L934">
        <f>VLOOKUP(D934,Coordinates!A:C,2,FALSE)</f>
        <v>43.404200000000003</v>
      </c>
      <c r="M934">
        <f>VLOOKUP(D934,Coordinates!A:C,3,FALSE)</f>
        <v>-79.210899999999995</v>
      </c>
      <c r="N934" t="str">
        <f>VLOOKUP(I934,LULine!A:B,2,FALSE)</f>
        <v>Bloor Danforth</v>
      </c>
      <c r="O934" t="s">
        <v>1759</v>
      </c>
      <c r="P934" t="s">
        <v>1776</v>
      </c>
    </row>
    <row r="935" spans="1:16" x14ac:dyDescent="0.3">
      <c r="A935" s="3">
        <v>43512</v>
      </c>
      <c r="B935" s="1" t="s">
        <v>767</v>
      </c>
      <c r="C935" s="1" t="s">
        <v>175</v>
      </c>
      <c r="D935" s="1" t="s">
        <v>341</v>
      </c>
      <c r="E935" s="1" t="s">
        <v>371</v>
      </c>
      <c r="F935" s="2">
        <v>9</v>
      </c>
      <c r="G935" s="2">
        <v>15</v>
      </c>
      <c r="H935" s="1" t="s">
        <v>14</v>
      </c>
      <c r="I935" s="1" t="s">
        <v>93</v>
      </c>
      <c r="J935" s="2">
        <v>3003</v>
      </c>
      <c r="K935" t="str">
        <f>VLOOKUP(E935,LUCode!A:B,2,FALSE)</f>
        <v>Couplers</v>
      </c>
      <c r="L935">
        <f>VLOOKUP(D935,Coordinates!A:C,2,FALSE)</f>
        <v>43.732500000000002</v>
      </c>
      <c r="M935">
        <f>VLOOKUP(D935,Coordinates!A:C,3,FALSE)</f>
        <v>-79.263599999999997</v>
      </c>
      <c r="N935" t="str">
        <f>VLOOKUP(I935,LULine!A:B,2,FALSE)</f>
        <v>Scarborough Rail Transit</v>
      </c>
      <c r="O935" t="s">
        <v>1759</v>
      </c>
      <c r="P935" t="s">
        <v>1776</v>
      </c>
    </row>
    <row r="936" spans="1:16" x14ac:dyDescent="0.3">
      <c r="A936" s="3">
        <v>43512</v>
      </c>
      <c r="B936" s="1" t="s">
        <v>869</v>
      </c>
      <c r="C936" s="1" t="s">
        <v>175</v>
      </c>
      <c r="D936" s="1" t="s">
        <v>37</v>
      </c>
      <c r="E936" s="1" t="s">
        <v>80</v>
      </c>
      <c r="F936" s="2">
        <v>4</v>
      </c>
      <c r="G936" s="2">
        <v>8</v>
      </c>
      <c r="H936" s="1" t="s">
        <v>29</v>
      </c>
      <c r="I936" s="1" t="s">
        <v>30</v>
      </c>
      <c r="J936" s="2">
        <v>5264</v>
      </c>
      <c r="K936" t="str">
        <f>VLOOKUP(E936,LUCode!A:B,2,FALSE)</f>
        <v>Disorderly Patron</v>
      </c>
      <c r="L936">
        <f>VLOOKUP(D936,Coordinates!A:C,2,FALSE)</f>
        <v>43.435699999999997</v>
      </c>
      <c r="M936">
        <f>VLOOKUP(D936,Coordinates!A:C,3,FALSE)</f>
        <v>-79.154899999999998</v>
      </c>
      <c r="N936" t="str">
        <f>VLOOKUP(I936,LULine!A:B,2,FALSE)</f>
        <v>Bloor Danforth</v>
      </c>
      <c r="O936" t="s">
        <v>1759</v>
      </c>
      <c r="P936" t="s">
        <v>1776</v>
      </c>
    </row>
    <row r="937" spans="1:16" x14ac:dyDescent="0.3">
      <c r="A937" s="3">
        <v>43512</v>
      </c>
      <c r="B937" s="1" t="s">
        <v>661</v>
      </c>
      <c r="C937" s="1" t="s">
        <v>175</v>
      </c>
      <c r="D937" s="1" t="s">
        <v>207</v>
      </c>
      <c r="E937" s="1" t="s">
        <v>57</v>
      </c>
      <c r="F937" s="2">
        <v>18</v>
      </c>
      <c r="G937" s="2">
        <v>22</v>
      </c>
      <c r="H937" s="1" t="s">
        <v>14</v>
      </c>
      <c r="I937" s="1" t="s">
        <v>15</v>
      </c>
      <c r="J937" s="2">
        <v>5856</v>
      </c>
      <c r="K937" t="str">
        <f>VLOOKUP(E937,LUCode!A:B,2,FALSE)</f>
        <v>Injured or ill Customer (On Train) - Transported</v>
      </c>
      <c r="L937">
        <f>VLOOKUP(D937,Coordinates!A:C,2,FALSE)</f>
        <v>43.4221</v>
      </c>
      <c r="M937">
        <f>VLOOKUP(D937,Coordinates!A:C,3,FALSE)</f>
        <v>-79.235399999999998</v>
      </c>
      <c r="N937" t="str">
        <f>VLOOKUP(I937,LULine!A:B,2,FALSE)</f>
        <v>Yonge University Spadina</v>
      </c>
      <c r="O937" t="s">
        <v>1759</v>
      </c>
      <c r="P937" t="s">
        <v>1776</v>
      </c>
    </row>
    <row r="938" spans="1:16" x14ac:dyDescent="0.3">
      <c r="A938" s="3">
        <v>43512</v>
      </c>
      <c r="B938" s="1" t="s">
        <v>407</v>
      </c>
      <c r="C938" s="1" t="s">
        <v>175</v>
      </c>
      <c r="D938" s="1" t="s">
        <v>389</v>
      </c>
      <c r="E938" s="1" t="s">
        <v>859</v>
      </c>
      <c r="F938" s="2">
        <v>7</v>
      </c>
      <c r="G938" s="2">
        <v>12</v>
      </c>
      <c r="H938" s="1" t="s">
        <v>14</v>
      </c>
      <c r="I938" s="1" t="s">
        <v>93</v>
      </c>
      <c r="J938" s="2">
        <v>3023</v>
      </c>
      <c r="K938" t="str">
        <f>VLOOKUP(E938,LUCode!A:B,2,FALSE)</f>
        <v>Passenger Other</v>
      </c>
      <c r="L938">
        <f>VLOOKUP(D938,Coordinates!A:C,2,FALSE)</f>
        <v>43.450099999999999</v>
      </c>
      <c r="M938">
        <f>VLOOKUP(D938,Coordinates!A:C,3,FALSE)</f>
        <v>-79.161299999999997</v>
      </c>
      <c r="N938" t="str">
        <f>VLOOKUP(I938,LULine!A:B,2,FALSE)</f>
        <v>Scarborough Rail Transit</v>
      </c>
      <c r="O938" t="s">
        <v>1759</v>
      </c>
      <c r="P938" t="s">
        <v>1777</v>
      </c>
    </row>
    <row r="939" spans="1:16" x14ac:dyDescent="0.3">
      <c r="A939" s="3">
        <v>43512</v>
      </c>
      <c r="B939" s="1" t="s">
        <v>870</v>
      </c>
      <c r="C939" s="1" t="s">
        <v>175</v>
      </c>
      <c r="D939" s="1" t="s">
        <v>12</v>
      </c>
      <c r="E939" s="1" t="s">
        <v>57</v>
      </c>
      <c r="F939" s="2">
        <v>8</v>
      </c>
      <c r="G939" s="2">
        <v>13</v>
      </c>
      <c r="H939" s="1" t="s">
        <v>14</v>
      </c>
      <c r="I939" s="1" t="s">
        <v>15</v>
      </c>
      <c r="J939" s="2">
        <v>5746</v>
      </c>
      <c r="K939" t="str">
        <f>VLOOKUP(E939,LUCode!A:B,2,FALSE)</f>
        <v>Injured or ill Customer (On Train) - Transported</v>
      </c>
      <c r="L939">
        <f>VLOOKUP(D939,Coordinates!A:C,2,FALSE)</f>
        <v>43.402900000000002</v>
      </c>
      <c r="M939">
        <f>VLOOKUP(D939,Coordinates!A:C,3,FALSE)</f>
        <v>-79.242500000000007</v>
      </c>
      <c r="N939" t="str">
        <f>VLOOKUP(I939,LULine!A:B,2,FALSE)</f>
        <v>Yonge University Spadina</v>
      </c>
      <c r="O939" t="s">
        <v>1759</v>
      </c>
      <c r="P939" t="s">
        <v>1777</v>
      </c>
    </row>
    <row r="940" spans="1:16" x14ac:dyDescent="0.3">
      <c r="A940" s="3">
        <v>43513</v>
      </c>
      <c r="B940" s="1" t="s">
        <v>871</v>
      </c>
      <c r="C940" s="1" t="s">
        <v>188</v>
      </c>
      <c r="D940" s="1" t="s">
        <v>12</v>
      </c>
      <c r="E940" s="1" t="s">
        <v>13</v>
      </c>
      <c r="F940" s="2">
        <v>8</v>
      </c>
      <c r="G940" s="2">
        <v>13</v>
      </c>
      <c r="H940" s="1" t="s">
        <v>14</v>
      </c>
      <c r="I940" s="1" t="s">
        <v>15</v>
      </c>
      <c r="J940" s="2">
        <v>5876</v>
      </c>
      <c r="K940" t="str">
        <f>VLOOKUP(E940,LUCode!A:B,2,FALSE)</f>
        <v>ATC Project</v>
      </c>
      <c r="L940">
        <f>VLOOKUP(D940,Coordinates!A:C,2,FALSE)</f>
        <v>43.402900000000002</v>
      </c>
      <c r="M940">
        <f>VLOOKUP(D940,Coordinates!A:C,3,FALSE)</f>
        <v>-79.242500000000007</v>
      </c>
      <c r="N940" t="str">
        <f>VLOOKUP(I940,LULine!A:B,2,FALSE)</f>
        <v>Yonge University Spadina</v>
      </c>
      <c r="O940" t="s">
        <v>1759</v>
      </c>
      <c r="P940" t="s">
        <v>1777</v>
      </c>
    </row>
    <row r="941" spans="1:16" x14ac:dyDescent="0.3">
      <c r="A941" s="3">
        <v>43513</v>
      </c>
      <c r="B941" s="1" t="s">
        <v>872</v>
      </c>
      <c r="C941" s="1" t="s">
        <v>188</v>
      </c>
      <c r="D941" s="1" t="s">
        <v>27</v>
      </c>
      <c r="E941" s="1" t="s">
        <v>70</v>
      </c>
      <c r="F941" s="2">
        <v>4</v>
      </c>
      <c r="G941" s="2">
        <v>8</v>
      </c>
      <c r="H941" s="1" t="s">
        <v>34</v>
      </c>
      <c r="I941" s="1" t="s">
        <v>30</v>
      </c>
      <c r="J941" s="2">
        <v>5088</v>
      </c>
      <c r="K941" t="str">
        <f>VLOOKUP(E941,LUCode!A:B,2,FALSE)</f>
        <v>Signals - Train Stops</v>
      </c>
      <c r="L941">
        <f>VLOOKUP(D941,Coordinates!A:C,2,FALSE)</f>
        <v>43.392000000000003</v>
      </c>
      <c r="M941">
        <f>VLOOKUP(D941,Coordinates!A:C,3,FALSE)</f>
        <v>-79.273499999999999</v>
      </c>
      <c r="N941" t="str">
        <f>VLOOKUP(I941,LULine!A:B,2,FALSE)</f>
        <v>Bloor Danforth</v>
      </c>
      <c r="O941" t="s">
        <v>1759</v>
      </c>
      <c r="P941" t="s">
        <v>1772</v>
      </c>
    </row>
    <row r="942" spans="1:16" x14ac:dyDescent="0.3">
      <c r="A942" s="3">
        <v>43513</v>
      </c>
      <c r="B942" s="1" t="s">
        <v>873</v>
      </c>
      <c r="C942" s="1" t="s">
        <v>188</v>
      </c>
      <c r="D942" s="1" t="s">
        <v>37</v>
      </c>
      <c r="E942" s="1" t="s">
        <v>143</v>
      </c>
      <c r="F942" s="2">
        <v>5</v>
      </c>
      <c r="G942" s="2">
        <v>10</v>
      </c>
      <c r="H942" s="1" t="s">
        <v>29</v>
      </c>
      <c r="I942" s="1" t="s">
        <v>30</v>
      </c>
      <c r="J942" s="2">
        <v>5140</v>
      </c>
      <c r="K942" t="str">
        <f>VLOOKUP(E942,LUCode!A:B,2,FALSE)</f>
        <v>Transportation Department - Other</v>
      </c>
      <c r="L942">
        <f>VLOOKUP(D942,Coordinates!A:C,2,FALSE)</f>
        <v>43.435699999999997</v>
      </c>
      <c r="M942">
        <f>VLOOKUP(D942,Coordinates!A:C,3,FALSE)</f>
        <v>-79.154899999999998</v>
      </c>
      <c r="N942" t="str">
        <f>VLOOKUP(I942,LULine!A:B,2,FALSE)</f>
        <v>Bloor Danforth</v>
      </c>
      <c r="O942" t="s">
        <v>1759</v>
      </c>
      <c r="P942" t="s">
        <v>1772</v>
      </c>
    </row>
    <row r="943" spans="1:16" x14ac:dyDescent="0.3">
      <c r="A943" s="3">
        <v>43513</v>
      </c>
      <c r="B943" s="1" t="s">
        <v>141</v>
      </c>
      <c r="C943" s="1" t="s">
        <v>188</v>
      </c>
      <c r="D943" s="1" t="s">
        <v>33</v>
      </c>
      <c r="E943" s="1" t="s">
        <v>54</v>
      </c>
      <c r="F943" s="2">
        <v>6</v>
      </c>
      <c r="G943" s="2">
        <v>11</v>
      </c>
      <c r="H943" s="1" t="s">
        <v>34</v>
      </c>
      <c r="I943" s="1" t="s">
        <v>30</v>
      </c>
      <c r="J943" s="2">
        <v>5192</v>
      </c>
      <c r="K943" t="str">
        <f>VLOOKUP(E943,LUCode!A:B,2,FALSE)</f>
        <v>Passenger Assistance Alarm Activated - No Trouble Found</v>
      </c>
      <c r="L943">
        <f>VLOOKUP(D943,Coordinates!A:C,2,FALSE)</f>
        <v>43.381399999999999</v>
      </c>
      <c r="M943">
        <f>VLOOKUP(D943,Coordinates!A:C,3,FALSE)</f>
        <v>-79.320999999999998</v>
      </c>
      <c r="N943" t="str">
        <f>VLOOKUP(I943,LULine!A:B,2,FALSE)</f>
        <v>Bloor Danforth</v>
      </c>
      <c r="O943" t="s">
        <v>1759</v>
      </c>
      <c r="P943" t="s">
        <v>1775</v>
      </c>
    </row>
    <row r="944" spans="1:16" x14ac:dyDescent="0.3">
      <c r="A944" s="3">
        <v>43513</v>
      </c>
      <c r="B944" s="1" t="s">
        <v>51</v>
      </c>
      <c r="C944" s="1" t="s">
        <v>188</v>
      </c>
      <c r="D944" s="1" t="s">
        <v>104</v>
      </c>
      <c r="E944" s="1" t="s">
        <v>155</v>
      </c>
      <c r="F944" s="2">
        <v>3</v>
      </c>
      <c r="G944" s="2">
        <v>8</v>
      </c>
      <c r="H944" s="1" t="s">
        <v>34</v>
      </c>
      <c r="I944" s="1" t="s">
        <v>30</v>
      </c>
      <c r="J944" s="2">
        <v>5091</v>
      </c>
      <c r="K944" t="str">
        <f>VLOOKUP(E944,LUCode!A:B,2,FALSE)</f>
        <v>Signals Track Weather Related</v>
      </c>
      <c r="L944">
        <f>VLOOKUP(D944,Coordinates!A:C,2,FALSE)</f>
        <v>43.384300000000003</v>
      </c>
      <c r="M944">
        <f>VLOOKUP(D944,Coordinates!A:C,3,FALSE)</f>
        <v>-79.312799999999996</v>
      </c>
      <c r="N944" t="str">
        <f>VLOOKUP(I944,LULine!A:B,2,FALSE)</f>
        <v>Bloor Danforth</v>
      </c>
      <c r="O944" t="s">
        <v>1759</v>
      </c>
      <c r="P944" t="s">
        <v>1775</v>
      </c>
    </row>
    <row r="945" spans="1:16" x14ac:dyDescent="0.3">
      <c r="A945" s="3">
        <v>43513</v>
      </c>
      <c r="B945" s="1" t="s">
        <v>643</v>
      </c>
      <c r="C945" s="1" t="s">
        <v>188</v>
      </c>
      <c r="D945" s="1" t="s">
        <v>223</v>
      </c>
      <c r="E945" s="1" t="s">
        <v>80</v>
      </c>
      <c r="F945" s="2">
        <v>3</v>
      </c>
      <c r="G945" s="2">
        <v>8</v>
      </c>
      <c r="H945" s="1" t="s">
        <v>29</v>
      </c>
      <c r="I945" s="1" t="s">
        <v>30</v>
      </c>
      <c r="J945" s="2">
        <v>5320</v>
      </c>
      <c r="K945" t="str">
        <f>VLOOKUP(E945,LUCode!A:B,2,FALSE)</f>
        <v>Disorderly Patron</v>
      </c>
      <c r="L945">
        <f>VLOOKUP(D945,Coordinates!A:C,2,FALSE)</f>
        <v>43.392499999999998</v>
      </c>
      <c r="M945">
        <f>VLOOKUP(D945,Coordinates!A:C,3,FALSE)</f>
        <v>-79.271050000000002</v>
      </c>
      <c r="N945" t="str">
        <f>VLOOKUP(I945,LULine!A:B,2,FALSE)</f>
        <v>Bloor Danforth</v>
      </c>
      <c r="O945" t="s">
        <v>1759</v>
      </c>
      <c r="P945" t="s">
        <v>1776</v>
      </c>
    </row>
    <row r="946" spans="1:16" x14ac:dyDescent="0.3">
      <c r="A946" s="3">
        <v>43513</v>
      </c>
      <c r="B946" s="1" t="s">
        <v>220</v>
      </c>
      <c r="C946" s="1" t="s">
        <v>188</v>
      </c>
      <c r="D946" s="1" t="s">
        <v>95</v>
      </c>
      <c r="E946" s="1" t="s">
        <v>80</v>
      </c>
      <c r="F946" s="2">
        <v>10</v>
      </c>
      <c r="G946" s="2">
        <v>15</v>
      </c>
      <c r="H946" s="1" t="s">
        <v>19</v>
      </c>
      <c r="I946" s="1" t="s">
        <v>15</v>
      </c>
      <c r="J946" s="2">
        <v>5876</v>
      </c>
      <c r="K946" t="str">
        <f>VLOOKUP(E946,LUCode!A:B,2,FALSE)</f>
        <v>Disorderly Patron</v>
      </c>
      <c r="L946">
        <f>VLOOKUP(D946,Coordinates!A:C,2,FALSE)</f>
        <v>43.403700000000001</v>
      </c>
      <c r="M946">
        <f>VLOOKUP(D946,Coordinates!A:C,3,FALSE)</f>
        <v>-79.231999999999999</v>
      </c>
      <c r="N946" t="str">
        <f>VLOOKUP(I946,LULine!A:B,2,FALSE)</f>
        <v>Yonge University Spadina</v>
      </c>
      <c r="O946" t="s">
        <v>1759</v>
      </c>
      <c r="P946" t="s">
        <v>1776</v>
      </c>
    </row>
    <row r="947" spans="1:16" x14ac:dyDescent="0.3">
      <c r="A947" s="3">
        <v>43513</v>
      </c>
      <c r="B947" s="1" t="s">
        <v>874</v>
      </c>
      <c r="C947" s="1" t="s">
        <v>188</v>
      </c>
      <c r="D947" s="1" t="s">
        <v>223</v>
      </c>
      <c r="E947" s="1" t="s">
        <v>80</v>
      </c>
      <c r="F947" s="2">
        <v>5</v>
      </c>
      <c r="G947" s="2">
        <v>9</v>
      </c>
      <c r="H947" s="1" t="s">
        <v>29</v>
      </c>
      <c r="I947" s="1" t="s">
        <v>30</v>
      </c>
      <c r="J947" s="2">
        <v>5300</v>
      </c>
      <c r="K947" t="str">
        <f>VLOOKUP(E947,LUCode!A:B,2,FALSE)</f>
        <v>Disorderly Patron</v>
      </c>
      <c r="L947">
        <f>VLOOKUP(D947,Coordinates!A:C,2,FALSE)</f>
        <v>43.392499999999998</v>
      </c>
      <c r="M947">
        <f>VLOOKUP(D947,Coordinates!A:C,3,FALSE)</f>
        <v>-79.271050000000002</v>
      </c>
      <c r="N947" t="str">
        <f>VLOOKUP(I947,LULine!A:B,2,FALSE)</f>
        <v>Bloor Danforth</v>
      </c>
      <c r="O947" t="s">
        <v>1759</v>
      </c>
      <c r="P947" t="s">
        <v>1777</v>
      </c>
    </row>
    <row r="948" spans="1:16" x14ac:dyDescent="0.3">
      <c r="A948" s="3">
        <v>43514</v>
      </c>
      <c r="B948" s="1" t="s">
        <v>62</v>
      </c>
      <c r="C948" s="1" t="s">
        <v>196</v>
      </c>
      <c r="D948" s="1" t="s">
        <v>367</v>
      </c>
      <c r="E948" s="1" t="s">
        <v>327</v>
      </c>
      <c r="F948" s="2">
        <v>6</v>
      </c>
      <c r="G948" s="2">
        <v>0</v>
      </c>
      <c r="H948" s="1" t="s">
        <v>29</v>
      </c>
      <c r="I948" s="1" t="s">
        <v>30</v>
      </c>
      <c r="J948" s="2">
        <v>5178</v>
      </c>
      <c r="K948" t="str">
        <f>VLOOKUP(E948,LUCode!A:B,2,FALSE)</f>
        <v>Operator Overshot Platform</v>
      </c>
      <c r="L948">
        <f>VLOOKUP(D948,Coordinates!A:C,2,FALSE)</f>
        <v>43.390599999999999</v>
      </c>
      <c r="M948">
        <f>VLOOKUP(D948,Coordinates!A:C,3,FALSE)</f>
        <v>-79.283299999999997</v>
      </c>
      <c r="N948" t="str">
        <f>VLOOKUP(I948,LULine!A:B,2,FALSE)</f>
        <v>Bloor Danforth</v>
      </c>
      <c r="O948" t="s">
        <v>1759</v>
      </c>
      <c r="P948" t="s">
        <v>1774</v>
      </c>
    </row>
    <row r="949" spans="1:16" x14ac:dyDescent="0.3">
      <c r="A949" s="3">
        <v>43514</v>
      </c>
      <c r="B949" s="1" t="s">
        <v>153</v>
      </c>
      <c r="C949" s="1" t="s">
        <v>196</v>
      </c>
      <c r="D949" s="1" t="s">
        <v>104</v>
      </c>
      <c r="E949" s="1" t="s">
        <v>155</v>
      </c>
      <c r="F949" s="2">
        <v>3</v>
      </c>
      <c r="G949" s="2">
        <v>7</v>
      </c>
      <c r="H949" s="1" t="s">
        <v>34</v>
      </c>
      <c r="I949" s="1" t="s">
        <v>30</v>
      </c>
      <c r="J949" s="2">
        <v>5091</v>
      </c>
      <c r="K949" t="str">
        <f>VLOOKUP(E949,LUCode!A:B,2,FALSE)</f>
        <v>Signals Track Weather Related</v>
      </c>
      <c r="L949">
        <f>VLOOKUP(D949,Coordinates!A:C,2,FALSE)</f>
        <v>43.384300000000003</v>
      </c>
      <c r="M949">
        <f>VLOOKUP(D949,Coordinates!A:C,3,FALSE)</f>
        <v>-79.312799999999996</v>
      </c>
      <c r="N949" t="str">
        <f>VLOOKUP(I949,LULine!A:B,2,FALSE)</f>
        <v>Bloor Danforth</v>
      </c>
      <c r="O949" t="s">
        <v>1759</v>
      </c>
      <c r="P949" t="s">
        <v>1774</v>
      </c>
    </row>
    <row r="950" spans="1:16" x14ac:dyDescent="0.3">
      <c r="A950" s="3">
        <v>43514</v>
      </c>
      <c r="B950" s="1" t="s">
        <v>623</v>
      </c>
      <c r="C950" s="1" t="s">
        <v>196</v>
      </c>
      <c r="D950" s="1" t="s">
        <v>33</v>
      </c>
      <c r="E950" s="1" t="s">
        <v>43</v>
      </c>
      <c r="F950" s="2">
        <v>4</v>
      </c>
      <c r="G950" s="2">
        <v>8</v>
      </c>
      <c r="H950" s="1" t="s">
        <v>34</v>
      </c>
      <c r="I950" s="1" t="s">
        <v>30</v>
      </c>
      <c r="J950" s="2">
        <v>5087</v>
      </c>
      <c r="K950" t="str">
        <f>VLOOKUP(E950,LUCode!A:B,2,FALSE)</f>
        <v>Operator Not In Position</v>
      </c>
      <c r="L950">
        <f>VLOOKUP(D950,Coordinates!A:C,2,FALSE)</f>
        <v>43.381399999999999</v>
      </c>
      <c r="M950">
        <f>VLOOKUP(D950,Coordinates!A:C,3,FALSE)</f>
        <v>-79.320999999999998</v>
      </c>
      <c r="N950" t="str">
        <f>VLOOKUP(I950,LULine!A:B,2,FALSE)</f>
        <v>Bloor Danforth</v>
      </c>
      <c r="O950" t="s">
        <v>1759</v>
      </c>
      <c r="P950" t="s">
        <v>1774</v>
      </c>
    </row>
    <row r="951" spans="1:16" x14ac:dyDescent="0.3">
      <c r="A951" s="3">
        <v>43514</v>
      </c>
      <c r="B951" s="1" t="s">
        <v>875</v>
      </c>
      <c r="C951" s="1" t="s">
        <v>196</v>
      </c>
      <c r="D951" s="1" t="s">
        <v>395</v>
      </c>
      <c r="E951" s="1" t="s">
        <v>143</v>
      </c>
      <c r="F951" s="2">
        <v>4</v>
      </c>
      <c r="G951" s="2">
        <v>0</v>
      </c>
      <c r="H951" s="1" t="s">
        <v>29</v>
      </c>
      <c r="I951" s="1" t="s">
        <v>30</v>
      </c>
      <c r="J951" s="2">
        <v>5178</v>
      </c>
      <c r="K951" t="str">
        <f>VLOOKUP(E951,LUCode!A:B,2,FALSE)</f>
        <v>Transportation Department - Other</v>
      </c>
      <c r="L951">
        <f>VLOOKUP(D951,Coordinates!A:C,2,FALSE)</f>
        <v>43.385899999999999</v>
      </c>
      <c r="M951">
        <f>VLOOKUP(D951,Coordinates!A:C,3,FALSE)</f>
        <v>-79.290199999999999</v>
      </c>
      <c r="N951" t="str">
        <f>VLOOKUP(I951,LULine!A:B,2,FALSE)</f>
        <v>Bloor Danforth</v>
      </c>
      <c r="O951" t="s">
        <v>1759</v>
      </c>
      <c r="P951" t="s">
        <v>1774</v>
      </c>
    </row>
    <row r="952" spans="1:16" x14ac:dyDescent="0.3">
      <c r="A952" s="3">
        <v>43514</v>
      </c>
      <c r="B952" s="1" t="s">
        <v>876</v>
      </c>
      <c r="C952" s="1" t="s">
        <v>196</v>
      </c>
      <c r="D952" s="1" t="s">
        <v>24</v>
      </c>
      <c r="E952" s="1" t="s">
        <v>25</v>
      </c>
      <c r="F952" s="2">
        <v>5</v>
      </c>
      <c r="G952" s="2">
        <v>10</v>
      </c>
      <c r="H952" s="1" t="s">
        <v>14</v>
      </c>
      <c r="I952" s="1" t="s">
        <v>15</v>
      </c>
      <c r="J952" s="2">
        <v>5856</v>
      </c>
      <c r="K952" t="str">
        <f>VLOOKUP(E952,LUCode!A:B,2,FALSE)</f>
        <v xml:space="preserve">No Operator Immediately Available - Not E.S.A. Related </v>
      </c>
      <c r="L952">
        <f>VLOOKUP(D952,Coordinates!A:C,2,FALSE)</f>
        <v>43.415199999999999</v>
      </c>
      <c r="M952">
        <f>VLOOKUP(D952,Coordinates!A:C,3,FALSE)</f>
        <v>-79.234999999999999</v>
      </c>
      <c r="N952" t="str">
        <f>VLOOKUP(I952,LULine!A:B,2,FALSE)</f>
        <v>Yonge University Spadina</v>
      </c>
      <c r="O952" t="s">
        <v>1759</v>
      </c>
      <c r="P952" t="s">
        <v>1774</v>
      </c>
    </row>
    <row r="953" spans="1:16" x14ac:dyDescent="0.3">
      <c r="A953" s="3">
        <v>43514</v>
      </c>
      <c r="B953" s="1" t="s">
        <v>736</v>
      </c>
      <c r="C953" s="1" t="s">
        <v>196</v>
      </c>
      <c r="D953" s="25" t="s">
        <v>1640</v>
      </c>
      <c r="E953" s="1" t="s">
        <v>221</v>
      </c>
      <c r="F953" s="2">
        <v>5</v>
      </c>
      <c r="G953" s="2">
        <v>10</v>
      </c>
      <c r="H953" s="1" t="s">
        <v>34</v>
      </c>
      <c r="I953" s="1" t="s">
        <v>99</v>
      </c>
      <c r="J953" s="2">
        <v>6166</v>
      </c>
      <c r="K953" t="str">
        <f>VLOOKUP(E953,LUCode!A:B,2,FALSE)</f>
        <v>Fire/Smoke Plan B - Source TTC</v>
      </c>
      <c r="L953" t="str">
        <f>VLOOKUP(D953,Coordinates!A:C,2,FALSE)</f>
        <v>43.7614°</v>
      </c>
      <c r="M953">
        <f>VLOOKUP(D953,Coordinates!A:C,3,FALSE)</f>
        <v>-79.410499999999999</v>
      </c>
      <c r="N953" t="str">
        <f>VLOOKUP(I953,LULine!A:B,2,FALSE)</f>
        <v>Sheppard</v>
      </c>
      <c r="O953" t="s">
        <v>1759</v>
      </c>
      <c r="P953" t="s">
        <v>1774</v>
      </c>
    </row>
    <row r="954" spans="1:16" x14ac:dyDescent="0.3">
      <c r="A954" s="3">
        <v>43514</v>
      </c>
      <c r="B954" s="1" t="s">
        <v>877</v>
      </c>
      <c r="C954" s="1" t="s">
        <v>196</v>
      </c>
      <c r="D954" s="1" t="s">
        <v>12</v>
      </c>
      <c r="E954" s="1" t="s">
        <v>13</v>
      </c>
      <c r="F954" s="2">
        <v>6</v>
      </c>
      <c r="G954" s="2">
        <v>10</v>
      </c>
      <c r="H954" s="1" t="s">
        <v>14</v>
      </c>
      <c r="I954" s="1" t="s">
        <v>15</v>
      </c>
      <c r="J954" s="2">
        <v>6051</v>
      </c>
      <c r="K954" t="str">
        <f>VLOOKUP(E954,LUCode!A:B,2,FALSE)</f>
        <v>ATC Project</v>
      </c>
      <c r="L954">
        <f>VLOOKUP(D954,Coordinates!A:C,2,FALSE)</f>
        <v>43.402900000000002</v>
      </c>
      <c r="M954">
        <f>VLOOKUP(D954,Coordinates!A:C,3,FALSE)</f>
        <v>-79.242500000000007</v>
      </c>
      <c r="N954" t="str">
        <f>VLOOKUP(I954,LULine!A:B,2,FALSE)</f>
        <v>Yonge University Spadina</v>
      </c>
      <c r="O954" t="s">
        <v>1759</v>
      </c>
      <c r="P954" t="s">
        <v>1774</v>
      </c>
    </row>
    <row r="955" spans="1:16" x14ac:dyDescent="0.3">
      <c r="A955" s="3">
        <v>43514</v>
      </c>
      <c r="B955" s="1" t="s">
        <v>133</v>
      </c>
      <c r="C955" s="1" t="s">
        <v>196</v>
      </c>
      <c r="D955" s="1" t="s">
        <v>137</v>
      </c>
      <c r="E955" s="1" t="s">
        <v>132</v>
      </c>
      <c r="F955" s="2">
        <v>6</v>
      </c>
      <c r="G955" s="2">
        <v>11</v>
      </c>
      <c r="H955" s="1" t="s">
        <v>14</v>
      </c>
      <c r="I955" s="1" t="s">
        <v>15</v>
      </c>
      <c r="J955" s="2">
        <v>5676</v>
      </c>
      <c r="K955" t="str">
        <f>VLOOKUP(E955,LUCode!A:B,2,FALSE)</f>
        <v>Misc. Transportation Other - Employee Non-Chargeable</v>
      </c>
      <c r="L955">
        <f>VLOOKUP(D955,Coordinates!A:C,2,FALSE)</f>
        <v>43.645299999999999</v>
      </c>
      <c r="M955">
        <f>VLOOKUP(D955,Coordinates!A:C,3,FALSE)</f>
        <v>-79.380600000000001</v>
      </c>
      <c r="N955" t="str">
        <f>VLOOKUP(I955,LULine!A:B,2,FALSE)</f>
        <v>Yonge University Spadina</v>
      </c>
      <c r="O955" t="s">
        <v>1759</v>
      </c>
      <c r="P955" t="s">
        <v>1774</v>
      </c>
    </row>
    <row r="956" spans="1:16" x14ac:dyDescent="0.3">
      <c r="A956" s="3">
        <v>43514</v>
      </c>
      <c r="B956" s="1" t="s">
        <v>806</v>
      </c>
      <c r="C956" s="1" t="s">
        <v>196</v>
      </c>
      <c r="D956" s="1" t="s">
        <v>24</v>
      </c>
      <c r="E956" s="1" t="s">
        <v>155</v>
      </c>
      <c r="F956" s="2">
        <v>5</v>
      </c>
      <c r="G956" s="2">
        <v>10</v>
      </c>
      <c r="H956" s="1" t="s">
        <v>14</v>
      </c>
      <c r="I956" s="1" t="s">
        <v>15</v>
      </c>
      <c r="J956" s="2">
        <v>5721</v>
      </c>
      <c r="K956" t="str">
        <f>VLOOKUP(E956,LUCode!A:B,2,FALSE)</f>
        <v>Signals Track Weather Related</v>
      </c>
      <c r="L956">
        <f>VLOOKUP(D956,Coordinates!A:C,2,FALSE)</f>
        <v>43.415199999999999</v>
      </c>
      <c r="M956">
        <f>VLOOKUP(D956,Coordinates!A:C,3,FALSE)</f>
        <v>-79.234999999999999</v>
      </c>
      <c r="N956" t="str">
        <f>VLOOKUP(I956,LULine!A:B,2,FALSE)</f>
        <v>Yonge University Spadina</v>
      </c>
      <c r="O956" t="s">
        <v>1759</v>
      </c>
      <c r="P956" t="s">
        <v>1772</v>
      </c>
    </row>
    <row r="957" spans="1:16" x14ac:dyDescent="0.3">
      <c r="A957" s="3">
        <v>43514</v>
      </c>
      <c r="B957" s="1" t="s">
        <v>792</v>
      </c>
      <c r="C957" s="1" t="s">
        <v>196</v>
      </c>
      <c r="D957" s="1" t="s">
        <v>59</v>
      </c>
      <c r="E957" s="1" t="s">
        <v>509</v>
      </c>
      <c r="F957" s="2">
        <v>16</v>
      </c>
      <c r="G957" s="2">
        <v>20</v>
      </c>
      <c r="H957" s="1" t="s">
        <v>34</v>
      </c>
      <c r="I957" s="1" t="s">
        <v>30</v>
      </c>
      <c r="J957" s="2">
        <v>5021</v>
      </c>
      <c r="K957" t="str">
        <f>VLOOKUP(E957,LUCode!A:B,2,FALSE)</f>
        <v>Held By Polce - Non-TTC Related</v>
      </c>
      <c r="L957">
        <f>VLOOKUP(D957,Coordinates!A:C,2,FALSE)</f>
        <v>43.410299999999999</v>
      </c>
      <c r="M957">
        <f>VLOOKUP(D957,Coordinates!A:C,3,FALSE)</f>
        <v>-79.192300000000003</v>
      </c>
      <c r="N957" t="str">
        <f>VLOOKUP(I957,LULine!A:B,2,FALSE)</f>
        <v>Bloor Danforth</v>
      </c>
      <c r="O957" t="s">
        <v>1759</v>
      </c>
      <c r="P957" t="s">
        <v>1772</v>
      </c>
    </row>
    <row r="958" spans="1:16" x14ac:dyDescent="0.3">
      <c r="A958" s="3">
        <v>43514</v>
      </c>
      <c r="B958" s="1" t="s">
        <v>878</v>
      </c>
      <c r="C958" s="1" t="s">
        <v>196</v>
      </c>
      <c r="D958" s="1" t="s">
        <v>162</v>
      </c>
      <c r="E958" s="1" t="s">
        <v>80</v>
      </c>
      <c r="F958" s="2">
        <v>3</v>
      </c>
      <c r="G958" s="2">
        <v>7</v>
      </c>
      <c r="H958" s="1" t="s">
        <v>19</v>
      </c>
      <c r="I958" s="1" t="s">
        <v>15</v>
      </c>
      <c r="J958" s="2">
        <v>5916</v>
      </c>
      <c r="K958" t="str">
        <f>VLOOKUP(E958,LUCode!A:B,2,FALSE)</f>
        <v>Disorderly Patron</v>
      </c>
      <c r="L958">
        <f>VLOOKUP(D958,Coordinates!A:C,2,FALSE)</f>
        <v>43.390900000000002</v>
      </c>
      <c r="M958">
        <f>VLOOKUP(D958,Coordinates!A:C,3,FALSE)</f>
        <v>-79.224500000000006</v>
      </c>
      <c r="N958" t="str">
        <f>VLOOKUP(I958,LULine!A:B,2,FALSE)</f>
        <v>Yonge University Spadina</v>
      </c>
      <c r="O958" t="s">
        <v>1759</v>
      </c>
      <c r="P958" t="s">
        <v>1772</v>
      </c>
    </row>
    <row r="959" spans="1:16" x14ac:dyDescent="0.3">
      <c r="A959" s="3">
        <v>43514</v>
      </c>
      <c r="B959" s="1" t="s">
        <v>879</v>
      </c>
      <c r="C959" s="1" t="s">
        <v>196</v>
      </c>
      <c r="D959" s="1" t="s">
        <v>37</v>
      </c>
      <c r="E959" s="1" t="s">
        <v>880</v>
      </c>
      <c r="F959" s="2">
        <v>4</v>
      </c>
      <c r="G959" s="2">
        <v>8</v>
      </c>
      <c r="H959" s="1" t="s">
        <v>29</v>
      </c>
      <c r="I959" s="1" t="s">
        <v>30</v>
      </c>
      <c r="J959" s="2">
        <v>5042</v>
      </c>
      <c r="K959" t="str">
        <f>VLOOKUP(E959,LUCode!A:B,2,FALSE)</f>
        <v>Two Drum Switch Keys Activated</v>
      </c>
      <c r="L959">
        <f>VLOOKUP(D959,Coordinates!A:C,2,FALSE)</f>
        <v>43.435699999999997</v>
      </c>
      <c r="M959">
        <f>VLOOKUP(D959,Coordinates!A:C,3,FALSE)</f>
        <v>-79.154899999999998</v>
      </c>
      <c r="N959" t="str">
        <f>VLOOKUP(I959,LULine!A:B,2,FALSE)</f>
        <v>Bloor Danforth</v>
      </c>
      <c r="O959" t="s">
        <v>1759</v>
      </c>
      <c r="P959" t="s">
        <v>1773</v>
      </c>
    </row>
    <row r="960" spans="1:16" x14ac:dyDescent="0.3">
      <c r="A960" s="3">
        <v>43514</v>
      </c>
      <c r="B960" s="1" t="s">
        <v>775</v>
      </c>
      <c r="C960" s="1" t="s">
        <v>196</v>
      </c>
      <c r="D960" s="1" t="s">
        <v>235</v>
      </c>
      <c r="E960" s="1" t="s">
        <v>218</v>
      </c>
      <c r="F960" s="2">
        <v>4</v>
      </c>
      <c r="G960" s="2">
        <v>8</v>
      </c>
      <c r="H960" s="1" t="s">
        <v>29</v>
      </c>
      <c r="I960" s="1" t="s">
        <v>30</v>
      </c>
      <c r="J960" s="2">
        <v>5273</v>
      </c>
      <c r="K960" t="str">
        <f>VLOOKUP(E960,LUCode!A:B,2,FALSE)</f>
        <v>Equipment - No Trouble Found</v>
      </c>
      <c r="L960">
        <f>VLOOKUP(D960,Coordinates!A:C,2,FALSE)</f>
        <v>43.411099999999998</v>
      </c>
      <c r="M960">
        <f>VLOOKUP(D960,Coordinates!A:C,3,FALSE)</f>
        <v>-79.184600000000003</v>
      </c>
      <c r="N960" t="str">
        <f>VLOOKUP(I960,LULine!A:B,2,FALSE)</f>
        <v>Bloor Danforth</v>
      </c>
      <c r="O960" t="s">
        <v>1759</v>
      </c>
      <c r="P960" t="s">
        <v>1775</v>
      </c>
    </row>
    <row r="961" spans="1:16" x14ac:dyDescent="0.3">
      <c r="A961" s="3">
        <v>43514</v>
      </c>
      <c r="B961" s="1" t="s">
        <v>467</v>
      </c>
      <c r="C961" s="1" t="s">
        <v>196</v>
      </c>
      <c r="D961" s="1" t="s">
        <v>237</v>
      </c>
      <c r="E961" s="1" t="s">
        <v>110</v>
      </c>
      <c r="F961" s="2">
        <v>3</v>
      </c>
      <c r="G961" s="2">
        <v>7</v>
      </c>
      <c r="H961" s="1" t="s">
        <v>29</v>
      </c>
      <c r="I961" s="1" t="s">
        <v>30</v>
      </c>
      <c r="J961" s="2">
        <v>5300</v>
      </c>
      <c r="K961" t="str">
        <f>VLOOKUP(E961,LUCode!A:B,2,FALSE)</f>
        <v>Door Problems - Debris Related</v>
      </c>
      <c r="L961">
        <f>VLOOKUP(D961,Coordinates!A:C,2,FALSE)</f>
        <v>43.394399999999997</v>
      </c>
      <c r="M961">
        <f>VLOOKUP(D961,Coordinates!A:C,3,FALSE)</f>
        <v>-79.253600000000006</v>
      </c>
      <c r="N961" t="str">
        <f>VLOOKUP(I961,LULine!A:B,2,FALSE)</f>
        <v>Bloor Danforth</v>
      </c>
      <c r="O961" t="s">
        <v>1759</v>
      </c>
      <c r="P961" t="s">
        <v>1775</v>
      </c>
    </row>
    <row r="962" spans="1:16" x14ac:dyDescent="0.3">
      <c r="A962" s="3">
        <v>43514</v>
      </c>
      <c r="B962" s="1" t="s">
        <v>468</v>
      </c>
      <c r="C962" s="1" t="s">
        <v>196</v>
      </c>
      <c r="D962" s="1" t="s">
        <v>77</v>
      </c>
      <c r="E962" s="1" t="s">
        <v>506</v>
      </c>
      <c r="F962" s="2">
        <v>7</v>
      </c>
      <c r="G962" s="2">
        <v>11</v>
      </c>
      <c r="H962" s="1" t="s">
        <v>14</v>
      </c>
      <c r="I962" s="1" t="s">
        <v>15</v>
      </c>
      <c r="J962" s="2">
        <v>5401</v>
      </c>
      <c r="K962" t="str">
        <f>VLOOKUP(E962,LUCode!A:B,2,FALSE)</f>
        <v>Trainline System</v>
      </c>
      <c r="L962" t="str">
        <f>VLOOKUP(D962,Coordinates!A:C,2,FALSE)</f>
        <v>43°44′03</v>
      </c>
      <c r="M962">
        <f>VLOOKUP(D962,Coordinates!A:C,3,FALSE)</f>
        <v>-79.27</v>
      </c>
      <c r="N962" t="str">
        <f>VLOOKUP(I962,LULine!A:B,2,FALSE)</f>
        <v>Yonge University Spadina</v>
      </c>
      <c r="O962" t="s">
        <v>1759</v>
      </c>
      <c r="P962" t="s">
        <v>1775</v>
      </c>
    </row>
    <row r="963" spans="1:16" x14ac:dyDescent="0.3">
      <c r="A963" s="3">
        <v>43514</v>
      </c>
      <c r="B963" s="1" t="s">
        <v>247</v>
      </c>
      <c r="C963" s="1" t="s">
        <v>196</v>
      </c>
      <c r="D963" s="1" t="s">
        <v>17</v>
      </c>
      <c r="E963" s="1" t="s">
        <v>110</v>
      </c>
      <c r="F963" s="2">
        <v>3</v>
      </c>
      <c r="G963" s="2">
        <v>8</v>
      </c>
      <c r="H963" s="1" t="s">
        <v>14</v>
      </c>
      <c r="I963" s="1" t="s">
        <v>15</v>
      </c>
      <c r="J963" s="2">
        <v>5606</v>
      </c>
      <c r="K963" t="str">
        <f>VLOOKUP(E963,LUCode!A:B,2,FALSE)</f>
        <v>Door Problems - Debris Related</v>
      </c>
      <c r="L963">
        <f>VLOOKUP(D963,Coordinates!A:C,2,FALSE)</f>
        <v>43.415700000000001</v>
      </c>
      <c r="M963">
        <f>VLOOKUP(D963,Coordinates!A:C,3,FALSE)</f>
        <v>-79.260900000000007</v>
      </c>
      <c r="N963" t="str">
        <f>VLOOKUP(I963,LULine!A:B,2,FALSE)</f>
        <v>Yonge University Spadina</v>
      </c>
      <c r="O963" t="s">
        <v>1759</v>
      </c>
      <c r="P963" t="s">
        <v>1777</v>
      </c>
    </row>
    <row r="964" spans="1:16" x14ac:dyDescent="0.3">
      <c r="A964" s="3">
        <v>43514</v>
      </c>
      <c r="B964" s="1" t="s">
        <v>331</v>
      </c>
      <c r="C964" s="1" t="s">
        <v>196</v>
      </c>
      <c r="D964" s="1" t="s">
        <v>172</v>
      </c>
      <c r="E964" s="1" t="s">
        <v>89</v>
      </c>
      <c r="F964" s="2">
        <v>19</v>
      </c>
      <c r="G964" s="2">
        <v>24</v>
      </c>
      <c r="H964" s="1" t="s">
        <v>14</v>
      </c>
      <c r="I964" s="1" t="s">
        <v>15</v>
      </c>
      <c r="J964" s="2">
        <v>5701</v>
      </c>
      <c r="K964" t="str">
        <f>VLOOKUP(E964,LUCode!A:B,2,FALSE)</f>
        <v>Injured or ill Customer (On Train) - Medical Aid Refused</v>
      </c>
      <c r="L964">
        <f>VLOOKUP(D964,Coordinates!A:C,2,FALSE)</f>
        <v>43.761499999999998</v>
      </c>
      <c r="M964">
        <f>VLOOKUP(D964,Coordinates!A:C,3,FALSE)</f>
        <v>-79.411100000000005</v>
      </c>
      <c r="N964" t="str">
        <f>VLOOKUP(I964,LULine!A:B,2,FALSE)</f>
        <v>Yonge University Spadina</v>
      </c>
      <c r="O964" t="s">
        <v>1759</v>
      </c>
      <c r="P964" t="s">
        <v>1777</v>
      </c>
    </row>
    <row r="965" spans="1:16" x14ac:dyDescent="0.3">
      <c r="A965" s="3">
        <v>43515</v>
      </c>
      <c r="B965" s="1" t="s">
        <v>393</v>
      </c>
      <c r="C965" s="1" t="s">
        <v>11</v>
      </c>
      <c r="D965" s="1" t="s">
        <v>42</v>
      </c>
      <c r="E965" s="1" t="s">
        <v>67</v>
      </c>
      <c r="F965" s="2">
        <v>4</v>
      </c>
      <c r="G965" s="2">
        <v>8</v>
      </c>
      <c r="H965" s="1" t="s">
        <v>14</v>
      </c>
      <c r="I965" s="1" t="s">
        <v>15</v>
      </c>
      <c r="J965" s="2">
        <v>5461</v>
      </c>
      <c r="K965" t="str">
        <f>VLOOKUP(E965,LUCode!A:B,2,FALSE)</f>
        <v>Door Problems - Faulty Equipment</v>
      </c>
      <c r="L965">
        <f>VLOOKUP(D965,Coordinates!A:C,2,FALSE)</f>
        <v>43.749699999999997</v>
      </c>
      <c r="M965">
        <f>VLOOKUP(D965,Coordinates!A:C,3,FALSE)</f>
        <v>-79.4619</v>
      </c>
      <c r="N965" t="str">
        <f>VLOOKUP(I965,LULine!A:B,2,FALSE)</f>
        <v>Yonge University Spadina</v>
      </c>
      <c r="O965" t="s">
        <v>1759</v>
      </c>
      <c r="P965" t="s">
        <v>1774</v>
      </c>
    </row>
    <row r="966" spans="1:16" x14ac:dyDescent="0.3">
      <c r="A966" s="3">
        <v>43515</v>
      </c>
      <c r="B966" s="1" t="s">
        <v>881</v>
      </c>
      <c r="C966" s="1" t="s">
        <v>11</v>
      </c>
      <c r="D966" s="1" t="s">
        <v>207</v>
      </c>
      <c r="E966" s="1" t="s">
        <v>221</v>
      </c>
      <c r="F966" s="2">
        <v>12</v>
      </c>
      <c r="G966" s="2">
        <v>14</v>
      </c>
      <c r="H966" s="1" t="s">
        <v>19</v>
      </c>
      <c r="I966" s="1" t="s">
        <v>15</v>
      </c>
      <c r="J966" s="2">
        <v>6026</v>
      </c>
      <c r="K966" t="str">
        <f>VLOOKUP(E966,LUCode!A:B,2,FALSE)</f>
        <v>Fire/Smoke Plan B - Source TTC</v>
      </c>
      <c r="L966">
        <f>VLOOKUP(D966,Coordinates!A:C,2,FALSE)</f>
        <v>43.4221</v>
      </c>
      <c r="M966">
        <f>VLOOKUP(D966,Coordinates!A:C,3,FALSE)</f>
        <v>-79.235399999999998</v>
      </c>
      <c r="N966" t="str">
        <f>VLOOKUP(I966,LULine!A:B,2,FALSE)</f>
        <v>Yonge University Spadina</v>
      </c>
      <c r="O966" t="s">
        <v>1759</v>
      </c>
      <c r="P966" t="s">
        <v>1774</v>
      </c>
    </row>
    <row r="967" spans="1:16" x14ac:dyDescent="0.3">
      <c r="A967" s="3">
        <v>43515</v>
      </c>
      <c r="B967" s="1" t="s">
        <v>882</v>
      </c>
      <c r="C967" s="1" t="s">
        <v>11</v>
      </c>
      <c r="D967" s="1" t="s">
        <v>130</v>
      </c>
      <c r="E967" s="1" t="s">
        <v>89</v>
      </c>
      <c r="F967" s="2">
        <v>3</v>
      </c>
      <c r="G967" s="2">
        <v>5</v>
      </c>
      <c r="H967" s="1" t="s">
        <v>34</v>
      </c>
      <c r="I967" s="1" t="s">
        <v>30</v>
      </c>
      <c r="J967" s="2">
        <v>5218</v>
      </c>
      <c r="K967" t="str">
        <f>VLOOKUP(E967,LUCode!A:B,2,FALSE)</f>
        <v>Injured or ill Customer (On Train) - Medical Aid Refused</v>
      </c>
      <c r="L967">
        <f>VLOOKUP(D967,Coordinates!A:C,2,FALSE)</f>
        <v>43.668300000000002</v>
      </c>
      <c r="M967">
        <f>VLOOKUP(D967,Coordinates!A:C,3,FALSE)</f>
        <v>-79.399900000000002</v>
      </c>
      <c r="N967" t="str">
        <f>VLOOKUP(I967,LULine!A:B,2,FALSE)</f>
        <v>Bloor Danforth</v>
      </c>
      <c r="O967" t="s">
        <v>1759</v>
      </c>
      <c r="P967" t="s">
        <v>1774</v>
      </c>
    </row>
    <row r="968" spans="1:16" x14ac:dyDescent="0.3">
      <c r="A968" s="3">
        <v>43515</v>
      </c>
      <c r="B968" s="1" t="s">
        <v>629</v>
      </c>
      <c r="C968" s="1" t="s">
        <v>11</v>
      </c>
      <c r="D968" s="1" t="s">
        <v>130</v>
      </c>
      <c r="E968" s="1" t="s">
        <v>67</v>
      </c>
      <c r="F968" s="2">
        <v>4</v>
      </c>
      <c r="G968" s="2">
        <v>6</v>
      </c>
      <c r="H968" s="1" t="s">
        <v>29</v>
      </c>
      <c r="I968" s="1" t="s">
        <v>30</v>
      </c>
      <c r="J968" s="2">
        <v>5226</v>
      </c>
      <c r="K968" t="str">
        <f>VLOOKUP(E968,LUCode!A:B,2,FALSE)</f>
        <v>Door Problems - Faulty Equipment</v>
      </c>
      <c r="L968">
        <f>VLOOKUP(D968,Coordinates!A:C,2,FALSE)</f>
        <v>43.668300000000002</v>
      </c>
      <c r="M968">
        <f>VLOOKUP(D968,Coordinates!A:C,3,FALSE)</f>
        <v>-79.399900000000002</v>
      </c>
      <c r="N968" t="str">
        <f>VLOOKUP(I968,LULine!A:B,2,FALSE)</f>
        <v>Bloor Danforth</v>
      </c>
      <c r="O968" t="s">
        <v>1759</v>
      </c>
      <c r="P968" t="s">
        <v>1774</v>
      </c>
    </row>
    <row r="969" spans="1:16" x14ac:dyDescent="0.3">
      <c r="A969" s="3">
        <v>43515</v>
      </c>
      <c r="B969" s="1" t="s">
        <v>883</v>
      </c>
      <c r="C969" s="1" t="s">
        <v>11</v>
      </c>
      <c r="D969" s="1" t="s">
        <v>266</v>
      </c>
      <c r="E969" s="1" t="s">
        <v>832</v>
      </c>
      <c r="F969" s="2">
        <v>3</v>
      </c>
      <c r="G969" s="2">
        <v>8</v>
      </c>
      <c r="H969" s="1" t="s">
        <v>19</v>
      </c>
      <c r="I969" s="1" t="s">
        <v>93</v>
      </c>
      <c r="J969" s="2">
        <v>3016</v>
      </c>
      <c r="K969" t="str">
        <f>VLOOKUP(E969,LUCode!A:B,2,FALSE)</f>
        <v>Signals - Train Stops</v>
      </c>
      <c r="L969">
        <f>VLOOKUP(D969,Coordinates!A:C,2,FALSE)</f>
        <v>43.462899999999998</v>
      </c>
      <c r="M969">
        <f>VLOOKUP(D969,Coordinates!A:C,3,FALSE)</f>
        <v>-79.150599999999997</v>
      </c>
      <c r="N969" t="str">
        <f>VLOOKUP(I969,LULine!A:B,2,FALSE)</f>
        <v>Scarborough Rail Transit</v>
      </c>
      <c r="O969" t="s">
        <v>1759</v>
      </c>
      <c r="P969" t="s">
        <v>1775</v>
      </c>
    </row>
    <row r="970" spans="1:16" x14ac:dyDescent="0.3">
      <c r="A970" s="3">
        <v>43515</v>
      </c>
      <c r="B970" s="1" t="s">
        <v>884</v>
      </c>
      <c r="C970" s="1" t="s">
        <v>11</v>
      </c>
      <c r="D970" s="1" t="s">
        <v>157</v>
      </c>
      <c r="E970" s="1" t="s">
        <v>89</v>
      </c>
      <c r="F970" s="2">
        <v>5</v>
      </c>
      <c r="G970" s="2">
        <v>8</v>
      </c>
      <c r="H970" s="1" t="s">
        <v>34</v>
      </c>
      <c r="I970" s="1" t="s">
        <v>30</v>
      </c>
      <c r="J970" s="2">
        <v>5220</v>
      </c>
      <c r="K970" t="str">
        <f>VLOOKUP(E970,LUCode!A:B,2,FALSE)</f>
        <v>Injured or ill Customer (On Train) - Medical Aid Refused</v>
      </c>
      <c r="L970">
        <f>VLOOKUP(D970,Coordinates!A:C,2,FALSE)</f>
        <v>43.404800000000002</v>
      </c>
      <c r="M970">
        <f>VLOOKUP(D970,Coordinates!A:C,3,FALSE)</f>
        <v>-79.2042</v>
      </c>
      <c r="N970" t="str">
        <f>VLOOKUP(I970,LULine!A:B,2,FALSE)</f>
        <v>Bloor Danforth</v>
      </c>
      <c r="O970" t="s">
        <v>1759</v>
      </c>
      <c r="P970" t="s">
        <v>1775</v>
      </c>
    </row>
    <row r="971" spans="1:16" x14ac:dyDescent="0.3">
      <c r="A971" s="3">
        <v>43515</v>
      </c>
      <c r="B971" s="1" t="s">
        <v>885</v>
      </c>
      <c r="C971" s="1" t="s">
        <v>11</v>
      </c>
      <c r="D971" s="1" t="s">
        <v>223</v>
      </c>
      <c r="E971" s="1" t="s">
        <v>327</v>
      </c>
      <c r="F971" s="2">
        <v>5</v>
      </c>
      <c r="G971" s="2">
        <v>7</v>
      </c>
      <c r="H971" s="1" t="s">
        <v>34</v>
      </c>
      <c r="I971" s="1" t="s">
        <v>30</v>
      </c>
      <c r="J971" s="2">
        <v>5046</v>
      </c>
      <c r="K971" t="str">
        <f>VLOOKUP(E971,LUCode!A:B,2,FALSE)</f>
        <v>Operator Overshot Platform</v>
      </c>
      <c r="L971">
        <f>VLOOKUP(D971,Coordinates!A:C,2,FALSE)</f>
        <v>43.392499999999998</v>
      </c>
      <c r="M971">
        <f>VLOOKUP(D971,Coordinates!A:C,3,FALSE)</f>
        <v>-79.271050000000002</v>
      </c>
      <c r="N971" t="str">
        <f>VLOOKUP(I971,LULine!A:B,2,FALSE)</f>
        <v>Bloor Danforth</v>
      </c>
      <c r="O971" t="s">
        <v>1759</v>
      </c>
      <c r="P971" t="s">
        <v>1775</v>
      </c>
    </row>
    <row r="972" spans="1:16" x14ac:dyDescent="0.3">
      <c r="A972" s="3">
        <v>43515</v>
      </c>
      <c r="B972" s="1" t="s">
        <v>886</v>
      </c>
      <c r="C972" s="1" t="s">
        <v>11</v>
      </c>
      <c r="D972" s="1" t="s">
        <v>374</v>
      </c>
      <c r="E972" s="1" t="s">
        <v>143</v>
      </c>
      <c r="F972" s="2">
        <v>3</v>
      </c>
      <c r="G972" s="2">
        <v>5</v>
      </c>
      <c r="H972" s="1" t="s">
        <v>29</v>
      </c>
      <c r="I972" s="1" t="s">
        <v>30</v>
      </c>
      <c r="J972" s="2">
        <v>5046</v>
      </c>
      <c r="K972" t="str">
        <f>VLOOKUP(E972,LUCode!A:B,2,FALSE)</f>
        <v>Transportation Department - Other</v>
      </c>
      <c r="L972">
        <f>VLOOKUP(D972,Coordinates!A:C,2,FALSE)</f>
        <v>43.393300000000004</v>
      </c>
      <c r="M972">
        <f>VLOOKUP(D972,Coordinates!A:C,3,FALSE)</f>
        <v>-79.263400000000004</v>
      </c>
      <c r="N972" t="str">
        <f>VLOOKUP(I972,LULine!A:B,2,FALSE)</f>
        <v>Bloor Danforth</v>
      </c>
      <c r="O972" t="s">
        <v>1759</v>
      </c>
      <c r="P972" t="s">
        <v>1775</v>
      </c>
    </row>
    <row r="973" spans="1:16" x14ac:dyDescent="0.3">
      <c r="A973" s="3">
        <v>43515</v>
      </c>
      <c r="B973" s="1" t="s">
        <v>103</v>
      </c>
      <c r="C973" s="1" t="s">
        <v>11</v>
      </c>
      <c r="D973" s="1" t="s">
        <v>101</v>
      </c>
      <c r="E973" s="1" t="s">
        <v>89</v>
      </c>
      <c r="F973" s="2">
        <v>10</v>
      </c>
      <c r="G973" s="2">
        <v>13</v>
      </c>
      <c r="H973" s="1" t="s">
        <v>19</v>
      </c>
      <c r="I973" s="1" t="s">
        <v>15</v>
      </c>
      <c r="J973" s="2">
        <v>5846</v>
      </c>
      <c r="K973" t="str">
        <f>VLOOKUP(E973,LUCode!A:B,2,FALSE)</f>
        <v>Injured or ill Customer (On Train) - Medical Aid Refused</v>
      </c>
      <c r="L973">
        <f>VLOOKUP(D973,Coordinates!A:C,2,FALSE)</f>
        <v>43.400199999999998</v>
      </c>
      <c r="M973">
        <f>VLOOKUP(D973,Coordinates!A:C,3,FALSE)</f>
        <v>-79.241399999999999</v>
      </c>
      <c r="N973" t="str">
        <f>VLOOKUP(I973,LULine!A:B,2,FALSE)</f>
        <v>Yonge University Spadina</v>
      </c>
      <c r="O973" t="s">
        <v>1759</v>
      </c>
      <c r="P973" t="s">
        <v>1775</v>
      </c>
    </row>
    <row r="974" spans="1:16" x14ac:dyDescent="0.3">
      <c r="A974" s="3">
        <v>43515</v>
      </c>
      <c r="B974" s="1" t="s">
        <v>860</v>
      </c>
      <c r="C974" s="1" t="s">
        <v>11</v>
      </c>
      <c r="D974" s="1" t="s">
        <v>64</v>
      </c>
      <c r="E974" s="1" t="s">
        <v>80</v>
      </c>
      <c r="F974" s="2">
        <v>9</v>
      </c>
      <c r="G974" s="2">
        <v>11</v>
      </c>
      <c r="H974" s="1" t="s">
        <v>29</v>
      </c>
      <c r="I974" s="1" t="s">
        <v>30</v>
      </c>
      <c r="J974" s="2">
        <v>5226</v>
      </c>
      <c r="K974" t="str">
        <f>VLOOKUP(E974,LUCode!A:B,2,FALSE)</f>
        <v>Disorderly Patron</v>
      </c>
      <c r="L974">
        <f>VLOOKUP(D974,Coordinates!A:C,2,FALSE)</f>
        <v>43.424100000000003</v>
      </c>
      <c r="M974">
        <f>VLOOKUP(D974,Coordinates!A:C,3,FALSE)</f>
        <v>-79.164699999999996</v>
      </c>
      <c r="N974" t="str">
        <f>VLOOKUP(I974,LULine!A:B,2,FALSE)</f>
        <v>Bloor Danforth</v>
      </c>
      <c r="O974" t="s">
        <v>1759</v>
      </c>
      <c r="P974" t="s">
        <v>1775</v>
      </c>
    </row>
    <row r="975" spans="1:16" x14ac:dyDescent="0.3">
      <c r="A975" s="3">
        <v>43515</v>
      </c>
      <c r="B975" s="1" t="s">
        <v>887</v>
      </c>
      <c r="C975" s="1" t="s">
        <v>11</v>
      </c>
      <c r="D975" s="1" t="s">
        <v>130</v>
      </c>
      <c r="E975" s="1" t="s">
        <v>89</v>
      </c>
      <c r="F975" s="2">
        <v>4</v>
      </c>
      <c r="G975" s="2">
        <v>7</v>
      </c>
      <c r="H975" s="1" t="s">
        <v>29</v>
      </c>
      <c r="I975" s="1" t="s">
        <v>30</v>
      </c>
      <c r="J975" s="2">
        <v>5088</v>
      </c>
      <c r="K975" t="str">
        <f>VLOOKUP(E975,LUCode!A:B,2,FALSE)</f>
        <v>Injured or ill Customer (On Train) - Medical Aid Refused</v>
      </c>
      <c r="L975">
        <f>VLOOKUP(D975,Coordinates!A:C,2,FALSE)</f>
        <v>43.668300000000002</v>
      </c>
      <c r="M975">
        <f>VLOOKUP(D975,Coordinates!A:C,3,FALSE)</f>
        <v>-79.399900000000002</v>
      </c>
      <c r="N975" t="str">
        <f>VLOOKUP(I975,LULine!A:B,2,FALSE)</f>
        <v>Bloor Danforth</v>
      </c>
      <c r="O975" t="s">
        <v>1759</v>
      </c>
      <c r="P975" t="s">
        <v>1776</v>
      </c>
    </row>
    <row r="976" spans="1:16" x14ac:dyDescent="0.3">
      <c r="A976" s="3">
        <v>43515</v>
      </c>
      <c r="B976" s="1" t="s">
        <v>470</v>
      </c>
      <c r="C976" s="1" t="s">
        <v>11</v>
      </c>
      <c r="D976" s="1" t="s">
        <v>395</v>
      </c>
      <c r="E976" s="1" t="s">
        <v>89</v>
      </c>
      <c r="F976" s="2">
        <v>5</v>
      </c>
      <c r="G976" s="2">
        <v>8</v>
      </c>
      <c r="H976" s="1" t="s">
        <v>29</v>
      </c>
      <c r="I976" s="1" t="s">
        <v>30</v>
      </c>
      <c r="J976" s="2">
        <v>5088</v>
      </c>
      <c r="K976" t="str">
        <f>VLOOKUP(E976,LUCode!A:B,2,FALSE)</f>
        <v>Injured or ill Customer (On Train) - Medical Aid Refused</v>
      </c>
      <c r="L976">
        <f>VLOOKUP(D976,Coordinates!A:C,2,FALSE)</f>
        <v>43.385899999999999</v>
      </c>
      <c r="M976">
        <f>VLOOKUP(D976,Coordinates!A:C,3,FALSE)</f>
        <v>-79.290199999999999</v>
      </c>
      <c r="N976" t="str">
        <f>VLOOKUP(I976,LULine!A:B,2,FALSE)</f>
        <v>Bloor Danforth</v>
      </c>
      <c r="O976" t="s">
        <v>1759</v>
      </c>
      <c r="P976" t="s">
        <v>1776</v>
      </c>
    </row>
    <row r="977" spans="1:16" x14ac:dyDescent="0.3">
      <c r="A977" s="3">
        <v>43515</v>
      </c>
      <c r="B977" s="1" t="s">
        <v>888</v>
      </c>
      <c r="C977" s="1" t="s">
        <v>11</v>
      </c>
      <c r="D977" s="1" t="s">
        <v>22</v>
      </c>
      <c r="E977" s="1" t="s">
        <v>308</v>
      </c>
      <c r="F977" s="2">
        <v>3</v>
      </c>
      <c r="G977" s="2">
        <v>6</v>
      </c>
      <c r="H977" s="1" t="s">
        <v>14</v>
      </c>
      <c r="I977" s="1" t="s">
        <v>15</v>
      </c>
      <c r="J977" s="2">
        <v>5611</v>
      </c>
      <c r="K977" t="str">
        <f>VLOOKUP(E977,LUCode!A:B,2,FALSE)</f>
        <v>Assault / Patron Involved</v>
      </c>
      <c r="L977">
        <f>VLOOKUP(D977,Coordinates!A:C,2,FALSE)</f>
        <v>43.4116</v>
      </c>
      <c r="M977">
        <f>VLOOKUP(D977,Coordinates!A:C,3,FALSE)</f>
        <v>-79.233500000000006</v>
      </c>
      <c r="N977" t="str">
        <f>VLOOKUP(I977,LULine!A:B,2,FALSE)</f>
        <v>Yonge University Spadina</v>
      </c>
      <c r="O977" t="s">
        <v>1759</v>
      </c>
      <c r="P977" t="s">
        <v>1777</v>
      </c>
    </row>
    <row r="978" spans="1:16" x14ac:dyDescent="0.3">
      <c r="A978" s="3">
        <v>43516</v>
      </c>
      <c r="B978" s="1" t="s">
        <v>153</v>
      </c>
      <c r="C978" s="1" t="s">
        <v>63</v>
      </c>
      <c r="D978" s="1" t="s">
        <v>137</v>
      </c>
      <c r="E978" s="1" t="s">
        <v>197</v>
      </c>
      <c r="F978" s="2">
        <v>12</v>
      </c>
      <c r="G978" s="2">
        <v>0</v>
      </c>
      <c r="H978" s="1" t="s">
        <v>14</v>
      </c>
      <c r="I978" s="1" t="s">
        <v>15</v>
      </c>
      <c r="J978" s="2">
        <v>5741</v>
      </c>
      <c r="K978" t="str">
        <f>VLOOKUP(E978,LUCode!A:B,2,FALSE)</f>
        <v>Work Zone Problems - Track</v>
      </c>
      <c r="L978">
        <f>VLOOKUP(D978,Coordinates!A:C,2,FALSE)</f>
        <v>43.645299999999999</v>
      </c>
      <c r="M978">
        <f>VLOOKUP(D978,Coordinates!A:C,3,FALSE)</f>
        <v>-79.380600000000001</v>
      </c>
      <c r="N978" t="str">
        <f>VLOOKUP(I978,LULine!A:B,2,FALSE)</f>
        <v>Yonge University Spadina</v>
      </c>
      <c r="O978" t="s">
        <v>1759</v>
      </c>
      <c r="P978" t="s">
        <v>1774</v>
      </c>
    </row>
    <row r="979" spans="1:16" x14ac:dyDescent="0.3">
      <c r="A979" s="3">
        <v>43516</v>
      </c>
      <c r="B979" s="1" t="s">
        <v>202</v>
      </c>
      <c r="C979" s="1" t="s">
        <v>63</v>
      </c>
      <c r="D979" s="1" t="s">
        <v>296</v>
      </c>
      <c r="E979" s="1" t="s">
        <v>54</v>
      </c>
      <c r="F979" s="2">
        <v>4</v>
      </c>
      <c r="G979" s="2">
        <v>6</v>
      </c>
      <c r="H979" s="1" t="s">
        <v>14</v>
      </c>
      <c r="I979" s="1" t="s">
        <v>15</v>
      </c>
      <c r="J979" s="2">
        <v>5746</v>
      </c>
      <c r="K979" t="str">
        <f>VLOOKUP(E979,LUCode!A:B,2,FALSE)</f>
        <v>Passenger Assistance Alarm Activated - No Trouble Found</v>
      </c>
      <c r="L979">
        <f>VLOOKUP(D979,Coordinates!A:C,2,FALSE)</f>
        <v>43.4116</v>
      </c>
      <c r="M979">
        <f>VLOOKUP(D979,Coordinates!A:C,3,FALSE)</f>
        <v>-79.233500000000006</v>
      </c>
      <c r="N979" t="str">
        <f>VLOOKUP(I979,LULine!A:B,2,FALSE)</f>
        <v>Yonge University Spadina</v>
      </c>
      <c r="O979" t="s">
        <v>1759</v>
      </c>
      <c r="P979" t="s">
        <v>1772</v>
      </c>
    </row>
    <row r="980" spans="1:16" x14ac:dyDescent="0.3">
      <c r="A980" s="3">
        <v>43516</v>
      </c>
      <c r="B980" s="1" t="s">
        <v>889</v>
      </c>
      <c r="C980" s="1" t="s">
        <v>63</v>
      </c>
      <c r="D980" s="1" t="s">
        <v>45</v>
      </c>
      <c r="E980" s="1" t="s">
        <v>180</v>
      </c>
      <c r="F980" s="2">
        <v>4</v>
      </c>
      <c r="G980" s="2">
        <v>7</v>
      </c>
      <c r="H980" s="1" t="s">
        <v>14</v>
      </c>
      <c r="I980" s="1" t="s">
        <v>15</v>
      </c>
      <c r="J980" s="2">
        <v>5511</v>
      </c>
      <c r="K980" t="str">
        <f>VLOOKUP(E980,LUCode!A:B,2,FALSE)</f>
        <v>Signals - Track Circuit Problems</v>
      </c>
      <c r="L980">
        <f>VLOOKUP(D980,Coordinates!A:C,2,FALSE)</f>
        <v>43.781399999999998</v>
      </c>
      <c r="M980">
        <f>VLOOKUP(D980,Coordinates!A:C,3,FALSE)</f>
        <v>-79.415000000000006</v>
      </c>
      <c r="N980" t="str">
        <f>VLOOKUP(I980,LULine!A:B,2,FALSE)</f>
        <v>Yonge University Spadina</v>
      </c>
      <c r="O980" t="s">
        <v>1759</v>
      </c>
      <c r="P980" t="s">
        <v>1772</v>
      </c>
    </row>
    <row r="981" spans="1:16" x14ac:dyDescent="0.3">
      <c r="A981" s="3">
        <v>43516</v>
      </c>
      <c r="B981" s="1" t="s">
        <v>611</v>
      </c>
      <c r="C981" s="1" t="s">
        <v>63</v>
      </c>
      <c r="D981" s="1" t="s">
        <v>137</v>
      </c>
      <c r="E981" s="1" t="s">
        <v>60</v>
      </c>
      <c r="F981" s="2">
        <v>7</v>
      </c>
      <c r="G981" s="2">
        <v>10</v>
      </c>
      <c r="H981" s="1" t="s">
        <v>14</v>
      </c>
      <c r="I981" s="1" t="s">
        <v>15</v>
      </c>
      <c r="J981" s="2">
        <v>5476</v>
      </c>
      <c r="K981" t="str">
        <f>VLOOKUP(E981,LUCode!A:B,2,FALSE)</f>
        <v>Miscellaneous Other</v>
      </c>
      <c r="L981">
        <f>VLOOKUP(D981,Coordinates!A:C,2,FALSE)</f>
        <v>43.645299999999999</v>
      </c>
      <c r="M981">
        <f>VLOOKUP(D981,Coordinates!A:C,3,FALSE)</f>
        <v>-79.380600000000001</v>
      </c>
      <c r="N981" t="str">
        <f>VLOOKUP(I981,LULine!A:B,2,FALSE)</f>
        <v>Yonge University Spadina</v>
      </c>
      <c r="O981" t="s">
        <v>1759</v>
      </c>
      <c r="P981" t="s">
        <v>1773</v>
      </c>
    </row>
    <row r="982" spans="1:16" x14ac:dyDescent="0.3">
      <c r="A982" s="3">
        <v>43516</v>
      </c>
      <c r="B982" s="1" t="s">
        <v>446</v>
      </c>
      <c r="C982" s="1" t="s">
        <v>63</v>
      </c>
      <c r="D982" s="1" t="s">
        <v>179</v>
      </c>
      <c r="E982" s="1" t="s">
        <v>57</v>
      </c>
      <c r="F982" s="2">
        <v>16</v>
      </c>
      <c r="G982" s="2">
        <v>19</v>
      </c>
      <c r="H982" s="1" t="s">
        <v>29</v>
      </c>
      <c r="I982" s="1" t="s">
        <v>30</v>
      </c>
      <c r="J982" s="2">
        <v>5168</v>
      </c>
      <c r="K982" t="str">
        <f>VLOOKUP(E982,LUCode!A:B,2,FALSE)</f>
        <v>Injured or ill Customer (On Train) - Transported</v>
      </c>
      <c r="L982">
        <f>VLOOKUP(D982,Coordinates!A:C,2,FALSE)</f>
        <v>43.414200000000001</v>
      </c>
      <c r="M982">
        <f>VLOOKUP(D982,Coordinates!A:C,3,FALSE)</f>
        <v>-79.171899999999994</v>
      </c>
      <c r="N982" t="str">
        <f>VLOOKUP(I982,LULine!A:B,2,FALSE)</f>
        <v>Bloor Danforth</v>
      </c>
      <c r="O982" t="s">
        <v>1759</v>
      </c>
      <c r="P982" t="s">
        <v>1773</v>
      </c>
    </row>
    <row r="983" spans="1:16" x14ac:dyDescent="0.3">
      <c r="A983" s="3">
        <v>43516</v>
      </c>
      <c r="B983" s="1" t="s">
        <v>890</v>
      </c>
      <c r="C983" s="1" t="s">
        <v>63</v>
      </c>
      <c r="D983" s="1" t="s">
        <v>266</v>
      </c>
      <c r="E983" s="1" t="s">
        <v>891</v>
      </c>
      <c r="F983" s="2">
        <v>5</v>
      </c>
      <c r="G983" s="2">
        <v>10</v>
      </c>
      <c r="H983" s="1" t="s">
        <v>19</v>
      </c>
      <c r="I983" s="1" t="s">
        <v>93</v>
      </c>
      <c r="J983" s="2">
        <v>3025</v>
      </c>
      <c r="K983" t="str">
        <f>VLOOKUP(E983,LUCode!A:B,2,FALSE)</f>
        <v>RC&amp;S Other</v>
      </c>
      <c r="L983">
        <f>VLOOKUP(D983,Coordinates!A:C,2,FALSE)</f>
        <v>43.462899999999998</v>
      </c>
      <c r="M983">
        <f>VLOOKUP(D983,Coordinates!A:C,3,FALSE)</f>
        <v>-79.150599999999997</v>
      </c>
      <c r="N983" t="str">
        <f>VLOOKUP(I983,LULine!A:B,2,FALSE)</f>
        <v>Scarborough Rail Transit</v>
      </c>
      <c r="O983" t="s">
        <v>1759</v>
      </c>
      <c r="P983" t="s">
        <v>1775</v>
      </c>
    </row>
    <row r="984" spans="1:16" x14ac:dyDescent="0.3">
      <c r="A984" s="3">
        <v>43516</v>
      </c>
      <c r="B984" s="1" t="s">
        <v>359</v>
      </c>
      <c r="C984" s="1" t="s">
        <v>63</v>
      </c>
      <c r="D984" s="1" t="s">
        <v>106</v>
      </c>
      <c r="E984" s="1" t="s">
        <v>57</v>
      </c>
      <c r="F984" s="2">
        <v>12</v>
      </c>
      <c r="G984" s="2">
        <v>14</v>
      </c>
      <c r="H984" s="1" t="s">
        <v>14</v>
      </c>
      <c r="I984" s="1" t="s">
        <v>15</v>
      </c>
      <c r="J984" s="2">
        <v>5981</v>
      </c>
      <c r="K984" t="str">
        <f>VLOOKUP(E984,LUCode!A:B,2,FALSE)</f>
        <v>Injured or ill Customer (On Train) - Transported</v>
      </c>
      <c r="L984">
        <f>VLOOKUP(D984,Coordinates!A:C,2,FALSE)</f>
        <v>43.400199999999998</v>
      </c>
      <c r="M984">
        <f>VLOOKUP(D984,Coordinates!A:C,3,FALSE)</f>
        <v>-79.233699999999999</v>
      </c>
      <c r="N984" t="str">
        <f>VLOOKUP(I984,LULine!A:B,2,FALSE)</f>
        <v>Yonge University Spadina</v>
      </c>
      <c r="O984" t="s">
        <v>1759</v>
      </c>
      <c r="P984" t="s">
        <v>1775</v>
      </c>
    </row>
    <row r="985" spans="1:16" x14ac:dyDescent="0.3">
      <c r="A985" s="3">
        <v>43516</v>
      </c>
      <c r="B985" s="1" t="s">
        <v>744</v>
      </c>
      <c r="C985" s="1" t="s">
        <v>63</v>
      </c>
      <c r="D985" s="1" t="s">
        <v>172</v>
      </c>
      <c r="E985" s="1" t="s">
        <v>221</v>
      </c>
      <c r="F985" s="2">
        <v>17</v>
      </c>
      <c r="G985" s="2">
        <v>19</v>
      </c>
      <c r="H985" s="1" t="s">
        <v>19</v>
      </c>
      <c r="I985" s="1" t="s">
        <v>15</v>
      </c>
      <c r="J985" s="2">
        <v>5716</v>
      </c>
      <c r="K985" t="str">
        <f>VLOOKUP(E985,LUCode!A:B,2,FALSE)</f>
        <v>Fire/Smoke Plan B - Source TTC</v>
      </c>
      <c r="L985">
        <f>VLOOKUP(D985,Coordinates!A:C,2,FALSE)</f>
        <v>43.761499999999998</v>
      </c>
      <c r="M985">
        <f>VLOOKUP(D985,Coordinates!A:C,3,FALSE)</f>
        <v>-79.411100000000005</v>
      </c>
      <c r="N985" t="str">
        <f>VLOOKUP(I985,LULine!A:B,2,FALSE)</f>
        <v>Yonge University Spadina</v>
      </c>
      <c r="O985" t="s">
        <v>1759</v>
      </c>
      <c r="P985" t="s">
        <v>1776</v>
      </c>
    </row>
    <row r="986" spans="1:16" x14ac:dyDescent="0.3">
      <c r="A986" s="3">
        <v>43516</v>
      </c>
      <c r="B986" s="1" t="s">
        <v>892</v>
      </c>
      <c r="C986" s="1" t="s">
        <v>63</v>
      </c>
      <c r="D986" s="1" t="s">
        <v>27</v>
      </c>
      <c r="E986" s="1" t="s">
        <v>67</v>
      </c>
      <c r="F986" s="2">
        <v>4</v>
      </c>
      <c r="G986" s="2">
        <v>7</v>
      </c>
      <c r="H986" s="1" t="s">
        <v>34</v>
      </c>
      <c r="I986" s="1" t="s">
        <v>30</v>
      </c>
      <c r="J986" s="2">
        <v>5021</v>
      </c>
      <c r="K986" t="str">
        <f>VLOOKUP(E986,LUCode!A:B,2,FALSE)</f>
        <v>Door Problems - Faulty Equipment</v>
      </c>
      <c r="L986">
        <f>VLOOKUP(D986,Coordinates!A:C,2,FALSE)</f>
        <v>43.392000000000003</v>
      </c>
      <c r="M986">
        <f>VLOOKUP(D986,Coordinates!A:C,3,FALSE)</f>
        <v>-79.273499999999999</v>
      </c>
      <c r="N986" t="str">
        <f>VLOOKUP(I986,LULine!A:B,2,FALSE)</f>
        <v>Bloor Danforth</v>
      </c>
      <c r="O986" t="s">
        <v>1759</v>
      </c>
      <c r="P986" t="s">
        <v>1776</v>
      </c>
    </row>
    <row r="987" spans="1:16" x14ac:dyDescent="0.3">
      <c r="A987" s="3">
        <v>43516</v>
      </c>
      <c r="B987" s="1" t="s">
        <v>747</v>
      </c>
      <c r="C987" s="1" t="s">
        <v>63</v>
      </c>
      <c r="D987" s="1" t="s">
        <v>200</v>
      </c>
      <c r="E987" s="1" t="s">
        <v>80</v>
      </c>
      <c r="F987" s="2">
        <v>3</v>
      </c>
      <c r="G987" s="2">
        <v>6</v>
      </c>
      <c r="H987" s="1" t="s">
        <v>34</v>
      </c>
      <c r="I987" s="1" t="s">
        <v>30</v>
      </c>
      <c r="J987" s="2">
        <v>5354</v>
      </c>
      <c r="K987" t="str">
        <f>VLOOKUP(E987,LUCode!A:B,2,FALSE)</f>
        <v>Disorderly Patron</v>
      </c>
      <c r="L987">
        <f>VLOOKUP(D987,Coordinates!A:C,2,FALSE)</f>
        <v>43.391399999999997</v>
      </c>
      <c r="M987">
        <f>VLOOKUP(D987,Coordinates!A:C,3,FALSE)</f>
        <v>-79.28</v>
      </c>
      <c r="N987" t="str">
        <f>VLOOKUP(I987,LULine!A:B,2,FALSE)</f>
        <v>Bloor Danforth</v>
      </c>
      <c r="O987" t="s">
        <v>1759</v>
      </c>
      <c r="P987" t="s">
        <v>1776</v>
      </c>
    </row>
    <row r="988" spans="1:16" x14ac:dyDescent="0.3">
      <c r="A988" s="3">
        <v>43516</v>
      </c>
      <c r="B988" s="1" t="s">
        <v>555</v>
      </c>
      <c r="C988" s="1" t="s">
        <v>63</v>
      </c>
      <c r="D988" s="1" t="s">
        <v>27</v>
      </c>
      <c r="E988" s="1" t="s">
        <v>80</v>
      </c>
      <c r="F988" s="2">
        <v>5</v>
      </c>
      <c r="G988" s="2">
        <v>8</v>
      </c>
      <c r="H988" s="1" t="s">
        <v>29</v>
      </c>
      <c r="I988" s="1" t="s">
        <v>30</v>
      </c>
      <c r="J988" s="2">
        <v>5186</v>
      </c>
      <c r="K988" t="str">
        <f>VLOOKUP(E988,LUCode!A:B,2,FALSE)</f>
        <v>Disorderly Patron</v>
      </c>
      <c r="L988">
        <f>VLOOKUP(D988,Coordinates!A:C,2,FALSE)</f>
        <v>43.392000000000003</v>
      </c>
      <c r="M988">
        <f>VLOOKUP(D988,Coordinates!A:C,3,FALSE)</f>
        <v>-79.273499999999999</v>
      </c>
      <c r="N988" t="str">
        <f>VLOOKUP(I988,LULine!A:B,2,FALSE)</f>
        <v>Bloor Danforth</v>
      </c>
      <c r="O988" t="s">
        <v>1759</v>
      </c>
      <c r="P988" t="s">
        <v>1777</v>
      </c>
    </row>
    <row r="989" spans="1:16" x14ac:dyDescent="0.3">
      <c r="A989" s="3">
        <v>43516</v>
      </c>
      <c r="B989" s="1" t="s">
        <v>556</v>
      </c>
      <c r="C989" s="1" t="s">
        <v>63</v>
      </c>
      <c r="D989" s="1" t="s">
        <v>279</v>
      </c>
      <c r="E989" s="1" t="s">
        <v>221</v>
      </c>
      <c r="F989" s="2">
        <v>44</v>
      </c>
      <c r="G989" s="2">
        <v>48</v>
      </c>
      <c r="H989" s="1" t="s">
        <v>19</v>
      </c>
      <c r="I989" s="1" t="s">
        <v>15</v>
      </c>
      <c r="J989" s="2">
        <v>5931</v>
      </c>
      <c r="K989" t="str">
        <f>VLOOKUP(E989,LUCode!A:B,2,FALSE)</f>
        <v>Fire/Smoke Plan B - Source TTC</v>
      </c>
      <c r="L989">
        <f>VLOOKUP(D989,Coordinates!A:C,2,FALSE)</f>
        <v>43.4056</v>
      </c>
      <c r="M989">
        <f>VLOOKUP(D989,Coordinates!A:C,3,FALSE)</f>
        <v>-79.232699999999994</v>
      </c>
      <c r="N989" t="str">
        <f>VLOOKUP(I989,LULine!A:B,2,FALSE)</f>
        <v>Yonge University Spadina</v>
      </c>
      <c r="O989" t="s">
        <v>1759</v>
      </c>
      <c r="P989" t="s">
        <v>1777</v>
      </c>
    </row>
    <row r="990" spans="1:16" x14ac:dyDescent="0.3">
      <c r="A990" s="3">
        <v>43516</v>
      </c>
      <c r="B990" s="1" t="s">
        <v>893</v>
      </c>
      <c r="C990" s="1" t="s">
        <v>63</v>
      </c>
      <c r="D990" s="1" t="s">
        <v>207</v>
      </c>
      <c r="E990" s="1" t="s">
        <v>89</v>
      </c>
      <c r="F990" s="2">
        <v>9</v>
      </c>
      <c r="G990" s="2">
        <v>14</v>
      </c>
      <c r="H990" s="1" t="s">
        <v>19</v>
      </c>
      <c r="I990" s="1" t="s">
        <v>15</v>
      </c>
      <c r="J990" s="2">
        <v>5536</v>
      </c>
      <c r="K990" t="str">
        <f>VLOOKUP(E990,LUCode!A:B,2,FALSE)</f>
        <v>Injured or ill Customer (On Train) - Medical Aid Refused</v>
      </c>
      <c r="L990">
        <f>VLOOKUP(D990,Coordinates!A:C,2,FALSE)</f>
        <v>43.4221</v>
      </c>
      <c r="M990">
        <f>VLOOKUP(D990,Coordinates!A:C,3,FALSE)</f>
        <v>-79.235399999999998</v>
      </c>
      <c r="N990" t="str">
        <f>VLOOKUP(I990,LULine!A:B,2,FALSE)</f>
        <v>Yonge University Spadina</v>
      </c>
      <c r="O990" t="s">
        <v>1759</v>
      </c>
      <c r="P990" t="s">
        <v>1777</v>
      </c>
    </row>
    <row r="991" spans="1:16" x14ac:dyDescent="0.3">
      <c r="A991" s="3">
        <v>43516</v>
      </c>
      <c r="B991" s="1" t="s">
        <v>894</v>
      </c>
      <c r="C991" s="1" t="s">
        <v>63</v>
      </c>
      <c r="D991" s="1" t="s">
        <v>42</v>
      </c>
      <c r="E991" s="1" t="s">
        <v>60</v>
      </c>
      <c r="F991" s="2">
        <v>7</v>
      </c>
      <c r="G991" s="2">
        <v>12</v>
      </c>
      <c r="H991" s="1" t="s">
        <v>14</v>
      </c>
      <c r="I991" s="1" t="s">
        <v>15</v>
      </c>
      <c r="J991" s="2">
        <v>5526</v>
      </c>
      <c r="K991" t="str">
        <f>VLOOKUP(E991,LUCode!A:B,2,FALSE)</f>
        <v>Miscellaneous Other</v>
      </c>
      <c r="L991">
        <f>VLOOKUP(D991,Coordinates!A:C,2,FALSE)</f>
        <v>43.749699999999997</v>
      </c>
      <c r="M991">
        <f>VLOOKUP(D991,Coordinates!A:C,3,FALSE)</f>
        <v>-79.4619</v>
      </c>
      <c r="N991" t="str">
        <f>VLOOKUP(I991,LULine!A:B,2,FALSE)</f>
        <v>Yonge University Spadina</v>
      </c>
      <c r="O991" t="s">
        <v>1759</v>
      </c>
      <c r="P991" t="s">
        <v>1777</v>
      </c>
    </row>
    <row r="992" spans="1:16" x14ac:dyDescent="0.3">
      <c r="A992" s="3">
        <v>43517</v>
      </c>
      <c r="B992" s="1" t="s">
        <v>829</v>
      </c>
      <c r="C992" s="1" t="s">
        <v>126</v>
      </c>
      <c r="D992" s="1" t="s">
        <v>137</v>
      </c>
      <c r="E992" s="1" t="s">
        <v>54</v>
      </c>
      <c r="F992" s="2">
        <v>3</v>
      </c>
      <c r="G992" s="2">
        <v>8</v>
      </c>
      <c r="H992" s="1" t="s">
        <v>14</v>
      </c>
      <c r="I992" s="1" t="s">
        <v>15</v>
      </c>
      <c r="J992" s="2">
        <v>5431</v>
      </c>
      <c r="K992" t="str">
        <f>VLOOKUP(E992,LUCode!A:B,2,FALSE)</f>
        <v>Passenger Assistance Alarm Activated - No Trouble Found</v>
      </c>
      <c r="L992">
        <f>VLOOKUP(D992,Coordinates!A:C,2,FALSE)</f>
        <v>43.645299999999999</v>
      </c>
      <c r="M992">
        <f>VLOOKUP(D992,Coordinates!A:C,3,FALSE)</f>
        <v>-79.380600000000001</v>
      </c>
      <c r="N992" t="str">
        <f>VLOOKUP(I992,LULine!A:B,2,FALSE)</f>
        <v>Yonge University Spadina</v>
      </c>
      <c r="O992" t="s">
        <v>1759</v>
      </c>
      <c r="P992" t="s">
        <v>1777</v>
      </c>
    </row>
    <row r="993" spans="1:16" x14ac:dyDescent="0.3">
      <c r="A993" s="3">
        <v>43517</v>
      </c>
      <c r="B993" s="1" t="s">
        <v>530</v>
      </c>
      <c r="C993" s="1" t="s">
        <v>126</v>
      </c>
      <c r="D993" s="1" t="s">
        <v>130</v>
      </c>
      <c r="E993" s="1" t="s">
        <v>277</v>
      </c>
      <c r="F993" s="2">
        <v>3</v>
      </c>
      <c r="G993" s="2">
        <v>0</v>
      </c>
      <c r="H993" s="1" t="s">
        <v>29</v>
      </c>
      <c r="I993" s="1" t="s">
        <v>30</v>
      </c>
      <c r="J993" s="2">
        <v>5143</v>
      </c>
      <c r="K993" t="str">
        <f>VLOOKUP(E993,LUCode!A:B,2,FALSE)</f>
        <v>Operator Violated Signal</v>
      </c>
      <c r="L993">
        <f>VLOOKUP(D993,Coordinates!A:C,2,FALSE)</f>
        <v>43.668300000000002</v>
      </c>
      <c r="M993">
        <f>VLOOKUP(D993,Coordinates!A:C,3,FALSE)</f>
        <v>-79.399900000000002</v>
      </c>
      <c r="N993" t="str">
        <f>VLOOKUP(I993,LULine!A:B,2,FALSE)</f>
        <v>Bloor Danforth</v>
      </c>
      <c r="O993" t="s">
        <v>1759</v>
      </c>
      <c r="P993" t="s">
        <v>1774</v>
      </c>
    </row>
    <row r="994" spans="1:16" x14ac:dyDescent="0.3">
      <c r="A994" s="3">
        <v>43517</v>
      </c>
      <c r="B994" s="1" t="s">
        <v>481</v>
      </c>
      <c r="C994" s="1" t="s">
        <v>126</v>
      </c>
      <c r="D994" s="1" t="s">
        <v>101</v>
      </c>
      <c r="E994" s="1" t="s">
        <v>67</v>
      </c>
      <c r="F994" s="2">
        <v>3</v>
      </c>
      <c r="G994" s="2">
        <v>6</v>
      </c>
      <c r="H994" s="1" t="s">
        <v>19</v>
      </c>
      <c r="I994" s="1" t="s">
        <v>15</v>
      </c>
      <c r="J994" s="2">
        <v>5446</v>
      </c>
      <c r="K994" t="str">
        <f>VLOOKUP(E994,LUCode!A:B,2,FALSE)</f>
        <v>Door Problems - Faulty Equipment</v>
      </c>
      <c r="L994">
        <f>VLOOKUP(D994,Coordinates!A:C,2,FALSE)</f>
        <v>43.400199999999998</v>
      </c>
      <c r="M994">
        <f>VLOOKUP(D994,Coordinates!A:C,3,FALSE)</f>
        <v>-79.241399999999999</v>
      </c>
      <c r="N994" t="str">
        <f>VLOOKUP(I994,LULine!A:B,2,FALSE)</f>
        <v>Yonge University Spadina</v>
      </c>
      <c r="O994" t="s">
        <v>1759</v>
      </c>
      <c r="P994" t="s">
        <v>1774</v>
      </c>
    </row>
    <row r="995" spans="1:16" x14ac:dyDescent="0.3">
      <c r="A995" s="3">
        <v>43517</v>
      </c>
      <c r="B995" s="1" t="s">
        <v>428</v>
      </c>
      <c r="C995" s="1" t="s">
        <v>126</v>
      </c>
      <c r="D995" s="1" t="s">
        <v>12</v>
      </c>
      <c r="E995" s="1" t="s">
        <v>57</v>
      </c>
      <c r="F995" s="2">
        <v>11</v>
      </c>
      <c r="G995" s="2">
        <v>13</v>
      </c>
      <c r="H995" s="1" t="s">
        <v>19</v>
      </c>
      <c r="I995" s="1" t="s">
        <v>15</v>
      </c>
      <c r="J995" s="2">
        <v>6021</v>
      </c>
      <c r="K995" t="str">
        <f>VLOOKUP(E995,LUCode!A:B,2,FALSE)</f>
        <v>Injured or ill Customer (On Train) - Transported</v>
      </c>
      <c r="L995">
        <f>VLOOKUP(D995,Coordinates!A:C,2,FALSE)</f>
        <v>43.402900000000002</v>
      </c>
      <c r="M995">
        <f>VLOOKUP(D995,Coordinates!A:C,3,FALSE)</f>
        <v>-79.242500000000007</v>
      </c>
      <c r="N995" t="str">
        <f>VLOOKUP(I995,LULine!A:B,2,FALSE)</f>
        <v>Yonge University Spadina</v>
      </c>
      <c r="O995" t="s">
        <v>1759</v>
      </c>
      <c r="P995" t="s">
        <v>1774</v>
      </c>
    </row>
    <row r="996" spans="1:16" x14ac:dyDescent="0.3">
      <c r="A996" s="3">
        <v>43517</v>
      </c>
      <c r="B996" s="1" t="s">
        <v>895</v>
      </c>
      <c r="C996" s="1" t="s">
        <v>126</v>
      </c>
      <c r="D996" s="1" t="s">
        <v>45</v>
      </c>
      <c r="E996" s="1" t="s">
        <v>138</v>
      </c>
      <c r="F996" s="2">
        <v>5</v>
      </c>
      <c r="G996" s="2">
        <v>7</v>
      </c>
      <c r="I996" s="1" t="s">
        <v>15</v>
      </c>
      <c r="J996" s="2">
        <v>5986</v>
      </c>
      <c r="K996" t="str">
        <f>VLOOKUP(E996,LUCode!A:B,2,FALSE)</f>
        <v>TR Cab Doors</v>
      </c>
      <c r="L996">
        <f>VLOOKUP(D996,Coordinates!A:C,2,FALSE)</f>
        <v>43.781399999999998</v>
      </c>
      <c r="M996">
        <f>VLOOKUP(D996,Coordinates!A:C,3,FALSE)</f>
        <v>-79.415000000000006</v>
      </c>
      <c r="N996" t="str">
        <f>VLOOKUP(I996,LULine!A:B,2,FALSE)</f>
        <v>Yonge University Spadina</v>
      </c>
      <c r="O996" t="s">
        <v>1759</v>
      </c>
      <c r="P996" t="s">
        <v>1774</v>
      </c>
    </row>
    <row r="997" spans="1:16" x14ac:dyDescent="0.3">
      <c r="A997" s="3">
        <v>43517</v>
      </c>
      <c r="B997" s="1" t="s">
        <v>896</v>
      </c>
      <c r="C997" s="1" t="s">
        <v>126</v>
      </c>
      <c r="D997" s="25" t="s">
        <v>1756</v>
      </c>
      <c r="E997" s="1" t="s">
        <v>231</v>
      </c>
      <c r="F997" s="2">
        <v>3</v>
      </c>
      <c r="G997" s="2">
        <v>5</v>
      </c>
      <c r="H997" s="1" t="s">
        <v>19</v>
      </c>
      <c r="I997" s="1" t="s">
        <v>15</v>
      </c>
      <c r="J997" s="2">
        <v>5986</v>
      </c>
      <c r="K997" t="str">
        <f>VLOOKUP(E997,LUCode!A:B,2,FALSE)</f>
        <v>Consequential Delay (2nd Delay Same Fault)</v>
      </c>
      <c r="L997">
        <f>VLOOKUP(D997,Coordinates!A:C,2,FALSE)</f>
        <v>43.401600000000002</v>
      </c>
      <c r="M997">
        <f>VLOOKUP(D997,Coordinates!A:C,3,FALSE)</f>
        <v>-79.230900000000005</v>
      </c>
      <c r="N997" t="str">
        <f>VLOOKUP(I997,LULine!A:B,2,FALSE)</f>
        <v>Yonge University Spadina</v>
      </c>
      <c r="O997" t="s">
        <v>1759</v>
      </c>
      <c r="P997" t="s">
        <v>1772</v>
      </c>
    </row>
    <row r="998" spans="1:16" x14ac:dyDescent="0.3">
      <c r="A998" s="3">
        <v>43517</v>
      </c>
      <c r="B998" s="1" t="s">
        <v>256</v>
      </c>
      <c r="C998" s="1" t="s">
        <v>126</v>
      </c>
      <c r="D998" s="1" t="s">
        <v>439</v>
      </c>
      <c r="E998" s="1" t="s">
        <v>221</v>
      </c>
      <c r="F998" s="2">
        <v>5</v>
      </c>
      <c r="G998" s="2">
        <v>8</v>
      </c>
      <c r="H998" s="1" t="s">
        <v>19</v>
      </c>
      <c r="I998" s="1" t="s">
        <v>15</v>
      </c>
      <c r="J998" s="2">
        <v>5856</v>
      </c>
      <c r="K998" t="str">
        <f>VLOOKUP(E998,LUCode!A:B,2,FALSE)</f>
        <v>Fire/Smoke Plan B - Source TTC</v>
      </c>
      <c r="L998">
        <f>VLOOKUP(D998,Coordinates!A:C,2,FALSE)</f>
        <v>43.6477</v>
      </c>
      <c r="M998">
        <f>VLOOKUP(D998,Coordinates!A:C,3,FALSE)</f>
        <v>-79.384799999999998</v>
      </c>
      <c r="N998" t="str">
        <f>VLOOKUP(I998,LULine!A:B,2,FALSE)</f>
        <v>Yonge University Spadina</v>
      </c>
      <c r="O998" t="s">
        <v>1759</v>
      </c>
      <c r="P998" t="s">
        <v>1772</v>
      </c>
    </row>
    <row r="999" spans="1:16" x14ac:dyDescent="0.3">
      <c r="A999" s="3">
        <v>43517</v>
      </c>
      <c r="B999" s="1" t="s">
        <v>897</v>
      </c>
      <c r="C999" s="1" t="s">
        <v>126</v>
      </c>
      <c r="D999" s="1" t="s">
        <v>56</v>
      </c>
      <c r="E999" s="1" t="s">
        <v>150</v>
      </c>
      <c r="F999" s="2">
        <v>3</v>
      </c>
      <c r="G999" s="2">
        <v>6</v>
      </c>
      <c r="H999" s="1" t="s">
        <v>29</v>
      </c>
      <c r="I999" s="1" t="s">
        <v>30</v>
      </c>
      <c r="J999" s="2">
        <v>5251</v>
      </c>
      <c r="K999" t="str">
        <f>VLOOKUP(E999,LUCode!A:B,2,FALSE)</f>
        <v>Passenger Other</v>
      </c>
      <c r="L999">
        <f>VLOOKUP(D999,Coordinates!A:C,2,FALSE)</f>
        <v>43.395800000000001</v>
      </c>
      <c r="M999">
        <f>VLOOKUP(D999,Coordinates!A:C,3,FALSE)</f>
        <v>-79.244</v>
      </c>
      <c r="N999" t="str">
        <f>VLOOKUP(I999,LULine!A:B,2,FALSE)</f>
        <v>Bloor Danforth</v>
      </c>
      <c r="O999" t="s">
        <v>1759</v>
      </c>
      <c r="P999" t="s">
        <v>1772</v>
      </c>
    </row>
    <row r="1000" spans="1:16" x14ac:dyDescent="0.3">
      <c r="A1000" s="3">
        <v>43517</v>
      </c>
      <c r="B1000" s="1" t="s">
        <v>204</v>
      </c>
      <c r="C1000" s="1" t="s">
        <v>126</v>
      </c>
      <c r="D1000" s="1" t="s">
        <v>98</v>
      </c>
      <c r="E1000" s="1" t="s">
        <v>531</v>
      </c>
      <c r="F1000" s="2">
        <v>3</v>
      </c>
      <c r="G1000" s="2">
        <v>8</v>
      </c>
      <c r="H1000" s="1" t="s">
        <v>34</v>
      </c>
      <c r="I1000" s="1" t="s">
        <v>99</v>
      </c>
      <c r="J1000" s="2">
        <v>6196</v>
      </c>
      <c r="K1000" t="str">
        <f>VLOOKUP(E1000,LUCode!A:B,2,FALSE)</f>
        <v>Training Department Related Delays</v>
      </c>
      <c r="L1000">
        <f>VLOOKUP(D1000,Coordinates!A:C,2,FALSE)</f>
        <v>43.460900000000002</v>
      </c>
      <c r="M1000">
        <f>VLOOKUP(D1000,Coordinates!A:C,3,FALSE)</f>
        <v>-79.223500000000001</v>
      </c>
      <c r="N1000" t="str">
        <f>VLOOKUP(I1000,LULine!A:B,2,FALSE)</f>
        <v>Sheppard</v>
      </c>
      <c r="O1000" t="s">
        <v>1759</v>
      </c>
      <c r="P1000" t="s">
        <v>1772</v>
      </c>
    </row>
    <row r="1001" spans="1:16" x14ac:dyDescent="0.3">
      <c r="A1001" s="3">
        <v>43517</v>
      </c>
      <c r="B1001" s="1" t="s">
        <v>879</v>
      </c>
      <c r="C1001" s="1" t="s">
        <v>126</v>
      </c>
      <c r="D1001" s="1" t="s">
        <v>12</v>
      </c>
      <c r="E1001" s="1" t="s">
        <v>143</v>
      </c>
      <c r="F1001" s="2">
        <v>5</v>
      </c>
      <c r="G1001" s="2">
        <v>8</v>
      </c>
      <c r="H1001" s="1" t="s">
        <v>14</v>
      </c>
      <c r="I1001" s="1" t="s">
        <v>15</v>
      </c>
      <c r="J1001" s="2">
        <v>5771</v>
      </c>
      <c r="K1001" t="str">
        <f>VLOOKUP(E1001,LUCode!A:B,2,FALSE)</f>
        <v>Transportation Department - Other</v>
      </c>
      <c r="L1001">
        <f>VLOOKUP(D1001,Coordinates!A:C,2,FALSE)</f>
        <v>43.402900000000002</v>
      </c>
      <c r="M1001">
        <f>VLOOKUP(D1001,Coordinates!A:C,3,FALSE)</f>
        <v>-79.242500000000007</v>
      </c>
      <c r="N1001" t="str">
        <f>VLOOKUP(I1001,LULine!A:B,2,FALSE)</f>
        <v>Yonge University Spadina</v>
      </c>
      <c r="O1001" t="s">
        <v>1759</v>
      </c>
      <c r="P1001" t="s">
        <v>1773</v>
      </c>
    </row>
    <row r="1002" spans="1:16" x14ac:dyDescent="0.3">
      <c r="A1002" s="3">
        <v>43517</v>
      </c>
      <c r="B1002" s="1" t="s">
        <v>284</v>
      </c>
      <c r="C1002" s="1" t="s">
        <v>126</v>
      </c>
      <c r="D1002" s="1" t="s">
        <v>427</v>
      </c>
      <c r="E1002" s="1" t="s">
        <v>143</v>
      </c>
      <c r="F1002" s="2">
        <v>4</v>
      </c>
      <c r="G1002" s="2">
        <v>7</v>
      </c>
      <c r="H1002" s="1" t="s">
        <v>14</v>
      </c>
      <c r="I1002" s="1" t="s">
        <v>15</v>
      </c>
      <c r="J1002" s="2">
        <v>5766</v>
      </c>
      <c r="K1002" t="str">
        <f>VLOOKUP(E1002,LUCode!A:B,2,FALSE)</f>
        <v>Transportation Department - Other</v>
      </c>
      <c r="L1002">
        <f>VLOOKUP(D1002,Coordinates!A:C,2,FALSE)</f>
        <v>43.4739</v>
      </c>
      <c r="M1002">
        <f>VLOOKUP(D1002,Coordinates!A:C,3,FALSE)</f>
        <v>-79.313900000000004</v>
      </c>
      <c r="N1002" t="str">
        <f>VLOOKUP(I1002,LULine!A:B,2,FALSE)</f>
        <v>Yonge University Spadina</v>
      </c>
      <c r="O1002" t="s">
        <v>1759</v>
      </c>
      <c r="P1002" t="s">
        <v>1773</v>
      </c>
    </row>
    <row r="1003" spans="1:16" x14ac:dyDescent="0.3">
      <c r="A1003" s="3">
        <v>43517</v>
      </c>
      <c r="B1003" s="1" t="s">
        <v>822</v>
      </c>
      <c r="C1003" s="1" t="s">
        <v>126</v>
      </c>
      <c r="D1003" s="1" t="s">
        <v>179</v>
      </c>
      <c r="E1003" s="1" t="s">
        <v>880</v>
      </c>
      <c r="F1003" s="2">
        <v>3</v>
      </c>
      <c r="G1003" s="2">
        <v>5</v>
      </c>
      <c r="H1003" s="1" t="s">
        <v>29</v>
      </c>
      <c r="I1003" s="1" t="s">
        <v>30</v>
      </c>
      <c r="J1003" s="2">
        <v>5129</v>
      </c>
      <c r="K1003" t="str">
        <f>VLOOKUP(E1003,LUCode!A:B,2,FALSE)</f>
        <v>Two Drum Switch Keys Activated</v>
      </c>
      <c r="L1003">
        <f>VLOOKUP(D1003,Coordinates!A:C,2,FALSE)</f>
        <v>43.414200000000001</v>
      </c>
      <c r="M1003">
        <f>VLOOKUP(D1003,Coordinates!A:C,3,FALSE)</f>
        <v>-79.171899999999994</v>
      </c>
      <c r="N1003" t="str">
        <f>VLOOKUP(I1003,LULine!A:B,2,FALSE)</f>
        <v>Bloor Danforth</v>
      </c>
      <c r="O1003" t="s">
        <v>1759</v>
      </c>
      <c r="P1003" t="s">
        <v>1775</v>
      </c>
    </row>
    <row r="1004" spans="1:16" x14ac:dyDescent="0.3">
      <c r="A1004" s="3">
        <v>43517</v>
      </c>
      <c r="B1004" s="1" t="s">
        <v>380</v>
      </c>
      <c r="C1004" s="1" t="s">
        <v>126</v>
      </c>
      <c r="D1004" s="25" t="s">
        <v>1755</v>
      </c>
      <c r="E1004" s="1" t="s">
        <v>86</v>
      </c>
      <c r="F1004" s="2">
        <v>3</v>
      </c>
      <c r="G1004" s="2">
        <v>5</v>
      </c>
      <c r="H1004" s="1" t="s">
        <v>34</v>
      </c>
      <c r="I1004" s="1" t="s">
        <v>30</v>
      </c>
      <c r="J1004" s="2">
        <v>5209</v>
      </c>
      <c r="K1004" t="str">
        <f>VLOOKUP(E1004,LUCode!A:B,2,FALSE)</f>
        <v>Propulsion System</v>
      </c>
      <c r="L1004">
        <f>VLOOKUP(D1004,Coordinates!A:C,2,FALSE)</f>
        <v>43.6706</v>
      </c>
      <c r="M1004">
        <f>VLOOKUP(D1004,Coordinates!A:C,3,FALSE)</f>
        <v>-79.386499999999998</v>
      </c>
      <c r="N1004" t="str">
        <f>VLOOKUP(I1004,LULine!A:B,2,FALSE)</f>
        <v>Bloor Danforth</v>
      </c>
      <c r="O1004" t="s">
        <v>1759</v>
      </c>
      <c r="P1004" t="s">
        <v>1775</v>
      </c>
    </row>
    <row r="1005" spans="1:16" x14ac:dyDescent="0.3">
      <c r="A1005" s="3">
        <v>43517</v>
      </c>
      <c r="B1005" s="1" t="s">
        <v>898</v>
      </c>
      <c r="C1005" s="1" t="s">
        <v>126</v>
      </c>
      <c r="D1005" s="1" t="s">
        <v>42</v>
      </c>
      <c r="E1005" s="1" t="s">
        <v>43</v>
      </c>
      <c r="F1005" s="2">
        <v>3</v>
      </c>
      <c r="G1005" s="2">
        <v>5</v>
      </c>
      <c r="H1005" s="1" t="s">
        <v>14</v>
      </c>
      <c r="I1005" s="1" t="s">
        <v>15</v>
      </c>
      <c r="J1005" s="2">
        <v>5931</v>
      </c>
      <c r="K1005" t="str">
        <f>VLOOKUP(E1005,LUCode!A:B,2,FALSE)</f>
        <v>Operator Not In Position</v>
      </c>
      <c r="L1005">
        <f>VLOOKUP(D1005,Coordinates!A:C,2,FALSE)</f>
        <v>43.749699999999997</v>
      </c>
      <c r="M1005">
        <f>VLOOKUP(D1005,Coordinates!A:C,3,FALSE)</f>
        <v>-79.4619</v>
      </c>
      <c r="N1005" t="str">
        <f>VLOOKUP(I1005,LULine!A:B,2,FALSE)</f>
        <v>Yonge University Spadina</v>
      </c>
      <c r="O1005" t="s">
        <v>1759</v>
      </c>
      <c r="P1005" t="s">
        <v>1775</v>
      </c>
    </row>
    <row r="1006" spans="1:16" x14ac:dyDescent="0.3">
      <c r="A1006" s="3">
        <v>43517</v>
      </c>
      <c r="B1006" s="1" t="s">
        <v>385</v>
      </c>
      <c r="C1006" s="1" t="s">
        <v>126</v>
      </c>
      <c r="D1006" s="1" t="s">
        <v>59</v>
      </c>
      <c r="E1006" s="1" t="s">
        <v>43</v>
      </c>
      <c r="F1006" s="2">
        <v>6</v>
      </c>
      <c r="G1006" s="2">
        <v>8</v>
      </c>
      <c r="H1006" s="1" t="s">
        <v>29</v>
      </c>
      <c r="I1006" s="1" t="s">
        <v>30</v>
      </c>
      <c r="J1006" s="2">
        <v>5229</v>
      </c>
      <c r="K1006" t="str">
        <f>VLOOKUP(E1006,LUCode!A:B,2,FALSE)</f>
        <v>Operator Not In Position</v>
      </c>
      <c r="L1006">
        <f>VLOOKUP(D1006,Coordinates!A:C,2,FALSE)</f>
        <v>43.410299999999999</v>
      </c>
      <c r="M1006">
        <f>VLOOKUP(D1006,Coordinates!A:C,3,FALSE)</f>
        <v>-79.192300000000003</v>
      </c>
      <c r="N1006" t="str">
        <f>VLOOKUP(I1006,LULine!A:B,2,FALSE)</f>
        <v>Bloor Danforth</v>
      </c>
      <c r="O1006" t="s">
        <v>1759</v>
      </c>
      <c r="P1006" t="s">
        <v>1776</v>
      </c>
    </row>
    <row r="1007" spans="1:16" x14ac:dyDescent="0.3">
      <c r="A1007" s="3">
        <v>43517</v>
      </c>
      <c r="B1007" s="1" t="s">
        <v>571</v>
      </c>
      <c r="C1007" s="1" t="s">
        <v>126</v>
      </c>
      <c r="D1007" s="1" t="s">
        <v>137</v>
      </c>
      <c r="E1007" s="1" t="s">
        <v>80</v>
      </c>
      <c r="F1007" s="2">
        <v>4</v>
      </c>
      <c r="G1007" s="2">
        <v>6</v>
      </c>
      <c r="H1007" s="1" t="s">
        <v>14</v>
      </c>
      <c r="I1007" s="1" t="s">
        <v>15</v>
      </c>
      <c r="J1007" s="2">
        <v>5721</v>
      </c>
      <c r="K1007" t="str">
        <f>VLOOKUP(E1007,LUCode!A:B,2,FALSE)</f>
        <v>Disorderly Patron</v>
      </c>
      <c r="L1007">
        <f>VLOOKUP(D1007,Coordinates!A:C,2,FALSE)</f>
        <v>43.645299999999999</v>
      </c>
      <c r="M1007">
        <f>VLOOKUP(D1007,Coordinates!A:C,3,FALSE)</f>
        <v>-79.380600000000001</v>
      </c>
      <c r="N1007" t="str">
        <f>VLOOKUP(I1007,LULine!A:B,2,FALSE)</f>
        <v>Yonge University Spadina</v>
      </c>
      <c r="O1007" t="s">
        <v>1759</v>
      </c>
      <c r="P1007" t="s">
        <v>1776</v>
      </c>
    </row>
    <row r="1008" spans="1:16" x14ac:dyDescent="0.3">
      <c r="A1008" s="3">
        <v>43517</v>
      </c>
      <c r="B1008" s="1" t="s">
        <v>899</v>
      </c>
      <c r="C1008" s="1" t="s">
        <v>126</v>
      </c>
      <c r="D1008" s="1" t="s">
        <v>211</v>
      </c>
      <c r="E1008" s="1" t="s">
        <v>43</v>
      </c>
      <c r="F1008" s="2">
        <v>3</v>
      </c>
      <c r="G1008" s="2">
        <v>6</v>
      </c>
      <c r="H1008" s="1" t="s">
        <v>19</v>
      </c>
      <c r="I1008" s="1" t="s">
        <v>15</v>
      </c>
      <c r="J1008" s="2">
        <v>5641</v>
      </c>
      <c r="K1008" t="str">
        <f>VLOOKUP(E1008,LUCode!A:B,2,FALSE)</f>
        <v>Operator Not In Position</v>
      </c>
      <c r="L1008">
        <f>VLOOKUP(D1008,Coordinates!A:C,2,FALSE)</f>
        <v>43.4739</v>
      </c>
      <c r="M1008">
        <f>VLOOKUP(D1008,Coordinates!A:C,3,FALSE)</f>
        <v>-79.313900000000004</v>
      </c>
      <c r="N1008" t="str">
        <f>VLOOKUP(I1008,LULine!A:B,2,FALSE)</f>
        <v>Yonge University Spadina</v>
      </c>
      <c r="O1008" t="s">
        <v>1759</v>
      </c>
      <c r="P1008" t="s">
        <v>1776</v>
      </c>
    </row>
    <row r="1009" spans="1:16" x14ac:dyDescent="0.3">
      <c r="A1009" s="3">
        <v>43517</v>
      </c>
      <c r="B1009" s="1" t="s">
        <v>260</v>
      </c>
      <c r="C1009" s="1" t="s">
        <v>126</v>
      </c>
      <c r="D1009" s="1" t="s">
        <v>389</v>
      </c>
      <c r="E1009" s="1" t="s">
        <v>900</v>
      </c>
      <c r="F1009" s="2">
        <v>11</v>
      </c>
      <c r="G1009" s="2">
        <v>16</v>
      </c>
      <c r="H1009" s="1" t="s">
        <v>14</v>
      </c>
      <c r="I1009" s="1" t="s">
        <v>93</v>
      </c>
      <c r="J1009" s="2">
        <v>3003</v>
      </c>
      <c r="K1009" t="str">
        <f>VLOOKUP(E1009,LUCode!A:B,2,FALSE)</f>
        <v>Disorderly Patron</v>
      </c>
      <c r="L1009">
        <f>VLOOKUP(D1009,Coordinates!A:C,2,FALSE)</f>
        <v>43.450099999999999</v>
      </c>
      <c r="M1009">
        <f>VLOOKUP(D1009,Coordinates!A:C,3,FALSE)</f>
        <v>-79.161299999999997</v>
      </c>
      <c r="N1009" t="str">
        <f>VLOOKUP(I1009,LULine!A:B,2,FALSE)</f>
        <v>Scarborough Rail Transit</v>
      </c>
      <c r="O1009" t="s">
        <v>1759</v>
      </c>
      <c r="P1009" t="s">
        <v>1776</v>
      </c>
    </row>
    <row r="1010" spans="1:16" x14ac:dyDescent="0.3">
      <c r="A1010" s="3">
        <v>43517</v>
      </c>
      <c r="B1010" s="1" t="s">
        <v>901</v>
      </c>
      <c r="C1010" s="1" t="s">
        <v>126</v>
      </c>
      <c r="D1010" s="1" t="s">
        <v>27</v>
      </c>
      <c r="E1010" s="1" t="s">
        <v>150</v>
      </c>
      <c r="F1010" s="2">
        <v>9</v>
      </c>
      <c r="G1010" s="2">
        <v>13</v>
      </c>
      <c r="H1010" s="1" t="s">
        <v>34</v>
      </c>
      <c r="I1010" s="1" t="s">
        <v>30</v>
      </c>
      <c r="J1010" s="2">
        <v>5287</v>
      </c>
      <c r="K1010" t="str">
        <f>VLOOKUP(E1010,LUCode!A:B,2,FALSE)</f>
        <v>Passenger Other</v>
      </c>
      <c r="L1010">
        <f>VLOOKUP(D1010,Coordinates!A:C,2,FALSE)</f>
        <v>43.392000000000003</v>
      </c>
      <c r="M1010">
        <f>VLOOKUP(D1010,Coordinates!A:C,3,FALSE)</f>
        <v>-79.273499999999999</v>
      </c>
      <c r="N1010" t="str">
        <f>VLOOKUP(I1010,LULine!A:B,2,FALSE)</f>
        <v>Bloor Danforth</v>
      </c>
      <c r="O1010" t="s">
        <v>1759</v>
      </c>
      <c r="P1010" t="s">
        <v>1776</v>
      </c>
    </row>
    <row r="1011" spans="1:16" x14ac:dyDescent="0.3">
      <c r="A1011" s="3">
        <v>43517</v>
      </c>
      <c r="B1011" s="1" t="s">
        <v>902</v>
      </c>
      <c r="C1011" s="1" t="s">
        <v>126</v>
      </c>
      <c r="D1011" s="1" t="s">
        <v>37</v>
      </c>
      <c r="E1011" s="1" t="s">
        <v>177</v>
      </c>
      <c r="F1011" s="2">
        <v>8</v>
      </c>
      <c r="G1011" s="2">
        <v>11</v>
      </c>
      <c r="H1011" s="1" t="s">
        <v>29</v>
      </c>
      <c r="I1011" s="1" t="s">
        <v>30</v>
      </c>
      <c r="J1011" s="2">
        <v>5189</v>
      </c>
      <c r="K1011" t="str">
        <f>VLOOKUP(E1011,LUCode!A:B,2,FALSE)</f>
        <v>Body</v>
      </c>
      <c r="L1011">
        <f>VLOOKUP(D1011,Coordinates!A:C,2,FALSE)</f>
        <v>43.435699999999997</v>
      </c>
      <c r="M1011">
        <f>VLOOKUP(D1011,Coordinates!A:C,3,FALSE)</f>
        <v>-79.154899999999998</v>
      </c>
      <c r="N1011" t="str">
        <f>VLOOKUP(I1011,LULine!A:B,2,FALSE)</f>
        <v>Bloor Danforth</v>
      </c>
      <c r="O1011" t="s">
        <v>1759</v>
      </c>
      <c r="P1011" t="s">
        <v>1777</v>
      </c>
    </row>
    <row r="1012" spans="1:16" x14ac:dyDescent="0.3">
      <c r="A1012" s="3">
        <v>43518</v>
      </c>
      <c r="B1012" s="1" t="s">
        <v>144</v>
      </c>
      <c r="C1012" s="1" t="s">
        <v>145</v>
      </c>
      <c r="D1012" s="1" t="s">
        <v>266</v>
      </c>
      <c r="E1012" s="1" t="s">
        <v>903</v>
      </c>
      <c r="F1012" s="2">
        <v>4</v>
      </c>
      <c r="G1012" s="2">
        <v>10</v>
      </c>
      <c r="H1012" s="1" t="s">
        <v>19</v>
      </c>
      <c r="I1012" s="1" t="s">
        <v>93</v>
      </c>
      <c r="J1012" s="2">
        <v>3014</v>
      </c>
      <c r="K1012" t="str">
        <f>VLOOKUP(E1012,LUCode!A:B,2,FALSE)</f>
        <v>RC&amp;S Maintenance Error - (Human)</v>
      </c>
      <c r="L1012">
        <f>VLOOKUP(D1012,Coordinates!A:C,2,FALSE)</f>
        <v>43.462899999999998</v>
      </c>
      <c r="M1012">
        <f>VLOOKUP(D1012,Coordinates!A:C,3,FALSE)</f>
        <v>-79.150599999999997</v>
      </c>
      <c r="N1012" t="str">
        <f>VLOOKUP(I1012,LULine!A:B,2,FALSE)</f>
        <v>Scarborough Rail Transit</v>
      </c>
      <c r="O1012" t="s">
        <v>1759</v>
      </c>
      <c r="P1012" t="s">
        <v>1777</v>
      </c>
    </row>
    <row r="1013" spans="1:16" x14ac:dyDescent="0.3">
      <c r="A1013" s="3">
        <v>43518</v>
      </c>
      <c r="B1013" s="1" t="s">
        <v>904</v>
      </c>
      <c r="C1013" s="1" t="s">
        <v>145</v>
      </c>
      <c r="D1013" s="25" t="s">
        <v>1640</v>
      </c>
      <c r="E1013" s="1" t="s">
        <v>143</v>
      </c>
      <c r="F1013" s="2">
        <v>7</v>
      </c>
      <c r="G1013" s="2">
        <v>12</v>
      </c>
      <c r="H1013" s="1" t="s">
        <v>29</v>
      </c>
      <c r="I1013" s="1" t="s">
        <v>99</v>
      </c>
      <c r="J1013" s="2">
        <v>6191</v>
      </c>
      <c r="K1013" t="str">
        <f>VLOOKUP(E1013,LUCode!A:B,2,FALSE)</f>
        <v>Transportation Department - Other</v>
      </c>
      <c r="L1013" t="str">
        <f>VLOOKUP(D1013,Coordinates!A:C,2,FALSE)</f>
        <v>43.7614°</v>
      </c>
      <c r="M1013">
        <f>VLOOKUP(D1013,Coordinates!A:C,3,FALSE)</f>
        <v>-79.410499999999999</v>
      </c>
      <c r="N1013" t="str">
        <f>VLOOKUP(I1013,LULine!A:B,2,FALSE)</f>
        <v>Sheppard</v>
      </c>
      <c r="O1013" t="s">
        <v>1759</v>
      </c>
      <c r="P1013" t="s">
        <v>1774</v>
      </c>
    </row>
    <row r="1014" spans="1:16" x14ac:dyDescent="0.3">
      <c r="A1014" s="3">
        <v>43518</v>
      </c>
      <c r="B1014" s="1" t="s">
        <v>195</v>
      </c>
      <c r="C1014" s="1" t="s">
        <v>145</v>
      </c>
      <c r="D1014" s="1" t="s">
        <v>37</v>
      </c>
      <c r="E1014" s="1" t="s">
        <v>905</v>
      </c>
      <c r="F1014" s="2">
        <v>5</v>
      </c>
      <c r="G1014" s="2">
        <v>10</v>
      </c>
      <c r="H1014" s="1" t="s">
        <v>29</v>
      </c>
      <c r="I1014" s="1" t="s">
        <v>30</v>
      </c>
      <c r="J1014" s="2">
        <v>5032</v>
      </c>
      <c r="K1014" t="str">
        <f>VLOOKUP(E1014,LUCode!A:B,2,FALSE)</f>
        <v>Injured Employee</v>
      </c>
      <c r="L1014">
        <f>VLOOKUP(D1014,Coordinates!A:C,2,FALSE)</f>
        <v>43.435699999999997</v>
      </c>
      <c r="M1014">
        <f>VLOOKUP(D1014,Coordinates!A:C,3,FALSE)</f>
        <v>-79.154899999999998</v>
      </c>
      <c r="N1014" t="str">
        <f>VLOOKUP(I1014,LULine!A:B,2,FALSE)</f>
        <v>Bloor Danforth</v>
      </c>
      <c r="O1014" t="s">
        <v>1759</v>
      </c>
      <c r="P1014" t="s">
        <v>1774</v>
      </c>
    </row>
    <row r="1015" spans="1:16" x14ac:dyDescent="0.3">
      <c r="A1015" s="3">
        <v>43518</v>
      </c>
      <c r="B1015" s="1" t="s">
        <v>353</v>
      </c>
      <c r="C1015" s="1" t="s">
        <v>145</v>
      </c>
      <c r="D1015" s="1" t="s">
        <v>85</v>
      </c>
      <c r="E1015" s="1" t="s">
        <v>67</v>
      </c>
      <c r="F1015" s="2">
        <v>4</v>
      </c>
      <c r="G1015" s="2">
        <v>6</v>
      </c>
      <c r="H1015" s="1" t="s">
        <v>14</v>
      </c>
      <c r="I1015" s="1" t="s">
        <v>15</v>
      </c>
      <c r="J1015" s="2">
        <v>5446</v>
      </c>
      <c r="K1015" t="str">
        <f>VLOOKUP(E1015,LUCode!A:B,2,FALSE)</f>
        <v>Door Problems - Faulty Equipment</v>
      </c>
      <c r="L1015">
        <f>VLOOKUP(D1015,Coordinates!A:C,2,FALSE)</f>
        <v>43.656300000000002</v>
      </c>
      <c r="M1015">
        <f>VLOOKUP(D1015,Coordinates!A:C,3,FALSE)</f>
        <v>-79.380499999999998</v>
      </c>
      <c r="N1015" t="str">
        <f>VLOOKUP(I1015,LULine!A:B,2,FALSE)</f>
        <v>Yonge University Spadina</v>
      </c>
      <c r="O1015" t="s">
        <v>1759</v>
      </c>
      <c r="P1015" t="s">
        <v>1774</v>
      </c>
    </row>
    <row r="1016" spans="1:16" x14ac:dyDescent="0.3">
      <c r="A1016" s="3">
        <v>43518</v>
      </c>
      <c r="B1016" s="1" t="s">
        <v>666</v>
      </c>
      <c r="C1016" s="1" t="s">
        <v>145</v>
      </c>
      <c r="D1016" s="1" t="s">
        <v>37</v>
      </c>
      <c r="E1016" s="1" t="s">
        <v>65</v>
      </c>
      <c r="F1016" s="2">
        <v>6</v>
      </c>
      <c r="G1016" s="2">
        <v>9</v>
      </c>
      <c r="I1016" s="1" t="s">
        <v>30</v>
      </c>
      <c r="J1016" s="2">
        <v>0</v>
      </c>
      <c r="K1016" t="str">
        <f>VLOOKUP(E1016,LUCode!A:B,2,FALSE)</f>
        <v>Signal Problem - No Trouble</v>
      </c>
      <c r="L1016">
        <f>VLOOKUP(D1016,Coordinates!A:C,2,FALSE)</f>
        <v>43.435699999999997</v>
      </c>
      <c r="M1016">
        <f>VLOOKUP(D1016,Coordinates!A:C,3,FALSE)</f>
        <v>-79.154899999999998</v>
      </c>
      <c r="N1016" t="str">
        <f>VLOOKUP(I1016,LULine!A:B,2,FALSE)</f>
        <v>Bloor Danforth</v>
      </c>
      <c r="O1016" t="s">
        <v>1759</v>
      </c>
      <c r="P1016" t="s">
        <v>1774</v>
      </c>
    </row>
    <row r="1017" spans="1:16" x14ac:dyDescent="0.3">
      <c r="A1017" s="3">
        <v>43518</v>
      </c>
      <c r="B1017" s="1" t="s">
        <v>276</v>
      </c>
      <c r="C1017" s="1" t="s">
        <v>145</v>
      </c>
      <c r="D1017" s="25" t="s">
        <v>1755</v>
      </c>
      <c r="E1017" s="1" t="s">
        <v>221</v>
      </c>
      <c r="F1017" s="2">
        <v>7</v>
      </c>
      <c r="G1017" s="2">
        <v>9</v>
      </c>
      <c r="H1017" s="1" t="s">
        <v>29</v>
      </c>
      <c r="I1017" s="1" t="s">
        <v>30</v>
      </c>
      <c r="J1017" s="2">
        <v>5089</v>
      </c>
      <c r="K1017" t="str">
        <f>VLOOKUP(E1017,LUCode!A:B,2,FALSE)</f>
        <v>Fire/Smoke Plan B - Source TTC</v>
      </c>
      <c r="L1017">
        <f>VLOOKUP(D1017,Coordinates!A:C,2,FALSE)</f>
        <v>43.6706</v>
      </c>
      <c r="M1017">
        <f>VLOOKUP(D1017,Coordinates!A:C,3,FALSE)</f>
        <v>-79.386499999999998</v>
      </c>
      <c r="N1017" t="str">
        <f>VLOOKUP(I1017,LULine!A:B,2,FALSE)</f>
        <v>Bloor Danforth</v>
      </c>
      <c r="O1017" t="s">
        <v>1759</v>
      </c>
      <c r="P1017" t="s">
        <v>1772</v>
      </c>
    </row>
    <row r="1018" spans="1:16" x14ac:dyDescent="0.3">
      <c r="A1018" s="3">
        <v>43518</v>
      </c>
      <c r="B1018" s="1" t="s">
        <v>906</v>
      </c>
      <c r="C1018" s="1" t="s">
        <v>145</v>
      </c>
      <c r="D1018" s="1" t="s">
        <v>325</v>
      </c>
      <c r="E1018" s="1" t="s">
        <v>233</v>
      </c>
      <c r="F1018" s="2">
        <v>8</v>
      </c>
      <c r="G1018" s="2">
        <v>11</v>
      </c>
      <c r="H1018" s="1" t="s">
        <v>14</v>
      </c>
      <c r="I1018" s="1" t="s">
        <v>15</v>
      </c>
      <c r="J1018" s="2">
        <v>5501</v>
      </c>
      <c r="K1018" t="str">
        <f>VLOOKUP(E1018,LUCode!A:B,2,FALSE)</f>
        <v>Sexual Assault</v>
      </c>
      <c r="L1018">
        <f>VLOOKUP(D1018,Coordinates!A:C,2,FALSE)</f>
        <v>43.394100000000002</v>
      </c>
      <c r="M1018">
        <f>VLOOKUP(D1018,Coordinates!A:C,3,FALSE)</f>
        <v>-79.225899999999996</v>
      </c>
      <c r="N1018" t="str">
        <f>VLOOKUP(I1018,LULine!A:B,2,FALSE)</f>
        <v>Yonge University Spadina</v>
      </c>
      <c r="O1018" t="s">
        <v>1759</v>
      </c>
      <c r="P1018" t="s">
        <v>1772</v>
      </c>
    </row>
    <row r="1019" spans="1:16" x14ac:dyDescent="0.3">
      <c r="A1019" s="3">
        <v>43518</v>
      </c>
      <c r="B1019" s="1" t="s">
        <v>907</v>
      </c>
      <c r="C1019" s="1" t="s">
        <v>145</v>
      </c>
      <c r="D1019" s="1" t="s">
        <v>237</v>
      </c>
      <c r="E1019" s="1" t="s">
        <v>150</v>
      </c>
      <c r="F1019" s="2">
        <v>10</v>
      </c>
      <c r="G1019" s="2">
        <v>13</v>
      </c>
      <c r="H1019" s="1" t="s">
        <v>34</v>
      </c>
      <c r="I1019" s="1" t="s">
        <v>30</v>
      </c>
      <c r="J1019" s="2">
        <v>5320</v>
      </c>
      <c r="K1019" t="str">
        <f>VLOOKUP(E1019,LUCode!A:B,2,FALSE)</f>
        <v>Passenger Other</v>
      </c>
      <c r="L1019">
        <f>VLOOKUP(D1019,Coordinates!A:C,2,FALSE)</f>
        <v>43.394399999999997</v>
      </c>
      <c r="M1019">
        <f>VLOOKUP(D1019,Coordinates!A:C,3,FALSE)</f>
        <v>-79.253600000000006</v>
      </c>
      <c r="N1019" t="str">
        <f>VLOOKUP(I1019,LULine!A:B,2,FALSE)</f>
        <v>Bloor Danforth</v>
      </c>
      <c r="O1019" t="s">
        <v>1759</v>
      </c>
      <c r="P1019" t="s">
        <v>1772</v>
      </c>
    </row>
    <row r="1020" spans="1:16" x14ac:dyDescent="0.3">
      <c r="A1020" s="3">
        <v>43518</v>
      </c>
      <c r="B1020" s="1" t="s">
        <v>612</v>
      </c>
      <c r="C1020" s="1" t="s">
        <v>145</v>
      </c>
      <c r="D1020" s="25" t="s">
        <v>56</v>
      </c>
      <c r="E1020" s="1" t="s">
        <v>308</v>
      </c>
      <c r="F1020" s="2">
        <v>4</v>
      </c>
      <c r="G1020" s="2">
        <v>7</v>
      </c>
      <c r="H1020" s="1" t="s">
        <v>29</v>
      </c>
      <c r="I1020" s="1" t="s">
        <v>30</v>
      </c>
      <c r="J1020" s="2">
        <v>5275</v>
      </c>
      <c r="K1020" t="str">
        <f>VLOOKUP(E1020,LUCode!A:B,2,FALSE)</f>
        <v>Assault / Patron Involved</v>
      </c>
      <c r="L1020">
        <f>VLOOKUP(D1020,Coordinates!A:C,2,FALSE)</f>
        <v>43.395800000000001</v>
      </c>
      <c r="M1020">
        <f>VLOOKUP(D1020,Coordinates!A:C,3,FALSE)</f>
        <v>-79.244</v>
      </c>
      <c r="N1020" t="str">
        <f>VLOOKUP(I1020,LULine!A:B,2,FALSE)</f>
        <v>Bloor Danforth</v>
      </c>
      <c r="O1020" t="s">
        <v>1759</v>
      </c>
      <c r="P1020" t="s">
        <v>1773</v>
      </c>
    </row>
    <row r="1021" spans="1:16" x14ac:dyDescent="0.3">
      <c r="A1021" s="3">
        <v>43518</v>
      </c>
      <c r="B1021" s="1" t="s">
        <v>909</v>
      </c>
      <c r="C1021" s="1" t="s">
        <v>145</v>
      </c>
      <c r="D1021" s="1" t="s">
        <v>59</v>
      </c>
      <c r="E1021" s="1" t="s">
        <v>43</v>
      </c>
      <c r="F1021" s="2">
        <v>4</v>
      </c>
      <c r="G1021" s="2">
        <v>7</v>
      </c>
      <c r="H1021" s="1" t="s">
        <v>29</v>
      </c>
      <c r="I1021" s="1" t="s">
        <v>30</v>
      </c>
      <c r="J1021" s="2">
        <v>5263</v>
      </c>
      <c r="K1021" t="str">
        <f>VLOOKUP(E1021,LUCode!A:B,2,FALSE)</f>
        <v>Operator Not In Position</v>
      </c>
      <c r="L1021">
        <f>VLOOKUP(D1021,Coordinates!A:C,2,FALSE)</f>
        <v>43.410299999999999</v>
      </c>
      <c r="M1021">
        <f>VLOOKUP(D1021,Coordinates!A:C,3,FALSE)</f>
        <v>-79.192300000000003</v>
      </c>
      <c r="N1021" t="str">
        <f>VLOOKUP(I1021,LULine!A:B,2,FALSE)</f>
        <v>Bloor Danforth</v>
      </c>
      <c r="O1021" t="s">
        <v>1759</v>
      </c>
      <c r="P1021" t="s">
        <v>1773</v>
      </c>
    </row>
    <row r="1022" spans="1:16" x14ac:dyDescent="0.3">
      <c r="A1022" s="3">
        <v>43518</v>
      </c>
      <c r="B1022" s="1" t="s">
        <v>910</v>
      </c>
      <c r="C1022" s="1" t="s">
        <v>145</v>
      </c>
      <c r="D1022" s="1" t="s">
        <v>42</v>
      </c>
      <c r="E1022" s="1" t="s">
        <v>80</v>
      </c>
      <c r="F1022" s="2">
        <v>18</v>
      </c>
      <c r="G1022" s="2">
        <v>21</v>
      </c>
      <c r="H1022" s="1" t="s">
        <v>14</v>
      </c>
      <c r="I1022" s="1" t="s">
        <v>15</v>
      </c>
      <c r="J1022" s="2">
        <v>5626</v>
      </c>
      <c r="K1022" t="str">
        <f>VLOOKUP(E1022,LUCode!A:B,2,FALSE)</f>
        <v>Disorderly Patron</v>
      </c>
      <c r="L1022">
        <f>VLOOKUP(D1022,Coordinates!A:C,2,FALSE)</f>
        <v>43.749699999999997</v>
      </c>
      <c r="M1022">
        <f>VLOOKUP(D1022,Coordinates!A:C,3,FALSE)</f>
        <v>-79.4619</v>
      </c>
      <c r="N1022" t="str">
        <f>VLOOKUP(I1022,LULine!A:B,2,FALSE)</f>
        <v>Yonge University Spadina</v>
      </c>
      <c r="O1022" t="s">
        <v>1759</v>
      </c>
      <c r="P1022" t="s">
        <v>1775</v>
      </c>
    </row>
    <row r="1023" spans="1:16" x14ac:dyDescent="0.3">
      <c r="A1023" s="3">
        <v>43518</v>
      </c>
      <c r="B1023" s="1" t="s">
        <v>184</v>
      </c>
      <c r="C1023" s="1" t="s">
        <v>145</v>
      </c>
      <c r="D1023" s="1" t="s">
        <v>124</v>
      </c>
      <c r="E1023" s="1" t="s">
        <v>911</v>
      </c>
      <c r="F1023" s="2">
        <v>168</v>
      </c>
      <c r="G1023" s="2">
        <v>173</v>
      </c>
      <c r="H1023" s="1" t="s">
        <v>19</v>
      </c>
      <c r="I1023" s="1" t="s">
        <v>93</v>
      </c>
      <c r="J1023" s="2">
        <v>3004</v>
      </c>
      <c r="K1023" t="str">
        <f>VLOOKUP(E1023,LUCode!A:B,2,FALSE)</f>
        <v>Rail Defect/Fastenings/Power Rail</v>
      </c>
      <c r="L1023">
        <f>VLOOKUP(D1023,Coordinates!A:C,2,FALSE)</f>
        <v>43.460099999999997</v>
      </c>
      <c r="M1023">
        <f>VLOOKUP(D1023,Coordinates!A:C,3,FALSE)</f>
        <v>-79.163499999999999</v>
      </c>
      <c r="N1023" t="str">
        <f>VLOOKUP(I1023,LULine!A:B,2,FALSE)</f>
        <v>Scarborough Rail Transit</v>
      </c>
      <c r="O1023" t="s">
        <v>1759</v>
      </c>
      <c r="P1023" t="s">
        <v>1775</v>
      </c>
    </row>
    <row r="1024" spans="1:16" x14ac:dyDescent="0.3">
      <c r="A1024" s="3">
        <v>43518</v>
      </c>
      <c r="B1024" s="1" t="s">
        <v>120</v>
      </c>
      <c r="C1024" s="1" t="s">
        <v>145</v>
      </c>
      <c r="D1024" s="1" t="s">
        <v>77</v>
      </c>
      <c r="E1024" s="1" t="s">
        <v>57</v>
      </c>
      <c r="F1024" s="2">
        <v>7</v>
      </c>
      <c r="G1024" s="2">
        <v>10</v>
      </c>
      <c r="H1024" s="1" t="s">
        <v>14</v>
      </c>
      <c r="I1024" s="1" t="s">
        <v>15</v>
      </c>
      <c r="J1024" s="2">
        <v>5791</v>
      </c>
      <c r="K1024" t="str">
        <f>VLOOKUP(E1024,LUCode!A:B,2,FALSE)</f>
        <v>Injured or ill Customer (On Train) - Transported</v>
      </c>
      <c r="L1024" t="str">
        <f>VLOOKUP(D1024,Coordinates!A:C,2,FALSE)</f>
        <v>43°44′03</v>
      </c>
      <c r="M1024">
        <f>VLOOKUP(D1024,Coordinates!A:C,3,FALSE)</f>
        <v>-79.27</v>
      </c>
      <c r="N1024" t="str">
        <f>VLOOKUP(I1024,LULine!A:B,2,FALSE)</f>
        <v>Yonge University Spadina</v>
      </c>
      <c r="O1024" t="s">
        <v>1759</v>
      </c>
      <c r="P1024" t="s">
        <v>1777</v>
      </c>
    </row>
    <row r="1025" spans="1:16" x14ac:dyDescent="0.3">
      <c r="A1025" s="3">
        <v>43518</v>
      </c>
      <c r="B1025" s="1" t="s">
        <v>912</v>
      </c>
      <c r="C1025" s="1" t="s">
        <v>145</v>
      </c>
      <c r="D1025" s="1" t="s">
        <v>127</v>
      </c>
      <c r="E1025" s="1" t="s">
        <v>80</v>
      </c>
      <c r="F1025" s="2">
        <v>3</v>
      </c>
      <c r="G1025" s="2">
        <v>8</v>
      </c>
      <c r="H1025" s="1" t="s">
        <v>14</v>
      </c>
      <c r="I1025" s="1" t="s">
        <v>15</v>
      </c>
      <c r="J1025" s="2">
        <v>5876</v>
      </c>
      <c r="K1025" t="str">
        <f>VLOOKUP(E1025,LUCode!A:B,2,FALSE)</f>
        <v>Disorderly Patron</v>
      </c>
      <c r="L1025">
        <f>VLOOKUP(D1025,Coordinates!A:C,2,FALSE)</f>
        <v>43.400500000000001</v>
      </c>
      <c r="M1025">
        <f>VLOOKUP(D1025,Coordinates!A:C,3,FALSE)</f>
        <v>-79.235900000000001</v>
      </c>
      <c r="N1025" t="str">
        <f>VLOOKUP(I1025,LULine!A:B,2,FALSE)</f>
        <v>Yonge University Spadina</v>
      </c>
      <c r="O1025" t="s">
        <v>1759</v>
      </c>
      <c r="P1025" t="s">
        <v>1777</v>
      </c>
    </row>
    <row r="1026" spans="1:16" x14ac:dyDescent="0.3">
      <c r="A1026" s="3">
        <v>43519</v>
      </c>
      <c r="B1026" s="1" t="s">
        <v>913</v>
      </c>
      <c r="C1026" s="1" t="s">
        <v>175</v>
      </c>
      <c r="D1026" s="1" t="s">
        <v>244</v>
      </c>
      <c r="E1026" s="1" t="s">
        <v>80</v>
      </c>
      <c r="F1026" s="2">
        <v>14</v>
      </c>
      <c r="G1026" s="2">
        <v>19</v>
      </c>
      <c r="H1026" s="1" t="s">
        <v>34</v>
      </c>
      <c r="I1026" s="1" t="s">
        <v>30</v>
      </c>
      <c r="J1026" s="2">
        <v>5153</v>
      </c>
      <c r="K1026" t="str">
        <f>VLOOKUP(E1026,LUCode!A:B,2,FALSE)</f>
        <v>Disorderly Patron</v>
      </c>
      <c r="L1026">
        <f>VLOOKUP(D1026,Coordinates!A:C,2,FALSE)</f>
        <v>43.402000000000001</v>
      </c>
      <c r="M1026">
        <f>VLOOKUP(D1026,Coordinates!A:C,3,FALSE)</f>
        <v>-79.223500000000001</v>
      </c>
      <c r="N1026" t="str">
        <f>VLOOKUP(I1026,LULine!A:B,2,FALSE)</f>
        <v>Bloor Danforth</v>
      </c>
      <c r="O1026" t="s">
        <v>1759</v>
      </c>
      <c r="P1026" t="s">
        <v>1777</v>
      </c>
    </row>
    <row r="1027" spans="1:16" x14ac:dyDescent="0.3">
      <c r="A1027" s="3">
        <v>43519</v>
      </c>
      <c r="B1027" s="1" t="s">
        <v>733</v>
      </c>
      <c r="C1027" s="1" t="s">
        <v>175</v>
      </c>
      <c r="D1027" s="1" t="s">
        <v>124</v>
      </c>
      <c r="E1027" s="1" t="s">
        <v>911</v>
      </c>
      <c r="F1027" s="2">
        <v>19</v>
      </c>
      <c r="G1027" s="2">
        <v>0</v>
      </c>
      <c r="H1027" s="1" t="s">
        <v>19</v>
      </c>
      <c r="I1027" s="1" t="s">
        <v>93</v>
      </c>
      <c r="J1027" s="2">
        <v>3004</v>
      </c>
      <c r="K1027" t="str">
        <f>VLOOKUP(E1027,LUCode!A:B,2,FALSE)</f>
        <v>Rail Defect/Fastenings/Power Rail</v>
      </c>
      <c r="L1027">
        <f>VLOOKUP(D1027,Coordinates!A:C,2,FALSE)</f>
        <v>43.460099999999997</v>
      </c>
      <c r="M1027">
        <f>VLOOKUP(D1027,Coordinates!A:C,3,FALSE)</f>
        <v>-79.163499999999999</v>
      </c>
      <c r="N1027" t="str">
        <f>VLOOKUP(I1027,LULine!A:B,2,FALSE)</f>
        <v>Scarborough Rail Transit</v>
      </c>
      <c r="O1027" t="s">
        <v>1759</v>
      </c>
      <c r="P1027" t="s">
        <v>1774</v>
      </c>
    </row>
    <row r="1028" spans="1:16" x14ac:dyDescent="0.3">
      <c r="A1028" s="3">
        <v>43519</v>
      </c>
      <c r="B1028" s="1" t="s">
        <v>914</v>
      </c>
      <c r="C1028" s="1" t="s">
        <v>175</v>
      </c>
      <c r="D1028" s="25" t="s">
        <v>1755</v>
      </c>
      <c r="E1028" s="1" t="s">
        <v>110</v>
      </c>
      <c r="F1028" s="2">
        <v>5</v>
      </c>
      <c r="G1028" s="2">
        <v>9</v>
      </c>
      <c r="H1028" s="1" t="s">
        <v>34</v>
      </c>
      <c r="I1028" s="1" t="s">
        <v>30</v>
      </c>
      <c r="J1028" s="2">
        <v>5134</v>
      </c>
      <c r="K1028" t="str">
        <f>VLOOKUP(E1028,LUCode!A:B,2,FALSE)</f>
        <v>Door Problems - Debris Related</v>
      </c>
      <c r="L1028">
        <f>VLOOKUP(D1028,Coordinates!A:C,2,FALSE)</f>
        <v>43.6706</v>
      </c>
      <c r="M1028">
        <f>VLOOKUP(D1028,Coordinates!A:C,3,FALSE)</f>
        <v>-79.386499999999998</v>
      </c>
      <c r="N1028" t="str">
        <f>VLOOKUP(I1028,LULine!A:B,2,FALSE)</f>
        <v>Bloor Danforth</v>
      </c>
      <c r="O1028" t="s">
        <v>1759</v>
      </c>
      <c r="P1028" t="s">
        <v>1774</v>
      </c>
    </row>
    <row r="1029" spans="1:16" x14ac:dyDescent="0.3">
      <c r="A1029" s="3">
        <v>43519</v>
      </c>
      <c r="B1029" s="1" t="s">
        <v>23</v>
      </c>
      <c r="C1029" s="1" t="s">
        <v>175</v>
      </c>
      <c r="D1029" s="1" t="s">
        <v>37</v>
      </c>
      <c r="E1029" s="1" t="s">
        <v>216</v>
      </c>
      <c r="F1029" s="2">
        <v>4</v>
      </c>
      <c r="G1029" s="2">
        <v>8</v>
      </c>
      <c r="H1029" s="1" t="s">
        <v>29</v>
      </c>
      <c r="I1029" s="1" t="s">
        <v>30</v>
      </c>
      <c r="J1029" s="2">
        <v>5361</v>
      </c>
      <c r="K1029" t="str">
        <f>VLOOKUP(E1029,LUCode!A:B,2,FALSE)</f>
        <v>Emergency Alarm Station Activation</v>
      </c>
      <c r="L1029">
        <f>VLOOKUP(D1029,Coordinates!A:C,2,FALSE)</f>
        <v>43.435699999999997</v>
      </c>
      <c r="M1029">
        <f>VLOOKUP(D1029,Coordinates!A:C,3,FALSE)</f>
        <v>-79.154899999999998</v>
      </c>
      <c r="N1029" t="str">
        <f>VLOOKUP(I1029,LULine!A:B,2,FALSE)</f>
        <v>Bloor Danforth</v>
      </c>
      <c r="O1029" t="s">
        <v>1759</v>
      </c>
      <c r="P1029" t="s">
        <v>1774</v>
      </c>
    </row>
    <row r="1030" spans="1:16" x14ac:dyDescent="0.3">
      <c r="A1030" s="3">
        <v>43519</v>
      </c>
      <c r="B1030" s="1" t="s">
        <v>915</v>
      </c>
      <c r="C1030" s="1" t="s">
        <v>175</v>
      </c>
      <c r="D1030" s="1" t="s">
        <v>137</v>
      </c>
      <c r="E1030" s="1" t="s">
        <v>150</v>
      </c>
      <c r="F1030" s="2">
        <v>7</v>
      </c>
      <c r="G1030" s="2">
        <v>12</v>
      </c>
      <c r="H1030" s="1" t="s">
        <v>19</v>
      </c>
      <c r="I1030" s="1" t="s">
        <v>15</v>
      </c>
      <c r="J1030" s="2">
        <v>5586</v>
      </c>
      <c r="K1030" t="str">
        <f>VLOOKUP(E1030,LUCode!A:B,2,FALSE)</f>
        <v>Passenger Other</v>
      </c>
      <c r="L1030">
        <f>VLOOKUP(D1030,Coordinates!A:C,2,FALSE)</f>
        <v>43.645299999999999</v>
      </c>
      <c r="M1030">
        <f>VLOOKUP(D1030,Coordinates!A:C,3,FALSE)</f>
        <v>-79.380600000000001</v>
      </c>
      <c r="N1030" t="str">
        <f>VLOOKUP(I1030,LULine!A:B,2,FALSE)</f>
        <v>Yonge University Spadina</v>
      </c>
      <c r="O1030" t="s">
        <v>1759</v>
      </c>
      <c r="P1030" t="s">
        <v>1774</v>
      </c>
    </row>
    <row r="1031" spans="1:16" x14ac:dyDescent="0.3">
      <c r="A1031" s="3">
        <v>43519</v>
      </c>
      <c r="B1031" s="1" t="s">
        <v>156</v>
      </c>
      <c r="C1031" s="1" t="s">
        <v>175</v>
      </c>
      <c r="D1031" s="1" t="s">
        <v>37</v>
      </c>
      <c r="E1031" s="1" t="s">
        <v>50</v>
      </c>
      <c r="F1031" s="2">
        <v>4</v>
      </c>
      <c r="G1031" s="2">
        <v>8</v>
      </c>
      <c r="H1031" s="1" t="s">
        <v>29</v>
      </c>
      <c r="I1031" s="1" t="s">
        <v>30</v>
      </c>
      <c r="J1031" s="2">
        <v>5314</v>
      </c>
      <c r="K1031" t="str">
        <f>VLOOKUP(E1031,LUCode!A:B,2,FALSE)</f>
        <v>Brakes</v>
      </c>
      <c r="L1031">
        <f>VLOOKUP(D1031,Coordinates!A:C,2,FALSE)</f>
        <v>43.435699999999997</v>
      </c>
      <c r="M1031">
        <f>VLOOKUP(D1031,Coordinates!A:C,3,FALSE)</f>
        <v>-79.154899999999998</v>
      </c>
      <c r="N1031" t="str">
        <f>VLOOKUP(I1031,LULine!A:B,2,FALSE)</f>
        <v>Bloor Danforth</v>
      </c>
      <c r="O1031" t="s">
        <v>1759</v>
      </c>
      <c r="P1031" t="s">
        <v>1772</v>
      </c>
    </row>
    <row r="1032" spans="1:16" x14ac:dyDescent="0.3">
      <c r="A1032" s="3">
        <v>43519</v>
      </c>
      <c r="B1032" s="1" t="s">
        <v>916</v>
      </c>
      <c r="C1032" s="1" t="s">
        <v>175</v>
      </c>
      <c r="D1032" s="1" t="s">
        <v>137</v>
      </c>
      <c r="E1032" s="1" t="s">
        <v>80</v>
      </c>
      <c r="F1032" s="2">
        <v>6</v>
      </c>
      <c r="G1032" s="2">
        <v>11</v>
      </c>
      <c r="H1032" s="1" t="s">
        <v>14</v>
      </c>
      <c r="I1032" s="1" t="s">
        <v>15</v>
      </c>
      <c r="J1032" s="2">
        <v>6046</v>
      </c>
      <c r="K1032" t="str">
        <f>VLOOKUP(E1032,LUCode!A:B,2,FALSE)</f>
        <v>Disorderly Patron</v>
      </c>
      <c r="L1032">
        <f>VLOOKUP(D1032,Coordinates!A:C,2,FALSE)</f>
        <v>43.645299999999999</v>
      </c>
      <c r="M1032">
        <f>VLOOKUP(D1032,Coordinates!A:C,3,FALSE)</f>
        <v>-79.380600000000001</v>
      </c>
      <c r="N1032" t="str">
        <f>VLOOKUP(I1032,LULine!A:B,2,FALSE)</f>
        <v>Yonge University Spadina</v>
      </c>
      <c r="O1032" t="s">
        <v>1759</v>
      </c>
      <c r="P1032" t="s">
        <v>1772</v>
      </c>
    </row>
    <row r="1033" spans="1:16" x14ac:dyDescent="0.3">
      <c r="A1033" s="3">
        <v>43519</v>
      </c>
      <c r="B1033" s="1" t="s">
        <v>609</v>
      </c>
      <c r="C1033" s="1" t="s">
        <v>175</v>
      </c>
      <c r="D1033" s="1" t="s">
        <v>88</v>
      </c>
      <c r="E1033" s="1" t="s">
        <v>135</v>
      </c>
      <c r="F1033" s="2">
        <v>5</v>
      </c>
      <c r="G1033" s="2">
        <v>10</v>
      </c>
      <c r="H1033" s="1" t="s">
        <v>14</v>
      </c>
      <c r="I1033" s="1" t="s">
        <v>15</v>
      </c>
      <c r="J1033" s="2">
        <v>5961</v>
      </c>
      <c r="K1033" t="str">
        <f>VLOOKUP(E1033,LUCode!A:B,2,FALSE)</f>
        <v>Operator Overspeeding</v>
      </c>
      <c r="L1033">
        <f>VLOOKUP(D1033,Coordinates!A:C,2,FALSE)</f>
        <v>43.744900000000001</v>
      </c>
      <c r="M1033">
        <f>VLOOKUP(D1033,Coordinates!A:C,3,FALSE)</f>
        <v>-79.406700000000001</v>
      </c>
      <c r="N1033" t="str">
        <f>VLOOKUP(I1033,LULine!A:B,2,FALSE)</f>
        <v>Yonge University Spadina</v>
      </c>
      <c r="O1033" t="s">
        <v>1759</v>
      </c>
      <c r="P1033" t="s">
        <v>1773</v>
      </c>
    </row>
    <row r="1034" spans="1:16" x14ac:dyDescent="0.3">
      <c r="A1034" s="3">
        <v>43519</v>
      </c>
      <c r="B1034" s="1" t="s">
        <v>375</v>
      </c>
      <c r="C1034" s="1" t="s">
        <v>175</v>
      </c>
      <c r="D1034" s="1" t="s">
        <v>137</v>
      </c>
      <c r="E1034" s="1" t="s">
        <v>319</v>
      </c>
      <c r="F1034" s="2">
        <v>4</v>
      </c>
      <c r="G1034" s="2">
        <v>9</v>
      </c>
      <c r="H1034" s="1" t="s">
        <v>19</v>
      </c>
      <c r="I1034" s="1" t="s">
        <v>15</v>
      </c>
      <c r="J1034" s="2">
        <v>5751</v>
      </c>
      <c r="K1034" t="str">
        <f>VLOOKUP(E1034,LUCode!A:B,2,FALSE)</f>
        <v xml:space="preserve">Speed Control Equipment  </v>
      </c>
      <c r="L1034">
        <f>VLOOKUP(D1034,Coordinates!A:C,2,FALSE)</f>
        <v>43.645299999999999</v>
      </c>
      <c r="M1034">
        <f>VLOOKUP(D1034,Coordinates!A:C,3,FALSE)</f>
        <v>-79.380600000000001</v>
      </c>
      <c r="N1034" t="str">
        <f>VLOOKUP(I1034,LULine!A:B,2,FALSE)</f>
        <v>Yonge University Spadina</v>
      </c>
      <c r="O1034" t="s">
        <v>1759</v>
      </c>
      <c r="P1034" t="s">
        <v>1773</v>
      </c>
    </row>
    <row r="1035" spans="1:16" x14ac:dyDescent="0.3">
      <c r="A1035" s="3">
        <v>43519</v>
      </c>
      <c r="B1035" s="1" t="s">
        <v>919</v>
      </c>
      <c r="C1035" s="1" t="s">
        <v>175</v>
      </c>
      <c r="D1035" s="1" t="s">
        <v>235</v>
      </c>
      <c r="E1035" s="1" t="s">
        <v>57</v>
      </c>
      <c r="F1035" s="2">
        <v>6</v>
      </c>
      <c r="G1035" s="2">
        <v>10</v>
      </c>
      <c r="H1035" s="1" t="s">
        <v>29</v>
      </c>
      <c r="I1035" s="1" t="s">
        <v>30</v>
      </c>
      <c r="J1035" s="2">
        <v>5255</v>
      </c>
      <c r="K1035" t="str">
        <f>VLOOKUP(E1035,LUCode!A:B,2,FALSE)</f>
        <v>Injured or ill Customer (On Train) - Transported</v>
      </c>
      <c r="L1035">
        <f>VLOOKUP(D1035,Coordinates!A:C,2,FALSE)</f>
        <v>43.411099999999998</v>
      </c>
      <c r="M1035">
        <f>VLOOKUP(D1035,Coordinates!A:C,3,FALSE)</f>
        <v>-79.184600000000003</v>
      </c>
      <c r="N1035" t="str">
        <f>VLOOKUP(I1035,LULine!A:B,2,FALSE)</f>
        <v>Bloor Danforth</v>
      </c>
      <c r="O1035" t="s">
        <v>1759</v>
      </c>
      <c r="P1035" t="s">
        <v>1773</v>
      </c>
    </row>
    <row r="1036" spans="1:16" x14ac:dyDescent="0.3">
      <c r="A1036" s="3">
        <v>43519</v>
      </c>
      <c r="B1036" s="1" t="s">
        <v>566</v>
      </c>
      <c r="C1036" s="1" t="s">
        <v>175</v>
      </c>
      <c r="D1036" s="1" t="s">
        <v>137</v>
      </c>
      <c r="E1036" s="1" t="s">
        <v>239</v>
      </c>
      <c r="F1036" s="2">
        <v>5</v>
      </c>
      <c r="G1036" s="2">
        <v>10</v>
      </c>
      <c r="H1036" s="1" t="s">
        <v>14</v>
      </c>
      <c r="I1036" s="1" t="s">
        <v>15</v>
      </c>
      <c r="J1036" s="2">
        <v>5671</v>
      </c>
      <c r="K1036" t="str">
        <f>VLOOKUP(E1036,LUCode!A:B,2,FALSE)</f>
        <v>Crew Unable to Maintain Schedule</v>
      </c>
      <c r="L1036">
        <f>VLOOKUP(D1036,Coordinates!A:C,2,FALSE)</f>
        <v>43.645299999999999</v>
      </c>
      <c r="M1036">
        <f>VLOOKUP(D1036,Coordinates!A:C,3,FALSE)</f>
        <v>-79.380600000000001</v>
      </c>
      <c r="N1036" t="str">
        <f>VLOOKUP(I1036,LULine!A:B,2,FALSE)</f>
        <v>Yonge University Spadina</v>
      </c>
      <c r="O1036" t="s">
        <v>1759</v>
      </c>
      <c r="P1036" t="s">
        <v>1775</v>
      </c>
    </row>
    <row r="1037" spans="1:16" x14ac:dyDescent="0.3">
      <c r="A1037" s="3">
        <v>43519</v>
      </c>
      <c r="B1037" s="1" t="s">
        <v>292</v>
      </c>
      <c r="C1037" s="1" t="s">
        <v>175</v>
      </c>
      <c r="D1037" s="1" t="s">
        <v>17</v>
      </c>
      <c r="E1037" s="1" t="s">
        <v>158</v>
      </c>
      <c r="F1037" s="2">
        <v>23</v>
      </c>
      <c r="G1037" s="2">
        <v>28</v>
      </c>
      <c r="H1037" s="1" t="s">
        <v>14</v>
      </c>
      <c r="I1037" s="1" t="s">
        <v>15</v>
      </c>
      <c r="J1037" s="2">
        <v>5811</v>
      </c>
      <c r="K1037" t="str">
        <f>VLOOKUP(E1037,LUCode!A:B,2,FALSE)</f>
        <v>Unauthorized at Track Level</v>
      </c>
      <c r="L1037">
        <f>VLOOKUP(D1037,Coordinates!A:C,2,FALSE)</f>
        <v>43.415700000000001</v>
      </c>
      <c r="M1037">
        <f>VLOOKUP(D1037,Coordinates!A:C,3,FALSE)</f>
        <v>-79.260900000000007</v>
      </c>
      <c r="N1037" t="str">
        <f>VLOOKUP(I1037,LULine!A:B,2,FALSE)</f>
        <v>Yonge University Spadina</v>
      </c>
      <c r="O1037" t="s">
        <v>1759</v>
      </c>
      <c r="P1037" t="s">
        <v>1777</v>
      </c>
    </row>
    <row r="1038" spans="1:16" x14ac:dyDescent="0.3">
      <c r="A1038" s="3">
        <v>43519</v>
      </c>
      <c r="B1038" s="1" t="s">
        <v>920</v>
      </c>
      <c r="C1038" s="1" t="s">
        <v>175</v>
      </c>
      <c r="D1038" s="1" t="s">
        <v>286</v>
      </c>
      <c r="E1038" s="1" t="s">
        <v>80</v>
      </c>
      <c r="F1038" s="2">
        <v>3</v>
      </c>
      <c r="G1038" s="2">
        <v>8</v>
      </c>
      <c r="H1038" s="1" t="s">
        <v>29</v>
      </c>
      <c r="I1038" s="1" t="s">
        <v>30</v>
      </c>
      <c r="J1038" s="2">
        <v>5099</v>
      </c>
      <c r="K1038" t="str">
        <f>VLOOKUP(E1038,LUCode!A:B,2,FALSE)</f>
        <v>Disorderly Patron</v>
      </c>
      <c r="L1038">
        <f>VLOOKUP(D1038,Coordinates!A:C,2,FALSE)</f>
        <v>43.401299999999999</v>
      </c>
      <c r="M1038">
        <f>VLOOKUP(D1038,Coordinates!A:C,3,FALSE)</f>
        <v>-79.232399999999998</v>
      </c>
      <c r="N1038" t="str">
        <f>VLOOKUP(I1038,LULine!A:B,2,FALSE)</f>
        <v>Bloor Danforth</v>
      </c>
      <c r="O1038" t="s">
        <v>1759</v>
      </c>
      <c r="P1038" t="s">
        <v>1777</v>
      </c>
    </row>
    <row r="1039" spans="1:16" x14ac:dyDescent="0.3">
      <c r="A1039" s="3">
        <v>43519</v>
      </c>
      <c r="B1039" s="1" t="s">
        <v>921</v>
      </c>
      <c r="C1039" s="1" t="s">
        <v>175</v>
      </c>
      <c r="D1039" s="1" t="s">
        <v>45</v>
      </c>
      <c r="E1039" s="1" t="s">
        <v>43</v>
      </c>
      <c r="F1039" s="2">
        <v>6</v>
      </c>
      <c r="G1039" s="2">
        <v>11</v>
      </c>
      <c r="H1039" s="1" t="s">
        <v>19</v>
      </c>
      <c r="I1039" s="1" t="s">
        <v>15</v>
      </c>
      <c r="J1039" s="2">
        <v>5646</v>
      </c>
      <c r="K1039" t="str">
        <f>VLOOKUP(E1039,LUCode!A:B,2,FALSE)</f>
        <v>Operator Not In Position</v>
      </c>
      <c r="L1039">
        <f>VLOOKUP(D1039,Coordinates!A:C,2,FALSE)</f>
        <v>43.781399999999998</v>
      </c>
      <c r="M1039">
        <f>VLOOKUP(D1039,Coordinates!A:C,3,FALSE)</f>
        <v>-79.415000000000006</v>
      </c>
      <c r="N1039" t="str">
        <f>VLOOKUP(I1039,LULine!A:B,2,FALSE)</f>
        <v>Yonge University Spadina</v>
      </c>
      <c r="O1039" t="s">
        <v>1759</v>
      </c>
      <c r="P1039" t="s">
        <v>1777</v>
      </c>
    </row>
    <row r="1040" spans="1:16" x14ac:dyDescent="0.3">
      <c r="A1040" s="3">
        <v>43520</v>
      </c>
      <c r="B1040" s="1" t="s">
        <v>664</v>
      </c>
      <c r="C1040" s="1" t="s">
        <v>188</v>
      </c>
      <c r="D1040" s="1" t="s">
        <v>124</v>
      </c>
      <c r="E1040" s="1" t="s">
        <v>494</v>
      </c>
      <c r="F1040" s="2">
        <v>4</v>
      </c>
      <c r="G1040" s="2">
        <v>10</v>
      </c>
      <c r="H1040" s="1" t="s">
        <v>14</v>
      </c>
      <c r="I1040" s="1" t="s">
        <v>93</v>
      </c>
      <c r="J1040" s="2">
        <v>3007</v>
      </c>
      <c r="K1040" t="str">
        <f>VLOOKUP(E1040,LUCode!A:B,2,FALSE)</f>
        <v>Timeout</v>
      </c>
      <c r="L1040">
        <f>VLOOKUP(D1040,Coordinates!A:C,2,FALSE)</f>
        <v>43.460099999999997</v>
      </c>
      <c r="M1040">
        <f>VLOOKUP(D1040,Coordinates!A:C,3,FALSE)</f>
        <v>-79.163499999999999</v>
      </c>
      <c r="N1040" t="str">
        <f>VLOOKUP(I1040,LULine!A:B,2,FALSE)</f>
        <v>Scarborough Rail Transit</v>
      </c>
      <c r="O1040" t="s">
        <v>1759</v>
      </c>
      <c r="P1040" t="s">
        <v>1777</v>
      </c>
    </row>
    <row r="1041" spans="1:16" x14ac:dyDescent="0.3">
      <c r="A1041" s="3">
        <v>43520</v>
      </c>
      <c r="B1041" s="1" t="s">
        <v>665</v>
      </c>
      <c r="C1041" s="1" t="s">
        <v>188</v>
      </c>
      <c r="D1041" s="1" t="s">
        <v>77</v>
      </c>
      <c r="E1041" s="1" t="s">
        <v>197</v>
      </c>
      <c r="F1041" s="2">
        <v>3</v>
      </c>
      <c r="G1041" s="2">
        <v>0</v>
      </c>
      <c r="H1041" s="1" t="s">
        <v>19</v>
      </c>
      <c r="I1041" s="1" t="s">
        <v>15</v>
      </c>
      <c r="J1041" s="2">
        <v>5836</v>
      </c>
      <c r="K1041" t="str">
        <f>VLOOKUP(E1041,LUCode!A:B,2,FALSE)</f>
        <v>Work Zone Problems - Track</v>
      </c>
      <c r="L1041" t="str">
        <f>VLOOKUP(D1041,Coordinates!A:C,2,FALSE)</f>
        <v>43°44′03</v>
      </c>
      <c r="M1041">
        <f>VLOOKUP(D1041,Coordinates!A:C,3,FALSE)</f>
        <v>-79.27</v>
      </c>
      <c r="N1041" t="str">
        <f>VLOOKUP(I1041,LULine!A:B,2,FALSE)</f>
        <v>Yonge University Spadina</v>
      </c>
      <c r="O1041" t="s">
        <v>1759</v>
      </c>
      <c r="P1041" t="s">
        <v>1774</v>
      </c>
    </row>
    <row r="1042" spans="1:16" x14ac:dyDescent="0.3">
      <c r="A1042" s="3">
        <v>43520</v>
      </c>
      <c r="B1042" s="1" t="s">
        <v>803</v>
      </c>
      <c r="C1042" s="1" t="s">
        <v>188</v>
      </c>
      <c r="D1042" s="1" t="s">
        <v>137</v>
      </c>
      <c r="E1042" s="1" t="s">
        <v>60</v>
      </c>
      <c r="F1042" s="2">
        <v>11</v>
      </c>
      <c r="G1042" s="2">
        <v>0</v>
      </c>
      <c r="H1042" s="1" t="s">
        <v>14</v>
      </c>
      <c r="I1042" s="1" t="s">
        <v>15</v>
      </c>
      <c r="J1042" s="2">
        <v>5786</v>
      </c>
      <c r="K1042" t="str">
        <f>VLOOKUP(E1042,LUCode!A:B,2,FALSE)</f>
        <v>Miscellaneous Other</v>
      </c>
      <c r="L1042">
        <f>VLOOKUP(D1042,Coordinates!A:C,2,FALSE)</f>
        <v>43.645299999999999</v>
      </c>
      <c r="M1042">
        <f>VLOOKUP(D1042,Coordinates!A:C,3,FALSE)</f>
        <v>-79.380600000000001</v>
      </c>
      <c r="N1042" t="str">
        <f>VLOOKUP(I1042,LULine!A:B,2,FALSE)</f>
        <v>Yonge University Spadina</v>
      </c>
      <c r="O1042" t="s">
        <v>1759</v>
      </c>
      <c r="P1042" t="s">
        <v>1774</v>
      </c>
    </row>
    <row r="1043" spans="1:16" x14ac:dyDescent="0.3">
      <c r="A1043" s="3">
        <v>43520</v>
      </c>
      <c r="B1043" s="1" t="s">
        <v>337</v>
      </c>
      <c r="C1043" s="1" t="s">
        <v>188</v>
      </c>
      <c r="D1043" s="1" t="s">
        <v>32</v>
      </c>
      <c r="E1043" s="1" t="s">
        <v>43</v>
      </c>
      <c r="F1043" s="2">
        <v>3</v>
      </c>
      <c r="G1043" s="2">
        <v>8</v>
      </c>
      <c r="H1043" s="1" t="s">
        <v>29</v>
      </c>
      <c r="I1043" s="1" t="s">
        <v>30</v>
      </c>
      <c r="J1043" s="2">
        <v>0</v>
      </c>
      <c r="K1043" t="str">
        <f>VLOOKUP(E1043,LUCode!A:B,2,FALSE)</f>
        <v>Operator Not In Position</v>
      </c>
      <c r="L1043">
        <f>VLOOKUP(D1043,Coordinates!A:C,2,FALSE)</f>
        <v>43.681111000000001</v>
      </c>
      <c r="M1043">
        <f>VLOOKUP(D1043,Coordinates!A:C,3,FALSE)</f>
        <v>-79.337778</v>
      </c>
      <c r="N1043" t="str">
        <f>VLOOKUP(I1043,LULine!A:B,2,FALSE)</f>
        <v>Bloor Danforth</v>
      </c>
      <c r="O1043" t="s">
        <v>1759</v>
      </c>
      <c r="P1043" t="s">
        <v>1774</v>
      </c>
    </row>
    <row r="1044" spans="1:16" x14ac:dyDescent="0.3">
      <c r="A1044" s="3">
        <v>43520</v>
      </c>
      <c r="B1044" s="1" t="s">
        <v>852</v>
      </c>
      <c r="C1044" s="1" t="s">
        <v>188</v>
      </c>
      <c r="D1044" s="1" t="s">
        <v>24</v>
      </c>
      <c r="E1044" s="1" t="s">
        <v>725</v>
      </c>
      <c r="F1044" s="2">
        <v>3</v>
      </c>
      <c r="G1044" s="2">
        <v>8</v>
      </c>
      <c r="H1044" s="1" t="s">
        <v>14</v>
      </c>
      <c r="I1044" s="1" t="s">
        <v>15</v>
      </c>
      <c r="J1044" s="2">
        <v>5706</v>
      </c>
      <c r="K1044" t="str">
        <f>VLOOKUP(E1044,LUCode!A:B,2,FALSE)</f>
        <v>Yard/Carhouse Related Problems</v>
      </c>
      <c r="L1044">
        <f>VLOOKUP(D1044,Coordinates!A:C,2,FALSE)</f>
        <v>43.415199999999999</v>
      </c>
      <c r="M1044">
        <f>VLOOKUP(D1044,Coordinates!A:C,3,FALSE)</f>
        <v>-79.234999999999999</v>
      </c>
      <c r="N1044" t="str">
        <f>VLOOKUP(I1044,LULine!A:B,2,FALSE)</f>
        <v>Yonge University Spadina</v>
      </c>
      <c r="O1044" t="s">
        <v>1759</v>
      </c>
      <c r="P1044" t="s">
        <v>1774</v>
      </c>
    </row>
    <row r="1045" spans="1:16" x14ac:dyDescent="0.3">
      <c r="A1045" s="3">
        <v>43520</v>
      </c>
      <c r="B1045" s="1" t="s">
        <v>357</v>
      </c>
      <c r="C1045" s="1" t="s">
        <v>188</v>
      </c>
      <c r="D1045" s="1" t="s">
        <v>33</v>
      </c>
      <c r="E1045" s="1" t="s">
        <v>319</v>
      </c>
      <c r="F1045" s="2">
        <v>4</v>
      </c>
      <c r="G1045" s="2">
        <v>9</v>
      </c>
      <c r="H1045" s="1" t="s">
        <v>34</v>
      </c>
      <c r="I1045" s="1" t="s">
        <v>30</v>
      </c>
      <c r="J1045" s="2">
        <v>5060</v>
      </c>
      <c r="K1045" t="str">
        <f>VLOOKUP(E1045,LUCode!A:B,2,FALSE)</f>
        <v xml:space="preserve">Speed Control Equipment  </v>
      </c>
      <c r="L1045">
        <f>VLOOKUP(D1045,Coordinates!A:C,2,FALSE)</f>
        <v>43.381399999999999</v>
      </c>
      <c r="M1045">
        <f>VLOOKUP(D1045,Coordinates!A:C,3,FALSE)</f>
        <v>-79.320999999999998</v>
      </c>
      <c r="N1045" t="str">
        <f>VLOOKUP(I1045,LULine!A:B,2,FALSE)</f>
        <v>Bloor Danforth</v>
      </c>
      <c r="O1045" t="s">
        <v>1759</v>
      </c>
      <c r="P1045" t="s">
        <v>1772</v>
      </c>
    </row>
    <row r="1046" spans="1:16" x14ac:dyDescent="0.3">
      <c r="A1046" s="3">
        <v>43520</v>
      </c>
      <c r="B1046" s="1" t="s">
        <v>284</v>
      </c>
      <c r="C1046" s="1" t="s">
        <v>188</v>
      </c>
      <c r="D1046" s="1" t="s">
        <v>374</v>
      </c>
      <c r="E1046" s="1" t="s">
        <v>89</v>
      </c>
      <c r="F1046" s="2">
        <v>7</v>
      </c>
      <c r="G1046" s="2">
        <v>12</v>
      </c>
      <c r="H1046" s="1" t="s">
        <v>34</v>
      </c>
      <c r="I1046" s="1" t="s">
        <v>30</v>
      </c>
      <c r="J1046" s="2">
        <v>5100</v>
      </c>
      <c r="K1046" t="str">
        <f>VLOOKUP(E1046,LUCode!A:B,2,FALSE)</f>
        <v>Injured or ill Customer (On Train) - Medical Aid Refused</v>
      </c>
      <c r="L1046">
        <f>VLOOKUP(D1046,Coordinates!A:C,2,FALSE)</f>
        <v>43.393300000000004</v>
      </c>
      <c r="M1046">
        <f>VLOOKUP(D1046,Coordinates!A:C,3,FALSE)</f>
        <v>-79.263400000000004</v>
      </c>
      <c r="N1046" t="str">
        <f>VLOOKUP(I1046,LULine!A:B,2,FALSE)</f>
        <v>Bloor Danforth</v>
      </c>
      <c r="O1046" t="s">
        <v>1759</v>
      </c>
      <c r="P1046" t="s">
        <v>1773</v>
      </c>
    </row>
    <row r="1047" spans="1:16" x14ac:dyDescent="0.3">
      <c r="A1047" s="3">
        <v>43520</v>
      </c>
      <c r="B1047" s="1" t="s">
        <v>416</v>
      </c>
      <c r="C1047" s="1" t="s">
        <v>188</v>
      </c>
      <c r="D1047" s="1" t="s">
        <v>130</v>
      </c>
      <c r="E1047" s="1" t="s">
        <v>319</v>
      </c>
      <c r="F1047" s="2">
        <v>4</v>
      </c>
      <c r="G1047" s="2">
        <v>9</v>
      </c>
      <c r="H1047" s="1" t="s">
        <v>29</v>
      </c>
      <c r="I1047" s="1" t="s">
        <v>30</v>
      </c>
      <c r="J1047" s="2">
        <v>5252</v>
      </c>
      <c r="K1047" t="str">
        <f>VLOOKUP(E1047,LUCode!A:B,2,FALSE)</f>
        <v xml:space="preserve">Speed Control Equipment  </v>
      </c>
      <c r="L1047">
        <f>VLOOKUP(D1047,Coordinates!A:C,2,FALSE)</f>
        <v>43.668300000000002</v>
      </c>
      <c r="M1047">
        <f>VLOOKUP(D1047,Coordinates!A:C,3,FALSE)</f>
        <v>-79.399900000000002</v>
      </c>
      <c r="N1047" t="str">
        <f>VLOOKUP(I1047,LULine!A:B,2,FALSE)</f>
        <v>Bloor Danforth</v>
      </c>
      <c r="O1047" t="s">
        <v>1759</v>
      </c>
      <c r="P1047" t="s">
        <v>1773</v>
      </c>
    </row>
    <row r="1048" spans="1:16" x14ac:dyDescent="0.3">
      <c r="A1048" s="3">
        <v>43520</v>
      </c>
      <c r="B1048" s="1" t="s">
        <v>343</v>
      </c>
      <c r="C1048" s="1" t="s">
        <v>188</v>
      </c>
      <c r="D1048" s="1" t="s">
        <v>33</v>
      </c>
      <c r="E1048" s="1" t="s">
        <v>54</v>
      </c>
      <c r="F1048" s="2">
        <v>3</v>
      </c>
      <c r="G1048" s="2">
        <v>8</v>
      </c>
      <c r="H1048" s="1" t="s">
        <v>34</v>
      </c>
      <c r="I1048" s="1" t="s">
        <v>30</v>
      </c>
      <c r="J1048" s="2">
        <v>5232</v>
      </c>
      <c r="K1048" t="str">
        <f>VLOOKUP(E1048,LUCode!A:B,2,FALSE)</f>
        <v>Passenger Assistance Alarm Activated - No Trouble Found</v>
      </c>
      <c r="L1048">
        <f>VLOOKUP(D1048,Coordinates!A:C,2,FALSE)</f>
        <v>43.381399999999999</v>
      </c>
      <c r="M1048">
        <f>VLOOKUP(D1048,Coordinates!A:C,3,FALSE)</f>
        <v>-79.320999999999998</v>
      </c>
      <c r="N1048" t="str">
        <f>VLOOKUP(I1048,LULine!A:B,2,FALSE)</f>
        <v>Bloor Danforth</v>
      </c>
      <c r="O1048" t="s">
        <v>1759</v>
      </c>
      <c r="P1048" t="s">
        <v>1773</v>
      </c>
    </row>
    <row r="1049" spans="1:16" x14ac:dyDescent="0.3">
      <c r="A1049" s="3">
        <v>43520</v>
      </c>
      <c r="B1049" s="1" t="s">
        <v>922</v>
      </c>
      <c r="C1049" s="1" t="s">
        <v>188</v>
      </c>
      <c r="D1049" s="1" t="s">
        <v>95</v>
      </c>
      <c r="E1049" s="1" t="s">
        <v>80</v>
      </c>
      <c r="F1049" s="2">
        <v>9</v>
      </c>
      <c r="G1049" s="2">
        <v>14</v>
      </c>
      <c r="H1049" s="1" t="s">
        <v>19</v>
      </c>
      <c r="I1049" s="1" t="s">
        <v>15</v>
      </c>
      <c r="J1049" s="2">
        <v>5641</v>
      </c>
      <c r="K1049" t="str">
        <f>VLOOKUP(E1049,LUCode!A:B,2,FALSE)</f>
        <v>Disorderly Patron</v>
      </c>
      <c r="L1049">
        <f>VLOOKUP(D1049,Coordinates!A:C,2,FALSE)</f>
        <v>43.403700000000001</v>
      </c>
      <c r="M1049">
        <f>VLOOKUP(D1049,Coordinates!A:C,3,FALSE)</f>
        <v>-79.231999999999999</v>
      </c>
      <c r="N1049" t="str">
        <f>VLOOKUP(I1049,LULine!A:B,2,FALSE)</f>
        <v>Yonge University Spadina</v>
      </c>
      <c r="O1049" t="s">
        <v>1759</v>
      </c>
      <c r="P1049" t="s">
        <v>1773</v>
      </c>
    </row>
    <row r="1050" spans="1:16" x14ac:dyDescent="0.3">
      <c r="A1050" s="3">
        <v>43520</v>
      </c>
      <c r="B1050" s="1" t="s">
        <v>654</v>
      </c>
      <c r="C1050" s="1" t="s">
        <v>188</v>
      </c>
      <c r="D1050" s="25" t="s">
        <v>1756</v>
      </c>
      <c r="E1050" s="1" t="s">
        <v>80</v>
      </c>
      <c r="F1050" s="2">
        <v>5</v>
      </c>
      <c r="G1050" s="2">
        <v>10</v>
      </c>
      <c r="H1050" s="1" t="s">
        <v>19</v>
      </c>
      <c r="I1050" s="1" t="s">
        <v>15</v>
      </c>
      <c r="J1050" s="2">
        <v>5641</v>
      </c>
      <c r="K1050" t="str">
        <f>VLOOKUP(E1050,LUCode!A:B,2,FALSE)</f>
        <v>Disorderly Patron</v>
      </c>
      <c r="L1050">
        <f>VLOOKUP(D1050,Coordinates!A:C,2,FALSE)</f>
        <v>43.401600000000002</v>
      </c>
      <c r="M1050">
        <f>VLOOKUP(D1050,Coordinates!A:C,3,FALSE)</f>
        <v>-79.230900000000005</v>
      </c>
      <c r="N1050" t="str">
        <f>VLOOKUP(I1050,LULine!A:B,2,FALSE)</f>
        <v>Yonge University Spadina</v>
      </c>
      <c r="O1050" t="s">
        <v>1759</v>
      </c>
      <c r="P1050" t="s">
        <v>1773</v>
      </c>
    </row>
    <row r="1051" spans="1:16" x14ac:dyDescent="0.3">
      <c r="A1051" s="3">
        <v>43521</v>
      </c>
      <c r="B1051" s="1" t="s">
        <v>829</v>
      </c>
      <c r="C1051" s="1" t="s">
        <v>196</v>
      </c>
      <c r="D1051" s="1" t="s">
        <v>33</v>
      </c>
      <c r="E1051" s="1" t="s">
        <v>89</v>
      </c>
      <c r="F1051" s="2">
        <v>5</v>
      </c>
      <c r="G1051" s="2">
        <v>10</v>
      </c>
      <c r="H1051" s="1" t="s">
        <v>34</v>
      </c>
      <c r="I1051" s="1" t="s">
        <v>30</v>
      </c>
      <c r="J1051" s="2">
        <v>5004</v>
      </c>
      <c r="K1051" t="str">
        <f>VLOOKUP(E1051,LUCode!A:B,2,FALSE)</f>
        <v>Injured or ill Customer (On Train) - Medical Aid Refused</v>
      </c>
      <c r="L1051">
        <f>VLOOKUP(D1051,Coordinates!A:C,2,FALSE)</f>
        <v>43.381399999999999</v>
      </c>
      <c r="M1051">
        <f>VLOOKUP(D1051,Coordinates!A:C,3,FALSE)</f>
        <v>-79.320999999999998</v>
      </c>
      <c r="N1051" t="str">
        <f>VLOOKUP(I1051,LULine!A:B,2,FALSE)</f>
        <v>Bloor Danforth</v>
      </c>
      <c r="O1051" t="s">
        <v>1759</v>
      </c>
      <c r="P1051" t="s">
        <v>1777</v>
      </c>
    </row>
    <row r="1052" spans="1:16" x14ac:dyDescent="0.3">
      <c r="A1052" s="3">
        <v>43521</v>
      </c>
      <c r="B1052" s="1" t="s">
        <v>864</v>
      </c>
      <c r="C1052" s="1" t="s">
        <v>196</v>
      </c>
      <c r="D1052" s="1" t="s">
        <v>215</v>
      </c>
      <c r="E1052" s="1" t="s">
        <v>155</v>
      </c>
      <c r="F1052" s="2">
        <v>5</v>
      </c>
      <c r="G1052" s="2">
        <v>10</v>
      </c>
      <c r="H1052" s="1" t="s">
        <v>34</v>
      </c>
      <c r="I1052" s="1" t="s">
        <v>30</v>
      </c>
      <c r="J1052" s="2">
        <v>5255</v>
      </c>
      <c r="K1052" t="str">
        <f>VLOOKUP(E1052,LUCode!A:B,2,FALSE)</f>
        <v>Signals Track Weather Related</v>
      </c>
      <c r="L1052">
        <f>VLOOKUP(D1052,Coordinates!A:C,2,FALSE)</f>
        <v>43.385300000000001</v>
      </c>
      <c r="M1052">
        <f>VLOOKUP(D1052,Coordinates!A:C,3,FALSE)</f>
        <v>-79.304100000000005</v>
      </c>
      <c r="N1052" t="str">
        <f>VLOOKUP(I1052,LULine!A:B,2,FALSE)</f>
        <v>Bloor Danforth</v>
      </c>
      <c r="O1052" t="s">
        <v>1759</v>
      </c>
      <c r="P1052" t="s">
        <v>1777</v>
      </c>
    </row>
    <row r="1053" spans="1:16" x14ac:dyDescent="0.3">
      <c r="A1053" s="3">
        <v>43521</v>
      </c>
      <c r="B1053" s="1" t="s">
        <v>923</v>
      </c>
      <c r="C1053" s="1" t="s">
        <v>196</v>
      </c>
      <c r="D1053" s="1" t="s">
        <v>98</v>
      </c>
      <c r="E1053" s="1" t="s">
        <v>924</v>
      </c>
      <c r="F1053" s="2">
        <v>5</v>
      </c>
      <c r="G1053" s="2">
        <v>10</v>
      </c>
      <c r="H1053" s="1" t="s">
        <v>34</v>
      </c>
      <c r="I1053" s="1" t="s">
        <v>99</v>
      </c>
      <c r="J1053" s="2">
        <v>6181</v>
      </c>
      <c r="K1053" t="str">
        <f>VLOOKUP(E1053,LUCode!A:B,2,FALSE)</f>
        <v>OPTO RC&amp;S Non-Train Door Monitoring</v>
      </c>
      <c r="L1053">
        <f>VLOOKUP(D1053,Coordinates!A:C,2,FALSE)</f>
        <v>43.460900000000002</v>
      </c>
      <c r="M1053">
        <f>VLOOKUP(D1053,Coordinates!A:C,3,FALSE)</f>
        <v>-79.223500000000001</v>
      </c>
      <c r="N1053" t="str">
        <f>VLOOKUP(I1053,LULine!A:B,2,FALSE)</f>
        <v>Sheppard</v>
      </c>
      <c r="O1053" t="s">
        <v>1759</v>
      </c>
      <c r="P1053" t="s">
        <v>1777</v>
      </c>
    </row>
    <row r="1054" spans="1:16" x14ac:dyDescent="0.3">
      <c r="A1054" s="3">
        <v>43521</v>
      </c>
      <c r="B1054" s="1" t="s">
        <v>71</v>
      </c>
      <c r="C1054" s="1" t="s">
        <v>196</v>
      </c>
      <c r="D1054" s="1" t="s">
        <v>22</v>
      </c>
      <c r="E1054" s="1" t="s">
        <v>132</v>
      </c>
      <c r="F1054" s="2">
        <v>3</v>
      </c>
      <c r="G1054" s="2">
        <v>7</v>
      </c>
      <c r="H1054" s="1" t="s">
        <v>19</v>
      </c>
      <c r="I1054" s="1" t="s">
        <v>15</v>
      </c>
      <c r="J1054" s="2">
        <v>5491</v>
      </c>
      <c r="K1054" t="str">
        <f>VLOOKUP(E1054,LUCode!A:B,2,FALSE)</f>
        <v>Misc. Transportation Other - Employee Non-Chargeable</v>
      </c>
      <c r="L1054">
        <f>VLOOKUP(D1054,Coordinates!A:C,2,FALSE)</f>
        <v>43.4116</v>
      </c>
      <c r="M1054">
        <f>VLOOKUP(D1054,Coordinates!A:C,3,FALSE)</f>
        <v>-79.233500000000006</v>
      </c>
      <c r="N1054" t="str">
        <f>VLOOKUP(I1054,LULine!A:B,2,FALSE)</f>
        <v>Yonge University Spadina</v>
      </c>
      <c r="O1054" t="s">
        <v>1759</v>
      </c>
      <c r="P1054" t="s">
        <v>1774</v>
      </c>
    </row>
    <row r="1055" spans="1:16" x14ac:dyDescent="0.3">
      <c r="A1055" s="3">
        <v>43521</v>
      </c>
      <c r="B1055" s="1" t="s">
        <v>562</v>
      </c>
      <c r="C1055" s="1" t="s">
        <v>196</v>
      </c>
      <c r="D1055" s="1" t="s">
        <v>17</v>
      </c>
      <c r="E1055" s="1" t="s">
        <v>13</v>
      </c>
      <c r="F1055" s="2">
        <v>19</v>
      </c>
      <c r="G1055" s="2">
        <v>23</v>
      </c>
      <c r="H1055" s="1" t="s">
        <v>14</v>
      </c>
      <c r="I1055" s="1" t="s">
        <v>15</v>
      </c>
      <c r="J1055" s="2">
        <v>5921</v>
      </c>
      <c r="K1055" t="str">
        <f>VLOOKUP(E1055,LUCode!A:B,2,FALSE)</f>
        <v>ATC Project</v>
      </c>
      <c r="L1055">
        <f>VLOOKUP(D1055,Coordinates!A:C,2,FALSE)</f>
        <v>43.415700000000001</v>
      </c>
      <c r="M1055">
        <f>VLOOKUP(D1055,Coordinates!A:C,3,FALSE)</f>
        <v>-79.260900000000007</v>
      </c>
      <c r="N1055" t="str">
        <f>VLOOKUP(I1055,LULine!A:B,2,FALSE)</f>
        <v>Yonge University Spadina</v>
      </c>
      <c r="O1055" t="s">
        <v>1759</v>
      </c>
      <c r="P1055" t="s">
        <v>1774</v>
      </c>
    </row>
    <row r="1056" spans="1:16" x14ac:dyDescent="0.3">
      <c r="A1056" s="3">
        <v>43521</v>
      </c>
      <c r="B1056" s="1" t="s">
        <v>881</v>
      </c>
      <c r="C1056" s="1" t="s">
        <v>196</v>
      </c>
      <c r="D1056" s="1" t="s">
        <v>12</v>
      </c>
      <c r="E1056" s="1" t="s">
        <v>13</v>
      </c>
      <c r="F1056" s="2">
        <v>5</v>
      </c>
      <c r="G1056" s="2">
        <v>9</v>
      </c>
      <c r="H1056" s="1" t="s">
        <v>14</v>
      </c>
      <c r="I1056" s="1" t="s">
        <v>15</v>
      </c>
      <c r="J1056" s="2">
        <v>5586</v>
      </c>
      <c r="K1056" t="str">
        <f>VLOOKUP(E1056,LUCode!A:B,2,FALSE)</f>
        <v>ATC Project</v>
      </c>
      <c r="L1056">
        <f>VLOOKUP(D1056,Coordinates!A:C,2,FALSE)</f>
        <v>43.402900000000002</v>
      </c>
      <c r="M1056">
        <f>VLOOKUP(D1056,Coordinates!A:C,3,FALSE)</f>
        <v>-79.242500000000007</v>
      </c>
      <c r="N1056" t="str">
        <f>VLOOKUP(I1056,LULine!A:B,2,FALSE)</f>
        <v>Yonge University Spadina</v>
      </c>
      <c r="O1056" t="s">
        <v>1759</v>
      </c>
      <c r="P1056" t="s">
        <v>1774</v>
      </c>
    </row>
    <row r="1057" spans="1:16" x14ac:dyDescent="0.3">
      <c r="A1057" s="3">
        <v>43521</v>
      </c>
      <c r="B1057" s="1" t="s">
        <v>927</v>
      </c>
      <c r="C1057" s="1" t="s">
        <v>196</v>
      </c>
      <c r="D1057" s="1" t="s">
        <v>12</v>
      </c>
      <c r="E1057" s="1" t="s">
        <v>13</v>
      </c>
      <c r="F1057" s="2">
        <v>5</v>
      </c>
      <c r="G1057" s="2">
        <v>7</v>
      </c>
      <c r="H1057" s="1" t="s">
        <v>14</v>
      </c>
      <c r="I1057" s="1" t="s">
        <v>15</v>
      </c>
      <c r="J1057" s="2">
        <v>5851</v>
      </c>
      <c r="K1057" t="str">
        <f>VLOOKUP(E1057,LUCode!A:B,2,FALSE)</f>
        <v>ATC Project</v>
      </c>
      <c r="L1057">
        <f>VLOOKUP(D1057,Coordinates!A:C,2,FALSE)</f>
        <v>43.402900000000002</v>
      </c>
      <c r="M1057">
        <f>VLOOKUP(D1057,Coordinates!A:C,3,FALSE)</f>
        <v>-79.242500000000007</v>
      </c>
      <c r="N1057" t="str">
        <f>VLOOKUP(I1057,LULine!A:B,2,FALSE)</f>
        <v>Yonge University Spadina</v>
      </c>
      <c r="O1057" t="s">
        <v>1759</v>
      </c>
      <c r="P1057" t="s">
        <v>1774</v>
      </c>
    </row>
    <row r="1058" spans="1:16" x14ac:dyDescent="0.3">
      <c r="A1058" s="3">
        <v>43521</v>
      </c>
      <c r="B1058" s="1" t="s">
        <v>82</v>
      </c>
      <c r="C1058" s="1" t="s">
        <v>196</v>
      </c>
      <c r="D1058" s="1" t="s">
        <v>12</v>
      </c>
      <c r="E1058" s="1" t="s">
        <v>18</v>
      </c>
      <c r="F1058" s="2">
        <v>3</v>
      </c>
      <c r="G1058" s="2">
        <v>5</v>
      </c>
      <c r="H1058" s="1" t="s">
        <v>14</v>
      </c>
      <c r="I1058" s="1" t="s">
        <v>15</v>
      </c>
      <c r="J1058" s="2">
        <v>5996</v>
      </c>
      <c r="K1058" t="str">
        <f>VLOOKUP(E1058,LUCode!A:B,2,FALSE)</f>
        <v>ATC RC&amp;S Equipment</v>
      </c>
      <c r="L1058">
        <f>VLOOKUP(D1058,Coordinates!A:C,2,FALSE)</f>
        <v>43.402900000000002</v>
      </c>
      <c r="M1058">
        <f>VLOOKUP(D1058,Coordinates!A:C,3,FALSE)</f>
        <v>-79.242500000000007</v>
      </c>
      <c r="N1058" t="str">
        <f>VLOOKUP(I1058,LULine!A:B,2,FALSE)</f>
        <v>Yonge University Spadina</v>
      </c>
      <c r="O1058" t="s">
        <v>1759</v>
      </c>
      <c r="P1058" t="s">
        <v>1774</v>
      </c>
    </row>
    <row r="1059" spans="1:16" x14ac:dyDescent="0.3">
      <c r="A1059" s="3">
        <v>43521</v>
      </c>
      <c r="B1059" s="1" t="s">
        <v>928</v>
      </c>
      <c r="C1059" s="1" t="s">
        <v>196</v>
      </c>
      <c r="D1059" s="1" t="s">
        <v>626</v>
      </c>
      <c r="E1059" s="1" t="s">
        <v>13</v>
      </c>
      <c r="F1059" s="2">
        <v>9</v>
      </c>
      <c r="G1059" s="2">
        <v>13</v>
      </c>
      <c r="H1059" s="1" t="s">
        <v>19</v>
      </c>
      <c r="I1059" s="1" t="s">
        <v>15</v>
      </c>
      <c r="J1059" s="2">
        <v>6041</v>
      </c>
      <c r="K1059" t="str">
        <f>VLOOKUP(E1059,LUCode!A:B,2,FALSE)</f>
        <v>ATC Project</v>
      </c>
      <c r="L1059">
        <f>VLOOKUP(D1059,Coordinates!A:C,2,FALSE)</f>
        <v>43.465000000000003</v>
      </c>
      <c r="M1059">
        <f>VLOOKUP(D1059,Coordinates!A:C,3,FALSE)</f>
        <v>-79.2453</v>
      </c>
      <c r="N1059" t="str">
        <f>VLOOKUP(I1059,LULine!A:B,2,FALSE)</f>
        <v>Yonge University Spadina</v>
      </c>
      <c r="O1059" t="s">
        <v>1759</v>
      </c>
      <c r="P1059" t="s">
        <v>1774</v>
      </c>
    </row>
    <row r="1060" spans="1:16" x14ac:dyDescent="0.3">
      <c r="A1060" s="3">
        <v>43521</v>
      </c>
      <c r="B1060" s="1" t="s">
        <v>229</v>
      </c>
      <c r="C1060" s="1" t="s">
        <v>196</v>
      </c>
      <c r="D1060" s="1" t="s">
        <v>211</v>
      </c>
      <c r="E1060" s="1" t="s">
        <v>301</v>
      </c>
      <c r="F1060" s="2">
        <v>4</v>
      </c>
      <c r="G1060" s="2">
        <v>8</v>
      </c>
      <c r="H1060" s="1" t="s">
        <v>14</v>
      </c>
      <c r="I1060" s="1" t="s">
        <v>15</v>
      </c>
      <c r="J1060" s="2">
        <v>5581</v>
      </c>
      <c r="K1060" t="str">
        <f>VLOOKUP(E1060,LUCode!A:B,2,FALSE)</f>
        <v>Traction Motors</v>
      </c>
      <c r="L1060">
        <f>VLOOKUP(D1060,Coordinates!A:C,2,FALSE)</f>
        <v>43.4739</v>
      </c>
      <c r="M1060">
        <f>VLOOKUP(D1060,Coordinates!A:C,3,FALSE)</f>
        <v>-79.313900000000004</v>
      </c>
      <c r="N1060" t="str">
        <f>VLOOKUP(I1060,LULine!A:B,2,FALSE)</f>
        <v>Yonge University Spadina</v>
      </c>
      <c r="O1060" t="s">
        <v>1759</v>
      </c>
      <c r="P1060" t="s">
        <v>1774</v>
      </c>
    </row>
    <row r="1061" spans="1:16" x14ac:dyDescent="0.3">
      <c r="A1061" s="3">
        <v>43521</v>
      </c>
      <c r="B1061" s="1" t="s">
        <v>929</v>
      </c>
      <c r="C1061" s="1" t="s">
        <v>196</v>
      </c>
      <c r="D1061" s="1" t="s">
        <v>37</v>
      </c>
      <c r="E1061" s="1" t="s">
        <v>52</v>
      </c>
      <c r="F1061" s="2">
        <v>4</v>
      </c>
      <c r="G1061" s="2">
        <v>6</v>
      </c>
      <c r="H1061" s="1" t="s">
        <v>29</v>
      </c>
      <c r="I1061" s="1" t="s">
        <v>30</v>
      </c>
      <c r="J1061" s="2">
        <v>5106</v>
      </c>
      <c r="K1061" t="str">
        <f>VLOOKUP(E1061,LUCode!A:B,2,FALSE)</f>
        <v>Unsanitary Vehicle</v>
      </c>
      <c r="L1061">
        <f>VLOOKUP(D1061,Coordinates!A:C,2,FALSE)</f>
        <v>43.435699999999997</v>
      </c>
      <c r="M1061">
        <f>VLOOKUP(D1061,Coordinates!A:C,3,FALSE)</f>
        <v>-79.154899999999998</v>
      </c>
      <c r="N1061" t="str">
        <f>VLOOKUP(I1061,LULine!A:B,2,FALSE)</f>
        <v>Bloor Danforth</v>
      </c>
      <c r="O1061" t="s">
        <v>1759</v>
      </c>
      <c r="P1061" t="s">
        <v>1774</v>
      </c>
    </row>
    <row r="1062" spans="1:16" x14ac:dyDescent="0.3">
      <c r="A1062" s="3">
        <v>43521</v>
      </c>
      <c r="B1062" s="1" t="s">
        <v>335</v>
      </c>
      <c r="C1062" s="1" t="s">
        <v>196</v>
      </c>
      <c r="D1062" s="1" t="s">
        <v>223</v>
      </c>
      <c r="E1062" s="1" t="s">
        <v>110</v>
      </c>
      <c r="F1062" s="2">
        <v>6</v>
      </c>
      <c r="G1062" s="2">
        <v>8</v>
      </c>
      <c r="H1062" s="1" t="s">
        <v>29</v>
      </c>
      <c r="I1062" s="1" t="s">
        <v>30</v>
      </c>
      <c r="J1062" s="2">
        <v>5091</v>
      </c>
      <c r="K1062" t="str">
        <f>VLOOKUP(E1062,LUCode!A:B,2,FALSE)</f>
        <v>Door Problems - Debris Related</v>
      </c>
      <c r="L1062">
        <f>VLOOKUP(D1062,Coordinates!A:C,2,FALSE)</f>
        <v>43.392499999999998</v>
      </c>
      <c r="M1062">
        <f>VLOOKUP(D1062,Coordinates!A:C,3,FALSE)</f>
        <v>-79.271050000000002</v>
      </c>
      <c r="N1062" t="str">
        <f>VLOOKUP(I1062,LULine!A:B,2,FALSE)</f>
        <v>Bloor Danforth</v>
      </c>
      <c r="O1062" t="s">
        <v>1759</v>
      </c>
      <c r="P1062" t="s">
        <v>1774</v>
      </c>
    </row>
    <row r="1063" spans="1:16" x14ac:dyDescent="0.3">
      <c r="A1063" s="3">
        <v>43521</v>
      </c>
      <c r="B1063" s="1" t="s">
        <v>271</v>
      </c>
      <c r="C1063" s="1" t="s">
        <v>196</v>
      </c>
      <c r="D1063" s="1" t="s">
        <v>130</v>
      </c>
      <c r="E1063" s="1" t="s">
        <v>377</v>
      </c>
      <c r="F1063" s="2">
        <v>7</v>
      </c>
      <c r="G1063" s="2">
        <v>9</v>
      </c>
      <c r="H1063" s="1" t="s">
        <v>29</v>
      </c>
      <c r="I1063" s="1" t="s">
        <v>30</v>
      </c>
      <c r="J1063" s="2">
        <v>5111</v>
      </c>
      <c r="K1063" t="str">
        <f>VLOOKUP(E1063,LUCode!A:B,2,FALSE)</f>
        <v xml:space="preserve">Signals or Related Components Failure </v>
      </c>
      <c r="L1063">
        <f>VLOOKUP(D1063,Coordinates!A:C,2,FALSE)</f>
        <v>43.668300000000002</v>
      </c>
      <c r="M1063">
        <f>VLOOKUP(D1063,Coordinates!A:C,3,FALSE)</f>
        <v>-79.399900000000002</v>
      </c>
      <c r="N1063" t="str">
        <f>VLOOKUP(I1063,LULine!A:B,2,FALSE)</f>
        <v>Bloor Danforth</v>
      </c>
      <c r="O1063" t="s">
        <v>1759</v>
      </c>
      <c r="P1063" t="s">
        <v>1774</v>
      </c>
    </row>
    <row r="1064" spans="1:16" x14ac:dyDescent="0.3">
      <c r="A1064" s="3">
        <v>43521</v>
      </c>
      <c r="B1064" s="1" t="s">
        <v>535</v>
      </c>
      <c r="C1064" s="1" t="s">
        <v>196</v>
      </c>
      <c r="D1064" s="1" t="s">
        <v>12</v>
      </c>
      <c r="E1064" s="1" t="s">
        <v>18</v>
      </c>
      <c r="F1064" s="2">
        <v>5</v>
      </c>
      <c r="G1064" s="2">
        <v>8</v>
      </c>
      <c r="H1064" s="1" t="s">
        <v>14</v>
      </c>
      <c r="I1064" s="1" t="s">
        <v>15</v>
      </c>
      <c r="J1064" s="2">
        <v>5731</v>
      </c>
      <c r="K1064" t="str">
        <f>VLOOKUP(E1064,LUCode!A:B,2,FALSE)</f>
        <v>ATC RC&amp;S Equipment</v>
      </c>
      <c r="L1064">
        <f>VLOOKUP(D1064,Coordinates!A:C,2,FALSE)</f>
        <v>43.402900000000002</v>
      </c>
      <c r="M1064">
        <f>VLOOKUP(D1064,Coordinates!A:C,3,FALSE)</f>
        <v>-79.242500000000007</v>
      </c>
      <c r="N1064" t="str">
        <f>VLOOKUP(I1064,LULine!A:B,2,FALSE)</f>
        <v>Yonge University Spadina</v>
      </c>
      <c r="O1064" t="s">
        <v>1759</v>
      </c>
      <c r="P1064" t="s">
        <v>1774</v>
      </c>
    </row>
    <row r="1065" spans="1:16" x14ac:dyDescent="0.3">
      <c r="A1065" s="3">
        <v>43521</v>
      </c>
      <c r="B1065" s="1" t="s">
        <v>355</v>
      </c>
      <c r="C1065" s="1" t="s">
        <v>196</v>
      </c>
      <c r="D1065" s="1" t="s">
        <v>130</v>
      </c>
      <c r="E1065" s="1" t="s">
        <v>377</v>
      </c>
      <c r="F1065" s="2">
        <v>5</v>
      </c>
      <c r="G1065" s="2">
        <v>7</v>
      </c>
      <c r="H1065" s="1" t="s">
        <v>29</v>
      </c>
      <c r="I1065" s="1" t="s">
        <v>30</v>
      </c>
      <c r="J1065" s="2">
        <v>5331</v>
      </c>
      <c r="K1065" t="str">
        <f>VLOOKUP(E1065,LUCode!A:B,2,FALSE)</f>
        <v xml:space="preserve">Signals or Related Components Failure </v>
      </c>
      <c r="L1065">
        <f>VLOOKUP(D1065,Coordinates!A:C,2,FALSE)</f>
        <v>43.668300000000002</v>
      </c>
      <c r="M1065">
        <f>VLOOKUP(D1065,Coordinates!A:C,3,FALSE)</f>
        <v>-79.399900000000002</v>
      </c>
      <c r="N1065" t="str">
        <f>VLOOKUP(I1065,LULine!A:B,2,FALSE)</f>
        <v>Bloor Danforth</v>
      </c>
      <c r="O1065" t="s">
        <v>1759</v>
      </c>
      <c r="P1065" t="s">
        <v>1774</v>
      </c>
    </row>
    <row r="1066" spans="1:16" x14ac:dyDescent="0.3">
      <c r="A1066" s="3">
        <v>43521</v>
      </c>
      <c r="B1066" s="1" t="s">
        <v>483</v>
      </c>
      <c r="C1066" s="1" t="s">
        <v>196</v>
      </c>
      <c r="D1066" s="1" t="s">
        <v>215</v>
      </c>
      <c r="E1066" s="1" t="s">
        <v>110</v>
      </c>
      <c r="F1066" s="2">
        <v>10</v>
      </c>
      <c r="G1066" s="2">
        <v>12</v>
      </c>
      <c r="H1066" s="1" t="s">
        <v>34</v>
      </c>
      <c r="I1066" s="1" t="s">
        <v>30</v>
      </c>
      <c r="J1066" s="2">
        <v>5014</v>
      </c>
      <c r="K1066" t="str">
        <f>VLOOKUP(E1066,LUCode!A:B,2,FALSE)</f>
        <v>Door Problems - Debris Related</v>
      </c>
      <c r="L1066">
        <f>VLOOKUP(D1066,Coordinates!A:C,2,FALSE)</f>
        <v>43.385300000000001</v>
      </c>
      <c r="M1066">
        <f>VLOOKUP(D1066,Coordinates!A:C,3,FALSE)</f>
        <v>-79.304100000000005</v>
      </c>
      <c r="N1066" t="str">
        <f>VLOOKUP(I1066,LULine!A:B,2,FALSE)</f>
        <v>Bloor Danforth</v>
      </c>
      <c r="O1066" t="s">
        <v>1759</v>
      </c>
      <c r="P1066" t="s">
        <v>1774</v>
      </c>
    </row>
    <row r="1067" spans="1:16" x14ac:dyDescent="0.3">
      <c r="A1067" s="3">
        <v>43521</v>
      </c>
      <c r="B1067" s="1" t="s">
        <v>930</v>
      </c>
      <c r="C1067" s="1" t="s">
        <v>196</v>
      </c>
      <c r="D1067" s="1" t="s">
        <v>325</v>
      </c>
      <c r="E1067" s="1" t="s">
        <v>89</v>
      </c>
      <c r="F1067" s="2">
        <v>14</v>
      </c>
      <c r="G1067" s="2">
        <v>17</v>
      </c>
      <c r="H1067" s="1" t="s">
        <v>14</v>
      </c>
      <c r="I1067" s="1" t="s">
        <v>15</v>
      </c>
      <c r="J1067" s="2">
        <v>5486</v>
      </c>
      <c r="K1067" t="str">
        <f>VLOOKUP(E1067,LUCode!A:B,2,FALSE)</f>
        <v>Injured or ill Customer (On Train) - Medical Aid Refused</v>
      </c>
      <c r="L1067">
        <f>VLOOKUP(D1067,Coordinates!A:C,2,FALSE)</f>
        <v>43.394100000000002</v>
      </c>
      <c r="M1067">
        <f>VLOOKUP(D1067,Coordinates!A:C,3,FALSE)</f>
        <v>-79.225899999999996</v>
      </c>
      <c r="N1067" t="str">
        <f>VLOOKUP(I1067,LULine!A:B,2,FALSE)</f>
        <v>Yonge University Spadina</v>
      </c>
      <c r="O1067" t="s">
        <v>1759</v>
      </c>
      <c r="P1067" t="s">
        <v>1772</v>
      </c>
    </row>
    <row r="1068" spans="1:16" x14ac:dyDescent="0.3">
      <c r="A1068" s="3">
        <v>43521</v>
      </c>
      <c r="B1068" s="1" t="s">
        <v>698</v>
      </c>
      <c r="C1068" s="1" t="s">
        <v>196</v>
      </c>
      <c r="D1068" s="1" t="s">
        <v>42</v>
      </c>
      <c r="E1068" s="1" t="s">
        <v>43</v>
      </c>
      <c r="F1068" s="2">
        <v>9</v>
      </c>
      <c r="G1068" s="2">
        <v>13</v>
      </c>
      <c r="H1068" s="1" t="s">
        <v>19</v>
      </c>
      <c r="I1068" s="1" t="s">
        <v>15</v>
      </c>
      <c r="J1068" s="2">
        <v>5906</v>
      </c>
      <c r="K1068" t="str">
        <f>VLOOKUP(E1068,LUCode!A:B,2,FALSE)</f>
        <v>Operator Not In Position</v>
      </c>
      <c r="L1068">
        <f>VLOOKUP(D1068,Coordinates!A:C,2,FALSE)</f>
        <v>43.749699999999997</v>
      </c>
      <c r="M1068">
        <f>VLOOKUP(D1068,Coordinates!A:C,3,FALSE)</f>
        <v>-79.4619</v>
      </c>
      <c r="N1068" t="str">
        <f>VLOOKUP(I1068,LULine!A:B,2,FALSE)</f>
        <v>Yonge University Spadina</v>
      </c>
      <c r="O1068" t="s">
        <v>1759</v>
      </c>
      <c r="P1068" t="s">
        <v>1773</v>
      </c>
    </row>
    <row r="1069" spans="1:16" x14ac:dyDescent="0.3">
      <c r="A1069" s="3">
        <v>43521</v>
      </c>
      <c r="B1069" s="1" t="s">
        <v>417</v>
      </c>
      <c r="C1069" s="1" t="s">
        <v>196</v>
      </c>
      <c r="D1069" s="1" t="s">
        <v>149</v>
      </c>
      <c r="E1069" s="1" t="s">
        <v>57</v>
      </c>
      <c r="F1069" s="2">
        <v>14</v>
      </c>
      <c r="G1069" s="2">
        <v>16</v>
      </c>
      <c r="H1069" s="1" t="s">
        <v>29</v>
      </c>
      <c r="I1069" s="1" t="s">
        <v>30</v>
      </c>
      <c r="J1069" s="2">
        <v>5275</v>
      </c>
      <c r="K1069" t="str">
        <f>VLOOKUP(E1069,LUCode!A:B,2,FALSE)</f>
        <v>Injured or ill Customer (On Train) - Transported</v>
      </c>
      <c r="L1069">
        <f>VLOOKUP(D1069,Coordinates!A:C,2,FALSE)</f>
        <v>43.400199999999998</v>
      </c>
      <c r="M1069">
        <f>VLOOKUP(D1069,Coordinates!A:C,3,FALSE)</f>
        <v>-79.241399999999999</v>
      </c>
      <c r="N1069" t="str">
        <f>VLOOKUP(I1069,LULine!A:B,2,FALSE)</f>
        <v>Bloor Danforth</v>
      </c>
      <c r="O1069" t="s">
        <v>1759</v>
      </c>
      <c r="P1069" t="s">
        <v>1775</v>
      </c>
    </row>
    <row r="1070" spans="1:16" x14ac:dyDescent="0.3">
      <c r="A1070" s="3">
        <v>43521</v>
      </c>
      <c r="B1070" s="1" t="s">
        <v>552</v>
      </c>
      <c r="C1070" s="1" t="s">
        <v>196</v>
      </c>
      <c r="D1070" s="1" t="s">
        <v>425</v>
      </c>
      <c r="E1070" s="1" t="s">
        <v>67</v>
      </c>
      <c r="F1070" s="2">
        <v>7</v>
      </c>
      <c r="G1070" s="2">
        <v>9</v>
      </c>
      <c r="H1070" s="1" t="s">
        <v>34</v>
      </c>
      <c r="I1070" s="1" t="s">
        <v>30</v>
      </c>
      <c r="J1070" s="2">
        <v>5020</v>
      </c>
      <c r="K1070" t="str">
        <f>VLOOKUP(E1070,LUCode!A:B,2,FALSE)</f>
        <v>Door Problems - Faulty Equipment</v>
      </c>
      <c r="L1070">
        <f>VLOOKUP(D1070,Coordinates!A:C,2,FALSE)</f>
        <v>43.403700000000001</v>
      </c>
      <c r="M1070">
        <f>VLOOKUP(D1070,Coordinates!A:C,3,FALSE)</f>
        <v>-79.212999999999994</v>
      </c>
      <c r="N1070" t="str">
        <f>VLOOKUP(I1070,LULine!A:B,2,FALSE)</f>
        <v>Bloor Danforth</v>
      </c>
      <c r="O1070" t="s">
        <v>1759</v>
      </c>
      <c r="P1070" t="s">
        <v>1775</v>
      </c>
    </row>
    <row r="1071" spans="1:16" x14ac:dyDescent="0.3">
      <c r="A1071" s="3">
        <v>43521</v>
      </c>
      <c r="B1071" s="1" t="s">
        <v>598</v>
      </c>
      <c r="C1071" s="1" t="s">
        <v>196</v>
      </c>
      <c r="D1071" s="25" t="s">
        <v>1755</v>
      </c>
      <c r="E1071" s="1" t="s">
        <v>80</v>
      </c>
      <c r="F1071" s="2">
        <v>4</v>
      </c>
      <c r="G1071" s="2">
        <v>6</v>
      </c>
      <c r="H1071" s="1" t="s">
        <v>29</v>
      </c>
      <c r="I1071" s="1" t="s">
        <v>30</v>
      </c>
      <c r="J1071" s="2">
        <v>5022</v>
      </c>
      <c r="K1071" t="str">
        <f>VLOOKUP(E1071,LUCode!A:B,2,FALSE)</f>
        <v>Disorderly Patron</v>
      </c>
      <c r="L1071">
        <f>VLOOKUP(D1071,Coordinates!A:C,2,FALSE)</f>
        <v>43.6706</v>
      </c>
      <c r="M1071">
        <f>VLOOKUP(D1071,Coordinates!A:C,3,FALSE)</f>
        <v>-79.386499999999998</v>
      </c>
      <c r="N1071" t="str">
        <f>VLOOKUP(I1071,LULine!A:B,2,FALSE)</f>
        <v>Bloor Danforth</v>
      </c>
      <c r="O1071" t="s">
        <v>1759</v>
      </c>
      <c r="P1071" t="s">
        <v>1775</v>
      </c>
    </row>
    <row r="1072" spans="1:16" x14ac:dyDescent="0.3">
      <c r="A1072" s="3">
        <v>43521</v>
      </c>
      <c r="B1072" s="1" t="s">
        <v>745</v>
      </c>
      <c r="C1072" s="1" t="s">
        <v>196</v>
      </c>
      <c r="D1072" s="1" t="s">
        <v>140</v>
      </c>
      <c r="E1072" s="1" t="s">
        <v>146</v>
      </c>
      <c r="F1072" s="2">
        <v>107</v>
      </c>
      <c r="G1072" s="2">
        <v>109</v>
      </c>
      <c r="H1072" s="1" t="s">
        <v>34</v>
      </c>
      <c r="I1072" s="1" t="s">
        <v>30</v>
      </c>
      <c r="J1072" s="2">
        <v>5340</v>
      </c>
      <c r="K1072" t="str">
        <f>VLOOKUP(E1072,LUCode!A:B,2,FALSE)</f>
        <v>Priority One - Train in Contact With Person</v>
      </c>
      <c r="L1072">
        <f>VLOOKUP(D1072,Coordinates!A:C,2,FALSE)</f>
        <v>43.39</v>
      </c>
      <c r="M1072">
        <f>VLOOKUP(D1072,Coordinates!A:C,3,FALSE)</f>
        <v>-79.2941</v>
      </c>
      <c r="N1072" t="str">
        <f>VLOOKUP(I1072,LULine!A:B,2,FALSE)</f>
        <v>Bloor Danforth</v>
      </c>
      <c r="O1072" t="s">
        <v>1759</v>
      </c>
      <c r="P1072" t="s">
        <v>1776</v>
      </c>
    </row>
    <row r="1073" spans="1:16" x14ac:dyDescent="0.3">
      <c r="A1073" s="3">
        <v>43521</v>
      </c>
      <c r="B1073" s="1" t="s">
        <v>388</v>
      </c>
      <c r="C1073" s="1" t="s">
        <v>196</v>
      </c>
      <c r="D1073" s="25" t="s">
        <v>1639</v>
      </c>
      <c r="E1073" s="1" t="s">
        <v>80</v>
      </c>
      <c r="F1073" s="2">
        <v>4</v>
      </c>
      <c r="G1073" s="2">
        <v>7</v>
      </c>
      <c r="H1073" s="1" t="s">
        <v>14</v>
      </c>
      <c r="I1073" s="1" t="s">
        <v>15</v>
      </c>
      <c r="J1073" s="2">
        <v>5411</v>
      </c>
      <c r="K1073" t="str">
        <f>VLOOKUP(E1073,LUCode!A:B,2,FALSE)</f>
        <v>Disorderly Patron</v>
      </c>
      <c r="L1073">
        <f>VLOOKUP(D1073,Coordinates!A:C,2,FALSE)</f>
        <v>43.762</v>
      </c>
      <c r="M1073">
        <f>VLOOKUP(D1073,Coordinates!A:C,3,FALSE)</f>
        <v>-79.411900000000003</v>
      </c>
      <c r="N1073" t="str">
        <f>VLOOKUP(I1073,LULine!A:B,2,FALSE)</f>
        <v>Yonge University Spadina</v>
      </c>
      <c r="O1073" t="s">
        <v>1759</v>
      </c>
      <c r="P1073" t="s">
        <v>1776</v>
      </c>
    </row>
    <row r="1074" spans="1:16" x14ac:dyDescent="0.3">
      <c r="A1074" s="3">
        <v>43521</v>
      </c>
      <c r="B1074" s="1" t="s">
        <v>931</v>
      </c>
      <c r="C1074" s="1" t="s">
        <v>196</v>
      </c>
      <c r="D1074" s="1" t="s">
        <v>296</v>
      </c>
      <c r="E1074" s="1" t="s">
        <v>809</v>
      </c>
      <c r="F1074" s="2">
        <v>5</v>
      </c>
      <c r="G1074" s="2">
        <v>10</v>
      </c>
      <c r="H1074" s="1" t="s">
        <v>19</v>
      </c>
      <c r="I1074" s="1" t="s">
        <v>15</v>
      </c>
      <c r="J1074" s="2">
        <v>5546</v>
      </c>
      <c r="K1074" t="str">
        <f>VLOOKUP(E1074,LUCode!A:B,2,FALSE)</f>
        <v>Warning Alarm Systems</v>
      </c>
      <c r="L1074">
        <f>VLOOKUP(D1074,Coordinates!A:C,2,FALSE)</f>
        <v>43.4116</v>
      </c>
      <c r="M1074">
        <f>VLOOKUP(D1074,Coordinates!A:C,3,FALSE)</f>
        <v>-79.233500000000006</v>
      </c>
      <c r="N1074" t="str">
        <f>VLOOKUP(I1074,LULine!A:B,2,FALSE)</f>
        <v>Yonge University Spadina</v>
      </c>
      <c r="O1074" t="s">
        <v>1759</v>
      </c>
      <c r="P1074" t="s">
        <v>1777</v>
      </c>
    </row>
    <row r="1075" spans="1:16" x14ac:dyDescent="0.3">
      <c r="A1075" s="3">
        <v>43522</v>
      </c>
      <c r="B1075" s="1" t="s">
        <v>933</v>
      </c>
      <c r="C1075" s="1" t="s">
        <v>11</v>
      </c>
      <c r="D1075" s="25" t="s">
        <v>1755</v>
      </c>
      <c r="E1075" s="1" t="s">
        <v>80</v>
      </c>
      <c r="F1075" s="2">
        <v>3</v>
      </c>
      <c r="G1075" s="2">
        <v>7</v>
      </c>
      <c r="H1075" s="1" t="s">
        <v>29</v>
      </c>
      <c r="I1075" s="1" t="s">
        <v>30</v>
      </c>
      <c r="J1075" s="2">
        <v>5068</v>
      </c>
      <c r="K1075" t="str">
        <f>VLOOKUP(E1075,LUCode!A:B,2,FALSE)</f>
        <v>Disorderly Patron</v>
      </c>
      <c r="L1075">
        <f>VLOOKUP(D1075,Coordinates!A:C,2,FALSE)</f>
        <v>43.6706</v>
      </c>
      <c r="M1075">
        <f>VLOOKUP(D1075,Coordinates!A:C,3,FALSE)</f>
        <v>-79.386499999999998</v>
      </c>
      <c r="N1075" t="str">
        <f>VLOOKUP(I1075,LULine!A:B,2,FALSE)</f>
        <v>Bloor Danforth</v>
      </c>
      <c r="O1075" t="s">
        <v>1759</v>
      </c>
      <c r="P1075" t="s">
        <v>1777</v>
      </c>
    </row>
    <row r="1076" spans="1:16" x14ac:dyDescent="0.3">
      <c r="A1076" s="3">
        <v>43522</v>
      </c>
      <c r="B1076" s="1" t="s">
        <v>876</v>
      </c>
      <c r="C1076" s="1" t="s">
        <v>11</v>
      </c>
      <c r="D1076" s="1" t="s">
        <v>104</v>
      </c>
      <c r="E1076" s="1" t="s">
        <v>277</v>
      </c>
      <c r="F1076" s="2">
        <v>5</v>
      </c>
      <c r="G1076" s="2">
        <v>9</v>
      </c>
      <c r="H1076" s="1" t="s">
        <v>34</v>
      </c>
      <c r="I1076" s="1" t="s">
        <v>30</v>
      </c>
      <c r="J1076" s="2">
        <v>5043</v>
      </c>
      <c r="K1076" t="str">
        <f>VLOOKUP(E1076,LUCode!A:B,2,FALSE)</f>
        <v>Operator Violated Signal</v>
      </c>
      <c r="L1076">
        <f>VLOOKUP(D1076,Coordinates!A:C,2,FALSE)</f>
        <v>43.384300000000003</v>
      </c>
      <c r="M1076">
        <f>VLOOKUP(D1076,Coordinates!A:C,3,FALSE)</f>
        <v>-79.312799999999996</v>
      </c>
      <c r="N1076" t="str">
        <f>VLOOKUP(I1076,LULine!A:B,2,FALSE)</f>
        <v>Bloor Danforth</v>
      </c>
      <c r="O1076" t="s">
        <v>1759</v>
      </c>
      <c r="P1076" t="s">
        <v>1774</v>
      </c>
    </row>
    <row r="1077" spans="1:16" x14ac:dyDescent="0.3">
      <c r="A1077" s="3">
        <v>43522</v>
      </c>
      <c r="B1077" s="1" t="s">
        <v>227</v>
      </c>
      <c r="C1077" s="1" t="s">
        <v>11</v>
      </c>
      <c r="D1077" s="1" t="s">
        <v>88</v>
      </c>
      <c r="E1077" s="1" t="s">
        <v>50</v>
      </c>
      <c r="F1077" s="2">
        <v>3</v>
      </c>
      <c r="G1077" s="2">
        <v>5</v>
      </c>
      <c r="H1077" s="1" t="s">
        <v>14</v>
      </c>
      <c r="I1077" s="1" t="s">
        <v>15</v>
      </c>
      <c r="J1077" s="2">
        <v>5951</v>
      </c>
      <c r="K1077" t="str">
        <f>VLOOKUP(E1077,LUCode!A:B,2,FALSE)</f>
        <v>Brakes</v>
      </c>
      <c r="L1077">
        <f>VLOOKUP(D1077,Coordinates!A:C,2,FALSE)</f>
        <v>43.744900000000001</v>
      </c>
      <c r="M1077">
        <f>VLOOKUP(D1077,Coordinates!A:C,3,FALSE)</f>
        <v>-79.406700000000001</v>
      </c>
      <c r="N1077" t="str">
        <f>VLOOKUP(I1077,LULine!A:B,2,FALSE)</f>
        <v>Yonge University Spadina</v>
      </c>
      <c r="O1077" t="s">
        <v>1759</v>
      </c>
      <c r="P1077" t="s">
        <v>1774</v>
      </c>
    </row>
    <row r="1078" spans="1:16" x14ac:dyDescent="0.3">
      <c r="A1078" s="3">
        <v>43522</v>
      </c>
      <c r="B1078" s="1" t="s">
        <v>835</v>
      </c>
      <c r="C1078" s="1" t="s">
        <v>11</v>
      </c>
      <c r="D1078" s="1" t="s">
        <v>235</v>
      </c>
      <c r="E1078" s="1" t="s">
        <v>319</v>
      </c>
      <c r="F1078" s="2">
        <v>9</v>
      </c>
      <c r="G1078" s="2">
        <v>11</v>
      </c>
      <c r="H1078" s="1" t="s">
        <v>34</v>
      </c>
      <c r="I1078" s="1" t="s">
        <v>30</v>
      </c>
      <c r="J1078" s="2">
        <v>5211</v>
      </c>
      <c r="K1078" t="str">
        <f>VLOOKUP(E1078,LUCode!A:B,2,FALSE)</f>
        <v xml:space="preserve">Speed Control Equipment  </v>
      </c>
      <c r="L1078">
        <f>VLOOKUP(D1078,Coordinates!A:C,2,FALSE)</f>
        <v>43.411099999999998</v>
      </c>
      <c r="M1078">
        <f>VLOOKUP(D1078,Coordinates!A:C,3,FALSE)</f>
        <v>-79.184600000000003</v>
      </c>
      <c r="N1078" t="str">
        <f>VLOOKUP(I1078,LULine!A:B,2,FALSE)</f>
        <v>Bloor Danforth</v>
      </c>
      <c r="O1078" t="s">
        <v>1759</v>
      </c>
      <c r="P1078" t="s">
        <v>1774</v>
      </c>
    </row>
    <row r="1079" spans="1:16" x14ac:dyDescent="0.3">
      <c r="A1079" s="3">
        <v>43522</v>
      </c>
      <c r="B1079" s="1" t="s">
        <v>579</v>
      </c>
      <c r="C1079" s="1" t="s">
        <v>11</v>
      </c>
      <c r="D1079" s="1" t="s">
        <v>137</v>
      </c>
      <c r="E1079" s="1" t="s">
        <v>384</v>
      </c>
      <c r="F1079" s="2">
        <v>6</v>
      </c>
      <c r="G1079" s="2">
        <v>9</v>
      </c>
      <c r="H1079" s="1" t="s">
        <v>19</v>
      </c>
      <c r="I1079" s="1" t="s">
        <v>15</v>
      </c>
      <c r="J1079" s="2">
        <v>5536</v>
      </c>
      <c r="K1079" t="str">
        <f>VLOOKUP(E1079,LUCode!A:B,2,FALSE)</f>
        <v>Track Switch Failure - Signal Related Problem</v>
      </c>
      <c r="L1079">
        <f>VLOOKUP(D1079,Coordinates!A:C,2,FALSE)</f>
        <v>43.645299999999999</v>
      </c>
      <c r="M1079">
        <f>VLOOKUP(D1079,Coordinates!A:C,3,FALSE)</f>
        <v>-79.380600000000001</v>
      </c>
      <c r="N1079" t="str">
        <f>VLOOKUP(I1079,LULine!A:B,2,FALSE)</f>
        <v>Yonge University Spadina</v>
      </c>
      <c r="O1079" t="s">
        <v>1759</v>
      </c>
      <c r="P1079" t="s">
        <v>1772</v>
      </c>
    </row>
    <row r="1080" spans="1:16" x14ac:dyDescent="0.3">
      <c r="A1080" s="3">
        <v>43522</v>
      </c>
      <c r="B1080" s="1" t="s">
        <v>934</v>
      </c>
      <c r="C1080" s="1" t="s">
        <v>11</v>
      </c>
      <c r="D1080" s="1" t="s">
        <v>42</v>
      </c>
      <c r="E1080" s="1" t="s">
        <v>43</v>
      </c>
      <c r="F1080" s="2">
        <v>4</v>
      </c>
      <c r="G1080" s="2">
        <v>7</v>
      </c>
      <c r="H1080" s="1" t="s">
        <v>14</v>
      </c>
      <c r="I1080" s="1" t="s">
        <v>15</v>
      </c>
      <c r="J1080" s="2">
        <v>6076</v>
      </c>
      <c r="K1080" t="str">
        <f>VLOOKUP(E1080,LUCode!A:B,2,FALSE)</f>
        <v>Operator Not In Position</v>
      </c>
      <c r="L1080">
        <f>VLOOKUP(D1080,Coordinates!A:C,2,FALSE)</f>
        <v>43.749699999999997</v>
      </c>
      <c r="M1080">
        <f>VLOOKUP(D1080,Coordinates!A:C,3,FALSE)</f>
        <v>-79.4619</v>
      </c>
      <c r="N1080" t="str">
        <f>VLOOKUP(I1080,LULine!A:B,2,FALSE)</f>
        <v>Yonge University Spadina</v>
      </c>
      <c r="O1080" t="s">
        <v>1759</v>
      </c>
      <c r="P1080" t="s">
        <v>1772</v>
      </c>
    </row>
    <row r="1081" spans="1:16" x14ac:dyDescent="0.3">
      <c r="A1081" s="3">
        <v>43522</v>
      </c>
      <c r="B1081" s="1" t="s">
        <v>935</v>
      </c>
      <c r="C1081" s="1" t="s">
        <v>11</v>
      </c>
      <c r="D1081" s="1" t="s">
        <v>140</v>
      </c>
      <c r="E1081" s="1" t="s">
        <v>319</v>
      </c>
      <c r="F1081" s="2">
        <v>4</v>
      </c>
      <c r="G1081" s="2">
        <v>6</v>
      </c>
      <c r="H1081" s="1" t="s">
        <v>34</v>
      </c>
      <c r="I1081" s="1" t="s">
        <v>30</v>
      </c>
      <c r="J1081" s="2">
        <v>5167</v>
      </c>
      <c r="K1081" t="str">
        <f>VLOOKUP(E1081,LUCode!A:B,2,FALSE)</f>
        <v xml:space="preserve">Speed Control Equipment  </v>
      </c>
      <c r="L1081">
        <f>VLOOKUP(D1081,Coordinates!A:C,2,FALSE)</f>
        <v>43.39</v>
      </c>
      <c r="M1081">
        <f>VLOOKUP(D1081,Coordinates!A:C,3,FALSE)</f>
        <v>-79.2941</v>
      </c>
      <c r="N1081" t="str">
        <f>VLOOKUP(I1081,LULine!A:B,2,FALSE)</f>
        <v>Bloor Danforth</v>
      </c>
      <c r="O1081" t="s">
        <v>1759</v>
      </c>
      <c r="P1081" t="s">
        <v>1772</v>
      </c>
    </row>
    <row r="1082" spans="1:16" x14ac:dyDescent="0.3">
      <c r="A1082" s="3">
        <v>43522</v>
      </c>
      <c r="B1082" s="1" t="s">
        <v>304</v>
      </c>
      <c r="C1082" s="1" t="s">
        <v>11</v>
      </c>
      <c r="D1082" s="25" t="s">
        <v>1639</v>
      </c>
      <c r="E1082" s="1" t="s">
        <v>54</v>
      </c>
      <c r="F1082" s="2">
        <v>3</v>
      </c>
      <c r="G1082" s="2">
        <v>6</v>
      </c>
      <c r="H1082" s="1" t="s">
        <v>14</v>
      </c>
      <c r="I1082" s="1" t="s">
        <v>15</v>
      </c>
      <c r="J1082" s="2">
        <v>6001</v>
      </c>
      <c r="K1082" t="str">
        <f>VLOOKUP(E1082,LUCode!A:B,2,FALSE)</f>
        <v>Passenger Assistance Alarm Activated - No Trouble Found</v>
      </c>
      <c r="L1082">
        <f>VLOOKUP(D1082,Coordinates!A:C,2,FALSE)</f>
        <v>43.762</v>
      </c>
      <c r="M1082">
        <f>VLOOKUP(D1082,Coordinates!A:C,3,FALSE)</f>
        <v>-79.411900000000003</v>
      </c>
      <c r="N1082" t="str">
        <f>VLOOKUP(I1082,LULine!A:B,2,FALSE)</f>
        <v>Yonge University Spadina</v>
      </c>
      <c r="O1082" t="s">
        <v>1759</v>
      </c>
      <c r="P1082" t="s">
        <v>1773</v>
      </c>
    </row>
    <row r="1083" spans="1:16" x14ac:dyDescent="0.3">
      <c r="A1083" s="3">
        <v>43522</v>
      </c>
      <c r="B1083" s="1" t="s">
        <v>936</v>
      </c>
      <c r="C1083" s="1" t="s">
        <v>11</v>
      </c>
      <c r="D1083" s="1" t="s">
        <v>223</v>
      </c>
      <c r="E1083" s="1" t="s">
        <v>54</v>
      </c>
      <c r="F1083" s="2">
        <v>3</v>
      </c>
      <c r="G1083" s="2">
        <v>5</v>
      </c>
      <c r="H1083" s="1" t="s">
        <v>29</v>
      </c>
      <c r="I1083" s="1" t="s">
        <v>30</v>
      </c>
      <c r="J1083" s="2">
        <v>5234</v>
      </c>
      <c r="K1083" t="str">
        <f>VLOOKUP(E1083,LUCode!A:B,2,FALSE)</f>
        <v>Passenger Assistance Alarm Activated - No Trouble Found</v>
      </c>
      <c r="L1083">
        <f>VLOOKUP(D1083,Coordinates!A:C,2,FALSE)</f>
        <v>43.392499999999998</v>
      </c>
      <c r="M1083">
        <f>VLOOKUP(D1083,Coordinates!A:C,3,FALSE)</f>
        <v>-79.271050000000002</v>
      </c>
      <c r="N1083" t="str">
        <f>VLOOKUP(I1083,LULine!A:B,2,FALSE)</f>
        <v>Bloor Danforth</v>
      </c>
      <c r="O1083" t="s">
        <v>1759</v>
      </c>
      <c r="P1083" t="s">
        <v>1775</v>
      </c>
    </row>
    <row r="1084" spans="1:16" x14ac:dyDescent="0.3">
      <c r="A1084" s="3">
        <v>43522</v>
      </c>
      <c r="B1084" s="1" t="s">
        <v>566</v>
      </c>
      <c r="C1084" s="1" t="s">
        <v>11</v>
      </c>
      <c r="D1084" s="1" t="s">
        <v>179</v>
      </c>
      <c r="E1084" s="1" t="s">
        <v>70</v>
      </c>
      <c r="F1084" s="2">
        <v>3</v>
      </c>
      <c r="G1084" s="2">
        <v>5</v>
      </c>
      <c r="H1084" s="1" t="s">
        <v>34</v>
      </c>
      <c r="I1084" s="1" t="s">
        <v>30</v>
      </c>
      <c r="J1084" s="2">
        <v>5287</v>
      </c>
      <c r="K1084" t="str">
        <f>VLOOKUP(E1084,LUCode!A:B,2,FALSE)</f>
        <v>Signals - Train Stops</v>
      </c>
      <c r="L1084">
        <f>VLOOKUP(D1084,Coordinates!A:C,2,FALSE)</f>
        <v>43.414200000000001</v>
      </c>
      <c r="M1084">
        <f>VLOOKUP(D1084,Coordinates!A:C,3,FALSE)</f>
        <v>-79.171899999999994</v>
      </c>
      <c r="N1084" t="str">
        <f>VLOOKUP(I1084,LULine!A:B,2,FALSE)</f>
        <v>Bloor Danforth</v>
      </c>
      <c r="O1084" t="s">
        <v>1759</v>
      </c>
      <c r="P1084" t="s">
        <v>1775</v>
      </c>
    </row>
    <row r="1085" spans="1:16" x14ac:dyDescent="0.3">
      <c r="A1085" s="3">
        <v>43522</v>
      </c>
      <c r="B1085" s="1" t="s">
        <v>103</v>
      </c>
      <c r="C1085" s="1" t="s">
        <v>11</v>
      </c>
      <c r="D1085" s="1" t="s">
        <v>85</v>
      </c>
      <c r="E1085" s="1" t="s">
        <v>89</v>
      </c>
      <c r="F1085" s="2">
        <v>3</v>
      </c>
      <c r="G1085" s="2">
        <v>5</v>
      </c>
      <c r="H1085" s="1" t="s">
        <v>14</v>
      </c>
      <c r="I1085" s="1" t="s">
        <v>15</v>
      </c>
      <c r="J1085" s="2">
        <v>5891</v>
      </c>
      <c r="K1085" t="str">
        <f>VLOOKUP(E1085,LUCode!A:B,2,FALSE)</f>
        <v>Injured or ill Customer (On Train) - Medical Aid Refused</v>
      </c>
      <c r="L1085">
        <f>VLOOKUP(D1085,Coordinates!A:C,2,FALSE)</f>
        <v>43.656300000000002</v>
      </c>
      <c r="M1085">
        <f>VLOOKUP(D1085,Coordinates!A:C,3,FALSE)</f>
        <v>-79.380499999999998</v>
      </c>
      <c r="N1085" t="str">
        <f>VLOOKUP(I1085,LULine!A:B,2,FALSE)</f>
        <v>Yonge University Spadina</v>
      </c>
      <c r="O1085" t="s">
        <v>1759</v>
      </c>
      <c r="P1085" t="s">
        <v>1775</v>
      </c>
    </row>
    <row r="1086" spans="1:16" x14ac:dyDescent="0.3">
      <c r="A1086" s="3">
        <v>43522</v>
      </c>
      <c r="B1086" s="1" t="s">
        <v>937</v>
      </c>
      <c r="C1086" s="1" t="s">
        <v>11</v>
      </c>
      <c r="D1086" s="1" t="s">
        <v>374</v>
      </c>
      <c r="E1086" s="1" t="s">
        <v>89</v>
      </c>
      <c r="F1086" s="2">
        <v>6</v>
      </c>
      <c r="G1086" s="2">
        <v>8</v>
      </c>
      <c r="H1086" s="1" t="s">
        <v>34</v>
      </c>
      <c r="I1086" s="1" t="s">
        <v>30</v>
      </c>
      <c r="J1086" s="2">
        <v>5068</v>
      </c>
      <c r="K1086" t="str">
        <f>VLOOKUP(E1086,LUCode!A:B,2,FALSE)</f>
        <v>Injured or ill Customer (On Train) - Medical Aid Refused</v>
      </c>
      <c r="L1086">
        <f>VLOOKUP(D1086,Coordinates!A:C,2,FALSE)</f>
        <v>43.393300000000004</v>
      </c>
      <c r="M1086">
        <f>VLOOKUP(D1086,Coordinates!A:C,3,FALSE)</f>
        <v>-79.263400000000004</v>
      </c>
      <c r="N1086" t="str">
        <f>VLOOKUP(I1086,LULine!A:B,2,FALSE)</f>
        <v>Bloor Danforth</v>
      </c>
      <c r="O1086" t="s">
        <v>1759</v>
      </c>
      <c r="P1086" t="s">
        <v>1776</v>
      </c>
    </row>
    <row r="1087" spans="1:16" x14ac:dyDescent="0.3">
      <c r="A1087" s="3">
        <v>43522</v>
      </c>
      <c r="B1087" s="1" t="s">
        <v>748</v>
      </c>
      <c r="C1087" s="1" t="s">
        <v>11</v>
      </c>
      <c r="D1087" s="1" t="s">
        <v>37</v>
      </c>
      <c r="E1087" s="1" t="s">
        <v>177</v>
      </c>
      <c r="F1087" s="2">
        <v>3</v>
      </c>
      <c r="G1087" s="2">
        <v>6</v>
      </c>
      <c r="H1087" s="1" t="s">
        <v>29</v>
      </c>
      <c r="I1087" s="1" t="s">
        <v>30</v>
      </c>
      <c r="J1087" s="2">
        <v>5055</v>
      </c>
      <c r="K1087" t="str">
        <f>VLOOKUP(E1087,LUCode!A:B,2,FALSE)</f>
        <v>Body</v>
      </c>
      <c r="L1087">
        <f>VLOOKUP(D1087,Coordinates!A:C,2,FALSE)</f>
        <v>43.435699999999997</v>
      </c>
      <c r="M1087">
        <f>VLOOKUP(D1087,Coordinates!A:C,3,FALSE)</f>
        <v>-79.154899999999998</v>
      </c>
      <c r="N1087" t="str">
        <f>VLOOKUP(I1087,LULine!A:B,2,FALSE)</f>
        <v>Bloor Danforth</v>
      </c>
      <c r="O1087" t="s">
        <v>1759</v>
      </c>
      <c r="P1087" t="s">
        <v>1776</v>
      </c>
    </row>
    <row r="1088" spans="1:16" x14ac:dyDescent="0.3">
      <c r="A1088" s="3">
        <v>43522</v>
      </c>
      <c r="B1088" s="1" t="s">
        <v>938</v>
      </c>
      <c r="C1088" s="1" t="s">
        <v>11</v>
      </c>
      <c r="D1088" s="1" t="s">
        <v>395</v>
      </c>
      <c r="E1088" s="1" t="s">
        <v>80</v>
      </c>
      <c r="F1088" s="2">
        <v>3</v>
      </c>
      <c r="G1088" s="2">
        <v>6</v>
      </c>
      <c r="H1088" s="1" t="s">
        <v>34</v>
      </c>
      <c r="I1088" s="1" t="s">
        <v>30</v>
      </c>
      <c r="J1088" s="2">
        <v>5141</v>
      </c>
      <c r="K1088" t="str">
        <f>VLOOKUP(E1088,LUCode!A:B,2,FALSE)</f>
        <v>Disorderly Patron</v>
      </c>
      <c r="L1088">
        <f>VLOOKUP(D1088,Coordinates!A:C,2,FALSE)</f>
        <v>43.385899999999999</v>
      </c>
      <c r="M1088">
        <f>VLOOKUP(D1088,Coordinates!A:C,3,FALSE)</f>
        <v>-79.290199999999999</v>
      </c>
      <c r="N1088" t="str">
        <f>VLOOKUP(I1088,LULine!A:B,2,FALSE)</f>
        <v>Bloor Danforth</v>
      </c>
      <c r="O1088" t="s">
        <v>1759</v>
      </c>
      <c r="P1088" t="s">
        <v>1776</v>
      </c>
    </row>
    <row r="1089" spans="1:16" x14ac:dyDescent="0.3">
      <c r="A1089" s="3">
        <v>43522</v>
      </c>
      <c r="B1089" s="1" t="s">
        <v>619</v>
      </c>
      <c r="C1089" s="1" t="s">
        <v>11</v>
      </c>
      <c r="D1089" s="1" t="s">
        <v>42</v>
      </c>
      <c r="E1089" s="1" t="s">
        <v>13</v>
      </c>
      <c r="F1089" s="2">
        <v>11</v>
      </c>
      <c r="G1089" s="2">
        <v>15</v>
      </c>
      <c r="H1089" s="1" t="s">
        <v>19</v>
      </c>
      <c r="I1089" s="1" t="s">
        <v>15</v>
      </c>
      <c r="J1089" s="2">
        <v>5971</v>
      </c>
      <c r="K1089" t="str">
        <f>VLOOKUP(E1089,LUCode!A:B,2,FALSE)</f>
        <v>ATC Project</v>
      </c>
      <c r="L1089">
        <f>VLOOKUP(D1089,Coordinates!A:C,2,FALSE)</f>
        <v>43.749699999999997</v>
      </c>
      <c r="M1089">
        <f>VLOOKUP(D1089,Coordinates!A:C,3,FALSE)</f>
        <v>-79.4619</v>
      </c>
      <c r="N1089" t="str">
        <f>VLOOKUP(I1089,LULine!A:B,2,FALSE)</f>
        <v>Yonge University Spadina</v>
      </c>
      <c r="O1089" t="s">
        <v>1759</v>
      </c>
      <c r="P1089" t="s">
        <v>1776</v>
      </c>
    </row>
    <row r="1090" spans="1:16" x14ac:dyDescent="0.3">
      <c r="A1090" s="3">
        <v>43523</v>
      </c>
      <c r="B1090" s="1" t="s">
        <v>776</v>
      </c>
      <c r="C1090" s="1" t="s">
        <v>63</v>
      </c>
      <c r="D1090" s="1" t="s">
        <v>64</v>
      </c>
      <c r="E1090" s="1" t="s">
        <v>155</v>
      </c>
      <c r="F1090" s="2">
        <v>3</v>
      </c>
      <c r="G1090" s="2">
        <v>8</v>
      </c>
      <c r="H1090" s="1" t="s">
        <v>29</v>
      </c>
      <c r="I1090" s="1" t="s">
        <v>30</v>
      </c>
      <c r="J1090" s="2">
        <v>5034</v>
      </c>
      <c r="K1090" t="str">
        <f>VLOOKUP(E1090,LUCode!A:B,2,FALSE)</f>
        <v>Signals Track Weather Related</v>
      </c>
      <c r="L1090">
        <f>VLOOKUP(D1090,Coordinates!A:C,2,FALSE)</f>
        <v>43.424100000000003</v>
      </c>
      <c r="M1090">
        <f>VLOOKUP(D1090,Coordinates!A:C,3,FALSE)</f>
        <v>-79.164699999999996</v>
      </c>
      <c r="N1090" t="str">
        <f>VLOOKUP(I1090,LULine!A:B,2,FALSE)</f>
        <v>Bloor Danforth</v>
      </c>
      <c r="O1090" t="s">
        <v>1759</v>
      </c>
      <c r="P1090" t="s">
        <v>1777</v>
      </c>
    </row>
    <row r="1091" spans="1:16" x14ac:dyDescent="0.3">
      <c r="A1091" s="3">
        <v>43523</v>
      </c>
      <c r="B1091" s="1" t="s">
        <v>939</v>
      </c>
      <c r="C1091" s="1" t="s">
        <v>63</v>
      </c>
      <c r="D1091" s="1" t="s">
        <v>157</v>
      </c>
      <c r="E1091" s="1" t="s">
        <v>476</v>
      </c>
      <c r="F1091" s="2">
        <v>5</v>
      </c>
      <c r="G1091" s="2">
        <v>10</v>
      </c>
      <c r="H1091" s="1" t="s">
        <v>34</v>
      </c>
      <c r="I1091" s="1" t="s">
        <v>30</v>
      </c>
      <c r="J1091" s="2">
        <v>5137</v>
      </c>
      <c r="K1091" t="str">
        <f>VLOOKUP(E1091,LUCode!A:B,2,FALSE)</f>
        <v>Weather Reports / Related Delays</v>
      </c>
      <c r="L1091">
        <f>VLOOKUP(D1091,Coordinates!A:C,2,FALSE)</f>
        <v>43.404800000000002</v>
      </c>
      <c r="M1091">
        <f>VLOOKUP(D1091,Coordinates!A:C,3,FALSE)</f>
        <v>-79.2042</v>
      </c>
      <c r="N1091" t="str">
        <f>VLOOKUP(I1091,LULine!A:B,2,FALSE)</f>
        <v>Bloor Danforth</v>
      </c>
      <c r="O1091" t="s">
        <v>1759</v>
      </c>
      <c r="P1091" t="s">
        <v>1777</v>
      </c>
    </row>
    <row r="1092" spans="1:16" x14ac:dyDescent="0.3">
      <c r="A1092" s="3">
        <v>43523</v>
      </c>
      <c r="B1092" s="1" t="s">
        <v>265</v>
      </c>
      <c r="C1092" s="1" t="s">
        <v>63</v>
      </c>
      <c r="D1092" s="1" t="s">
        <v>127</v>
      </c>
      <c r="E1092" s="1" t="s">
        <v>197</v>
      </c>
      <c r="F1092" s="2">
        <v>10</v>
      </c>
      <c r="G1092" s="2">
        <v>0</v>
      </c>
      <c r="H1092" s="1" t="s">
        <v>19</v>
      </c>
      <c r="I1092" s="1" t="s">
        <v>15</v>
      </c>
      <c r="J1092" s="2">
        <v>5701</v>
      </c>
      <c r="K1092" t="str">
        <f>VLOOKUP(E1092,LUCode!A:B,2,FALSE)</f>
        <v>Work Zone Problems - Track</v>
      </c>
      <c r="L1092">
        <f>VLOOKUP(D1092,Coordinates!A:C,2,FALSE)</f>
        <v>43.400500000000001</v>
      </c>
      <c r="M1092">
        <f>VLOOKUP(D1092,Coordinates!A:C,3,FALSE)</f>
        <v>-79.235900000000001</v>
      </c>
      <c r="N1092" t="str">
        <f>VLOOKUP(I1092,LULine!A:B,2,FALSE)</f>
        <v>Yonge University Spadina</v>
      </c>
      <c r="O1092" t="s">
        <v>1759</v>
      </c>
      <c r="P1092" t="s">
        <v>1774</v>
      </c>
    </row>
    <row r="1093" spans="1:16" x14ac:dyDescent="0.3">
      <c r="A1093" s="3">
        <v>43523</v>
      </c>
      <c r="B1093" s="1" t="s">
        <v>940</v>
      </c>
      <c r="C1093" s="1" t="s">
        <v>63</v>
      </c>
      <c r="D1093" s="1" t="s">
        <v>22</v>
      </c>
      <c r="E1093" s="1" t="s">
        <v>197</v>
      </c>
      <c r="F1093" s="2">
        <v>5</v>
      </c>
      <c r="G1093" s="2">
        <v>0</v>
      </c>
      <c r="H1093" s="1" t="s">
        <v>19</v>
      </c>
      <c r="I1093" s="1" t="s">
        <v>15</v>
      </c>
      <c r="J1093" s="2">
        <v>5926</v>
      </c>
      <c r="K1093" t="str">
        <f>VLOOKUP(E1093,LUCode!A:B,2,FALSE)</f>
        <v>Work Zone Problems - Track</v>
      </c>
      <c r="L1093">
        <f>VLOOKUP(D1093,Coordinates!A:C,2,FALSE)</f>
        <v>43.4116</v>
      </c>
      <c r="M1093">
        <f>VLOOKUP(D1093,Coordinates!A:C,3,FALSE)</f>
        <v>-79.233500000000006</v>
      </c>
      <c r="N1093" t="str">
        <f>VLOOKUP(I1093,LULine!A:B,2,FALSE)</f>
        <v>Yonge University Spadina</v>
      </c>
      <c r="O1093" t="s">
        <v>1759</v>
      </c>
      <c r="P1093" t="s">
        <v>1774</v>
      </c>
    </row>
    <row r="1094" spans="1:16" x14ac:dyDescent="0.3">
      <c r="A1094" s="3">
        <v>43523</v>
      </c>
      <c r="B1094" s="1" t="s">
        <v>195</v>
      </c>
      <c r="C1094" s="1" t="s">
        <v>63</v>
      </c>
      <c r="D1094" s="1" t="s">
        <v>160</v>
      </c>
      <c r="E1094" s="1" t="s">
        <v>80</v>
      </c>
      <c r="F1094" s="2">
        <v>5</v>
      </c>
      <c r="G1094" s="2">
        <v>9</v>
      </c>
      <c r="H1094" s="1" t="s">
        <v>19</v>
      </c>
      <c r="I1094" s="1" t="s">
        <v>15</v>
      </c>
      <c r="J1094" s="2">
        <v>6046</v>
      </c>
      <c r="K1094" t="str">
        <f>VLOOKUP(E1094,LUCode!A:B,2,FALSE)</f>
        <v>Disorderly Patron</v>
      </c>
      <c r="L1094">
        <f>VLOOKUP(D1094,Coordinates!A:C,2,FALSE)</f>
        <v>43.724899999999998</v>
      </c>
      <c r="M1094">
        <f>VLOOKUP(D1094,Coordinates!A:C,3,FALSE)</f>
        <v>79.448800000000006</v>
      </c>
      <c r="N1094" t="str">
        <f>VLOOKUP(I1094,LULine!A:B,2,FALSE)</f>
        <v>Yonge University Spadina</v>
      </c>
      <c r="O1094" t="s">
        <v>1759</v>
      </c>
      <c r="P1094" t="s">
        <v>1774</v>
      </c>
    </row>
    <row r="1095" spans="1:16" x14ac:dyDescent="0.3">
      <c r="A1095" s="3">
        <v>43523</v>
      </c>
      <c r="B1095" s="1" t="s">
        <v>131</v>
      </c>
      <c r="C1095" s="1" t="s">
        <v>63</v>
      </c>
      <c r="D1095" s="1" t="s">
        <v>389</v>
      </c>
      <c r="E1095" s="1" t="s">
        <v>92</v>
      </c>
      <c r="F1095" s="2">
        <v>4</v>
      </c>
      <c r="G1095" s="2">
        <v>9</v>
      </c>
      <c r="H1095" s="1" t="s">
        <v>14</v>
      </c>
      <c r="I1095" s="1" t="s">
        <v>93</v>
      </c>
      <c r="J1095" s="2">
        <v>3013</v>
      </c>
      <c r="K1095" t="str">
        <f>VLOOKUP(E1095,LUCode!A:B,2,FALSE)</f>
        <v>Door Problems - Faulty Equipment</v>
      </c>
      <c r="L1095">
        <f>VLOOKUP(D1095,Coordinates!A:C,2,FALSE)</f>
        <v>43.450099999999999</v>
      </c>
      <c r="M1095">
        <f>VLOOKUP(D1095,Coordinates!A:C,3,FALSE)</f>
        <v>-79.161299999999997</v>
      </c>
      <c r="N1095" t="str">
        <f>VLOOKUP(I1095,LULine!A:B,2,FALSE)</f>
        <v>Scarborough Rail Transit</v>
      </c>
      <c r="O1095" t="s">
        <v>1759</v>
      </c>
      <c r="P1095" t="s">
        <v>1774</v>
      </c>
    </row>
    <row r="1096" spans="1:16" x14ac:dyDescent="0.3">
      <c r="A1096" s="3">
        <v>43523</v>
      </c>
      <c r="B1096" s="1" t="s">
        <v>268</v>
      </c>
      <c r="C1096" s="1" t="s">
        <v>63</v>
      </c>
      <c r="D1096" s="1" t="s">
        <v>77</v>
      </c>
      <c r="E1096" s="1" t="s">
        <v>138</v>
      </c>
      <c r="F1096" s="2">
        <v>3</v>
      </c>
      <c r="G1096" s="2">
        <v>5</v>
      </c>
      <c r="H1096" s="1" t="s">
        <v>19</v>
      </c>
      <c r="I1096" s="1" t="s">
        <v>15</v>
      </c>
      <c r="J1096" s="2">
        <v>5746</v>
      </c>
      <c r="K1096" t="str">
        <f>VLOOKUP(E1096,LUCode!A:B,2,FALSE)</f>
        <v>TR Cab Doors</v>
      </c>
      <c r="L1096" t="str">
        <f>VLOOKUP(D1096,Coordinates!A:C,2,FALSE)</f>
        <v>43°44′03</v>
      </c>
      <c r="M1096">
        <f>VLOOKUP(D1096,Coordinates!A:C,3,FALSE)</f>
        <v>-79.27</v>
      </c>
      <c r="N1096" t="str">
        <f>VLOOKUP(I1096,LULine!A:B,2,FALSE)</f>
        <v>Yonge University Spadina</v>
      </c>
      <c r="O1096" t="s">
        <v>1759</v>
      </c>
      <c r="P1096" t="s">
        <v>1774</v>
      </c>
    </row>
    <row r="1097" spans="1:16" x14ac:dyDescent="0.3">
      <c r="A1097" s="3">
        <v>43523</v>
      </c>
      <c r="B1097" s="1" t="s">
        <v>229</v>
      </c>
      <c r="C1097" s="1" t="s">
        <v>63</v>
      </c>
      <c r="D1097" s="1" t="s">
        <v>279</v>
      </c>
      <c r="E1097" s="1" t="s">
        <v>57</v>
      </c>
      <c r="F1097" s="2">
        <v>4</v>
      </c>
      <c r="G1097" s="2">
        <v>6</v>
      </c>
      <c r="H1097" s="1" t="s">
        <v>19</v>
      </c>
      <c r="I1097" s="1" t="s">
        <v>15</v>
      </c>
      <c r="J1097" s="2">
        <v>6121</v>
      </c>
      <c r="K1097" t="str">
        <f>VLOOKUP(E1097,LUCode!A:B,2,FALSE)</f>
        <v>Injured or ill Customer (On Train) - Transported</v>
      </c>
      <c r="L1097">
        <f>VLOOKUP(D1097,Coordinates!A:C,2,FALSE)</f>
        <v>43.4056</v>
      </c>
      <c r="M1097">
        <f>VLOOKUP(D1097,Coordinates!A:C,3,FALSE)</f>
        <v>-79.232699999999994</v>
      </c>
      <c r="N1097" t="str">
        <f>VLOOKUP(I1097,LULine!A:B,2,FALSE)</f>
        <v>Yonge University Spadina</v>
      </c>
      <c r="O1097" t="s">
        <v>1759</v>
      </c>
      <c r="P1097" t="s">
        <v>1774</v>
      </c>
    </row>
    <row r="1098" spans="1:16" x14ac:dyDescent="0.3">
      <c r="A1098" s="3">
        <v>43523</v>
      </c>
      <c r="B1098" s="1" t="s">
        <v>941</v>
      </c>
      <c r="C1098" s="1" t="s">
        <v>63</v>
      </c>
      <c r="D1098" s="1" t="s">
        <v>279</v>
      </c>
      <c r="E1098" s="1" t="s">
        <v>89</v>
      </c>
      <c r="F1098" s="2">
        <v>8</v>
      </c>
      <c r="G1098" s="2">
        <v>10</v>
      </c>
      <c r="H1098" s="1" t="s">
        <v>19</v>
      </c>
      <c r="I1098" s="1" t="s">
        <v>15</v>
      </c>
      <c r="J1098" s="2">
        <v>6136</v>
      </c>
      <c r="K1098" t="str">
        <f>VLOOKUP(E1098,LUCode!A:B,2,FALSE)</f>
        <v>Injured or ill Customer (On Train) - Medical Aid Refused</v>
      </c>
      <c r="L1098">
        <f>VLOOKUP(D1098,Coordinates!A:C,2,FALSE)</f>
        <v>43.4056</v>
      </c>
      <c r="M1098">
        <f>VLOOKUP(D1098,Coordinates!A:C,3,FALSE)</f>
        <v>-79.232699999999994</v>
      </c>
      <c r="N1098" t="str">
        <f>VLOOKUP(I1098,LULine!A:B,2,FALSE)</f>
        <v>Yonge University Spadina</v>
      </c>
      <c r="O1098" t="s">
        <v>1759</v>
      </c>
      <c r="P1098" t="s">
        <v>1774</v>
      </c>
    </row>
    <row r="1099" spans="1:16" x14ac:dyDescent="0.3">
      <c r="A1099" s="3">
        <v>43523</v>
      </c>
      <c r="B1099" s="1" t="s">
        <v>202</v>
      </c>
      <c r="C1099" s="1" t="s">
        <v>63</v>
      </c>
      <c r="D1099" s="1" t="s">
        <v>79</v>
      </c>
      <c r="E1099" s="1" t="s">
        <v>80</v>
      </c>
      <c r="F1099" s="2">
        <v>4</v>
      </c>
      <c r="G1099" s="2">
        <v>6</v>
      </c>
      <c r="H1099" s="1" t="s">
        <v>29</v>
      </c>
      <c r="I1099" s="1" t="s">
        <v>30</v>
      </c>
      <c r="J1099" s="2">
        <v>5053</v>
      </c>
      <c r="K1099" t="str">
        <f>VLOOKUP(E1099,LUCode!A:B,2,FALSE)</f>
        <v>Disorderly Patron</v>
      </c>
      <c r="L1099">
        <f>VLOOKUP(D1099,Coordinates!A:C,2,FALSE)</f>
        <v>43.402500000000003</v>
      </c>
      <c r="M1099">
        <f>VLOOKUP(D1099,Coordinates!A:C,3,FALSE)</f>
        <v>-79.220799999999997</v>
      </c>
      <c r="N1099" t="str">
        <f>VLOOKUP(I1099,LULine!A:B,2,FALSE)</f>
        <v>Bloor Danforth</v>
      </c>
      <c r="O1099" t="s">
        <v>1759</v>
      </c>
      <c r="P1099" t="s">
        <v>1772</v>
      </c>
    </row>
    <row r="1100" spans="1:16" x14ac:dyDescent="0.3">
      <c r="A1100" s="3">
        <v>43523</v>
      </c>
      <c r="B1100" s="1" t="s">
        <v>694</v>
      </c>
      <c r="C1100" s="1" t="s">
        <v>63</v>
      </c>
      <c r="D1100" s="1" t="s">
        <v>33</v>
      </c>
      <c r="E1100" s="1" t="s">
        <v>218</v>
      </c>
      <c r="F1100" s="2">
        <v>3</v>
      </c>
      <c r="G1100" s="2">
        <v>5</v>
      </c>
      <c r="H1100" s="1" t="s">
        <v>34</v>
      </c>
      <c r="I1100" s="1" t="s">
        <v>30</v>
      </c>
      <c r="J1100" s="2">
        <v>5039</v>
      </c>
      <c r="K1100" t="str">
        <f>VLOOKUP(E1100,LUCode!A:B,2,FALSE)</f>
        <v>Equipment - No Trouble Found</v>
      </c>
      <c r="L1100">
        <f>VLOOKUP(D1100,Coordinates!A:C,2,FALSE)</f>
        <v>43.381399999999999</v>
      </c>
      <c r="M1100">
        <f>VLOOKUP(D1100,Coordinates!A:C,3,FALSE)</f>
        <v>-79.320999999999998</v>
      </c>
      <c r="N1100" t="str">
        <f>VLOOKUP(I1100,LULine!A:B,2,FALSE)</f>
        <v>Bloor Danforth</v>
      </c>
      <c r="O1100" t="s">
        <v>1759</v>
      </c>
      <c r="P1100" t="s">
        <v>1772</v>
      </c>
    </row>
    <row r="1101" spans="1:16" x14ac:dyDescent="0.3">
      <c r="A1101" s="3">
        <v>43523</v>
      </c>
      <c r="B1101" s="1" t="s">
        <v>649</v>
      </c>
      <c r="C1101" s="1" t="s">
        <v>63</v>
      </c>
      <c r="D1101" s="1" t="s">
        <v>203</v>
      </c>
      <c r="E1101" s="1" t="s">
        <v>218</v>
      </c>
      <c r="F1101" s="2">
        <v>4</v>
      </c>
      <c r="G1101" s="2">
        <v>6</v>
      </c>
      <c r="H1101" s="1" t="s">
        <v>19</v>
      </c>
      <c r="I1101" s="1" t="s">
        <v>15</v>
      </c>
      <c r="J1101" s="2">
        <v>5776</v>
      </c>
      <c r="K1101" t="str">
        <f>VLOOKUP(E1101,LUCode!A:B,2,FALSE)</f>
        <v>Equipment - No Trouble Found</v>
      </c>
      <c r="L1101">
        <f>VLOOKUP(D1101,Coordinates!A:C,2,FALSE)</f>
        <v>43.395499999999998</v>
      </c>
      <c r="M1101">
        <f>VLOOKUP(D1101,Coordinates!A:C,3,FALSE)</f>
        <v>-79.230199999999996</v>
      </c>
      <c r="N1101" t="str">
        <f>VLOOKUP(I1101,LULine!A:B,2,FALSE)</f>
        <v>Yonge University Spadina</v>
      </c>
      <c r="O1101" t="s">
        <v>1759</v>
      </c>
      <c r="P1101" t="s">
        <v>1772</v>
      </c>
    </row>
    <row r="1102" spans="1:16" x14ac:dyDescent="0.3">
      <c r="A1102" s="3">
        <v>43523</v>
      </c>
      <c r="B1102" s="1" t="s">
        <v>906</v>
      </c>
      <c r="C1102" s="1" t="s">
        <v>63</v>
      </c>
      <c r="D1102" s="1" t="s">
        <v>59</v>
      </c>
      <c r="E1102" s="1" t="s">
        <v>43</v>
      </c>
      <c r="F1102" s="2">
        <v>5</v>
      </c>
      <c r="G1102" s="2">
        <v>8</v>
      </c>
      <c r="H1102" s="1" t="s">
        <v>29</v>
      </c>
      <c r="I1102" s="1" t="s">
        <v>30</v>
      </c>
      <c r="J1102" s="2">
        <v>5036</v>
      </c>
      <c r="K1102" t="str">
        <f>VLOOKUP(E1102,LUCode!A:B,2,FALSE)</f>
        <v>Operator Not In Position</v>
      </c>
      <c r="L1102">
        <f>VLOOKUP(D1102,Coordinates!A:C,2,FALSE)</f>
        <v>43.410299999999999</v>
      </c>
      <c r="M1102">
        <f>VLOOKUP(D1102,Coordinates!A:C,3,FALSE)</f>
        <v>-79.192300000000003</v>
      </c>
      <c r="N1102" t="str">
        <f>VLOOKUP(I1102,LULine!A:B,2,FALSE)</f>
        <v>Bloor Danforth</v>
      </c>
      <c r="O1102" t="s">
        <v>1759</v>
      </c>
      <c r="P1102" t="s">
        <v>1772</v>
      </c>
    </row>
    <row r="1103" spans="1:16" x14ac:dyDescent="0.3">
      <c r="A1103" s="3">
        <v>43523</v>
      </c>
      <c r="B1103" s="1" t="s">
        <v>942</v>
      </c>
      <c r="C1103" s="1" t="s">
        <v>63</v>
      </c>
      <c r="D1103" s="1" t="s">
        <v>77</v>
      </c>
      <c r="E1103" s="1" t="s">
        <v>13</v>
      </c>
      <c r="F1103" s="2">
        <v>6</v>
      </c>
      <c r="G1103" s="2">
        <v>8</v>
      </c>
      <c r="H1103" s="1" t="s">
        <v>19</v>
      </c>
      <c r="I1103" s="1" t="s">
        <v>15</v>
      </c>
      <c r="J1103" s="2">
        <v>5481</v>
      </c>
      <c r="K1103" t="str">
        <f>VLOOKUP(E1103,LUCode!A:B,2,FALSE)</f>
        <v>ATC Project</v>
      </c>
      <c r="L1103" t="str">
        <f>VLOOKUP(D1103,Coordinates!A:C,2,FALSE)</f>
        <v>43°44′03</v>
      </c>
      <c r="M1103">
        <f>VLOOKUP(D1103,Coordinates!A:C,3,FALSE)</f>
        <v>-79.27</v>
      </c>
      <c r="N1103" t="str">
        <f>VLOOKUP(I1103,LULine!A:B,2,FALSE)</f>
        <v>Yonge University Spadina</v>
      </c>
      <c r="O1103" t="s">
        <v>1759</v>
      </c>
      <c r="P1103" t="s">
        <v>1772</v>
      </c>
    </row>
    <row r="1104" spans="1:16" x14ac:dyDescent="0.3">
      <c r="A1104" s="3">
        <v>43523</v>
      </c>
      <c r="B1104" s="1" t="s">
        <v>943</v>
      </c>
      <c r="C1104" s="1" t="s">
        <v>63</v>
      </c>
      <c r="D1104" s="1" t="s">
        <v>130</v>
      </c>
      <c r="E1104" s="1" t="s">
        <v>180</v>
      </c>
      <c r="F1104" s="2">
        <v>6</v>
      </c>
      <c r="G1104" s="2">
        <v>9</v>
      </c>
      <c r="H1104" s="1" t="s">
        <v>29</v>
      </c>
      <c r="I1104" s="1" t="s">
        <v>30</v>
      </c>
      <c r="J1104" s="2">
        <v>5109</v>
      </c>
      <c r="K1104" t="str">
        <f>VLOOKUP(E1104,LUCode!A:B,2,FALSE)</f>
        <v>Signals - Track Circuit Problems</v>
      </c>
      <c r="L1104">
        <f>VLOOKUP(D1104,Coordinates!A:C,2,FALSE)</f>
        <v>43.668300000000002</v>
      </c>
      <c r="M1104">
        <f>VLOOKUP(D1104,Coordinates!A:C,3,FALSE)</f>
        <v>-79.399900000000002</v>
      </c>
      <c r="N1104" t="str">
        <f>VLOOKUP(I1104,LULine!A:B,2,FALSE)</f>
        <v>Bloor Danforth</v>
      </c>
      <c r="O1104" t="s">
        <v>1759</v>
      </c>
      <c r="P1104" t="s">
        <v>1772</v>
      </c>
    </row>
    <row r="1105" spans="1:16" x14ac:dyDescent="0.3">
      <c r="A1105" s="3">
        <v>43523</v>
      </c>
      <c r="B1105" s="1" t="s">
        <v>944</v>
      </c>
      <c r="C1105" s="1" t="s">
        <v>63</v>
      </c>
      <c r="D1105" s="1" t="s">
        <v>59</v>
      </c>
      <c r="E1105" s="1" t="s">
        <v>128</v>
      </c>
      <c r="F1105" s="2">
        <v>5</v>
      </c>
      <c r="G1105" s="2">
        <v>8</v>
      </c>
      <c r="H1105" s="1" t="s">
        <v>29</v>
      </c>
      <c r="I1105" s="1" t="s">
        <v>30</v>
      </c>
      <c r="J1105" s="2">
        <v>5367</v>
      </c>
      <c r="K1105" t="str">
        <f>VLOOKUP(E1105,LUCode!A:B,2,FALSE)</f>
        <v>Divisional Clerk Related</v>
      </c>
      <c r="L1105">
        <f>VLOOKUP(D1105,Coordinates!A:C,2,FALSE)</f>
        <v>43.410299999999999</v>
      </c>
      <c r="M1105">
        <f>VLOOKUP(D1105,Coordinates!A:C,3,FALSE)</f>
        <v>-79.192300000000003</v>
      </c>
      <c r="N1105" t="str">
        <f>VLOOKUP(I1105,LULine!A:B,2,FALSE)</f>
        <v>Bloor Danforth</v>
      </c>
      <c r="O1105" t="s">
        <v>1759</v>
      </c>
      <c r="P1105" t="s">
        <v>1772</v>
      </c>
    </row>
    <row r="1106" spans="1:16" x14ac:dyDescent="0.3">
      <c r="A1106" s="3">
        <v>43523</v>
      </c>
      <c r="B1106" s="1" t="s">
        <v>794</v>
      </c>
      <c r="C1106" s="1" t="s">
        <v>63</v>
      </c>
      <c r="D1106" s="1" t="s">
        <v>88</v>
      </c>
      <c r="E1106" s="1" t="s">
        <v>54</v>
      </c>
      <c r="F1106" s="2">
        <v>3</v>
      </c>
      <c r="G1106" s="2">
        <v>6</v>
      </c>
      <c r="H1106" s="1" t="s">
        <v>19</v>
      </c>
      <c r="I1106" s="1" t="s">
        <v>15</v>
      </c>
      <c r="J1106" s="2">
        <v>5546</v>
      </c>
      <c r="K1106" t="str">
        <f>VLOOKUP(E1106,LUCode!A:B,2,FALSE)</f>
        <v>Passenger Assistance Alarm Activated - No Trouble Found</v>
      </c>
      <c r="L1106">
        <f>VLOOKUP(D1106,Coordinates!A:C,2,FALSE)</f>
        <v>43.744900000000001</v>
      </c>
      <c r="M1106">
        <f>VLOOKUP(D1106,Coordinates!A:C,3,FALSE)</f>
        <v>-79.406700000000001</v>
      </c>
      <c r="N1106" t="str">
        <f>VLOOKUP(I1106,LULine!A:B,2,FALSE)</f>
        <v>Yonge University Spadina</v>
      </c>
      <c r="O1106" t="s">
        <v>1759</v>
      </c>
      <c r="P1106" t="s">
        <v>1773</v>
      </c>
    </row>
    <row r="1107" spans="1:16" x14ac:dyDescent="0.3">
      <c r="A1107" s="3">
        <v>43523</v>
      </c>
      <c r="B1107" s="1" t="s">
        <v>596</v>
      </c>
      <c r="C1107" s="1" t="s">
        <v>63</v>
      </c>
      <c r="D1107" s="1" t="s">
        <v>24</v>
      </c>
      <c r="E1107" s="1" t="s">
        <v>155</v>
      </c>
      <c r="F1107" s="2">
        <v>3</v>
      </c>
      <c r="G1107" s="2">
        <v>6</v>
      </c>
      <c r="H1107" s="1" t="s">
        <v>14</v>
      </c>
      <c r="I1107" s="1" t="s">
        <v>15</v>
      </c>
      <c r="J1107" s="2">
        <v>5456</v>
      </c>
      <c r="K1107" t="str">
        <f>VLOOKUP(E1107,LUCode!A:B,2,FALSE)</f>
        <v>Signals Track Weather Related</v>
      </c>
      <c r="L1107">
        <f>VLOOKUP(D1107,Coordinates!A:C,2,FALSE)</f>
        <v>43.415199999999999</v>
      </c>
      <c r="M1107">
        <f>VLOOKUP(D1107,Coordinates!A:C,3,FALSE)</f>
        <v>-79.234999999999999</v>
      </c>
      <c r="N1107" t="str">
        <f>VLOOKUP(I1107,LULine!A:B,2,FALSE)</f>
        <v>Yonge University Spadina</v>
      </c>
      <c r="O1107" t="s">
        <v>1759</v>
      </c>
      <c r="P1107" t="s">
        <v>1773</v>
      </c>
    </row>
    <row r="1108" spans="1:16" x14ac:dyDescent="0.3">
      <c r="A1108" s="3">
        <v>43523</v>
      </c>
      <c r="B1108" s="1" t="s">
        <v>945</v>
      </c>
      <c r="C1108" s="1" t="s">
        <v>63</v>
      </c>
      <c r="D1108" s="1" t="s">
        <v>203</v>
      </c>
      <c r="E1108" s="1" t="s">
        <v>80</v>
      </c>
      <c r="F1108" s="2">
        <v>4</v>
      </c>
      <c r="G1108" s="2">
        <v>7</v>
      </c>
      <c r="H1108" s="1" t="s">
        <v>14</v>
      </c>
      <c r="I1108" s="1" t="s">
        <v>15</v>
      </c>
      <c r="J1108" s="2">
        <v>5481</v>
      </c>
      <c r="K1108" t="str">
        <f>VLOOKUP(E1108,LUCode!A:B,2,FALSE)</f>
        <v>Disorderly Patron</v>
      </c>
      <c r="L1108">
        <f>VLOOKUP(D1108,Coordinates!A:C,2,FALSE)</f>
        <v>43.395499999999998</v>
      </c>
      <c r="M1108">
        <f>VLOOKUP(D1108,Coordinates!A:C,3,FALSE)</f>
        <v>-79.230199999999996</v>
      </c>
      <c r="N1108" t="str">
        <f>VLOOKUP(I1108,LULine!A:B,2,FALSE)</f>
        <v>Yonge University Spadina</v>
      </c>
      <c r="O1108" t="s">
        <v>1759</v>
      </c>
      <c r="P1108" t="s">
        <v>1773</v>
      </c>
    </row>
    <row r="1109" spans="1:16" x14ac:dyDescent="0.3">
      <c r="A1109" s="3">
        <v>43523</v>
      </c>
      <c r="B1109" s="1" t="s">
        <v>946</v>
      </c>
      <c r="C1109" s="1" t="s">
        <v>63</v>
      </c>
      <c r="D1109" s="1" t="s">
        <v>200</v>
      </c>
      <c r="E1109" s="1" t="s">
        <v>327</v>
      </c>
      <c r="F1109" s="2">
        <v>4</v>
      </c>
      <c r="G1109" s="2">
        <v>7</v>
      </c>
      <c r="H1109" s="1" t="s">
        <v>34</v>
      </c>
      <c r="I1109" s="1" t="s">
        <v>30</v>
      </c>
      <c r="J1109" s="2">
        <v>5344</v>
      </c>
      <c r="K1109" t="str">
        <f>VLOOKUP(E1109,LUCode!A:B,2,FALSE)</f>
        <v>Operator Overshot Platform</v>
      </c>
      <c r="L1109">
        <f>VLOOKUP(D1109,Coordinates!A:C,2,FALSE)</f>
        <v>43.391399999999997</v>
      </c>
      <c r="M1109">
        <f>VLOOKUP(D1109,Coordinates!A:C,3,FALSE)</f>
        <v>-79.28</v>
      </c>
      <c r="N1109" t="str">
        <f>VLOOKUP(I1109,LULine!A:B,2,FALSE)</f>
        <v>Bloor Danforth</v>
      </c>
      <c r="O1109" t="s">
        <v>1759</v>
      </c>
      <c r="P1109" t="s">
        <v>1773</v>
      </c>
    </row>
    <row r="1110" spans="1:16" x14ac:dyDescent="0.3">
      <c r="A1110" s="3">
        <v>43523</v>
      </c>
      <c r="B1110" s="1" t="s">
        <v>947</v>
      </c>
      <c r="C1110" s="1" t="s">
        <v>63</v>
      </c>
      <c r="D1110" s="1" t="s">
        <v>24</v>
      </c>
      <c r="E1110" s="1" t="s">
        <v>155</v>
      </c>
      <c r="F1110" s="2">
        <v>3</v>
      </c>
      <c r="G1110" s="2">
        <v>6</v>
      </c>
      <c r="H1110" s="1" t="s">
        <v>19</v>
      </c>
      <c r="I1110" s="1" t="s">
        <v>15</v>
      </c>
      <c r="J1110" s="2">
        <v>6111</v>
      </c>
      <c r="K1110" t="str">
        <f>VLOOKUP(E1110,LUCode!A:B,2,FALSE)</f>
        <v>Signals Track Weather Related</v>
      </c>
      <c r="L1110">
        <f>VLOOKUP(D1110,Coordinates!A:C,2,FALSE)</f>
        <v>43.415199999999999</v>
      </c>
      <c r="M1110">
        <f>VLOOKUP(D1110,Coordinates!A:C,3,FALSE)</f>
        <v>-79.234999999999999</v>
      </c>
      <c r="N1110" t="str">
        <f>VLOOKUP(I1110,LULine!A:B,2,FALSE)</f>
        <v>Yonge University Spadina</v>
      </c>
      <c r="O1110" t="s">
        <v>1759</v>
      </c>
      <c r="P1110" t="s">
        <v>1773</v>
      </c>
    </row>
    <row r="1111" spans="1:16" x14ac:dyDescent="0.3">
      <c r="A1111" s="3">
        <v>43523</v>
      </c>
      <c r="B1111" s="1" t="s">
        <v>613</v>
      </c>
      <c r="C1111" s="1" t="s">
        <v>63</v>
      </c>
      <c r="D1111" s="1" t="s">
        <v>119</v>
      </c>
      <c r="E1111" s="1" t="s">
        <v>80</v>
      </c>
      <c r="F1111" s="2">
        <v>3</v>
      </c>
      <c r="G1111" s="2">
        <v>6</v>
      </c>
      <c r="H1111" s="1" t="s">
        <v>14</v>
      </c>
      <c r="I1111" s="1" t="s">
        <v>15</v>
      </c>
      <c r="J1111" s="2">
        <v>5481</v>
      </c>
      <c r="K1111" t="str">
        <f>VLOOKUP(E1111,LUCode!A:B,2,FALSE)</f>
        <v>Disorderly Patron</v>
      </c>
      <c r="L1111">
        <f>VLOOKUP(D1111,Coordinates!A:C,2,FALSE)</f>
        <v>43.433</v>
      </c>
      <c r="M1111">
        <f>VLOOKUP(D1111,Coordinates!A:C,3,FALSE)</f>
        <v>-79.248000000000005</v>
      </c>
      <c r="N1111" t="str">
        <f>VLOOKUP(I1111,LULine!A:B,2,FALSE)</f>
        <v>Yonge University Spadina</v>
      </c>
      <c r="O1111" t="s">
        <v>1759</v>
      </c>
      <c r="P1111" t="s">
        <v>1773</v>
      </c>
    </row>
    <row r="1112" spans="1:16" x14ac:dyDescent="0.3">
      <c r="A1112" s="3">
        <v>43523</v>
      </c>
      <c r="B1112" s="1" t="s">
        <v>948</v>
      </c>
      <c r="C1112" s="1" t="s">
        <v>63</v>
      </c>
      <c r="D1112" s="1" t="s">
        <v>363</v>
      </c>
      <c r="E1112" s="1" t="s">
        <v>60</v>
      </c>
      <c r="F1112" s="2">
        <v>4</v>
      </c>
      <c r="G1112" s="2">
        <v>7</v>
      </c>
      <c r="H1112" s="1" t="s">
        <v>34</v>
      </c>
      <c r="I1112" s="1" t="s">
        <v>30</v>
      </c>
      <c r="J1112" s="2">
        <v>5344</v>
      </c>
      <c r="K1112" t="str">
        <f>VLOOKUP(E1112,LUCode!A:B,2,FALSE)</f>
        <v>Miscellaneous Other</v>
      </c>
      <c r="L1112">
        <f>VLOOKUP(D1112,Coordinates!A:C,2,FALSE)</f>
        <v>43.4514</v>
      </c>
      <c r="M1112">
        <f>VLOOKUP(D1112,Coordinates!A:C,3,FALSE)</f>
        <v>-79.284199999999998</v>
      </c>
      <c r="N1112" t="str">
        <f>VLOOKUP(I1112,LULine!A:B,2,FALSE)</f>
        <v>Bloor Danforth</v>
      </c>
      <c r="O1112" t="s">
        <v>1759</v>
      </c>
      <c r="P1112" t="s">
        <v>1773</v>
      </c>
    </row>
    <row r="1113" spans="1:16" x14ac:dyDescent="0.3">
      <c r="A1113" s="3">
        <v>43523</v>
      </c>
      <c r="B1113" s="1" t="s">
        <v>796</v>
      </c>
      <c r="C1113" s="1" t="s">
        <v>63</v>
      </c>
      <c r="D1113" s="1" t="s">
        <v>130</v>
      </c>
      <c r="E1113" s="1" t="s">
        <v>880</v>
      </c>
      <c r="F1113" s="2">
        <v>4</v>
      </c>
      <c r="G1113" s="2">
        <v>7</v>
      </c>
      <c r="H1113" s="1" t="s">
        <v>34</v>
      </c>
      <c r="I1113" s="1" t="s">
        <v>30</v>
      </c>
      <c r="J1113" s="2">
        <v>5344</v>
      </c>
      <c r="K1113" t="str">
        <f>VLOOKUP(E1113,LUCode!A:B,2,FALSE)</f>
        <v>Two Drum Switch Keys Activated</v>
      </c>
      <c r="L1113">
        <f>VLOOKUP(D1113,Coordinates!A:C,2,FALSE)</f>
        <v>43.668300000000002</v>
      </c>
      <c r="M1113">
        <f>VLOOKUP(D1113,Coordinates!A:C,3,FALSE)</f>
        <v>-79.399900000000002</v>
      </c>
      <c r="N1113" t="str">
        <f>VLOOKUP(I1113,LULine!A:B,2,FALSE)</f>
        <v>Bloor Danforth</v>
      </c>
      <c r="O1113" t="s">
        <v>1759</v>
      </c>
      <c r="P1113" t="s">
        <v>1773</v>
      </c>
    </row>
    <row r="1114" spans="1:16" x14ac:dyDescent="0.3">
      <c r="A1114" s="3">
        <v>43523</v>
      </c>
      <c r="B1114" s="1" t="s">
        <v>949</v>
      </c>
      <c r="C1114" s="1" t="s">
        <v>63</v>
      </c>
      <c r="D1114" s="1" t="s">
        <v>64</v>
      </c>
      <c r="E1114" s="1" t="s">
        <v>155</v>
      </c>
      <c r="F1114" s="2">
        <v>3</v>
      </c>
      <c r="G1114" s="2">
        <v>6</v>
      </c>
      <c r="H1114" s="1" t="s">
        <v>34</v>
      </c>
      <c r="I1114" s="1" t="s">
        <v>30</v>
      </c>
      <c r="J1114" s="2">
        <v>5344</v>
      </c>
      <c r="K1114" t="str">
        <f>VLOOKUP(E1114,LUCode!A:B,2,FALSE)</f>
        <v>Signals Track Weather Related</v>
      </c>
      <c r="L1114">
        <f>VLOOKUP(D1114,Coordinates!A:C,2,FALSE)</f>
        <v>43.424100000000003</v>
      </c>
      <c r="M1114">
        <f>VLOOKUP(D1114,Coordinates!A:C,3,FALSE)</f>
        <v>-79.164699999999996</v>
      </c>
      <c r="N1114" t="str">
        <f>VLOOKUP(I1114,LULine!A:B,2,FALSE)</f>
        <v>Bloor Danforth</v>
      </c>
      <c r="O1114" t="s">
        <v>1759</v>
      </c>
      <c r="P1114" t="s">
        <v>1773</v>
      </c>
    </row>
    <row r="1115" spans="1:16" x14ac:dyDescent="0.3">
      <c r="A1115" s="3">
        <v>43523</v>
      </c>
      <c r="B1115" s="1" t="s">
        <v>950</v>
      </c>
      <c r="C1115" s="1" t="s">
        <v>63</v>
      </c>
      <c r="D1115" s="1" t="s">
        <v>24</v>
      </c>
      <c r="E1115" s="1" t="s">
        <v>155</v>
      </c>
      <c r="F1115" s="2">
        <v>3</v>
      </c>
      <c r="G1115" s="2">
        <v>6</v>
      </c>
      <c r="H1115" s="1" t="s">
        <v>14</v>
      </c>
      <c r="I1115" s="1" t="s">
        <v>15</v>
      </c>
      <c r="J1115" s="2">
        <v>6046</v>
      </c>
      <c r="K1115" t="str">
        <f>VLOOKUP(E1115,LUCode!A:B,2,FALSE)</f>
        <v>Signals Track Weather Related</v>
      </c>
      <c r="L1115">
        <f>VLOOKUP(D1115,Coordinates!A:C,2,FALSE)</f>
        <v>43.415199999999999</v>
      </c>
      <c r="M1115">
        <f>VLOOKUP(D1115,Coordinates!A:C,3,FALSE)</f>
        <v>-79.234999999999999</v>
      </c>
      <c r="N1115" t="str">
        <f>VLOOKUP(I1115,LULine!A:B,2,FALSE)</f>
        <v>Yonge University Spadina</v>
      </c>
      <c r="O1115" t="s">
        <v>1759</v>
      </c>
      <c r="P1115" t="s">
        <v>1775</v>
      </c>
    </row>
    <row r="1116" spans="1:16" x14ac:dyDescent="0.3">
      <c r="A1116" s="3">
        <v>43523</v>
      </c>
      <c r="B1116" s="1" t="s">
        <v>951</v>
      </c>
      <c r="C1116" s="1" t="s">
        <v>63</v>
      </c>
      <c r="D1116" s="1" t="s">
        <v>77</v>
      </c>
      <c r="E1116" s="1" t="s">
        <v>13</v>
      </c>
      <c r="F1116" s="2">
        <v>3</v>
      </c>
      <c r="G1116" s="2">
        <v>5</v>
      </c>
      <c r="H1116" s="1" t="s">
        <v>19</v>
      </c>
      <c r="I1116" s="1" t="s">
        <v>15</v>
      </c>
      <c r="J1116" s="2">
        <v>5851</v>
      </c>
      <c r="K1116" t="str">
        <f>VLOOKUP(E1116,LUCode!A:B,2,FALSE)</f>
        <v>ATC Project</v>
      </c>
      <c r="L1116" t="str">
        <f>VLOOKUP(D1116,Coordinates!A:C,2,FALSE)</f>
        <v>43°44′03</v>
      </c>
      <c r="M1116">
        <f>VLOOKUP(D1116,Coordinates!A:C,3,FALSE)</f>
        <v>-79.27</v>
      </c>
      <c r="N1116" t="str">
        <f>VLOOKUP(I1116,LULine!A:B,2,FALSE)</f>
        <v>Yonge University Spadina</v>
      </c>
      <c r="O1116" t="s">
        <v>1759</v>
      </c>
      <c r="P1116" t="s">
        <v>1775</v>
      </c>
    </row>
    <row r="1117" spans="1:16" x14ac:dyDescent="0.3">
      <c r="A1117" s="3">
        <v>43523</v>
      </c>
      <c r="B1117" s="1" t="s">
        <v>241</v>
      </c>
      <c r="C1117" s="1" t="s">
        <v>63</v>
      </c>
      <c r="D1117" s="1" t="s">
        <v>296</v>
      </c>
      <c r="E1117" s="1" t="s">
        <v>327</v>
      </c>
      <c r="F1117" s="2">
        <v>5</v>
      </c>
      <c r="G1117" s="2">
        <v>7</v>
      </c>
      <c r="H1117" s="1" t="s">
        <v>19</v>
      </c>
      <c r="I1117" s="1" t="s">
        <v>15</v>
      </c>
      <c r="J1117" s="2">
        <v>5781</v>
      </c>
      <c r="K1117" t="str">
        <f>VLOOKUP(E1117,LUCode!A:B,2,FALSE)</f>
        <v>Operator Overshot Platform</v>
      </c>
      <c r="L1117">
        <f>VLOOKUP(D1117,Coordinates!A:C,2,FALSE)</f>
        <v>43.4116</v>
      </c>
      <c r="M1117">
        <f>VLOOKUP(D1117,Coordinates!A:C,3,FALSE)</f>
        <v>-79.233500000000006</v>
      </c>
      <c r="N1117" t="str">
        <f>VLOOKUP(I1117,LULine!A:B,2,FALSE)</f>
        <v>Yonge University Spadina</v>
      </c>
      <c r="O1117" t="s">
        <v>1759</v>
      </c>
      <c r="P1117" t="s">
        <v>1775</v>
      </c>
    </row>
    <row r="1118" spans="1:16" x14ac:dyDescent="0.3">
      <c r="A1118" s="3">
        <v>43523</v>
      </c>
      <c r="B1118" s="1" t="s">
        <v>96</v>
      </c>
      <c r="C1118" s="1" t="s">
        <v>63</v>
      </c>
      <c r="D1118" s="25" t="s">
        <v>1756</v>
      </c>
      <c r="E1118" s="1" t="s">
        <v>132</v>
      </c>
      <c r="F1118" s="2">
        <v>3</v>
      </c>
      <c r="G1118" s="2">
        <v>5</v>
      </c>
      <c r="H1118" s="1" t="s">
        <v>19</v>
      </c>
      <c r="I1118" s="1" t="s">
        <v>15</v>
      </c>
      <c r="J1118" s="2">
        <v>5981</v>
      </c>
      <c r="K1118" t="str">
        <f>VLOOKUP(E1118,LUCode!A:B,2,FALSE)</f>
        <v>Misc. Transportation Other - Employee Non-Chargeable</v>
      </c>
      <c r="L1118">
        <f>VLOOKUP(D1118,Coordinates!A:C,2,FALSE)</f>
        <v>43.401600000000002</v>
      </c>
      <c r="M1118">
        <f>VLOOKUP(D1118,Coordinates!A:C,3,FALSE)</f>
        <v>-79.230900000000005</v>
      </c>
      <c r="N1118" t="str">
        <f>VLOOKUP(I1118,LULine!A:B,2,FALSE)</f>
        <v>Yonge University Spadina</v>
      </c>
      <c r="O1118" t="s">
        <v>1759</v>
      </c>
      <c r="P1118" t="s">
        <v>1775</v>
      </c>
    </row>
    <row r="1119" spans="1:16" x14ac:dyDescent="0.3">
      <c r="A1119" s="3">
        <v>43523</v>
      </c>
      <c r="B1119" s="1" t="s">
        <v>142</v>
      </c>
      <c r="C1119" s="1" t="s">
        <v>63</v>
      </c>
      <c r="D1119" s="1" t="s">
        <v>200</v>
      </c>
      <c r="E1119" s="1" t="s">
        <v>327</v>
      </c>
      <c r="F1119" s="2">
        <v>3</v>
      </c>
      <c r="G1119" s="2">
        <v>5</v>
      </c>
      <c r="H1119" s="1" t="s">
        <v>34</v>
      </c>
      <c r="I1119" s="1" t="s">
        <v>30</v>
      </c>
      <c r="J1119" s="2">
        <v>5127</v>
      </c>
      <c r="K1119" t="str">
        <f>VLOOKUP(E1119,LUCode!A:B,2,FALSE)</f>
        <v>Operator Overshot Platform</v>
      </c>
      <c r="L1119">
        <f>VLOOKUP(D1119,Coordinates!A:C,2,FALSE)</f>
        <v>43.391399999999997</v>
      </c>
      <c r="M1119">
        <f>VLOOKUP(D1119,Coordinates!A:C,3,FALSE)</f>
        <v>-79.28</v>
      </c>
      <c r="N1119" t="str">
        <f>VLOOKUP(I1119,LULine!A:B,2,FALSE)</f>
        <v>Bloor Danforth</v>
      </c>
      <c r="O1119" t="s">
        <v>1759</v>
      </c>
      <c r="P1119" t="s">
        <v>1775</v>
      </c>
    </row>
    <row r="1120" spans="1:16" x14ac:dyDescent="0.3">
      <c r="A1120" s="3">
        <v>43523</v>
      </c>
      <c r="B1120" s="1" t="s">
        <v>499</v>
      </c>
      <c r="C1120" s="1" t="s">
        <v>63</v>
      </c>
      <c r="D1120" s="1" t="s">
        <v>104</v>
      </c>
      <c r="E1120" s="1" t="s">
        <v>155</v>
      </c>
      <c r="F1120" s="2">
        <v>3</v>
      </c>
      <c r="G1120" s="2">
        <v>5</v>
      </c>
      <c r="H1120" s="1" t="s">
        <v>29</v>
      </c>
      <c r="I1120" s="1" t="s">
        <v>30</v>
      </c>
      <c r="J1120" s="2">
        <v>5109</v>
      </c>
      <c r="K1120" t="str">
        <f>VLOOKUP(E1120,LUCode!A:B,2,FALSE)</f>
        <v>Signals Track Weather Related</v>
      </c>
      <c r="L1120">
        <f>VLOOKUP(D1120,Coordinates!A:C,2,FALSE)</f>
        <v>43.384300000000003</v>
      </c>
      <c r="M1120">
        <f>VLOOKUP(D1120,Coordinates!A:C,3,FALSE)</f>
        <v>-79.312799999999996</v>
      </c>
      <c r="N1120" t="str">
        <f>VLOOKUP(I1120,LULine!A:B,2,FALSE)</f>
        <v>Bloor Danforth</v>
      </c>
      <c r="O1120" t="s">
        <v>1759</v>
      </c>
      <c r="P1120" t="s">
        <v>1775</v>
      </c>
    </row>
    <row r="1121" spans="1:16" x14ac:dyDescent="0.3">
      <c r="A1121" s="3">
        <v>43523</v>
      </c>
      <c r="B1121" s="1" t="s">
        <v>360</v>
      </c>
      <c r="C1121" s="1" t="s">
        <v>63</v>
      </c>
      <c r="D1121" s="1" t="s">
        <v>130</v>
      </c>
      <c r="E1121" s="1" t="s">
        <v>150</v>
      </c>
      <c r="F1121" s="2">
        <v>4</v>
      </c>
      <c r="G1121" s="2">
        <v>6</v>
      </c>
      <c r="H1121" s="1" t="s">
        <v>29</v>
      </c>
      <c r="I1121" s="1" t="s">
        <v>30</v>
      </c>
      <c r="J1121" s="2">
        <v>5371</v>
      </c>
      <c r="K1121" t="str">
        <f>VLOOKUP(E1121,LUCode!A:B,2,FALSE)</f>
        <v>Passenger Other</v>
      </c>
      <c r="L1121">
        <f>VLOOKUP(D1121,Coordinates!A:C,2,FALSE)</f>
        <v>43.668300000000002</v>
      </c>
      <c r="M1121">
        <f>VLOOKUP(D1121,Coordinates!A:C,3,FALSE)</f>
        <v>-79.399900000000002</v>
      </c>
      <c r="N1121" t="str">
        <f>VLOOKUP(I1121,LULine!A:B,2,FALSE)</f>
        <v>Bloor Danforth</v>
      </c>
      <c r="O1121" t="s">
        <v>1759</v>
      </c>
      <c r="P1121" t="s">
        <v>1775</v>
      </c>
    </row>
    <row r="1122" spans="1:16" x14ac:dyDescent="0.3">
      <c r="A1122" s="3">
        <v>43523</v>
      </c>
      <c r="B1122" s="1" t="s">
        <v>952</v>
      </c>
      <c r="C1122" s="1" t="s">
        <v>63</v>
      </c>
      <c r="D1122" s="1" t="s">
        <v>374</v>
      </c>
      <c r="E1122" s="1" t="s">
        <v>89</v>
      </c>
      <c r="F1122" s="2">
        <v>22</v>
      </c>
      <c r="G1122" s="2">
        <v>24</v>
      </c>
      <c r="H1122" s="1" t="s">
        <v>29</v>
      </c>
      <c r="I1122" s="1" t="s">
        <v>30</v>
      </c>
      <c r="J1122" s="2">
        <v>5036</v>
      </c>
      <c r="K1122" t="str">
        <f>VLOOKUP(E1122,LUCode!A:B,2,FALSE)</f>
        <v>Injured or ill Customer (On Train) - Medical Aid Refused</v>
      </c>
      <c r="L1122">
        <f>VLOOKUP(D1122,Coordinates!A:C,2,FALSE)</f>
        <v>43.393300000000004</v>
      </c>
      <c r="M1122">
        <f>VLOOKUP(D1122,Coordinates!A:C,3,FALSE)</f>
        <v>-79.263400000000004</v>
      </c>
      <c r="N1122" t="str">
        <f>VLOOKUP(I1122,LULine!A:B,2,FALSE)</f>
        <v>Bloor Danforth</v>
      </c>
      <c r="O1122" t="s">
        <v>1759</v>
      </c>
      <c r="P1122" t="s">
        <v>1775</v>
      </c>
    </row>
    <row r="1123" spans="1:16" x14ac:dyDescent="0.3">
      <c r="A1123" s="3">
        <v>43523</v>
      </c>
      <c r="B1123" s="1" t="s">
        <v>700</v>
      </c>
      <c r="C1123" s="1" t="s">
        <v>63</v>
      </c>
      <c r="D1123" s="1" t="s">
        <v>33</v>
      </c>
      <c r="E1123" s="1" t="s">
        <v>67</v>
      </c>
      <c r="F1123" s="2">
        <v>3</v>
      </c>
      <c r="G1123" s="2">
        <v>5</v>
      </c>
      <c r="H1123" s="1" t="s">
        <v>34</v>
      </c>
      <c r="I1123" s="1" t="s">
        <v>30</v>
      </c>
      <c r="J1123" s="2">
        <v>5233</v>
      </c>
      <c r="K1123" t="str">
        <f>VLOOKUP(E1123,LUCode!A:B,2,FALSE)</f>
        <v>Door Problems - Faulty Equipment</v>
      </c>
      <c r="L1123">
        <f>VLOOKUP(D1123,Coordinates!A:C,2,FALSE)</f>
        <v>43.381399999999999</v>
      </c>
      <c r="M1123">
        <f>VLOOKUP(D1123,Coordinates!A:C,3,FALSE)</f>
        <v>-79.320999999999998</v>
      </c>
      <c r="N1123" t="str">
        <f>VLOOKUP(I1123,LULine!A:B,2,FALSE)</f>
        <v>Bloor Danforth</v>
      </c>
      <c r="O1123" t="s">
        <v>1759</v>
      </c>
      <c r="P1123" t="s">
        <v>1776</v>
      </c>
    </row>
    <row r="1124" spans="1:16" x14ac:dyDescent="0.3">
      <c r="A1124" s="3">
        <v>43523</v>
      </c>
      <c r="B1124" s="1" t="s">
        <v>842</v>
      </c>
      <c r="C1124" s="1" t="s">
        <v>63</v>
      </c>
      <c r="D1124" s="1" t="s">
        <v>119</v>
      </c>
      <c r="E1124" s="1" t="s">
        <v>277</v>
      </c>
      <c r="F1124" s="2">
        <v>5</v>
      </c>
      <c r="G1124" s="2">
        <v>7</v>
      </c>
      <c r="H1124" s="1" t="s">
        <v>14</v>
      </c>
      <c r="I1124" s="1" t="s">
        <v>15</v>
      </c>
      <c r="J1124" s="2">
        <v>5551</v>
      </c>
      <c r="K1124" t="str">
        <f>VLOOKUP(E1124,LUCode!A:B,2,FALSE)</f>
        <v>Operator Violated Signal</v>
      </c>
      <c r="L1124">
        <f>VLOOKUP(D1124,Coordinates!A:C,2,FALSE)</f>
        <v>43.433</v>
      </c>
      <c r="M1124">
        <f>VLOOKUP(D1124,Coordinates!A:C,3,FALSE)</f>
        <v>-79.248000000000005</v>
      </c>
      <c r="N1124" t="str">
        <f>VLOOKUP(I1124,LULine!A:B,2,FALSE)</f>
        <v>Yonge University Spadina</v>
      </c>
      <c r="O1124" t="s">
        <v>1759</v>
      </c>
      <c r="P1124" t="s">
        <v>1776</v>
      </c>
    </row>
    <row r="1125" spans="1:16" x14ac:dyDescent="0.3">
      <c r="A1125" s="3">
        <v>43523</v>
      </c>
      <c r="B1125" s="1" t="s">
        <v>953</v>
      </c>
      <c r="C1125" s="1" t="s">
        <v>63</v>
      </c>
      <c r="D1125" s="1" t="s">
        <v>179</v>
      </c>
      <c r="E1125" s="1" t="s">
        <v>155</v>
      </c>
      <c r="F1125" s="2">
        <v>3</v>
      </c>
      <c r="G1125" s="2">
        <v>5</v>
      </c>
      <c r="H1125" s="1" t="s">
        <v>29</v>
      </c>
      <c r="I1125" s="1" t="s">
        <v>30</v>
      </c>
      <c r="J1125" s="2">
        <v>5077</v>
      </c>
      <c r="K1125" t="str">
        <f>VLOOKUP(E1125,LUCode!A:B,2,FALSE)</f>
        <v>Signals Track Weather Related</v>
      </c>
      <c r="L1125">
        <f>VLOOKUP(D1125,Coordinates!A:C,2,FALSE)</f>
        <v>43.414200000000001</v>
      </c>
      <c r="M1125">
        <f>VLOOKUP(D1125,Coordinates!A:C,3,FALSE)</f>
        <v>-79.171899999999994</v>
      </c>
      <c r="N1125" t="str">
        <f>VLOOKUP(I1125,LULine!A:B,2,FALSE)</f>
        <v>Bloor Danforth</v>
      </c>
      <c r="O1125" t="s">
        <v>1759</v>
      </c>
      <c r="P1125" t="s">
        <v>1776</v>
      </c>
    </row>
    <row r="1126" spans="1:16" x14ac:dyDescent="0.3">
      <c r="A1126" s="3">
        <v>43523</v>
      </c>
      <c r="B1126" s="1" t="s">
        <v>817</v>
      </c>
      <c r="C1126" s="1" t="s">
        <v>63</v>
      </c>
      <c r="D1126" s="1" t="s">
        <v>79</v>
      </c>
      <c r="E1126" s="1" t="s">
        <v>308</v>
      </c>
      <c r="F1126" s="2">
        <v>7</v>
      </c>
      <c r="G1126" s="2">
        <v>11</v>
      </c>
      <c r="H1126" s="1" t="s">
        <v>34</v>
      </c>
      <c r="I1126" s="1" t="s">
        <v>30</v>
      </c>
      <c r="J1126" s="2">
        <v>5255</v>
      </c>
      <c r="K1126" t="str">
        <f>VLOOKUP(E1126,LUCode!A:B,2,FALSE)</f>
        <v>Assault / Patron Involved</v>
      </c>
      <c r="L1126">
        <f>VLOOKUP(D1126,Coordinates!A:C,2,FALSE)</f>
        <v>43.402500000000003</v>
      </c>
      <c r="M1126">
        <f>VLOOKUP(D1126,Coordinates!A:C,3,FALSE)</f>
        <v>-79.220799999999997</v>
      </c>
      <c r="N1126" t="str">
        <f>VLOOKUP(I1126,LULine!A:B,2,FALSE)</f>
        <v>Bloor Danforth</v>
      </c>
      <c r="O1126" t="s">
        <v>1759</v>
      </c>
      <c r="P1126" t="s">
        <v>1777</v>
      </c>
    </row>
    <row r="1127" spans="1:16" x14ac:dyDescent="0.3">
      <c r="A1127" s="3">
        <v>43523</v>
      </c>
      <c r="B1127" s="1" t="s">
        <v>954</v>
      </c>
      <c r="C1127" s="1" t="s">
        <v>63</v>
      </c>
      <c r="D1127" s="1" t="s">
        <v>42</v>
      </c>
      <c r="E1127" s="1" t="s">
        <v>503</v>
      </c>
      <c r="F1127" s="2">
        <v>4</v>
      </c>
      <c r="G1127" s="2">
        <v>8</v>
      </c>
      <c r="H1127" s="1" t="s">
        <v>19</v>
      </c>
      <c r="I1127" s="1" t="s">
        <v>15</v>
      </c>
      <c r="J1127" s="2">
        <v>6126</v>
      </c>
      <c r="K1127" t="str">
        <f>VLOOKUP(E1127,LUCode!A:B,2,FALSE)</f>
        <v>Supervisory Error</v>
      </c>
      <c r="L1127">
        <f>VLOOKUP(D1127,Coordinates!A:C,2,FALSE)</f>
        <v>43.749699999999997</v>
      </c>
      <c r="M1127">
        <f>VLOOKUP(D1127,Coordinates!A:C,3,FALSE)</f>
        <v>-79.4619</v>
      </c>
      <c r="N1127" t="str">
        <f>VLOOKUP(I1127,LULine!A:B,2,FALSE)</f>
        <v>Yonge University Spadina</v>
      </c>
      <c r="O1127" t="s">
        <v>1759</v>
      </c>
      <c r="P1127" t="s">
        <v>1777</v>
      </c>
    </row>
    <row r="1128" spans="1:16" x14ac:dyDescent="0.3">
      <c r="A1128" s="3">
        <v>43523</v>
      </c>
      <c r="B1128" s="1" t="s">
        <v>526</v>
      </c>
      <c r="C1128" s="1" t="s">
        <v>63</v>
      </c>
      <c r="D1128" s="1" t="s">
        <v>37</v>
      </c>
      <c r="E1128" s="1" t="s">
        <v>308</v>
      </c>
      <c r="F1128" s="2">
        <v>5</v>
      </c>
      <c r="G1128" s="2">
        <v>10</v>
      </c>
      <c r="H1128" s="1" t="s">
        <v>34</v>
      </c>
      <c r="I1128" s="1" t="s">
        <v>30</v>
      </c>
      <c r="J1128" s="2">
        <v>5255</v>
      </c>
      <c r="K1128" t="str">
        <f>VLOOKUP(E1128,LUCode!A:B,2,FALSE)</f>
        <v>Assault / Patron Involved</v>
      </c>
      <c r="L1128">
        <f>VLOOKUP(D1128,Coordinates!A:C,2,FALSE)</f>
        <v>43.435699999999997</v>
      </c>
      <c r="M1128">
        <f>VLOOKUP(D1128,Coordinates!A:C,3,FALSE)</f>
        <v>-79.154899999999998</v>
      </c>
      <c r="N1128" t="str">
        <f>VLOOKUP(I1128,LULine!A:B,2,FALSE)</f>
        <v>Bloor Danforth</v>
      </c>
      <c r="O1128" t="s">
        <v>1759</v>
      </c>
      <c r="P1128" t="s">
        <v>1777</v>
      </c>
    </row>
    <row r="1129" spans="1:16" x14ac:dyDescent="0.3">
      <c r="A1129" s="3">
        <v>43523</v>
      </c>
      <c r="B1129" s="1" t="s">
        <v>955</v>
      </c>
      <c r="C1129" s="1" t="s">
        <v>63</v>
      </c>
      <c r="D1129" s="1" t="s">
        <v>24</v>
      </c>
      <c r="E1129" s="1" t="s">
        <v>155</v>
      </c>
      <c r="F1129" s="2">
        <v>5</v>
      </c>
      <c r="G1129" s="2">
        <v>10</v>
      </c>
      <c r="H1129" s="1" t="s">
        <v>14</v>
      </c>
      <c r="I1129" s="1" t="s">
        <v>15</v>
      </c>
      <c r="J1129" s="2">
        <v>5836</v>
      </c>
      <c r="K1129" t="str">
        <f>VLOOKUP(E1129,LUCode!A:B,2,FALSE)</f>
        <v>Signals Track Weather Related</v>
      </c>
      <c r="L1129">
        <f>VLOOKUP(D1129,Coordinates!A:C,2,FALSE)</f>
        <v>43.415199999999999</v>
      </c>
      <c r="M1129">
        <f>VLOOKUP(D1129,Coordinates!A:C,3,FALSE)</f>
        <v>-79.234999999999999</v>
      </c>
      <c r="N1129" t="str">
        <f>VLOOKUP(I1129,LULine!A:B,2,FALSE)</f>
        <v>Yonge University Spadina</v>
      </c>
      <c r="O1129" t="s">
        <v>1759</v>
      </c>
      <c r="P1129" t="s">
        <v>1777</v>
      </c>
    </row>
    <row r="1130" spans="1:16" x14ac:dyDescent="0.3">
      <c r="A1130" s="3">
        <v>43523</v>
      </c>
      <c r="B1130" s="1" t="s">
        <v>956</v>
      </c>
      <c r="C1130" s="1" t="s">
        <v>63</v>
      </c>
      <c r="D1130" s="1" t="s">
        <v>226</v>
      </c>
      <c r="E1130" s="1" t="s">
        <v>80</v>
      </c>
      <c r="F1130" s="2">
        <v>3</v>
      </c>
      <c r="G1130" s="2">
        <v>8</v>
      </c>
      <c r="H1130" s="1" t="s">
        <v>19</v>
      </c>
      <c r="I1130" s="1" t="s">
        <v>15</v>
      </c>
      <c r="J1130" s="2">
        <v>5641</v>
      </c>
      <c r="K1130" t="str">
        <f>VLOOKUP(E1130,LUCode!A:B,2,FALSE)</f>
        <v>Disorderly Patron</v>
      </c>
      <c r="L1130" t="str">
        <f>VLOOKUP(D1130,Coordinates!A:C,2,FALSE)</f>
        <v>‎43.4257</v>
      </c>
      <c r="M1130">
        <f>VLOOKUP(D1130,Coordinates!A:C,3,FALSE)</f>
        <v>-79.263900000000007</v>
      </c>
      <c r="N1130" t="str">
        <f>VLOOKUP(I1130,LULine!A:B,2,FALSE)</f>
        <v>Yonge University Spadina</v>
      </c>
      <c r="O1130" t="s">
        <v>1759</v>
      </c>
      <c r="P1130" t="s">
        <v>1777</v>
      </c>
    </row>
    <row r="1131" spans="1:16" x14ac:dyDescent="0.3">
      <c r="A1131" s="3">
        <v>43524</v>
      </c>
      <c r="B1131" s="1" t="s">
        <v>957</v>
      </c>
      <c r="C1131" s="1" t="s">
        <v>126</v>
      </c>
      <c r="D1131" s="1" t="s">
        <v>33</v>
      </c>
      <c r="E1131" s="1" t="s">
        <v>958</v>
      </c>
      <c r="F1131" s="2">
        <v>3</v>
      </c>
      <c r="G1131" s="2">
        <v>7</v>
      </c>
      <c r="H1131" s="1" t="s">
        <v>34</v>
      </c>
      <c r="I1131" s="1" t="s">
        <v>30</v>
      </c>
      <c r="J1131" s="2">
        <v>5183</v>
      </c>
      <c r="K1131" t="str">
        <f>VLOOKUP(E1131,LUCode!A:B,2,FALSE)</f>
        <v>RC&amp;S Other</v>
      </c>
      <c r="L1131">
        <f>VLOOKUP(D1131,Coordinates!A:C,2,FALSE)</f>
        <v>43.381399999999999</v>
      </c>
      <c r="M1131">
        <f>VLOOKUP(D1131,Coordinates!A:C,3,FALSE)</f>
        <v>-79.320999999999998</v>
      </c>
      <c r="N1131" t="str">
        <f>VLOOKUP(I1131,LULine!A:B,2,FALSE)</f>
        <v>Bloor Danforth</v>
      </c>
      <c r="O1131" t="s">
        <v>1759</v>
      </c>
      <c r="P1131" t="s">
        <v>1777</v>
      </c>
    </row>
    <row r="1132" spans="1:16" x14ac:dyDescent="0.3">
      <c r="A1132" s="3">
        <v>43524</v>
      </c>
      <c r="B1132" s="1" t="s">
        <v>176</v>
      </c>
      <c r="C1132" s="1" t="s">
        <v>126</v>
      </c>
      <c r="D1132" s="25" t="s">
        <v>1756</v>
      </c>
      <c r="E1132" s="1" t="s">
        <v>959</v>
      </c>
      <c r="F1132" s="2">
        <v>17</v>
      </c>
      <c r="G1132" s="2">
        <v>0</v>
      </c>
      <c r="H1132" s="1" t="s">
        <v>14</v>
      </c>
      <c r="I1132" s="1" t="s">
        <v>15</v>
      </c>
      <c r="J1132" s="2">
        <v>5641</v>
      </c>
      <c r="K1132" t="str">
        <f>VLOOKUP(E1132,LUCode!A:B,2,FALSE)</f>
        <v>Work Vehicle</v>
      </c>
      <c r="L1132">
        <f>VLOOKUP(D1132,Coordinates!A:C,2,FALSE)</f>
        <v>43.401600000000002</v>
      </c>
      <c r="M1132">
        <f>VLOOKUP(D1132,Coordinates!A:C,3,FALSE)</f>
        <v>-79.230900000000005</v>
      </c>
      <c r="N1132" t="str">
        <f>VLOOKUP(I1132,LULine!A:B,2,FALSE)</f>
        <v>Yonge University Spadina</v>
      </c>
      <c r="O1132" t="s">
        <v>1759</v>
      </c>
      <c r="P1132" t="s">
        <v>1774</v>
      </c>
    </row>
    <row r="1133" spans="1:16" x14ac:dyDescent="0.3">
      <c r="A1133" s="3">
        <v>43524</v>
      </c>
      <c r="B1133" s="1" t="s">
        <v>960</v>
      </c>
      <c r="C1133" s="1" t="s">
        <v>126</v>
      </c>
      <c r="D1133" s="1" t="s">
        <v>64</v>
      </c>
      <c r="E1133" s="1" t="s">
        <v>155</v>
      </c>
      <c r="F1133" s="2">
        <v>4</v>
      </c>
      <c r="G1133" s="2">
        <v>7</v>
      </c>
      <c r="H1133" s="1" t="s">
        <v>29</v>
      </c>
      <c r="I1133" s="1" t="s">
        <v>30</v>
      </c>
      <c r="J1133" s="2">
        <v>5082</v>
      </c>
      <c r="K1133" t="str">
        <f>VLOOKUP(E1133,LUCode!A:B,2,FALSE)</f>
        <v>Signals Track Weather Related</v>
      </c>
      <c r="L1133">
        <f>VLOOKUP(D1133,Coordinates!A:C,2,FALSE)</f>
        <v>43.424100000000003</v>
      </c>
      <c r="M1133">
        <f>VLOOKUP(D1133,Coordinates!A:C,3,FALSE)</f>
        <v>-79.164699999999996</v>
      </c>
      <c r="N1133" t="str">
        <f>VLOOKUP(I1133,LULine!A:B,2,FALSE)</f>
        <v>Bloor Danforth</v>
      </c>
      <c r="O1133" t="s">
        <v>1759</v>
      </c>
      <c r="P1133" t="s">
        <v>1774</v>
      </c>
    </row>
    <row r="1134" spans="1:16" x14ac:dyDescent="0.3">
      <c r="A1134" s="3">
        <v>43524</v>
      </c>
      <c r="B1134" s="1" t="s">
        <v>532</v>
      </c>
      <c r="C1134" s="1" t="s">
        <v>126</v>
      </c>
      <c r="D1134" s="1" t="s">
        <v>157</v>
      </c>
      <c r="E1134" s="1" t="s">
        <v>67</v>
      </c>
      <c r="F1134" s="2">
        <v>6</v>
      </c>
      <c r="G1134" s="2">
        <v>9</v>
      </c>
      <c r="H1134" s="1" t="s">
        <v>29</v>
      </c>
      <c r="I1134" s="1" t="s">
        <v>30</v>
      </c>
      <c r="J1134" s="2">
        <v>5336</v>
      </c>
      <c r="K1134" t="str">
        <f>VLOOKUP(E1134,LUCode!A:B,2,FALSE)</f>
        <v>Door Problems - Faulty Equipment</v>
      </c>
      <c r="L1134">
        <f>VLOOKUP(D1134,Coordinates!A:C,2,FALSE)</f>
        <v>43.404800000000002</v>
      </c>
      <c r="M1134">
        <f>VLOOKUP(D1134,Coordinates!A:C,3,FALSE)</f>
        <v>-79.2042</v>
      </c>
      <c r="N1134" t="str">
        <f>VLOOKUP(I1134,LULine!A:B,2,FALSE)</f>
        <v>Bloor Danforth</v>
      </c>
      <c r="O1134" t="s">
        <v>1759</v>
      </c>
      <c r="P1134" t="s">
        <v>1774</v>
      </c>
    </row>
    <row r="1135" spans="1:16" x14ac:dyDescent="0.3">
      <c r="A1135" s="3">
        <v>43524</v>
      </c>
      <c r="B1135" s="1" t="s">
        <v>563</v>
      </c>
      <c r="C1135" s="1" t="s">
        <v>126</v>
      </c>
      <c r="D1135" s="1" t="s">
        <v>179</v>
      </c>
      <c r="E1135" s="1" t="s">
        <v>110</v>
      </c>
      <c r="F1135" s="2">
        <v>3</v>
      </c>
      <c r="G1135" s="2">
        <v>6</v>
      </c>
      <c r="H1135" s="1" t="s">
        <v>29</v>
      </c>
      <c r="I1135" s="1" t="s">
        <v>30</v>
      </c>
      <c r="J1135" s="2">
        <v>5193</v>
      </c>
      <c r="K1135" t="str">
        <f>VLOOKUP(E1135,LUCode!A:B,2,FALSE)</f>
        <v>Door Problems - Debris Related</v>
      </c>
      <c r="L1135">
        <f>VLOOKUP(D1135,Coordinates!A:C,2,FALSE)</f>
        <v>43.414200000000001</v>
      </c>
      <c r="M1135">
        <f>VLOOKUP(D1135,Coordinates!A:C,3,FALSE)</f>
        <v>-79.171899999999994</v>
      </c>
      <c r="N1135" t="str">
        <f>VLOOKUP(I1135,LULine!A:B,2,FALSE)</f>
        <v>Bloor Danforth</v>
      </c>
      <c r="O1135" t="s">
        <v>1759</v>
      </c>
      <c r="P1135" t="s">
        <v>1774</v>
      </c>
    </row>
    <row r="1136" spans="1:16" x14ac:dyDescent="0.3">
      <c r="A1136" s="3">
        <v>43524</v>
      </c>
      <c r="B1136" s="1" t="s">
        <v>961</v>
      </c>
      <c r="C1136" s="1" t="s">
        <v>126</v>
      </c>
      <c r="D1136" s="1" t="s">
        <v>443</v>
      </c>
      <c r="E1136" s="1" t="s">
        <v>110</v>
      </c>
      <c r="F1136" s="2">
        <v>4</v>
      </c>
      <c r="G1136" s="2">
        <v>6</v>
      </c>
      <c r="H1136" s="1" t="s">
        <v>29</v>
      </c>
      <c r="I1136" s="1" t="s">
        <v>30</v>
      </c>
      <c r="J1136" s="2">
        <v>5193</v>
      </c>
      <c r="K1136" t="str">
        <f>VLOOKUP(E1136,LUCode!A:B,2,FALSE)</f>
        <v>Door Problems - Debris Related</v>
      </c>
      <c r="L1136">
        <f>VLOOKUP(D1136,Coordinates!A:C,2,FALSE)</f>
        <v>43.412050000000001</v>
      </c>
      <c r="M1136">
        <f>VLOOKUP(D1136,Coordinates!A:C,3,FALSE)</f>
        <v>-79.180599999999998</v>
      </c>
      <c r="N1136" t="str">
        <f>VLOOKUP(I1136,LULine!A:B,2,FALSE)</f>
        <v>Bloor Danforth</v>
      </c>
      <c r="O1136" t="s">
        <v>1759</v>
      </c>
      <c r="P1136" t="s">
        <v>1774</v>
      </c>
    </row>
    <row r="1137" spans="1:16" x14ac:dyDescent="0.3">
      <c r="A1137" s="3">
        <v>43524</v>
      </c>
      <c r="B1137" s="1" t="s">
        <v>23</v>
      </c>
      <c r="C1137" s="1" t="s">
        <v>126</v>
      </c>
      <c r="D1137" s="1" t="s">
        <v>179</v>
      </c>
      <c r="E1137" s="1" t="s">
        <v>155</v>
      </c>
      <c r="F1137" s="2">
        <v>3</v>
      </c>
      <c r="G1137" s="2">
        <v>5</v>
      </c>
      <c r="H1137" s="1" t="s">
        <v>34</v>
      </c>
      <c r="I1137" s="1" t="s">
        <v>30</v>
      </c>
      <c r="J1137" s="2">
        <v>5277</v>
      </c>
      <c r="K1137" t="str">
        <f>VLOOKUP(E1137,LUCode!A:B,2,FALSE)</f>
        <v>Signals Track Weather Related</v>
      </c>
      <c r="L1137">
        <f>VLOOKUP(D1137,Coordinates!A:C,2,FALSE)</f>
        <v>43.414200000000001</v>
      </c>
      <c r="M1137">
        <f>VLOOKUP(D1137,Coordinates!A:C,3,FALSE)</f>
        <v>-79.171899999999994</v>
      </c>
      <c r="N1137" t="str">
        <f>VLOOKUP(I1137,LULine!A:B,2,FALSE)</f>
        <v>Bloor Danforth</v>
      </c>
      <c r="O1137" t="s">
        <v>1759</v>
      </c>
      <c r="P1137" t="s">
        <v>1774</v>
      </c>
    </row>
    <row r="1138" spans="1:16" x14ac:dyDescent="0.3">
      <c r="A1138" s="3">
        <v>43524</v>
      </c>
      <c r="B1138" s="1" t="s">
        <v>372</v>
      </c>
      <c r="C1138" s="1" t="s">
        <v>126</v>
      </c>
      <c r="D1138" s="1" t="s">
        <v>24</v>
      </c>
      <c r="E1138" s="1" t="s">
        <v>155</v>
      </c>
      <c r="F1138" s="2">
        <v>4</v>
      </c>
      <c r="G1138" s="2">
        <v>6</v>
      </c>
      <c r="H1138" s="1" t="s">
        <v>19</v>
      </c>
      <c r="I1138" s="1" t="s">
        <v>15</v>
      </c>
      <c r="J1138" s="2">
        <v>5501</v>
      </c>
      <c r="K1138" t="str">
        <f>VLOOKUP(E1138,LUCode!A:B,2,FALSE)</f>
        <v>Signals Track Weather Related</v>
      </c>
      <c r="L1138">
        <f>VLOOKUP(D1138,Coordinates!A:C,2,FALSE)</f>
        <v>43.415199999999999</v>
      </c>
      <c r="M1138">
        <f>VLOOKUP(D1138,Coordinates!A:C,3,FALSE)</f>
        <v>-79.234999999999999</v>
      </c>
      <c r="N1138" t="str">
        <f>VLOOKUP(I1138,LULine!A:B,2,FALSE)</f>
        <v>Yonge University Spadina</v>
      </c>
      <c r="O1138" t="s">
        <v>1759</v>
      </c>
      <c r="P1138" t="s">
        <v>1774</v>
      </c>
    </row>
    <row r="1139" spans="1:16" x14ac:dyDescent="0.3">
      <c r="A1139" s="3">
        <v>43524</v>
      </c>
      <c r="B1139" s="1" t="s">
        <v>692</v>
      </c>
      <c r="C1139" s="1" t="s">
        <v>126</v>
      </c>
      <c r="D1139" s="1" t="s">
        <v>420</v>
      </c>
      <c r="E1139" s="1" t="s">
        <v>89</v>
      </c>
      <c r="F1139" s="2">
        <v>4</v>
      </c>
      <c r="G1139" s="2">
        <v>6</v>
      </c>
      <c r="H1139" s="1" t="s">
        <v>19</v>
      </c>
      <c r="I1139" s="1" t="s">
        <v>15</v>
      </c>
      <c r="J1139" s="2">
        <v>5901</v>
      </c>
      <c r="K1139" t="str">
        <f>VLOOKUP(E1139,LUCode!A:B,2,FALSE)</f>
        <v>Injured or ill Customer (On Train) - Medical Aid Refused</v>
      </c>
      <c r="L1139">
        <f>VLOOKUP(D1139,Coordinates!A:C,2,FALSE)</f>
        <v>43.3917</v>
      </c>
      <c r="M1139">
        <f>VLOOKUP(D1139,Coordinates!A:C,3,FALSE)</f>
        <v>-79.231800000000007</v>
      </c>
      <c r="N1139" t="str">
        <f>VLOOKUP(I1139,LULine!A:B,2,FALSE)</f>
        <v>Yonge University Spadina</v>
      </c>
      <c r="O1139" t="s">
        <v>1759</v>
      </c>
      <c r="P1139" t="s">
        <v>1774</v>
      </c>
    </row>
    <row r="1140" spans="1:16" x14ac:dyDescent="0.3">
      <c r="A1140" s="3">
        <v>43524</v>
      </c>
      <c r="B1140" s="1" t="s">
        <v>199</v>
      </c>
      <c r="C1140" s="1" t="s">
        <v>126</v>
      </c>
      <c r="D1140" s="1" t="s">
        <v>56</v>
      </c>
      <c r="E1140" s="1" t="s">
        <v>57</v>
      </c>
      <c r="F1140" s="2">
        <v>3</v>
      </c>
      <c r="G1140" s="2">
        <v>5</v>
      </c>
      <c r="H1140" s="1" t="s">
        <v>34</v>
      </c>
      <c r="I1140" s="1" t="s">
        <v>30</v>
      </c>
      <c r="J1140" s="2">
        <v>5183</v>
      </c>
      <c r="K1140" t="str">
        <f>VLOOKUP(E1140,LUCode!A:B,2,FALSE)</f>
        <v>Injured or ill Customer (On Train) - Transported</v>
      </c>
      <c r="L1140">
        <f>VLOOKUP(D1140,Coordinates!A:C,2,FALSE)</f>
        <v>43.395800000000001</v>
      </c>
      <c r="M1140">
        <f>VLOOKUP(D1140,Coordinates!A:C,3,FALSE)</f>
        <v>-79.244</v>
      </c>
      <c r="N1140" t="str">
        <f>VLOOKUP(I1140,LULine!A:B,2,FALSE)</f>
        <v>Bloor Danforth</v>
      </c>
      <c r="O1140" t="s">
        <v>1759</v>
      </c>
      <c r="P1140" t="s">
        <v>1774</v>
      </c>
    </row>
    <row r="1141" spans="1:16" x14ac:dyDescent="0.3">
      <c r="A1141" s="3">
        <v>43524</v>
      </c>
      <c r="B1141" s="1" t="s">
        <v>397</v>
      </c>
      <c r="C1141" s="1" t="s">
        <v>126</v>
      </c>
      <c r="D1141" s="1" t="s">
        <v>207</v>
      </c>
      <c r="E1141" s="1" t="s">
        <v>89</v>
      </c>
      <c r="F1141" s="2">
        <v>8</v>
      </c>
      <c r="G1141" s="2">
        <v>10</v>
      </c>
      <c r="H1141" s="1" t="s">
        <v>19</v>
      </c>
      <c r="I1141" s="1" t="s">
        <v>15</v>
      </c>
      <c r="J1141" s="2">
        <v>6041</v>
      </c>
      <c r="K1141" t="str">
        <f>VLOOKUP(E1141,LUCode!A:B,2,FALSE)</f>
        <v>Injured or ill Customer (On Train) - Medical Aid Refused</v>
      </c>
      <c r="L1141">
        <f>VLOOKUP(D1141,Coordinates!A:C,2,FALSE)</f>
        <v>43.4221</v>
      </c>
      <c r="M1141">
        <f>VLOOKUP(D1141,Coordinates!A:C,3,FALSE)</f>
        <v>-79.235399999999998</v>
      </c>
      <c r="N1141" t="str">
        <f>VLOOKUP(I1141,LULine!A:B,2,FALSE)</f>
        <v>Yonge University Spadina</v>
      </c>
      <c r="O1141" t="s">
        <v>1759</v>
      </c>
      <c r="P1141" t="s">
        <v>1772</v>
      </c>
    </row>
    <row r="1142" spans="1:16" x14ac:dyDescent="0.3">
      <c r="A1142" s="3">
        <v>43524</v>
      </c>
      <c r="B1142" s="1" t="s">
        <v>962</v>
      </c>
      <c r="C1142" s="1" t="s">
        <v>126</v>
      </c>
      <c r="D1142" s="1" t="s">
        <v>157</v>
      </c>
      <c r="E1142" s="1" t="s">
        <v>150</v>
      </c>
      <c r="F1142" s="2">
        <v>4</v>
      </c>
      <c r="G1142" s="2">
        <v>7</v>
      </c>
      <c r="H1142" s="1" t="s">
        <v>29</v>
      </c>
      <c r="I1142" s="1" t="s">
        <v>30</v>
      </c>
      <c r="J1142" s="2">
        <v>5311</v>
      </c>
      <c r="K1142" t="str">
        <f>VLOOKUP(E1142,LUCode!A:B,2,FALSE)</f>
        <v>Passenger Other</v>
      </c>
      <c r="L1142">
        <f>VLOOKUP(D1142,Coordinates!A:C,2,FALSE)</f>
        <v>43.404800000000002</v>
      </c>
      <c r="M1142">
        <f>VLOOKUP(D1142,Coordinates!A:C,3,FALSE)</f>
        <v>-79.2042</v>
      </c>
      <c r="N1142" t="str">
        <f>VLOOKUP(I1142,LULine!A:B,2,FALSE)</f>
        <v>Bloor Danforth</v>
      </c>
      <c r="O1142" t="s">
        <v>1759</v>
      </c>
      <c r="P1142" t="s">
        <v>1772</v>
      </c>
    </row>
    <row r="1143" spans="1:16" x14ac:dyDescent="0.3">
      <c r="A1143" s="3">
        <v>43524</v>
      </c>
      <c r="B1143" s="1" t="s">
        <v>963</v>
      </c>
      <c r="C1143" s="1" t="s">
        <v>126</v>
      </c>
      <c r="D1143" s="1" t="s">
        <v>37</v>
      </c>
      <c r="E1143" s="1" t="s">
        <v>177</v>
      </c>
      <c r="F1143" s="2">
        <v>3</v>
      </c>
      <c r="G1143" s="2">
        <v>5</v>
      </c>
      <c r="H1143" s="1" t="s">
        <v>29</v>
      </c>
      <c r="I1143" s="1" t="s">
        <v>30</v>
      </c>
      <c r="J1143" s="2">
        <v>5007</v>
      </c>
      <c r="K1143" t="str">
        <f>VLOOKUP(E1143,LUCode!A:B,2,FALSE)</f>
        <v>Body</v>
      </c>
      <c r="L1143">
        <f>VLOOKUP(D1143,Coordinates!A:C,2,FALSE)</f>
        <v>43.435699999999997</v>
      </c>
      <c r="M1143">
        <f>VLOOKUP(D1143,Coordinates!A:C,3,FALSE)</f>
        <v>-79.154899999999998</v>
      </c>
      <c r="N1143" t="str">
        <f>VLOOKUP(I1143,LULine!A:B,2,FALSE)</f>
        <v>Bloor Danforth</v>
      </c>
      <c r="O1143" t="s">
        <v>1759</v>
      </c>
      <c r="P1143" t="s">
        <v>1772</v>
      </c>
    </row>
    <row r="1144" spans="1:16" x14ac:dyDescent="0.3">
      <c r="A1144" s="3">
        <v>43524</v>
      </c>
      <c r="B1144" s="1" t="s">
        <v>139</v>
      </c>
      <c r="C1144" s="1" t="s">
        <v>126</v>
      </c>
      <c r="D1144" s="1" t="s">
        <v>626</v>
      </c>
      <c r="E1144" s="1" t="s">
        <v>89</v>
      </c>
      <c r="F1144" s="2">
        <v>4</v>
      </c>
      <c r="G1144" s="2">
        <v>6</v>
      </c>
      <c r="H1144" s="1" t="s">
        <v>14</v>
      </c>
      <c r="I1144" s="1" t="s">
        <v>15</v>
      </c>
      <c r="J1144" s="2">
        <v>6101</v>
      </c>
      <c r="K1144" t="str">
        <f>VLOOKUP(E1144,LUCode!A:B,2,FALSE)</f>
        <v>Injured or ill Customer (On Train) - Medical Aid Refused</v>
      </c>
      <c r="L1144">
        <f>VLOOKUP(D1144,Coordinates!A:C,2,FALSE)</f>
        <v>43.465000000000003</v>
      </c>
      <c r="M1144">
        <f>VLOOKUP(D1144,Coordinates!A:C,3,FALSE)</f>
        <v>-79.2453</v>
      </c>
      <c r="N1144" t="str">
        <f>VLOOKUP(I1144,LULine!A:B,2,FALSE)</f>
        <v>Yonge University Spadina</v>
      </c>
      <c r="O1144" t="s">
        <v>1759</v>
      </c>
      <c r="P1144" t="s">
        <v>1772</v>
      </c>
    </row>
    <row r="1145" spans="1:16" x14ac:dyDescent="0.3">
      <c r="A1145" s="3">
        <v>43524</v>
      </c>
      <c r="B1145" s="1" t="s">
        <v>964</v>
      </c>
      <c r="C1145" s="1" t="s">
        <v>126</v>
      </c>
      <c r="D1145" s="1" t="s">
        <v>56</v>
      </c>
      <c r="E1145" s="1" t="s">
        <v>67</v>
      </c>
      <c r="F1145" s="2">
        <v>3</v>
      </c>
      <c r="G1145" s="2">
        <v>6</v>
      </c>
      <c r="H1145" s="1" t="s">
        <v>34</v>
      </c>
      <c r="I1145" s="1" t="s">
        <v>30</v>
      </c>
      <c r="J1145" s="2">
        <v>5285</v>
      </c>
      <c r="K1145" t="str">
        <f>VLOOKUP(E1145,LUCode!A:B,2,FALSE)</f>
        <v>Door Problems - Faulty Equipment</v>
      </c>
      <c r="L1145">
        <f>VLOOKUP(D1145,Coordinates!A:C,2,FALSE)</f>
        <v>43.395800000000001</v>
      </c>
      <c r="M1145">
        <f>VLOOKUP(D1145,Coordinates!A:C,3,FALSE)</f>
        <v>-79.244</v>
      </c>
      <c r="N1145" t="str">
        <f>VLOOKUP(I1145,LULine!A:B,2,FALSE)</f>
        <v>Bloor Danforth</v>
      </c>
      <c r="O1145" t="s">
        <v>1759</v>
      </c>
      <c r="P1145" t="s">
        <v>1773</v>
      </c>
    </row>
    <row r="1146" spans="1:16" x14ac:dyDescent="0.3">
      <c r="A1146" s="3">
        <v>43524</v>
      </c>
      <c r="B1146" s="1" t="s">
        <v>965</v>
      </c>
      <c r="C1146" s="1" t="s">
        <v>126</v>
      </c>
      <c r="D1146" s="1" t="s">
        <v>395</v>
      </c>
      <c r="E1146" s="1" t="s">
        <v>80</v>
      </c>
      <c r="F1146" s="2">
        <v>4</v>
      </c>
      <c r="G1146" s="2">
        <v>7</v>
      </c>
      <c r="H1146" s="1" t="s">
        <v>34</v>
      </c>
      <c r="I1146" s="1" t="s">
        <v>30</v>
      </c>
      <c r="J1146" s="2">
        <v>5026</v>
      </c>
      <c r="K1146" t="str">
        <f>VLOOKUP(E1146,LUCode!A:B,2,FALSE)</f>
        <v>Disorderly Patron</v>
      </c>
      <c r="L1146">
        <f>VLOOKUP(D1146,Coordinates!A:C,2,FALSE)</f>
        <v>43.385899999999999</v>
      </c>
      <c r="M1146">
        <f>VLOOKUP(D1146,Coordinates!A:C,3,FALSE)</f>
        <v>-79.290199999999999</v>
      </c>
      <c r="N1146" t="str">
        <f>VLOOKUP(I1146,LULine!A:B,2,FALSE)</f>
        <v>Bloor Danforth</v>
      </c>
      <c r="O1146" t="s">
        <v>1759</v>
      </c>
      <c r="P1146" t="s">
        <v>1773</v>
      </c>
    </row>
    <row r="1147" spans="1:16" x14ac:dyDescent="0.3">
      <c r="A1147" s="3">
        <v>43524</v>
      </c>
      <c r="B1147" s="1" t="s">
        <v>698</v>
      </c>
      <c r="C1147" s="1" t="s">
        <v>126</v>
      </c>
      <c r="D1147" s="1" t="s">
        <v>117</v>
      </c>
      <c r="E1147" s="1" t="s">
        <v>958</v>
      </c>
      <c r="F1147" s="2">
        <v>6</v>
      </c>
      <c r="G1147" s="2">
        <v>9</v>
      </c>
      <c r="H1147" s="1" t="s">
        <v>19</v>
      </c>
      <c r="I1147" s="1" t="s">
        <v>15</v>
      </c>
      <c r="J1147" s="2">
        <v>5696</v>
      </c>
      <c r="K1147" t="str">
        <f>VLOOKUP(E1147,LUCode!A:B,2,FALSE)</f>
        <v>RC&amp;S Other</v>
      </c>
      <c r="L1147">
        <f>VLOOKUP(D1147,Coordinates!A:C,2,FALSE)</f>
        <v>43.393599999999999</v>
      </c>
      <c r="M1147">
        <f>VLOOKUP(D1147,Coordinates!A:C,3,FALSE)</f>
        <v>-79.232600000000005</v>
      </c>
      <c r="N1147" t="str">
        <f>VLOOKUP(I1147,LULine!A:B,2,FALSE)</f>
        <v>Yonge University Spadina</v>
      </c>
      <c r="O1147" t="s">
        <v>1759</v>
      </c>
      <c r="P1147" t="s">
        <v>1773</v>
      </c>
    </row>
    <row r="1148" spans="1:16" x14ac:dyDescent="0.3">
      <c r="A1148" s="3">
        <v>43524</v>
      </c>
      <c r="B1148" s="1" t="s">
        <v>192</v>
      </c>
      <c r="C1148" s="1" t="s">
        <v>126</v>
      </c>
      <c r="D1148" s="1" t="s">
        <v>45</v>
      </c>
      <c r="E1148" s="1" t="s">
        <v>132</v>
      </c>
      <c r="F1148" s="2">
        <v>3</v>
      </c>
      <c r="G1148" s="2">
        <v>6</v>
      </c>
      <c r="H1148" s="1" t="s">
        <v>14</v>
      </c>
      <c r="I1148" s="1" t="s">
        <v>15</v>
      </c>
      <c r="J1148" s="2">
        <v>5771</v>
      </c>
      <c r="K1148" t="str">
        <f>VLOOKUP(E1148,LUCode!A:B,2,FALSE)</f>
        <v>Misc. Transportation Other - Employee Non-Chargeable</v>
      </c>
      <c r="L1148">
        <f>VLOOKUP(D1148,Coordinates!A:C,2,FALSE)</f>
        <v>43.781399999999998</v>
      </c>
      <c r="M1148">
        <f>VLOOKUP(D1148,Coordinates!A:C,3,FALSE)</f>
        <v>-79.415000000000006</v>
      </c>
      <c r="N1148" t="str">
        <f>VLOOKUP(I1148,LULine!A:B,2,FALSE)</f>
        <v>Yonge University Spadina</v>
      </c>
      <c r="O1148" t="s">
        <v>1759</v>
      </c>
      <c r="P1148" t="s">
        <v>1773</v>
      </c>
    </row>
    <row r="1149" spans="1:16" x14ac:dyDescent="0.3">
      <c r="A1149" s="3">
        <v>43524</v>
      </c>
      <c r="B1149" s="1" t="s">
        <v>192</v>
      </c>
      <c r="C1149" s="1" t="s">
        <v>126</v>
      </c>
      <c r="D1149" s="1" t="s">
        <v>489</v>
      </c>
      <c r="E1149" s="1" t="s">
        <v>277</v>
      </c>
      <c r="F1149" s="2">
        <v>5</v>
      </c>
      <c r="G1149" s="2">
        <v>10</v>
      </c>
      <c r="H1149" s="1" t="s">
        <v>29</v>
      </c>
      <c r="I1149" s="1" t="s">
        <v>99</v>
      </c>
      <c r="J1149" s="2">
        <v>6151</v>
      </c>
      <c r="K1149" t="str">
        <f>VLOOKUP(E1149,LUCode!A:B,2,FALSE)</f>
        <v>Operator Violated Signal</v>
      </c>
      <c r="L1149">
        <f>VLOOKUP(D1149,Coordinates!A:C,2,FALSE)</f>
        <v>43.4617</v>
      </c>
      <c r="M1149">
        <f>VLOOKUP(D1149,Coordinates!A:C,3,FALSE)</f>
        <v>-79.215500000000006</v>
      </c>
      <c r="N1149" t="str">
        <f>VLOOKUP(I1149,LULine!A:B,2,FALSE)</f>
        <v>Sheppard</v>
      </c>
      <c r="O1149" t="s">
        <v>1759</v>
      </c>
      <c r="P1149" t="s">
        <v>1773</v>
      </c>
    </row>
    <row r="1150" spans="1:16" x14ac:dyDescent="0.3">
      <c r="A1150" s="3">
        <v>43524</v>
      </c>
      <c r="B1150" s="1" t="s">
        <v>966</v>
      </c>
      <c r="C1150" s="1" t="s">
        <v>126</v>
      </c>
      <c r="D1150" s="1" t="s">
        <v>127</v>
      </c>
      <c r="E1150" s="1" t="s">
        <v>89</v>
      </c>
      <c r="F1150" s="2">
        <v>4</v>
      </c>
      <c r="G1150" s="2">
        <v>7</v>
      </c>
      <c r="H1150" s="1" t="s">
        <v>14</v>
      </c>
      <c r="I1150" s="1" t="s">
        <v>15</v>
      </c>
      <c r="J1150" s="2">
        <v>5986</v>
      </c>
      <c r="K1150" t="str">
        <f>VLOOKUP(E1150,LUCode!A:B,2,FALSE)</f>
        <v>Injured or ill Customer (On Train) - Medical Aid Refused</v>
      </c>
      <c r="L1150">
        <f>VLOOKUP(D1150,Coordinates!A:C,2,FALSE)</f>
        <v>43.400500000000001</v>
      </c>
      <c r="M1150">
        <f>VLOOKUP(D1150,Coordinates!A:C,3,FALSE)</f>
        <v>-79.235900000000001</v>
      </c>
      <c r="N1150" t="str">
        <f>VLOOKUP(I1150,LULine!A:B,2,FALSE)</f>
        <v>Yonge University Spadina</v>
      </c>
      <c r="O1150" t="s">
        <v>1759</v>
      </c>
      <c r="P1150" t="s">
        <v>1773</v>
      </c>
    </row>
    <row r="1151" spans="1:16" x14ac:dyDescent="0.3">
      <c r="A1151" s="3">
        <v>43524</v>
      </c>
      <c r="B1151" s="1" t="s">
        <v>728</v>
      </c>
      <c r="C1151" s="1" t="s">
        <v>126</v>
      </c>
      <c r="D1151" s="1" t="s">
        <v>367</v>
      </c>
      <c r="E1151" s="1" t="s">
        <v>146</v>
      </c>
      <c r="F1151" s="2">
        <v>130</v>
      </c>
      <c r="G1151" s="2">
        <v>133</v>
      </c>
      <c r="H1151" s="1" t="s">
        <v>29</v>
      </c>
      <c r="I1151" s="1" t="s">
        <v>30</v>
      </c>
      <c r="J1151" s="2">
        <v>5165</v>
      </c>
      <c r="K1151" t="str">
        <f>VLOOKUP(E1151,LUCode!A:B,2,FALSE)</f>
        <v>Priority One - Train in Contact With Person</v>
      </c>
      <c r="L1151">
        <f>VLOOKUP(D1151,Coordinates!A:C,2,FALSE)</f>
        <v>43.390599999999999</v>
      </c>
      <c r="M1151">
        <f>VLOOKUP(D1151,Coordinates!A:C,3,FALSE)</f>
        <v>-79.283299999999997</v>
      </c>
      <c r="N1151" t="str">
        <f>VLOOKUP(I1151,LULine!A:B,2,FALSE)</f>
        <v>Bloor Danforth</v>
      </c>
      <c r="O1151" t="s">
        <v>1759</v>
      </c>
      <c r="P1151" t="s">
        <v>1775</v>
      </c>
    </row>
    <row r="1152" spans="1:16" x14ac:dyDescent="0.3">
      <c r="A1152" s="3">
        <v>43524</v>
      </c>
      <c r="B1152" s="1" t="s">
        <v>967</v>
      </c>
      <c r="C1152" s="1" t="s">
        <v>126</v>
      </c>
      <c r="D1152" s="1" t="s">
        <v>95</v>
      </c>
      <c r="E1152" s="1" t="s">
        <v>327</v>
      </c>
      <c r="F1152" s="2">
        <v>3</v>
      </c>
      <c r="G1152" s="2">
        <v>6</v>
      </c>
      <c r="H1152" s="1" t="s">
        <v>14</v>
      </c>
      <c r="I1152" s="1" t="s">
        <v>15</v>
      </c>
      <c r="J1152" s="2">
        <v>5981</v>
      </c>
      <c r="K1152" t="str">
        <f>VLOOKUP(E1152,LUCode!A:B,2,FALSE)</f>
        <v>Operator Overshot Platform</v>
      </c>
      <c r="L1152">
        <f>VLOOKUP(D1152,Coordinates!A:C,2,FALSE)</f>
        <v>43.403700000000001</v>
      </c>
      <c r="M1152">
        <f>VLOOKUP(D1152,Coordinates!A:C,3,FALSE)</f>
        <v>-79.231999999999999</v>
      </c>
      <c r="N1152" t="str">
        <f>VLOOKUP(I1152,LULine!A:B,2,FALSE)</f>
        <v>Yonge University Spadina</v>
      </c>
      <c r="O1152" t="s">
        <v>1759</v>
      </c>
      <c r="P1152" t="s">
        <v>1775</v>
      </c>
    </row>
    <row r="1153" spans="1:16" x14ac:dyDescent="0.3">
      <c r="A1153" s="3">
        <v>43524</v>
      </c>
      <c r="B1153" s="1" t="s">
        <v>968</v>
      </c>
      <c r="C1153" s="1" t="s">
        <v>126</v>
      </c>
      <c r="D1153" s="1" t="s">
        <v>235</v>
      </c>
      <c r="E1153" s="1" t="s">
        <v>57</v>
      </c>
      <c r="F1153" s="2">
        <v>10</v>
      </c>
      <c r="G1153" s="2">
        <v>12</v>
      </c>
      <c r="H1153" s="1" t="s">
        <v>34</v>
      </c>
      <c r="I1153" s="1" t="s">
        <v>30</v>
      </c>
      <c r="J1153" s="2">
        <v>5072</v>
      </c>
      <c r="K1153" t="str">
        <f>VLOOKUP(E1153,LUCode!A:B,2,FALSE)</f>
        <v>Injured or ill Customer (On Train) - Transported</v>
      </c>
      <c r="L1153">
        <f>VLOOKUP(D1153,Coordinates!A:C,2,FALSE)</f>
        <v>43.411099999999998</v>
      </c>
      <c r="M1153">
        <f>VLOOKUP(D1153,Coordinates!A:C,3,FALSE)</f>
        <v>-79.184600000000003</v>
      </c>
      <c r="N1153" t="str">
        <f>VLOOKUP(I1153,LULine!A:B,2,FALSE)</f>
        <v>Bloor Danforth</v>
      </c>
      <c r="O1153" t="s">
        <v>1759</v>
      </c>
      <c r="P1153" t="s">
        <v>1775</v>
      </c>
    </row>
    <row r="1154" spans="1:16" x14ac:dyDescent="0.3">
      <c r="A1154" s="3">
        <v>43524</v>
      </c>
      <c r="B1154" s="1" t="s">
        <v>969</v>
      </c>
      <c r="C1154" s="1" t="s">
        <v>126</v>
      </c>
      <c r="D1154" s="1" t="s">
        <v>223</v>
      </c>
      <c r="E1154" s="1" t="s">
        <v>67</v>
      </c>
      <c r="F1154" s="2">
        <v>5</v>
      </c>
      <c r="G1154" s="2">
        <v>7</v>
      </c>
      <c r="H1154" s="1" t="s">
        <v>34</v>
      </c>
      <c r="I1154" s="1" t="s">
        <v>30</v>
      </c>
      <c r="J1154" s="2">
        <v>5333</v>
      </c>
      <c r="K1154" t="str">
        <f>VLOOKUP(E1154,LUCode!A:B,2,FALSE)</f>
        <v>Door Problems - Faulty Equipment</v>
      </c>
      <c r="L1154">
        <f>VLOOKUP(D1154,Coordinates!A:C,2,FALSE)</f>
        <v>43.392499999999998</v>
      </c>
      <c r="M1154">
        <f>VLOOKUP(D1154,Coordinates!A:C,3,FALSE)</f>
        <v>-79.271050000000002</v>
      </c>
      <c r="N1154" t="str">
        <f>VLOOKUP(I1154,LULine!A:B,2,FALSE)</f>
        <v>Bloor Danforth</v>
      </c>
      <c r="O1154" t="s">
        <v>1759</v>
      </c>
      <c r="P1154" t="s">
        <v>1775</v>
      </c>
    </row>
    <row r="1155" spans="1:16" x14ac:dyDescent="0.3">
      <c r="A1155" s="3">
        <v>43524</v>
      </c>
      <c r="B1155" s="1" t="s">
        <v>566</v>
      </c>
      <c r="C1155" s="1" t="s">
        <v>126</v>
      </c>
      <c r="D1155" s="1" t="s">
        <v>17</v>
      </c>
      <c r="E1155" s="1" t="s">
        <v>54</v>
      </c>
      <c r="F1155" s="2">
        <v>3</v>
      </c>
      <c r="G1155" s="2">
        <v>5</v>
      </c>
      <c r="H1155" s="1" t="s">
        <v>14</v>
      </c>
      <c r="I1155" s="1" t="s">
        <v>15</v>
      </c>
      <c r="J1155" s="2">
        <v>5411</v>
      </c>
      <c r="K1155" t="str">
        <f>VLOOKUP(E1155,LUCode!A:B,2,FALSE)</f>
        <v>Passenger Assistance Alarm Activated - No Trouble Found</v>
      </c>
      <c r="L1155">
        <f>VLOOKUP(D1155,Coordinates!A:C,2,FALSE)</f>
        <v>43.415700000000001</v>
      </c>
      <c r="M1155">
        <f>VLOOKUP(D1155,Coordinates!A:C,3,FALSE)</f>
        <v>-79.260900000000007</v>
      </c>
      <c r="N1155" t="str">
        <f>VLOOKUP(I1155,LULine!A:B,2,FALSE)</f>
        <v>Yonge University Spadina</v>
      </c>
      <c r="O1155" t="s">
        <v>1759</v>
      </c>
      <c r="P1155" t="s">
        <v>1775</v>
      </c>
    </row>
    <row r="1156" spans="1:16" x14ac:dyDescent="0.3">
      <c r="A1156" s="3">
        <v>43524</v>
      </c>
      <c r="B1156" s="1" t="s">
        <v>783</v>
      </c>
      <c r="C1156" s="1" t="s">
        <v>126</v>
      </c>
      <c r="D1156" s="1" t="s">
        <v>211</v>
      </c>
      <c r="E1156" s="1" t="s">
        <v>958</v>
      </c>
      <c r="F1156" s="2">
        <v>3</v>
      </c>
      <c r="G1156" s="2">
        <v>5</v>
      </c>
      <c r="H1156" s="1" t="s">
        <v>14</v>
      </c>
      <c r="I1156" s="1" t="s">
        <v>15</v>
      </c>
      <c r="J1156" s="2">
        <v>5741</v>
      </c>
      <c r="K1156" t="str">
        <f>VLOOKUP(E1156,LUCode!A:B,2,FALSE)</f>
        <v>RC&amp;S Other</v>
      </c>
      <c r="L1156">
        <f>VLOOKUP(D1156,Coordinates!A:C,2,FALSE)</f>
        <v>43.4739</v>
      </c>
      <c r="M1156">
        <f>VLOOKUP(D1156,Coordinates!A:C,3,FALSE)</f>
        <v>-79.313900000000004</v>
      </c>
      <c r="N1156" t="str">
        <f>VLOOKUP(I1156,LULine!A:B,2,FALSE)</f>
        <v>Yonge University Spadina</v>
      </c>
      <c r="O1156" t="s">
        <v>1759</v>
      </c>
      <c r="P1156" t="s">
        <v>1775</v>
      </c>
    </row>
    <row r="1157" spans="1:16" x14ac:dyDescent="0.3">
      <c r="A1157" s="3">
        <v>43524</v>
      </c>
      <c r="B1157" s="1" t="s">
        <v>970</v>
      </c>
      <c r="C1157" s="1" t="s">
        <v>126</v>
      </c>
      <c r="D1157" s="1" t="s">
        <v>45</v>
      </c>
      <c r="E1157" s="1" t="s">
        <v>80</v>
      </c>
      <c r="F1157" s="2">
        <v>3</v>
      </c>
      <c r="G1157" s="2">
        <v>5</v>
      </c>
      <c r="H1157" s="1" t="s">
        <v>14</v>
      </c>
      <c r="I1157" s="1" t="s">
        <v>15</v>
      </c>
      <c r="J1157" s="2">
        <v>6066</v>
      </c>
      <c r="K1157" t="str">
        <f>VLOOKUP(E1157,LUCode!A:B,2,FALSE)</f>
        <v>Disorderly Patron</v>
      </c>
      <c r="L1157">
        <f>VLOOKUP(D1157,Coordinates!A:C,2,FALSE)</f>
        <v>43.781399999999998</v>
      </c>
      <c r="M1157">
        <f>VLOOKUP(D1157,Coordinates!A:C,3,FALSE)</f>
        <v>-79.415000000000006</v>
      </c>
      <c r="N1157" t="str">
        <f>VLOOKUP(I1157,LULine!A:B,2,FALSE)</f>
        <v>Yonge University Spadina</v>
      </c>
      <c r="O1157" t="s">
        <v>1759</v>
      </c>
      <c r="P1157" t="s">
        <v>1775</v>
      </c>
    </row>
    <row r="1158" spans="1:16" x14ac:dyDescent="0.3">
      <c r="A1158" s="3">
        <v>43524</v>
      </c>
      <c r="B1158" s="1" t="s">
        <v>971</v>
      </c>
      <c r="C1158" s="1" t="s">
        <v>126</v>
      </c>
      <c r="D1158" s="1" t="s">
        <v>77</v>
      </c>
      <c r="E1158" s="1" t="s">
        <v>67</v>
      </c>
      <c r="F1158" s="2">
        <v>3</v>
      </c>
      <c r="G1158" s="2">
        <v>5</v>
      </c>
      <c r="H1158" s="1" t="s">
        <v>19</v>
      </c>
      <c r="I1158" s="1" t="s">
        <v>15</v>
      </c>
      <c r="J1158" s="2">
        <v>5391</v>
      </c>
      <c r="K1158" t="str">
        <f>VLOOKUP(E1158,LUCode!A:B,2,FALSE)</f>
        <v>Door Problems - Faulty Equipment</v>
      </c>
      <c r="L1158" t="str">
        <f>VLOOKUP(D1158,Coordinates!A:C,2,FALSE)</f>
        <v>43°44′03</v>
      </c>
      <c r="M1158">
        <f>VLOOKUP(D1158,Coordinates!A:C,3,FALSE)</f>
        <v>-79.27</v>
      </c>
      <c r="N1158" t="str">
        <f>VLOOKUP(I1158,LULine!A:B,2,FALSE)</f>
        <v>Yonge University Spadina</v>
      </c>
      <c r="O1158" t="s">
        <v>1759</v>
      </c>
      <c r="P1158" t="s">
        <v>1775</v>
      </c>
    </row>
    <row r="1159" spans="1:16" x14ac:dyDescent="0.3">
      <c r="A1159" s="3">
        <v>43524</v>
      </c>
      <c r="B1159" s="1" t="s">
        <v>892</v>
      </c>
      <c r="C1159" s="1" t="s">
        <v>126</v>
      </c>
      <c r="D1159" s="1" t="s">
        <v>215</v>
      </c>
      <c r="E1159" s="1" t="s">
        <v>180</v>
      </c>
      <c r="F1159" s="2">
        <v>3</v>
      </c>
      <c r="G1159" s="2">
        <v>6</v>
      </c>
      <c r="H1159" s="1" t="s">
        <v>34</v>
      </c>
      <c r="I1159" s="1" t="s">
        <v>30</v>
      </c>
      <c r="J1159" s="2">
        <v>5043</v>
      </c>
      <c r="K1159" t="str">
        <f>VLOOKUP(E1159,LUCode!A:B,2,FALSE)</f>
        <v>Signals - Track Circuit Problems</v>
      </c>
      <c r="L1159">
        <f>VLOOKUP(D1159,Coordinates!A:C,2,FALSE)</f>
        <v>43.385300000000001</v>
      </c>
      <c r="M1159">
        <f>VLOOKUP(D1159,Coordinates!A:C,3,FALSE)</f>
        <v>-79.304100000000005</v>
      </c>
      <c r="N1159" t="str">
        <f>VLOOKUP(I1159,LULine!A:B,2,FALSE)</f>
        <v>Bloor Danforth</v>
      </c>
      <c r="O1159" t="s">
        <v>1759</v>
      </c>
      <c r="P1159" t="s">
        <v>1776</v>
      </c>
    </row>
    <row r="1160" spans="1:16" x14ac:dyDescent="0.3">
      <c r="A1160" s="3">
        <v>43524</v>
      </c>
      <c r="B1160" s="1" t="s">
        <v>681</v>
      </c>
      <c r="C1160" s="1" t="s">
        <v>126</v>
      </c>
      <c r="D1160" s="1" t="s">
        <v>140</v>
      </c>
      <c r="E1160" s="1" t="s">
        <v>57</v>
      </c>
      <c r="F1160" s="2">
        <v>35</v>
      </c>
      <c r="G1160" s="2">
        <v>38</v>
      </c>
      <c r="H1160" s="1" t="s">
        <v>29</v>
      </c>
      <c r="I1160" s="1" t="s">
        <v>30</v>
      </c>
      <c r="J1160" s="2">
        <v>5082</v>
      </c>
      <c r="K1160" t="str">
        <f>VLOOKUP(E1160,LUCode!A:B,2,FALSE)</f>
        <v>Injured or ill Customer (On Train) - Transported</v>
      </c>
      <c r="L1160">
        <f>VLOOKUP(D1160,Coordinates!A:C,2,FALSE)</f>
        <v>43.39</v>
      </c>
      <c r="M1160">
        <f>VLOOKUP(D1160,Coordinates!A:C,3,FALSE)</f>
        <v>-79.2941</v>
      </c>
      <c r="N1160" t="str">
        <f>VLOOKUP(I1160,LULine!A:B,2,FALSE)</f>
        <v>Bloor Danforth</v>
      </c>
      <c r="O1160" t="s">
        <v>1759</v>
      </c>
      <c r="P1160" t="s">
        <v>1776</v>
      </c>
    </row>
    <row r="1161" spans="1:16" x14ac:dyDescent="0.3">
      <c r="A1161" s="3">
        <v>43524</v>
      </c>
      <c r="B1161" s="1" t="s">
        <v>972</v>
      </c>
      <c r="C1161" s="1" t="s">
        <v>126</v>
      </c>
      <c r="D1161" s="1" t="s">
        <v>427</v>
      </c>
      <c r="E1161" s="1" t="s">
        <v>60</v>
      </c>
      <c r="F1161" s="2">
        <v>4</v>
      </c>
      <c r="G1161" s="2">
        <v>7</v>
      </c>
      <c r="H1161" s="1" t="s">
        <v>14</v>
      </c>
      <c r="I1161" s="1" t="s">
        <v>15</v>
      </c>
      <c r="J1161" s="2">
        <v>5586</v>
      </c>
      <c r="K1161" t="str">
        <f>VLOOKUP(E1161,LUCode!A:B,2,FALSE)</f>
        <v>Miscellaneous Other</v>
      </c>
      <c r="L1161">
        <f>VLOOKUP(D1161,Coordinates!A:C,2,FALSE)</f>
        <v>43.4739</v>
      </c>
      <c r="M1161">
        <f>VLOOKUP(D1161,Coordinates!A:C,3,FALSE)</f>
        <v>-79.313900000000004</v>
      </c>
      <c r="N1161" t="str">
        <f>VLOOKUP(I1161,LULine!A:B,2,FALSE)</f>
        <v>Yonge University Spadina</v>
      </c>
      <c r="O1161" t="s">
        <v>1759</v>
      </c>
      <c r="P1161" t="s">
        <v>1777</v>
      </c>
    </row>
    <row r="1162" spans="1:16" x14ac:dyDescent="0.3">
      <c r="A1162" s="3">
        <v>43524</v>
      </c>
      <c r="B1162" s="1" t="s">
        <v>973</v>
      </c>
      <c r="C1162" s="1" t="s">
        <v>126</v>
      </c>
      <c r="D1162" s="1" t="s">
        <v>42</v>
      </c>
      <c r="E1162" s="1" t="s">
        <v>43</v>
      </c>
      <c r="F1162" s="2">
        <v>3</v>
      </c>
      <c r="G1162" s="2">
        <v>6</v>
      </c>
      <c r="H1162" s="1" t="s">
        <v>14</v>
      </c>
      <c r="I1162" s="1" t="s">
        <v>15</v>
      </c>
      <c r="J1162" s="2">
        <v>5586</v>
      </c>
      <c r="K1162" t="str">
        <f>VLOOKUP(E1162,LUCode!A:B,2,FALSE)</f>
        <v>Operator Not In Position</v>
      </c>
      <c r="L1162">
        <f>VLOOKUP(D1162,Coordinates!A:C,2,FALSE)</f>
        <v>43.749699999999997</v>
      </c>
      <c r="M1162">
        <f>VLOOKUP(D1162,Coordinates!A:C,3,FALSE)</f>
        <v>-79.4619</v>
      </c>
      <c r="N1162" t="str">
        <f>VLOOKUP(I1162,LULine!A:B,2,FALSE)</f>
        <v>Yonge University Spadina</v>
      </c>
      <c r="O1162" t="s">
        <v>1759</v>
      </c>
      <c r="P1162" t="s">
        <v>1777</v>
      </c>
    </row>
    <row r="1163" spans="1:16" x14ac:dyDescent="0.3">
      <c r="A1163" s="3">
        <v>43524</v>
      </c>
      <c r="B1163" s="1" t="s">
        <v>974</v>
      </c>
      <c r="C1163" s="1" t="s">
        <v>126</v>
      </c>
      <c r="D1163" s="1" t="s">
        <v>37</v>
      </c>
      <c r="E1163" s="1" t="s">
        <v>80</v>
      </c>
      <c r="F1163" s="2">
        <v>5</v>
      </c>
      <c r="G1163" s="2">
        <v>9</v>
      </c>
      <c r="H1163" s="1" t="s">
        <v>29</v>
      </c>
      <c r="I1163" s="1" t="s">
        <v>30</v>
      </c>
      <c r="J1163" s="2">
        <v>5362</v>
      </c>
      <c r="K1163" t="str">
        <f>VLOOKUP(E1163,LUCode!A:B,2,FALSE)</f>
        <v>Disorderly Patron</v>
      </c>
      <c r="L1163">
        <f>VLOOKUP(D1163,Coordinates!A:C,2,FALSE)</f>
        <v>43.435699999999997</v>
      </c>
      <c r="M1163">
        <f>VLOOKUP(D1163,Coordinates!A:C,3,FALSE)</f>
        <v>-79.154899999999998</v>
      </c>
      <c r="N1163" t="str">
        <f>VLOOKUP(I1163,LULine!A:B,2,FALSE)</f>
        <v>Bloor Danforth</v>
      </c>
      <c r="O1163" t="s">
        <v>1759</v>
      </c>
      <c r="P1163" t="s">
        <v>1777</v>
      </c>
    </row>
    <row r="1164" spans="1:16" x14ac:dyDescent="0.3">
      <c r="A1164" s="3">
        <v>43524</v>
      </c>
      <c r="B1164" s="1" t="s">
        <v>455</v>
      </c>
      <c r="C1164" s="1" t="s">
        <v>126</v>
      </c>
      <c r="D1164" s="1" t="s">
        <v>127</v>
      </c>
      <c r="E1164" s="1" t="s">
        <v>89</v>
      </c>
      <c r="F1164" s="2">
        <v>4</v>
      </c>
      <c r="G1164" s="2">
        <v>9</v>
      </c>
      <c r="H1164" s="1" t="s">
        <v>19</v>
      </c>
      <c r="I1164" s="1" t="s">
        <v>15</v>
      </c>
      <c r="J1164" s="2">
        <v>5856</v>
      </c>
      <c r="K1164" t="str">
        <f>VLOOKUP(E1164,LUCode!A:B,2,FALSE)</f>
        <v>Injured or ill Customer (On Train) - Medical Aid Refused</v>
      </c>
      <c r="L1164">
        <f>VLOOKUP(D1164,Coordinates!A:C,2,FALSE)</f>
        <v>43.400500000000001</v>
      </c>
      <c r="M1164">
        <f>VLOOKUP(D1164,Coordinates!A:C,3,FALSE)</f>
        <v>-79.235900000000001</v>
      </c>
      <c r="N1164" t="str">
        <f>VLOOKUP(I1164,LULine!A:B,2,FALSE)</f>
        <v>Yonge University Spadina</v>
      </c>
      <c r="O1164" t="s">
        <v>1759</v>
      </c>
      <c r="P1164" t="s">
        <v>1777</v>
      </c>
    </row>
    <row r="1165" spans="1:16" x14ac:dyDescent="0.3">
      <c r="A1165" s="3">
        <v>43525</v>
      </c>
      <c r="B1165" s="1" t="s">
        <v>975</v>
      </c>
      <c r="C1165" s="1" t="s">
        <v>145</v>
      </c>
      <c r="D1165" s="1" t="s">
        <v>104</v>
      </c>
      <c r="E1165" s="1" t="s">
        <v>150</v>
      </c>
      <c r="F1165" s="2">
        <v>4</v>
      </c>
      <c r="G1165" s="2">
        <v>9</v>
      </c>
      <c r="H1165" s="1" t="s">
        <v>29</v>
      </c>
      <c r="I1165" s="1" t="s">
        <v>30</v>
      </c>
      <c r="J1165" s="2">
        <v>5241</v>
      </c>
      <c r="K1165" t="str">
        <f>VLOOKUP(E1165,LUCode!A:B,2,FALSE)</f>
        <v>Passenger Other</v>
      </c>
      <c r="L1165">
        <f>VLOOKUP(D1165,Coordinates!A:C,2,FALSE)</f>
        <v>43.384300000000003</v>
      </c>
      <c r="M1165">
        <f>VLOOKUP(D1165,Coordinates!A:C,3,FALSE)</f>
        <v>-79.312799999999996</v>
      </c>
      <c r="N1165" t="str">
        <f>VLOOKUP(I1165,LULine!A:B,2,FALSE)</f>
        <v>Bloor Danforth</v>
      </c>
      <c r="O1165" t="s">
        <v>1760</v>
      </c>
      <c r="P1165" t="s">
        <v>1777</v>
      </c>
    </row>
    <row r="1166" spans="1:16" x14ac:dyDescent="0.3">
      <c r="A1166" s="3">
        <v>43525</v>
      </c>
      <c r="B1166" s="1" t="s">
        <v>758</v>
      </c>
      <c r="C1166" s="1" t="s">
        <v>145</v>
      </c>
      <c r="D1166" s="1" t="s">
        <v>79</v>
      </c>
      <c r="E1166" s="1" t="s">
        <v>110</v>
      </c>
      <c r="F1166" s="2">
        <v>3</v>
      </c>
      <c r="G1166" s="2">
        <v>7</v>
      </c>
      <c r="H1166" s="1" t="s">
        <v>29</v>
      </c>
      <c r="I1166" s="1" t="s">
        <v>30</v>
      </c>
      <c r="J1166" s="2">
        <v>5091</v>
      </c>
      <c r="K1166" t="str">
        <f>VLOOKUP(E1166,LUCode!A:B,2,FALSE)</f>
        <v>Door Problems - Debris Related</v>
      </c>
      <c r="L1166">
        <f>VLOOKUP(D1166,Coordinates!A:C,2,FALSE)</f>
        <v>43.402500000000003</v>
      </c>
      <c r="M1166">
        <f>VLOOKUP(D1166,Coordinates!A:C,3,FALSE)</f>
        <v>-79.220799999999997</v>
      </c>
      <c r="N1166" t="str">
        <f>VLOOKUP(I1166,LULine!A:B,2,FALSE)</f>
        <v>Bloor Danforth</v>
      </c>
      <c r="O1166" t="s">
        <v>1760</v>
      </c>
      <c r="P1166" t="s">
        <v>1774</v>
      </c>
    </row>
    <row r="1167" spans="1:16" x14ac:dyDescent="0.3">
      <c r="A1167" s="3">
        <v>43525</v>
      </c>
      <c r="B1167" s="1" t="s">
        <v>532</v>
      </c>
      <c r="C1167" s="1" t="s">
        <v>145</v>
      </c>
      <c r="D1167" s="1" t="s">
        <v>77</v>
      </c>
      <c r="E1167" s="1" t="s">
        <v>384</v>
      </c>
      <c r="F1167" s="2">
        <v>7</v>
      </c>
      <c r="G1167" s="2">
        <v>9</v>
      </c>
      <c r="H1167" s="1" t="s">
        <v>19</v>
      </c>
      <c r="I1167" s="1" t="s">
        <v>15</v>
      </c>
      <c r="J1167" s="2">
        <v>5606</v>
      </c>
      <c r="K1167" t="str">
        <f>VLOOKUP(E1167,LUCode!A:B,2,FALSE)</f>
        <v>Track Switch Failure - Signal Related Problem</v>
      </c>
      <c r="L1167" t="str">
        <f>VLOOKUP(D1167,Coordinates!A:C,2,FALSE)</f>
        <v>43°44′03</v>
      </c>
      <c r="M1167">
        <f>VLOOKUP(D1167,Coordinates!A:C,3,FALSE)</f>
        <v>-79.27</v>
      </c>
      <c r="N1167" t="str">
        <f>VLOOKUP(I1167,LULine!A:B,2,FALSE)</f>
        <v>Yonge University Spadina</v>
      </c>
      <c r="O1167" t="s">
        <v>1760</v>
      </c>
      <c r="P1167" t="s">
        <v>1774</v>
      </c>
    </row>
    <row r="1168" spans="1:16" x14ac:dyDescent="0.3">
      <c r="A1168" s="3">
        <v>43525</v>
      </c>
      <c r="B1168" s="1" t="s">
        <v>781</v>
      </c>
      <c r="C1168" s="1" t="s">
        <v>145</v>
      </c>
      <c r="D1168" s="1" t="s">
        <v>45</v>
      </c>
      <c r="E1168" s="1" t="s">
        <v>89</v>
      </c>
      <c r="F1168" s="2">
        <v>3</v>
      </c>
      <c r="G1168" s="2">
        <v>6</v>
      </c>
      <c r="H1168" s="1" t="s">
        <v>14</v>
      </c>
      <c r="I1168" s="1" t="s">
        <v>15</v>
      </c>
      <c r="J1168" s="2">
        <v>5731</v>
      </c>
      <c r="K1168" t="str">
        <f>VLOOKUP(E1168,LUCode!A:B,2,FALSE)</f>
        <v>Injured or ill Customer (On Train) - Medical Aid Refused</v>
      </c>
      <c r="L1168">
        <f>VLOOKUP(D1168,Coordinates!A:C,2,FALSE)</f>
        <v>43.781399999999998</v>
      </c>
      <c r="M1168">
        <f>VLOOKUP(D1168,Coordinates!A:C,3,FALSE)</f>
        <v>-79.415000000000006</v>
      </c>
      <c r="N1168" t="str">
        <f>VLOOKUP(I1168,LULine!A:B,2,FALSE)</f>
        <v>Yonge University Spadina</v>
      </c>
      <c r="O1168" t="s">
        <v>1760</v>
      </c>
      <c r="P1168" t="s">
        <v>1772</v>
      </c>
    </row>
    <row r="1169" spans="1:16" x14ac:dyDescent="0.3">
      <c r="A1169" s="3">
        <v>43525</v>
      </c>
      <c r="B1169" s="1" t="s">
        <v>976</v>
      </c>
      <c r="C1169" s="1" t="s">
        <v>145</v>
      </c>
      <c r="D1169" s="1" t="s">
        <v>266</v>
      </c>
      <c r="E1169" s="1" t="s">
        <v>977</v>
      </c>
      <c r="F1169" s="2">
        <v>6</v>
      </c>
      <c r="G1169" s="2">
        <v>12</v>
      </c>
      <c r="H1169" s="1" t="s">
        <v>19</v>
      </c>
      <c r="I1169" s="1" t="s">
        <v>93</v>
      </c>
      <c r="J1169" s="2">
        <v>3018</v>
      </c>
      <c r="K1169" t="str">
        <f>VLOOKUP(E1169,LUCode!A:B,2,FALSE)</f>
        <v>Unsanitary Vehicle</v>
      </c>
      <c r="L1169">
        <f>VLOOKUP(D1169,Coordinates!A:C,2,FALSE)</f>
        <v>43.462899999999998</v>
      </c>
      <c r="M1169">
        <f>VLOOKUP(D1169,Coordinates!A:C,3,FALSE)</f>
        <v>-79.150599999999997</v>
      </c>
      <c r="N1169" t="str">
        <f>VLOOKUP(I1169,LULine!A:B,2,FALSE)</f>
        <v>Scarborough Rail Transit</v>
      </c>
      <c r="O1169" t="s">
        <v>1760</v>
      </c>
      <c r="P1169" t="s">
        <v>1773</v>
      </c>
    </row>
    <row r="1170" spans="1:16" x14ac:dyDescent="0.3">
      <c r="A1170" s="3">
        <v>43525</v>
      </c>
      <c r="B1170" s="1" t="s">
        <v>978</v>
      </c>
      <c r="C1170" s="1" t="s">
        <v>145</v>
      </c>
      <c r="D1170" s="1" t="s">
        <v>104</v>
      </c>
      <c r="E1170" s="1" t="s">
        <v>158</v>
      </c>
      <c r="F1170" s="2">
        <v>13</v>
      </c>
      <c r="G1170" s="2">
        <v>16</v>
      </c>
      <c r="H1170" s="1" t="s">
        <v>34</v>
      </c>
      <c r="I1170" s="1" t="s">
        <v>30</v>
      </c>
      <c r="J1170" s="2">
        <v>5026</v>
      </c>
      <c r="K1170" t="str">
        <f>VLOOKUP(E1170,LUCode!A:B,2,FALSE)</f>
        <v>Unauthorized at Track Level</v>
      </c>
      <c r="L1170">
        <f>VLOOKUP(D1170,Coordinates!A:C,2,FALSE)</f>
        <v>43.384300000000003</v>
      </c>
      <c r="M1170">
        <f>VLOOKUP(D1170,Coordinates!A:C,3,FALSE)</f>
        <v>-79.312799999999996</v>
      </c>
      <c r="N1170" t="str">
        <f>VLOOKUP(I1170,LULine!A:B,2,FALSE)</f>
        <v>Bloor Danforth</v>
      </c>
      <c r="O1170" t="s">
        <v>1760</v>
      </c>
      <c r="P1170" t="s">
        <v>1773</v>
      </c>
    </row>
    <row r="1171" spans="1:16" x14ac:dyDescent="0.3">
      <c r="A1171" s="3">
        <v>43525</v>
      </c>
      <c r="B1171" s="1" t="s">
        <v>583</v>
      </c>
      <c r="C1171" s="1" t="s">
        <v>145</v>
      </c>
      <c r="D1171" s="1" t="s">
        <v>211</v>
      </c>
      <c r="E1171" s="1" t="s">
        <v>57</v>
      </c>
      <c r="F1171" s="2">
        <v>3</v>
      </c>
      <c r="G1171" s="2">
        <v>6</v>
      </c>
      <c r="H1171" s="1" t="s">
        <v>14</v>
      </c>
      <c r="I1171" s="1" t="s">
        <v>15</v>
      </c>
      <c r="J1171" s="2">
        <v>5871</v>
      </c>
      <c r="K1171" t="str">
        <f>VLOOKUP(E1171,LUCode!A:B,2,FALSE)</f>
        <v>Injured or ill Customer (On Train) - Transported</v>
      </c>
      <c r="L1171">
        <f>VLOOKUP(D1171,Coordinates!A:C,2,FALSE)</f>
        <v>43.4739</v>
      </c>
      <c r="M1171">
        <f>VLOOKUP(D1171,Coordinates!A:C,3,FALSE)</f>
        <v>-79.313900000000004</v>
      </c>
      <c r="N1171" t="str">
        <f>VLOOKUP(I1171,LULine!A:B,2,FALSE)</f>
        <v>Yonge University Spadina</v>
      </c>
      <c r="O1171" t="s">
        <v>1760</v>
      </c>
      <c r="P1171" t="s">
        <v>1773</v>
      </c>
    </row>
    <row r="1172" spans="1:16" x14ac:dyDescent="0.3">
      <c r="A1172" s="3">
        <v>43525</v>
      </c>
      <c r="B1172" s="1" t="s">
        <v>90</v>
      </c>
      <c r="C1172" s="1" t="s">
        <v>145</v>
      </c>
      <c r="D1172" s="1" t="s">
        <v>42</v>
      </c>
      <c r="E1172" s="1" t="s">
        <v>132</v>
      </c>
      <c r="F1172" s="2">
        <v>3</v>
      </c>
      <c r="G1172" s="2">
        <v>6</v>
      </c>
      <c r="H1172" s="1" t="s">
        <v>14</v>
      </c>
      <c r="I1172" s="1" t="s">
        <v>15</v>
      </c>
      <c r="J1172" s="2">
        <v>5681</v>
      </c>
      <c r="K1172" t="str">
        <f>VLOOKUP(E1172,LUCode!A:B,2,FALSE)</f>
        <v>Misc. Transportation Other - Employee Non-Chargeable</v>
      </c>
      <c r="L1172">
        <f>VLOOKUP(D1172,Coordinates!A:C,2,FALSE)</f>
        <v>43.749699999999997</v>
      </c>
      <c r="M1172">
        <f>VLOOKUP(D1172,Coordinates!A:C,3,FALSE)</f>
        <v>-79.4619</v>
      </c>
      <c r="N1172" t="str">
        <f>VLOOKUP(I1172,LULine!A:B,2,FALSE)</f>
        <v>Yonge University Spadina</v>
      </c>
      <c r="O1172" t="s">
        <v>1760</v>
      </c>
      <c r="P1172" t="s">
        <v>1773</v>
      </c>
    </row>
    <row r="1173" spans="1:16" x14ac:dyDescent="0.3">
      <c r="A1173" s="3">
        <v>43525</v>
      </c>
      <c r="B1173" s="1" t="s">
        <v>463</v>
      </c>
      <c r="C1173" s="1" t="s">
        <v>145</v>
      </c>
      <c r="D1173" s="1" t="s">
        <v>389</v>
      </c>
      <c r="E1173" s="1" t="s">
        <v>979</v>
      </c>
      <c r="F1173" s="2">
        <v>21</v>
      </c>
      <c r="G1173" s="2">
        <v>26</v>
      </c>
      <c r="H1173" s="1" t="s">
        <v>19</v>
      </c>
      <c r="I1173" s="1" t="s">
        <v>93</v>
      </c>
      <c r="J1173" s="2">
        <v>3020</v>
      </c>
      <c r="K1173" t="str">
        <f>VLOOKUP(E1173,LUCode!A:B,2,FALSE)</f>
        <v>Assault / Patron Involved</v>
      </c>
      <c r="L1173">
        <f>VLOOKUP(D1173,Coordinates!A:C,2,FALSE)</f>
        <v>43.450099999999999</v>
      </c>
      <c r="M1173">
        <f>VLOOKUP(D1173,Coordinates!A:C,3,FALSE)</f>
        <v>-79.161299999999997</v>
      </c>
      <c r="N1173" t="str">
        <f>VLOOKUP(I1173,LULine!A:B,2,FALSE)</f>
        <v>Scarborough Rail Transit</v>
      </c>
      <c r="O1173" t="s">
        <v>1760</v>
      </c>
      <c r="P1173" t="s">
        <v>1775</v>
      </c>
    </row>
    <row r="1174" spans="1:16" x14ac:dyDescent="0.3">
      <c r="A1174" s="3">
        <v>43525</v>
      </c>
      <c r="B1174" s="1" t="s">
        <v>656</v>
      </c>
      <c r="C1174" s="1" t="s">
        <v>145</v>
      </c>
      <c r="D1174" s="1" t="s">
        <v>79</v>
      </c>
      <c r="E1174" s="1" t="s">
        <v>218</v>
      </c>
      <c r="F1174" s="2">
        <v>6</v>
      </c>
      <c r="G1174" s="2">
        <v>8</v>
      </c>
      <c r="H1174" s="1" t="s">
        <v>34</v>
      </c>
      <c r="I1174" s="1" t="s">
        <v>30</v>
      </c>
      <c r="J1174" s="2">
        <v>5220</v>
      </c>
      <c r="K1174" t="str">
        <f>VLOOKUP(E1174,LUCode!A:B,2,FALSE)</f>
        <v>Equipment - No Trouble Found</v>
      </c>
      <c r="L1174">
        <f>VLOOKUP(D1174,Coordinates!A:C,2,FALSE)</f>
        <v>43.402500000000003</v>
      </c>
      <c r="M1174">
        <f>VLOOKUP(D1174,Coordinates!A:C,3,FALSE)</f>
        <v>-79.220799999999997</v>
      </c>
      <c r="N1174" t="str">
        <f>VLOOKUP(I1174,LULine!A:B,2,FALSE)</f>
        <v>Bloor Danforth</v>
      </c>
      <c r="O1174" t="s">
        <v>1760</v>
      </c>
      <c r="P1174" t="s">
        <v>1775</v>
      </c>
    </row>
    <row r="1175" spans="1:16" x14ac:dyDescent="0.3">
      <c r="A1175" s="3">
        <v>43525</v>
      </c>
      <c r="B1175" s="1" t="s">
        <v>448</v>
      </c>
      <c r="C1175" s="1" t="s">
        <v>145</v>
      </c>
      <c r="D1175" s="1" t="s">
        <v>56</v>
      </c>
      <c r="E1175" s="1" t="s">
        <v>150</v>
      </c>
      <c r="F1175" s="2">
        <v>6</v>
      </c>
      <c r="G1175" s="2">
        <v>8</v>
      </c>
      <c r="H1175" s="1" t="s">
        <v>29</v>
      </c>
      <c r="I1175" s="1" t="s">
        <v>30</v>
      </c>
      <c r="J1175" s="2">
        <v>5012</v>
      </c>
      <c r="K1175" t="str">
        <f>VLOOKUP(E1175,LUCode!A:B,2,FALSE)</f>
        <v>Passenger Other</v>
      </c>
      <c r="L1175">
        <f>VLOOKUP(D1175,Coordinates!A:C,2,FALSE)</f>
        <v>43.395800000000001</v>
      </c>
      <c r="M1175">
        <f>VLOOKUP(D1175,Coordinates!A:C,3,FALSE)</f>
        <v>-79.244</v>
      </c>
      <c r="N1175" t="str">
        <f>VLOOKUP(I1175,LULine!A:B,2,FALSE)</f>
        <v>Bloor Danforth</v>
      </c>
      <c r="O1175" t="s">
        <v>1760</v>
      </c>
      <c r="P1175" t="s">
        <v>1775</v>
      </c>
    </row>
    <row r="1176" spans="1:16" x14ac:dyDescent="0.3">
      <c r="A1176" s="3">
        <v>43525</v>
      </c>
      <c r="B1176" s="1" t="s">
        <v>980</v>
      </c>
      <c r="C1176" s="1" t="s">
        <v>145</v>
      </c>
      <c r="D1176" s="1" t="s">
        <v>127</v>
      </c>
      <c r="E1176" s="1" t="s">
        <v>89</v>
      </c>
      <c r="F1176" s="2">
        <v>3</v>
      </c>
      <c r="G1176" s="2">
        <v>5</v>
      </c>
      <c r="H1176" s="1" t="s">
        <v>14</v>
      </c>
      <c r="I1176" s="1" t="s">
        <v>15</v>
      </c>
      <c r="J1176" s="2">
        <v>5906</v>
      </c>
      <c r="K1176" t="str">
        <f>VLOOKUP(E1176,LUCode!A:B,2,FALSE)</f>
        <v>Injured or ill Customer (On Train) - Medical Aid Refused</v>
      </c>
      <c r="L1176">
        <f>VLOOKUP(D1176,Coordinates!A:C,2,FALSE)</f>
        <v>43.400500000000001</v>
      </c>
      <c r="M1176">
        <f>VLOOKUP(D1176,Coordinates!A:C,3,FALSE)</f>
        <v>-79.235900000000001</v>
      </c>
      <c r="N1176" t="str">
        <f>VLOOKUP(I1176,LULine!A:B,2,FALSE)</f>
        <v>Yonge University Spadina</v>
      </c>
      <c r="O1176" t="s">
        <v>1760</v>
      </c>
      <c r="P1176" t="s">
        <v>1776</v>
      </c>
    </row>
    <row r="1177" spans="1:16" x14ac:dyDescent="0.3">
      <c r="A1177" s="3">
        <v>43525</v>
      </c>
      <c r="B1177" s="1" t="s">
        <v>214</v>
      </c>
      <c r="C1177" s="1" t="s">
        <v>145</v>
      </c>
      <c r="D1177" s="1" t="s">
        <v>45</v>
      </c>
      <c r="E1177" s="1" t="s">
        <v>52</v>
      </c>
      <c r="F1177" s="2">
        <v>3</v>
      </c>
      <c r="G1177" s="2">
        <v>5</v>
      </c>
      <c r="H1177" s="1" t="s">
        <v>19</v>
      </c>
      <c r="I1177" s="1" t="s">
        <v>15</v>
      </c>
      <c r="J1177" s="2">
        <v>5671</v>
      </c>
      <c r="K1177" t="str">
        <f>VLOOKUP(E1177,LUCode!A:B,2,FALSE)</f>
        <v>Unsanitary Vehicle</v>
      </c>
      <c r="L1177">
        <f>VLOOKUP(D1177,Coordinates!A:C,2,FALSE)</f>
        <v>43.781399999999998</v>
      </c>
      <c r="M1177">
        <f>VLOOKUP(D1177,Coordinates!A:C,3,FALSE)</f>
        <v>-79.415000000000006</v>
      </c>
      <c r="N1177" t="str">
        <f>VLOOKUP(I1177,LULine!A:B,2,FALSE)</f>
        <v>Yonge University Spadina</v>
      </c>
      <c r="O1177" t="s">
        <v>1760</v>
      </c>
      <c r="P1177" t="s">
        <v>1776</v>
      </c>
    </row>
    <row r="1178" spans="1:16" x14ac:dyDescent="0.3">
      <c r="A1178" s="3">
        <v>43525</v>
      </c>
      <c r="B1178" s="1" t="s">
        <v>602</v>
      </c>
      <c r="C1178" s="1" t="s">
        <v>145</v>
      </c>
      <c r="D1178" s="1" t="s">
        <v>137</v>
      </c>
      <c r="E1178" s="1" t="s">
        <v>158</v>
      </c>
      <c r="F1178" s="2">
        <v>29</v>
      </c>
      <c r="G1178" s="2">
        <v>31</v>
      </c>
      <c r="H1178" s="1" t="s">
        <v>14</v>
      </c>
      <c r="I1178" s="1" t="s">
        <v>15</v>
      </c>
      <c r="J1178" s="2">
        <v>6066</v>
      </c>
      <c r="K1178" t="str">
        <f>VLOOKUP(E1178,LUCode!A:B,2,FALSE)</f>
        <v>Unauthorized at Track Level</v>
      </c>
      <c r="L1178">
        <f>VLOOKUP(D1178,Coordinates!A:C,2,FALSE)</f>
        <v>43.645299999999999</v>
      </c>
      <c r="M1178">
        <f>VLOOKUP(D1178,Coordinates!A:C,3,FALSE)</f>
        <v>-79.380600000000001</v>
      </c>
      <c r="N1178" t="str">
        <f>VLOOKUP(I1178,LULine!A:B,2,FALSE)</f>
        <v>Yonge University Spadina</v>
      </c>
      <c r="O1178" t="s">
        <v>1760</v>
      </c>
      <c r="P1178" t="s">
        <v>1776</v>
      </c>
    </row>
    <row r="1179" spans="1:16" x14ac:dyDescent="0.3">
      <c r="A1179" s="3">
        <v>43525</v>
      </c>
      <c r="B1179" s="1" t="s">
        <v>386</v>
      </c>
      <c r="C1179" s="1" t="s">
        <v>145</v>
      </c>
      <c r="D1179" s="1" t="s">
        <v>37</v>
      </c>
      <c r="E1179" s="1" t="s">
        <v>80</v>
      </c>
      <c r="F1179" s="2">
        <v>3</v>
      </c>
      <c r="G1179" s="2">
        <v>6</v>
      </c>
      <c r="H1179" s="1" t="s">
        <v>29</v>
      </c>
      <c r="I1179" s="1" t="s">
        <v>30</v>
      </c>
      <c r="J1179" s="2">
        <v>5317</v>
      </c>
      <c r="K1179" t="str">
        <f>VLOOKUP(E1179,LUCode!A:B,2,FALSE)</f>
        <v>Disorderly Patron</v>
      </c>
      <c r="L1179">
        <f>VLOOKUP(D1179,Coordinates!A:C,2,FALSE)</f>
        <v>43.435699999999997</v>
      </c>
      <c r="M1179">
        <f>VLOOKUP(D1179,Coordinates!A:C,3,FALSE)</f>
        <v>-79.154899999999998</v>
      </c>
      <c r="N1179" t="str">
        <f>VLOOKUP(I1179,LULine!A:B,2,FALSE)</f>
        <v>Bloor Danforth</v>
      </c>
      <c r="O1179" t="s">
        <v>1760</v>
      </c>
      <c r="P1179" t="s">
        <v>1776</v>
      </c>
    </row>
    <row r="1180" spans="1:16" x14ac:dyDescent="0.3">
      <c r="A1180" s="3">
        <v>43525</v>
      </c>
      <c r="B1180" s="1" t="s">
        <v>263</v>
      </c>
      <c r="C1180" s="1" t="s">
        <v>145</v>
      </c>
      <c r="D1180" s="25" t="s">
        <v>1755</v>
      </c>
      <c r="E1180" s="1" t="s">
        <v>89</v>
      </c>
      <c r="F1180" s="2">
        <v>4</v>
      </c>
      <c r="G1180" s="2">
        <v>7</v>
      </c>
      <c r="H1180" s="1" t="s">
        <v>29</v>
      </c>
      <c r="I1180" s="1" t="s">
        <v>30</v>
      </c>
      <c r="J1180" s="2">
        <v>5053</v>
      </c>
      <c r="K1180" t="str">
        <f>VLOOKUP(E1180,LUCode!A:B,2,FALSE)</f>
        <v>Injured or ill Customer (On Train) - Medical Aid Refused</v>
      </c>
      <c r="L1180">
        <f>VLOOKUP(D1180,Coordinates!A:C,2,FALSE)</f>
        <v>43.6706</v>
      </c>
      <c r="M1180">
        <f>VLOOKUP(D1180,Coordinates!A:C,3,FALSE)</f>
        <v>-79.386499999999998</v>
      </c>
      <c r="N1180" t="str">
        <f>VLOOKUP(I1180,LULine!A:B,2,FALSE)</f>
        <v>Bloor Danforth</v>
      </c>
      <c r="O1180" t="s">
        <v>1760</v>
      </c>
      <c r="P1180" t="s">
        <v>1776</v>
      </c>
    </row>
    <row r="1181" spans="1:16" x14ac:dyDescent="0.3">
      <c r="A1181" s="3">
        <v>43525</v>
      </c>
      <c r="B1181" s="1" t="s">
        <v>981</v>
      </c>
      <c r="C1181" s="1" t="s">
        <v>145</v>
      </c>
      <c r="D1181" s="1" t="s">
        <v>119</v>
      </c>
      <c r="E1181" s="1" t="s">
        <v>308</v>
      </c>
      <c r="F1181" s="2">
        <v>7</v>
      </c>
      <c r="G1181" s="2">
        <v>10</v>
      </c>
      <c r="H1181" s="1" t="s">
        <v>14</v>
      </c>
      <c r="I1181" s="1" t="s">
        <v>15</v>
      </c>
      <c r="J1181" s="2">
        <v>5951</v>
      </c>
      <c r="K1181" t="str">
        <f>VLOOKUP(E1181,LUCode!A:B,2,FALSE)</f>
        <v>Assault / Patron Involved</v>
      </c>
      <c r="L1181">
        <f>VLOOKUP(D1181,Coordinates!A:C,2,FALSE)</f>
        <v>43.433</v>
      </c>
      <c r="M1181">
        <f>VLOOKUP(D1181,Coordinates!A:C,3,FALSE)</f>
        <v>-79.248000000000005</v>
      </c>
      <c r="N1181" t="str">
        <f>VLOOKUP(I1181,LULine!A:B,2,FALSE)</f>
        <v>Yonge University Spadina</v>
      </c>
      <c r="O1181" t="s">
        <v>1760</v>
      </c>
      <c r="P1181" t="s">
        <v>1776</v>
      </c>
    </row>
    <row r="1182" spans="1:16" x14ac:dyDescent="0.3">
      <c r="A1182" s="3">
        <v>43525</v>
      </c>
      <c r="B1182" s="1" t="s">
        <v>410</v>
      </c>
      <c r="C1182" s="1" t="s">
        <v>145</v>
      </c>
      <c r="D1182" s="25" t="s">
        <v>1756</v>
      </c>
      <c r="E1182" s="1" t="s">
        <v>80</v>
      </c>
      <c r="F1182" s="2">
        <v>3</v>
      </c>
      <c r="G1182" s="2">
        <v>6</v>
      </c>
      <c r="H1182" s="1" t="s">
        <v>19</v>
      </c>
      <c r="I1182" s="1" t="s">
        <v>15</v>
      </c>
      <c r="J1182" s="2">
        <v>5841</v>
      </c>
      <c r="K1182" t="str">
        <f>VLOOKUP(E1182,LUCode!A:B,2,FALSE)</f>
        <v>Disorderly Patron</v>
      </c>
      <c r="L1182">
        <f>VLOOKUP(D1182,Coordinates!A:C,2,FALSE)</f>
        <v>43.401600000000002</v>
      </c>
      <c r="M1182">
        <f>VLOOKUP(D1182,Coordinates!A:C,3,FALSE)</f>
        <v>-79.230900000000005</v>
      </c>
      <c r="N1182" t="str">
        <f>VLOOKUP(I1182,LULine!A:B,2,FALSE)</f>
        <v>Yonge University Spadina</v>
      </c>
      <c r="O1182" t="s">
        <v>1760</v>
      </c>
      <c r="P1182" t="s">
        <v>1777</v>
      </c>
    </row>
    <row r="1183" spans="1:16" x14ac:dyDescent="0.3">
      <c r="A1183" s="3">
        <v>43525</v>
      </c>
      <c r="B1183" s="1" t="s">
        <v>264</v>
      </c>
      <c r="C1183" s="1" t="s">
        <v>145</v>
      </c>
      <c r="D1183" s="1" t="s">
        <v>279</v>
      </c>
      <c r="E1183" s="1" t="s">
        <v>107</v>
      </c>
      <c r="F1183" s="2">
        <v>14</v>
      </c>
      <c r="G1183" s="2">
        <v>17</v>
      </c>
      <c r="H1183" s="1" t="s">
        <v>19</v>
      </c>
      <c r="I1183" s="1" t="s">
        <v>15</v>
      </c>
      <c r="J1183" s="2">
        <v>5711</v>
      </c>
      <c r="K1183" t="str">
        <f>VLOOKUP(E1183,LUCode!A:B,2,FALSE)</f>
        <v>Doors Open in Error</v>
      </c>
      <c r="L1183">
        <f>VLOOKUP(D1183,Coordinates!A:C,2,FALSE)</f>
        <v>43.4056</v>
      </c>
      <c r="M1183">
        <f>VLOOKUP(D1183,Coordinates!A:C,3,FALSE)</f>
        <v>-79.232699999999994</v>
      </c>
      <c r="N1183" t="str">
        <f>VLOOKUP(I1183,LULine!A:B,2,FALSE)</f>
        <v>Yonge University Spadina</v>
      </c>
      <c r="O1183" t="s">
        <v>1760</v>
      </c>
      <c r="P1183" t="s">
        <v>1777</v>
      </c>
    </row>
    <row r="1184" spans="1:16" x14ac:dyDescent="0.3">
      <c r="A1184" s="3">
        <v>43525</v>
      </c>
      <c r="B1184" s="1" t="s">
        <v>122</v>
      </c>
      <c r="C1184" s="1" t="s">
        <v>145</v>
      </c>
      <c r="D1184" s="1" t="s">
        <v>179</v>
      </c>
      <c r="E1184" s="1" t="s">
        <v>89</v>
      </c>
      <c r="F1184" s="2">
        <v>4</v>
      </c>
      <c r="G1184" s="2">
        <v>7</v>
      </c>
      <c r="H1184" s="1" t="s">
        <v>34</v>
      </c>
      <c r="I1184" s="1" t="s">
        <v>30</v>
      </c>
      <c r="J1184" s="2">
        <v>5222</v>
      </c>
      <c r="K1184" t="str">
        <f>VLOOKUP(E1184,LUCode!A:B,2,FALSE)</f>
        <v>Injured or ill Customer (On Train) - Medical Aid Refused</v>
      </c>
      <c r="L1184">
        <f>VLOOKUP(D1184,Coordinates!A:C,2,FALSE)</f>
        <v>43.414200000000001</v>
      </c>
      <c r="M1184">
        <f>VLOOKUP(D1184,Coordinates!A:C,3,FALSE)</f>
        <v>-79.171899999999994</v>
      </c>
      <c r="N1184" t="str">
        <f>VLOOKUP(I1184,LULine!A:B,2,FALSE)</f>
        <v>Bloor Danforth</v>
      </c>
      <c r="O1184" t="s">
        <v>1760</v>
      </c>
      <c r="P1184" t="s">
        <v>1777</v>
      </c>
    </row>
    <row r="1185" spans="1:16" x14ac:dyDescent="0.3">
      <c r="A1185" s="3">
        <v>43525</v>
      </c>
      <c r="B1185" s="1" t="s">
        <v>827</v>
      </c>
      <c r="C1185" s="1" t="s">
        <v>145</v>
      </c>
      <c r="D1185" s="1" t="s">
        <v>95</v>
      </c>
      <c r="E1185" s="1" t="s">
        <v>143</v>
      </c>
      <c r="F1185" s="2">
        <v>5</v>
      </c>
      <c r="G1185" s="2">
        <v>10</v>
      </c>
      <c r="H1185" s="1" t="s">
        <v>19</v>
      </c>
      <c r="I1185" s="1" t="s">
        <v>15</v>
      </c>
      <c r="J1185" s="2">
        <v>5711</v>
      </c>
      <c r="K1185" t="str">
        <f>VLOOKUP(E1185,LUCode!A:B,2,FALSE)</f>
        <v>Transportation Department - Other</v>
      </c>
      <c r="L1185">
        <f>VLOOKUP(D1185,Coordinates!A:C,2,FALSE)</f>
        <v>43.403700000000001</v>
      </c>
      <c r="M1185">
        <f>VLOOKUP(D1185,Coordinates!A:C,3,FALSE)</f>
        <v>-79.231999999999999</v>
      </c>
      <c r="N1185" t="str">
        <f>VLOOKUP(I1185,LULine!A:B,2,FALSE)</f>
        <v>Yonge University Spadina</v>
      </c>
      <c r="O1185" t="s">
        <v>1760</v>
      </c>
      <c r="P1185" t="s">
        <v>1777</v>
      </c>
    </row>
    <row r="1186" spans="1:16" x14ac:dyDescent="0.3">
      <c r="A1186" s="3">
        <v>43525</v>
      </c>
      <c r="B1186" s="1" t="s">
        <v>982</v>
      </c>
      <c r="C1186" s="1" t="s">
        <v>145</v>
      </c>
      <c r="D1186" s="1" t="s">
        <v>101</v>
      </c>
      <c r="E1186" s="1" t="s">
        <v>218</v>
      </c>
      <c r="F1186" s="2">
        <v>7</v>
      </c>
      <c r="G1186" s="2">
        <v>12</v>
      </c>
      <c r="H1186" s="1" t="s">
        <v>14</v>
      </c>
      <c r="I1186" s="1" t="s">
        <v>15</v>
      </c>
      <c r="J1186" s="2">
        <v>5741</v>
      </c>
      <c r="K1186" t="str">
        <f>VLOOKUP(E1186,LUCode!A:B,2,FALSE)</f>
        <v>Equipment - No Trouble Found</v>
      </c>
      <c r="L1186">
        <f>VLOOKUP(D1186,Coordinates!A:C,2,FALSE)</f>
        <v>43.400199999999998</v>
      </c>
      <c r="M1186">
        <f>VLOOKUP(D1186,Coordinates!A:C,3,FALSE)</f>
        <v>-79.241399999999999</v>
      </c>
      <c r="N1186" t="str">
        <f>VLOOKUP(I1186,LULine!A:B,2,FALSE)</f>
        <v>Yonge University Spadina</v>
      </c>
      <c r="O1186" t="s">
        <v>1760</v>
      </c>
      <c r="P1186" t="s">
        <v>1777</v>
      </c>
    </row>
    <row r="1187" spans="1:16" x14ac:dyDescent="0.3">
      <c r="A1187" s="3">
        <v>43526</v>
      </c>
      <c r="B1187" s="1" t="s">
        <v>975</v>
      </c>
      <c r="C1187" s="1" t="s">
        <v>175</v>
      </c>
      <c r="D1187" s="1" t="s">
        <v>341</v>
      </c>
      <c r="E1187" s="1" t="s">
        <v>983</v>
      </c>
      <c r="F1187" s="2">
        <v>82</v>
      </c>
      <c r="G1187" s="2">
        <v>87</v>
      </c>
      <c r="H1187" s="1" t="s">
        <v>14</v>
      </c>
      <c r="I1187" s="1" t="s">
        <v>93</v>
      </c>
      <c r="J1187" s="2">
        <v>3003</v>
      </c>
      <c r="K1187" t="str">
        <f>VLOOKUP(E1187,LUCode!A:B,2,FALSE)</f>
        <v>Fire/Smoke Plan B</v>
      </c>
      <c r="L1187">
        <f>VLOOKUP(D1187,Coordinates!A:C,2,FALSE)</f>
        <v>43.732500000000002</v>
      </c>
      <c r="M1187">
        <f>VLOOKUP(D1187,Coordinates!A:C,3,FALSE)</f>
        <v>-79.263599999999997</v>
      </c>
      <c r="N1187" t="str">
        <f>VLOOKUP(I1187,LULine!A:B,2,FALSE)</f>
        <v>Scarborough Rail Transit</v>
      </c>
      <c r="O1187" t="s">
        <v>1760</v>
      </c>
      <c r="P1187" t="s">
        <v>1777</v>
      </c>
    </row>
    <row r="1188" spans="1:16" x14ac:dyDescent="0.3">
      <c r="A1188" s="3">
        <v>43526</v>
      </c>
      <c r="B1188" s="1" t="s">
        <v>984</v>
      </c>
      <c r="C1188" s="1" t="s">
        <v>175</v>
      </c>
      <c r="D1188" s="1" t="s">
        <v>37</v>
      </c>
      <c r="E1188" s="1" t="s">
        <v>89</v>
      </c>
      <c r="F1188" s="2">
        <v>5</v>
      </c>
      <c r="G1188" s="2">
        <v>10</v>
      </c>
      <c r="H1188" s="1" t="s">
        <v>29</v>
      </c>
      <c r="I1188" s="1" t="s">
        <v>30</v>
      </c>
      <c r="J1188" s="2">
        <v>5150</v>
      </c>
      <c r="K1188" t="str">
        <f>VLOOKUP(E1188,LUCode!A:B,2,FALSE)</f>
        <v>Injured or ill Customer (On Train) - Medical Aid Refused</v>
      </c>
      <c r="L1188">
        <f>VLOOKUP(D1188,Coordinates!A:C,2,FALSE)</f>
        <v>43.435699999999997</v>
      </c>
      <c r="M1188">
        <f>VLOOKUP(D1188,Coordinates!A:C,3,FALSE)</f>
        <v>-79.154899999999998</v>
      </c>
      <c r="N1188" t="str">
        <f>VLOOKUP(I1188,LULine!A:B,2,FALSE)</f>
        <v>Bloor Danforth</v>
      </c>
      <c r="O1188" t="s">
        <v>1760</v>
      </c>
      <c r="P1188" t="s">
        <v>1777</v>
      </c>
    </row>
    <row r="1189" spans="1:16" x14ac:dyDescent="0.3">
      <c r="A1189" s="3">
        <v>43526</v>
      </c>
      <c r="B1189" s="1" t="s">
        <v>985</v>
      </c>
      <c r="C1189" s="1" t="s">
        <v>175</v>
      </c>
      <c r="D1189" s="1" t="s">
        <v>37</v>
      </c>
      <c r="E1189" s="1" t="s">
        <v>216</v>
      </c>
      <c r="F1189" s="2">
        <v>8</v>
      </c>
      <c r="G1189" s="2">
        <v>13</v>
      </c>
      <c r="H1189" s="1" t="s">
        <v>29</v>
      </c>
      <c r="I1189" s="1" t="s">
        <v>30</v>
      </c>
      <c r="J1189" s="2">
        <v>5101</v>
      </c>
      <c r="K1189" t="str">
        <f>VLOOKUP(E1189,LUCode!A:B,2,FALSE)</f>
        <v>Emergency Alarm Station Activation</v>
      </c>
      <c r="L1189">
        <f>VLOOKUP(D1189,Coordinates!A:C,2,FALSE)</f>
        <v>43.435699999999997</v>
      </c>
      <c r="M1189">
        <f>VLOOKUP(D1189,Coordinates!A:C,3,FALSE)</f>
        <v>-79.154899999999998</v>
      </c>
      <c r="N1189" t="str">
        <f>VLOOKUP(I1189,LULine!A:B,2,FALSE)</f>
        <v>Bloor Danforth</v>
      </c>
      <c r="O1189" t="s">
        <v>1760</v>
      </c>
      <c r="P1189" t="s">
        <v>1774</v>
      </c>
    </row>
    <row r="1190" spans="1:16" x14ac:dyDescent="0.3">
      <c r="A1190" s="3">
        <v>43526</v>
      </c>
      <c r="B1190" s="1" t="s">
        <v>851</v>
      </c>
      <c r="C1190" s="1" t="s">
        <v>175</v>
      </c>
      <c r="D1190" s="1" t="s">
        <v>24</v>
      </c>
      <c r="E1190" s="1" t="s">
        <v>250</v>
      </c>
      <c r="F1190" s="2">
        <v>5</v>
      </c>
      <c r="G1190" s="2">
        <v>10</v>
      </c>
      <c r="H1190" s="1" t="s">
        <v>14</v>
      </c>
      <c r="I1190" s="1" t="s">
        <v>15</v>
      </c>
      <c r="J1190" s="2">
        <v>5976</v>
      </c>
      <c r="K1190" t="str">
        <f>VLOOKUP(E1190,LUCode!A:B,2,FALSE)</f>
        <v>Transit Control Related Problems</v>
      </c>
      <c r="L1190">
        <f>VLOOKUP(D1190,Coordinates!A:C,2,FALSE)</f>
        <v>43.415199999999999</v>
      </c>
      <c r="M1190">
        <f>VLOOKUP(D1190,Coordinates!A:C,3,FALSE)</f>
        <v>-79.234999999999999</v>
      </c>
      <c r="N1190" t="str">
        <f>VLOOKUP(I1190,LULine!A:B,2,FALSE)</f>
        <v>Yonge University Spadina</v>
      </c>
      <c r="O1190" t="s">
        <v>1760</v>
      </c>
      <c r="P1190" t="s">
        <v>1774</v>
      </c>
    </row>
    <row r="1191" spans="1:16" x14ac:dyDescent="0.3">
      <c r="A1191" s="3">
        <v>43526</v>
      </c>
      <c r="B1191" s="1" t="s">
        <v>986</v>
      </c>
      <c r="C1191" s="1" t="s">
        <v>175</v>
      </c>
      <c r="D1191" s="1" t="s">
        <v>12</v>
      </c>
      <c r="E1191" s="1" t="s">
        <v>13</v>
      </c>
      <c r="F1191" s="2">
        <v>7</v>
      </c>
      <c r="G1191" s="2">
        <v>12</v>
      </c>
      <c r="H1191" s="1" t="s">
        <v>14</v>
      </c>
      <c r="I1191" s="1" t="s">
        <v>15</v>
      </c>
      <c r="J1191" s="2">
        <v>5636</v>
      </c>
      <c r="K1191" t="str">
        <f>VLOOKUP(E1191,LUCode!A:B,2,FALSE)</f>
        <v>ATC Project</v>
      </c>
      <c r="L1191">
        <f>VLOOKUP(D1191,Coordinates!A:C,2,FALSE)</f>
        <v>43.402900000000002</v>
      </c>
      <c r="M1191">
        <f>VLOOKUP(D1191,Coordinates!A:C,3,FALSE)</f>
        <v>-79.242500000000007</v>
      </c>
      <c r="N1191" t="str">
        <f>VLOOKUP(I1191,LULine!A:B,2,FALSE)</f>
        <v>Yonge University Spadina</v>
      </c>
      <c r="O1191" t="s">
        <v>1760</v>
      </c>
      <c r="P1191" t="s">
        <v>1774</v>
      </c>
    </row>
    <row r="1192" spans="1:16" x14ac:dyDescent="0.3">
      <c r="A1192" s="3">
        <v>43526</v>
      </c>
      <c r="B1192" s="1" t="s">
        <v>752</v>
      </c>
      <c r="C1192" s="1" t="s">
        <v>175</v>
      </c>
      <c r="D1192" s="1" t="s">
        <v>42</v>
      </c>
      <c r="E1192" s="1" t="s">
        <v>43</v>
      </c>
      <c r="F1192" s="2">
        <v>6</v>
      </c>
      <c r="G1192" s="2">
        <v>10</v>
      </c>
      <c r="H1192" s="1" t="s">
        <v>14</v>
      </c>
      <c r="I1192" s="1" t="s">
        <v>15</v>
      </c>
      <c r="J1192" s="2">
        <v>5396</v>
      </c>
      <c r="K1192" t="str">
        <f>VLOOKUP(E1192,LUCode!A:B,2,FALSE)</f>
        <v>Operator Not In Position</v>
      </c>
      <c r="L1192">
        <f>VLOOKUP(D1192,Coordinates!A:C,2,FALSE)</f>
        <v>43.749699999999997</v>
      </c>
      <c r="M1192">
        <f>VLOOKUP(D1192,Coordinates!A:C,3,FALSE)</f>
        <v>-79.4619</v>
      </c>
      <c r="N1192" t="str">
        <f>VLOOKUP(I1192,LULine!A:B,2,FALSE)</f>
        <v>Yonge University Spadina</v>
      </c>
      <c r="O1192" t="s">
        <v>1760</v>
      </c>
      <c r="P1192" t="s">
        <v>1772</v>
      </c>
    </row>
    <row r="1193" spans="1:16" x14ac:dyDescent="0.3">
      <c r="A1193" s="3">
        <v>43526</v>
      </c>
      <c r="B1193" s="1" t="s">
        <v>987</v>
      </c>
      <c r="C1193" s="1" t="s">
        <v>175</v>
      </c>
      <c r="D1193" s="1" t="s">
        <v>117</v>
      </c>
      <c r="E1193" s="1" t="s">
        <v>327</v>
      </c>
      <c r="F1193" s="2">
        <v>3</v>
      </c>
      <c r="G1193" s="2">
        <v>6</v>
      </c>
      <c r="H1193" s="1" t="s">
        <v>19</v>
      </c>
      <c r="I1193" s="1" t="s">
        <v>15</v>
      </c>
      <c r="J1193" s="2">
        <v>5641</v>
      </c>
      <c r="K1193" t="str">
        <f>VLOOKUP(E1193,LUCode!A:B,2,FALSE)</f>
        <v>Operator Overshot Platform</v>
      </c>
      <c r="L1193">
        <f>VLOOKUP(D1193,Coordinates!A:C,2,FALSE)</f>
        <v>43.393599999999999</v>
      </c>
      <c r="M1193">
        <f>VLOOKUP(D1193,Coordinates!A:C,3,FALSE)</f>
        <v>-79.232600000000005</v>
      </c>
      <c r="N1193" t="str">
        <f>VLOOKUP(I1193,LULine!A:B,2,FALSE)</f>
        <v>Yonge University Spadina</v>
      </c>
      <c r="O1193" t="s">
        <v>1760</v>
      </c>
      <c r="P1193" t="s">
        <v>1773</v>
      </c>
    </row>
    <row r="1194" spans="1:16" x14ac:dyDescent="0.3">
      <c r="A1194" s="3">
        <v>43526</v>
      </c>
      <c r="B1194" s="1" t="s">
        <v>967</v>
      </c>
      <c r="C1194" s="1" t="s">
        <v>175</v>
      </c>
      <c r="D1194" s="1" t="s">
        <v>91</v>
      </c>
      <c r="E1194" s="1" t="s">
        <v>988</v>
      </c>
      <c r="F1194" s="2">
        <v>49</v>
      </c>
      <c r="G1194" s="2">
        <v>55</v>
      </c>
      <c r="H1194" s="1" t="s">
        <v>19</v>
      </c>
      <c r="I1194" s="1" t="s">
        <v>93</v>
      </c>
      <c r="J1194" s="2">
        <v>3014</v>
      </c>
      <c r="K1194" t="str">
        <f>VLOOKUP(E1194,LUCode!A:B,2,FALSE)</f>
        <v>Bomb Threat</v>
      </c>
      <c r="L1194" t="e">
        <f>VLOOKUP(D1194,Coordinates!A:C,2,FALSE)</f>
        <v>#N/A</v>
      </c>
      <c r="M1194" t="e">
        <f>VLOOKUP(D1194,Coordinates!A:C,3,FALSE)</f>
        <v>#N/A</v>
      </c>
      <c r="N1194" t="str">
        <f>VLOOKUP(I1194,LULine!A:B,2,FALSE)</f>
        <v>Scarborough Rail Transit</v>
      </c>
      <c r="O1194" t="s">
        <v>1760</v>
      </c>
      <c r="P1194" t="s">
        <v>1775</v>
      </c>
    </row>
    <row r="1195" spans="1:16" x14ac:dyDescent="0.3">
      <c r="A1195" s="3">
        <v>43526</v>
      </c>
      <c r="B1195" s="1" t="s">
        <v>656</v>
      </c>
      <c r="C1195" s="1" t="s">
        <v>175</v>
      </c>
      <c r="D1195" s="1" t="s">
        <v>42</v>
      </c>
      <c r="E1195" s="1" t="s">
        <v>57</v>
      </c>
      <c r="F1195" s="2">
        <v>7</v>
      </c>
      <c r="G1195" s="2">
        <v>11</v>
      </c>
      <c r="H1195" s="1" t="s">
        <v>19</v>
      </c>
      <c r="I1195" s="1" t="s">
        <v>15</v>
      </c>
      <c r="J1195" s="2">
        <v>5661</v>
      </c>
      <c r="K1195" t="str">
        <f>VLOOKUP(E1195,LUCode!A:B,2,FALSE)</f>
        <v>Injured or ill Customer (On Train) - Transported</v>
      </c>
      <c r="L1195">
        <f>VLOOKUP(D1195,Coordinates!A:C,2,FALSE)</f>
        <v>43.749699999999997</v>
      </c>
      <c r="M1195">
        <f>VLOOKUP(D1195,Coordinates!A:C,3,FALSE)</f>
        <v>-79.4619</v>
      </c>
      <c r="N1195" t="str">
        <f>VLOOKUP(I1195,LULine!A:B,2,FALSE)</f>
        <v>Yonge University Spadina</v>
      </c>
      <c r="O1195" t="s">
        <v>1760</v>
      </c>
      <c r="P1195" t="s">
        <v>1775</v>
      </c>
    </row>
    <row r="1196" spans="1:16" x14ac:dyDescent="0.3">
      <c r="A1196" s="3">
        <v>43526</v>
      </c>
      <c r="B1196" s="1" t="s">
        <v>498</v>
      </c>
      <c r="C1196" s="1" t="s">
        <v>175</v>
      </c>
      <c r="D1196" s="1" t="s">
        <v>69</v>
      </c>
      <c r="E1196" s="1" t="s">
        <v>308</v>
      </c>
      <c r="F1196" s="2">
        <v>22</v>
      </c>
      <c r="G1196" s="2">
        <v>26</v>
      </c>
      <c r="H1196" s="1" t="s">
        <v>29</v>
      </c>
      <c r="I1196" s="1" t="s">
        <v>30</v>
      </c>
      <c r="J1196" s="2">
        <v>5034</v>
      </c>
      <c r="K1196" t="str">
        <f>VLOOKUP(E1196,LUCode!A:B,2,FALSE)</f>
        <v>Assault / Patron Involved</v>
      </c>
      <c r="L1196">
        <f>VLOOKUP(D1196,Coordinates!A:C,2,FALSE)</f>
        <v>43.395099999999999</v>
      </c>
      <c r="M1196">
        <f>VLOOKUP(D1196,Coordinates!A:C,3,FALSE)</f>
        <v>-79.250600000000006</v>
      </c>
      <c r="N1196" t="str">
        <f>VLOOKUP(I1196,LULine!A:B,2,FALSE)</f>
        <v>Bloor Danforth</v>
      </c>
      <c r="O1196" t="s">
        <v>1760</v>
      </c>
      <c r="P1196" t="s">
        <v>1775</v>
      </c>
    </row>
    <row r="1197" spans="1:16" x14ac:dyDescent="0.3">
      <c r="A1197" s="3">
        <v>43526</v>
      </c>
      <c r="B1197" s="1" t="s">
        <v>989</v>
      </c>
      <c r="C1197" s="1" t="s">
        <v>175</v>
      </c>
      <c r="D1197" s="1" t="s">
        <v>64</v>
      </c>
      <c r="E1197" s="1" t="s">
        <v>180</v>
      </c>
      <c r="F1197" s="2">
        <v>4</v>
      </c>
      <c r="G1197" s="2">
        <v>8</v>
      </c>
      <c r="H1197" s="1" t="s">
        <v>29</v>
      </c>
      <c r="I1197" s="1" t="s">
        <v>30</v>
      </c>
      <c r="J1197" s="2">
        <v>5086</v>
      </c>
      <c r="K1197" t="str">
        <f>VLOOKUP(E1197,LUCode!A:B,2,FALSE)</f>
        <v>Signals - Track Circuit Problems</v>
      </c>
      <c r="L1197">
        <f>VLOOKUP(D1197,Coordinates!A:C,2,FALSE)</f>
        <v>43.424100000000003</v>
      </c>
      <c r="M1197">
        <f>VLOOKUP(D1197,Coordinates!A:C,3,FALSE)</f>
        <v>-79.164699999999996</v>
      </c>
      <c r="N1197" t="str">
        <f>VLOOKUP(I1197,LULine!A:B,2,FALSE)</f>
        <v>Bloor Danforth</v>
      </c>
      <c r="O1197" t="s">
        <v>1760</v>
      </c>
      <c r="P1197" t="s">
        <v>1776</v>
      </c>
    </row>
    <row r="1198" spans="1:16" x14ac:dyDescent="0.3">
      <c r="A1198" s="3">
        <v>43526</v>
      </c>
      <c r="B1198" s="1" t="s">
        <v>990</v>
      </c>
      <c r="C1198" s="1" t="s">
        <v>175</v>
      </c>
      <c r="D1198" s="1" t="s">
        <v>69</v>
      </c>
      <c r="E1198" s="1" t="s">
        <v>80</v>
      </c>
      <c r="F1198" s="2">
        <v>4</v>
      </c>
      <c r="G1198" s="2">
        <v>8</v>
      </c>
      <c r="H1198" s="1" t="s">
        <v>29</v>
      </c>
      <c r="I1198" s="1" t="s">
        <v>30</v>
      </c>
      <c r="J1198" s="2">
        <v>5082</v>
      </c>
      <c r="K1198" t="str">
        <f>VLOOKUP(E1198,LUCode!A:B,2,FALSE)</f>
        <v>Disorderly Patron</v>
      </c>
      <c r="L1198">
        <f>VLOOKUP(D1198,Coordinates!A:C,2,FALSE)</f>
        <v>43.395099999999999</v>
      </c>
      <c r="M1198">
        <f>VLOOKUP(D1198,Coordinates!A:C,3,FALSE)</f>
        <v>-79.250600000000006</v>
      </c>
      <c r="N1198" t="str">
        <f>VLOOKUP(I1198,LULine!A:B,2,FALSE)</f>
        <v>Bloor Danforth</v>
      </c>
      <c r="O1198" t="s">
        <v>1760</v>
      </c>
      <c r="P1198" t="s">
        <v>1776</v>
      </c>
    </row>
    <row r="1199" spans="1:16" x14ac:dyDescent="0.3">
      <c r="A1199" s="3">
        <v>43526</v>
      </c>
      <c r="B1199" s="1" t="s">
        <v>991</v>
      </c>
      <c r="C1199" s="1" t="s">
        <v>175</v>
      </c>
      <c r="D1199" s="25" t="s">
        <v>1756</v>
      </c>
      <c r="E1199" s="1" t="s">
        <v>80</v>
      </c>
      <c r="F1199" s="2">
        <v>3</v>
      </c>
      <c r="G1199" s="2">
        <v>8</v>
      </c>
      <c r="H1199" s="1" t="s">
        <v>14</v>
      </c>
      <c r="I1199" s="1" t="s">
        <v>15</v>
      </c>
      <c r="J1199" s="2">
        <v>5566</v>
      </c>
      <c r="K1199" t="str">
        <f>VLOOKUP(E1199,LUCode!A:B,2,FALSE)</f>
        <v>Disorderly Patron</v>
      </c>
      <c r="L1199">
        <f>VLOOKUP(D1199,Coordinates!A:C,2,FALSE)</f>
        <v>43.401600000000002</v>
      </c>
      <c r="M1199">
        <f>VLOOKUP(D1199,Coordinates!A:C,3,FALSE)</f>
        <v>-79.230900000000005</v>
      </c>
      <c r="N1199" t="str">
        <f>VLOOKUP(I1199,LULine!A:B,2,FALSE)</f>
        <v>Yonge University Spadina</v>
      </c>
      <c r="O1199" t="s">
        <v>1760</v>
      </c>
      <c r="P1199" t="s">
        <v>1776</v>
      </c>
    </row>
    <row r="1200" spans="1:16" x14ac:dyDescent="0.3">
      <c r="A1200" s="3">
        <v>43526</v>
      </c>
      <c r="B1200" s="1" t="s">
        <v>902</v>
      </c>
      <c r="C1200" s="1" t="s">
        <v>175</v>
      </c>
      <c r="D1200" s="1" t="s">
        <v>106</v>
      </c>
      <c r="E1200" s="1" t="s">
        <v>158</v>
      </c>
      <c r="F1200" s="2">
        <v>10</v>
      </c>
      <c r="G1200" s="2">
        <v>15</v>
      </c>
      <c r="H1200" s="1" t="s">
        <v>19</v>
      </c>
      <c r="I1200" s="1" t="s">
        <v>15</v>
      </c>
      <c r="J1200" s="2">
        <v>5406</v>
      </c>
      <c r="K1200" t="str">
        <f>VLOOKUP(E1200,LUCode!A:B,2,FALSE)</f>
        <v>Unauthorized at Track Level</v>
      </c>
      <c r="L1200">
        <f>VLOOKUP(D1200,Coordinates!A:C,2,FALSE)</f>
        <v>43.400199999999998</v>
      </c>
      <c r="M1200">
        <f>VLOOKUP(D1200,Coordinates!A:C,3,FALSE)</f>
        <v>-79.233699999999999</v>
      </c>
      <c r="N1200" t="str">
        <f>VLOOKUP(I1200,LULine!A:B,2,FALSE)</f>
        <v>Yonge University Spadina</v>
      </c>
      <c r="O1200" t="s">
        <v>1760</v>
      </c>
      <c r="P1200" t="s">
        <v>1777</v>
      </c>
    </row>
    <row r="1201" spans="1:16" x14ac:dyDescent="0.3">
      <c r="A1201" s="3">
        <v>43526</v>
      </c>
      <c r="B1201" s="1" t="s">
        <v>921</v>
      </c>
      <c r="C1201" s="1" t="s">
        <v>175</v>
      </c>
      <c r="D1201" s="1" t="s">
        <v>279</v>
      </c>
      <c r="E1201" s="1" t="s">
        <v>150</v>
      </c>
      <c r="F1201" s="2">
        <v>7</v>
      </c>
      <c r="G1201" s="2">
        <v>12</v>
      </c>
      <c r="H1201" s="1" t="s">
        <v>14</v>
      </c>
      <c r="I1201" s="1" t="s">
        <v>15</v>
      </c>
      <c r="J1201" s="2">
        <v>5761</v>
      </c>
      <c r="K1201" t="str">
        <f>VLOOKUP(E1201,LUCode!A:B,2,FALSE)</f>
        <v>Passenger Other</v>
      </c>
      <c r="L1201">
        <f>VLOOKUP(D1201,Coordinates!A:C,2,FALSE)</f>
        <v>43.4056</v>
      </c>
      <c r="M1201">
        <f>VLOOKUP(D1201,Coordinates!A:C,3,FALSE)</f>
        <v>-79.232699999999994</v>
      </c>
      <c r="N1201" t="str">
        <f>VLOOKUP(I1201,LULine!A:B,2,FALSE)</f>
        <v>Yonge University Spadina</v>
      </c>
      <c r="O1201" t="s">
        <v>1760</v>
      </c>
      <c r="P1201" t="s">
        <v>1777</v>
      </c>
    </row>
    <row r="1202" spans="1:16" x14ac:dyDescent="0.3">
      <c r="A1202" s="3">
        <v>43526</v>
      </c>
      <c r="B1202" s="1" t="s">
        <v>456</v>
      </c>
      <c r="C1202" s="1" t="s">
        <v>175</v>
      </c>
      <c r="D1202" s="1" t="s">
        <v>24</v>
      </c>
      <c r="E1202" s="1" t="s">
        <v>150</v>
      </c>
      <c r="F1202" s="2">
        <v>4</v>
      </c>
      <c r="G1202" s="2">
        <v>9</v>
      </c>
      <c r="H1202" s="1" t="s">
        <v>14</v>
      </c>
      <c r="I1202" s="1" t="s">
        <v>15</v>
      </c>
      <c r="J1202" s="2">
        <v>5761</v>
      </c>
      <c r="K1202" t="str">
        <f>VLOOKUP(E1202,LUCode!A:B,2,FALSE)</f>
        <v>Passenger Other</v>
      </c>
      <c r="L1202">
        <f>VLOOKUP(D1202,Coordinates!A:C,2,FALSE)</f>
        <v>43.415199999999999</v>
      </c>
      <c r="M1202">
        <f>VLOOKUP(D1202,Coordinates!A:C,3,FALSE)</f>
        <v>-79.234999999999999</v>
      </c>
      <c r="N1202" t="str">
        <f>VLOOKUP(I1202,LULine!A:B,2,FALSE)</f>
        <v>Yonge University Spadina</v>
      </c>
      <c r="O1202" t="s">
        <v>1760</v>
      </c>
      <c r="P1202" t="s">
        <v>1777</v>
      </c>
    </row>
    <row r="1203" spans="1:16" x14ac:dyDescent="0.3">
      <c r="A1203" s="3">
        <v>43526</v>
      </c>
      <c r="B1203" s="1" t="s">
        <v>366</v>
      </c>
      <c r="C1203" s="1" t="s">
        <v>175</v>
      </c>
      <c r="D1203" s="1" t="s">
        <v>119</v>
      </c>
      <c r="E1203" s="1" t="s">
        <v>60</v>
      </c>
      <c r="F1203" s="2">
        <v>6</v>
      </c>
      <c r="G1203" s="2">
        <v>11</v>
      </c>
      <c r="H1203" s="1" t="s">
        <v>14</v>
      </c>
      <c r="I1203" s="1" t="s">
        <v>15</v>
      </c>
      <c r="J1203" s="2">
        <v>5796</v>
      </c>
      <c r="K1203" t="str">
        <f>VLOOKUP(E1203,LUCode!A:B,2,FALSE)</f>
        <v>Miscellaneous Other</v>
      </c>
      <c r="L1203">
        <f>VLOOKUP(D1203,Coordinates!A:C,2,FALSE)</f>
        <v>43.433</v>
      </c>
      <c r="M1203">
        <f>VLOOKUP(D1203,Coordinates!A:C,3,FALSE)</f>
        <v>-79.248000000000005</v>
      </c>
      <c r="N1203" t="str">
        <f>VLOOKUP(I1203,LULine!A:B,2,FALSE)</f>
        <v>Yonge University Spadina</v>
      </c>
      <c r="O1203" t="s">
        <v>1760</v>
      </c>
      <c r="P1203" t="s">
        <v>1777</v>
      </c>
    </row>
    <row r="1204" spans="1:16" x14ac:dyDescent="0.3">
      <c r="A1204" s="3">
        <v>43527</v>
      </c>
      <c r="B1204" s="1" t="s">
        <v>992</v>
      </c>
      <c r="C1204" s="1" t="s">
        <v>188</v>
      </c>
      <c r="D1204" s="1" t="s">
        <v>45</v>
      </c>
      <c r="E1204" s="1" t="s">
        <v>177</v>
      </c>
      <c r="F1204" s="2">
        <v>5</v>
      </c>
      <c r="G1204" s="2">
        <v>10</v>
      </c>
      <c r="H1204" s="1" t="s">
        <v>19</v>
      </c>
      <c r="I1204" s="1" t="s">
        <v>15</v>
      </c>
      <c r="J1204" s="2">
        <v>5791</v>
      </c>
      <c r="K1204" t="str">
        <f>VLOOKUP(E1204,LUCode!A:B,2,FALSE)</f>
        <v>Body</v>
      </c>
      <c r="L1204">
        <f>VLOOKUP(D1204,Coordinates!A:C,2,FALSE)</f>
        <v>43.781399999999998</v>
      </c>
      <c r="M1204">
        <f>VLOOKUP(D1204,Coordinates!A:C,3,FALSE)</f>
        <v>-79.415000000000006</v>
      </c>
      <c r="N1204" t="str">
        <f>VLOOKUP(I1204,LULine!A:B,2,FALSE)</f>
        <v>Yonge University Spadina</v>
      </c>
      <c r="O1204" t="s">
        <v>1760</v>
      </c>
      <c r="P1204" t="s">
        <v>1772</v>
      </c>
    </row>
    <row r="1205" spans="1:16" x14ac:dyDescent="0.3">
      <c r="A1205" s="3">
        <v>43527</v>
      </c>
      <c r="B1205" s="1" t="s">
        <v>492</v>
      </c>
      <c r="C1205" s="1" t="s">
        <v>188</v>
      </c>
      <c r="D1205" s="1" t="s">
        <v>59</v>
      </c>
      <c r="E1205" s="1" t="s">
        <v>43</v>
      </c>
      <c r="F1205" s="2">
        <v>3</v>
      </c>
      <c r="G1205" s="2">
        <v>7</v>
      </c>
      <c r="H1205" s="1" t="s">
        <v>34</v>
      </c>
      <c r="I1205" s="1" t="s">
        <v>30</v>
      </c>
      <c r="J1205" s="2">
        <v>5291</v>
      </c>
      <c r="K1205" t="str">
        <f>VLOOKUP(E1205,LUCode!A:B,2,FALSE)</f>
        <v>Operator Not In Position</v>
      </c>
      <c r="L1205">
        <f>VLOOKUP(D1205,Coordinates!A:C,2,FALSE)</f>
        <v>43.410299999999999</v>
      </c>
      <c r="M1205">
        <f>VLOOKUP(D1205,Coordinates!A:C,3,FALSE)</f>
        <v>-79.192300000000003</v>
      </c>
      <c r="N1205" t="str">
        <f>VLOOKUP(I1205,LULine!A:B,2,FALSE)</f>
        <v>Bloor Danforth</v>
      </c>
      <c r="O1205" t="s">
        <v>1760</v>
      </c>
      <c r="P1205" t="s">
        <v>1773</v>
      </c>
    </row>
    <row r="1206" spans="1:16" x14ac:dyDescent="0.3">
      <c r="A1206" s="3">
        <v>43527</v>
      </c>
      <c r="B1206" s="1" t="s">
        <v>240</v>
      </c>
      <c r="C1206" s="1" t="s">
        <v>188</v>
      </c>
      <c r="D1206" s="1" t="s">
        <v>104</v>
      </c>
      <c r="E1206" s="1" t="s">
        <v>218</v>
      </c>
      <c r="F1206" s="2">
        <v>3</v>
      </c>
      <c r="G1206" s="2">
        <v>7</v>
      </c>
      <c r="H1206" s="1" t="s">
        <v>29</v>
      </c>
      <c r="I1206" s="1" t="s">
        <v>30</v>
      </c>
      <c r="J1206" s="2">
        <v>5192</v>
      </c>
      <c r="K1206" t="str">
        <f>VLOOKUP(E1206,LUCode!A:B,2,FALSE)</f>
        <v>Equipment - No Trouble Found</v>
      </c>
      <c r="L1206">
        <f>VLOOKUP(D1206,Coordinates!A:C,2,FALSE)</f>
        <v>43.384300000000003</v>
      </c>
      <c r="M1206">
        <f>VLOOKUP(D1206,Coordinates!A:C,3,FALSE)</f>
        <v>-79.312799999999996</v>
      </c>
      <c r="N1206" t="str">
        <f>VLOOKUP(I1206,LULine!A:B,2,FALSE)</f>
        <v>Bloor Danforth</v>
      </c>
      <c r="O1206" t="s">
        <v>1760</v>
      </c>
      <c r="P1206" t="s">
        <v>1775</v>
      </c>
    </row>
    <row r="1207" spans="1:16" x14ac:dyDescent="0.3">
      <c r="A1207" s="3">
        <v>43527</v>
      </c>
      <c r="B1207" s="1" t="s">
        <v>721</v>
      </c>
      <c r="C1207" s="1" t="s">
        <v>188</v>
      </c>
      <c r="D1207" s="1" t="s">
        <v>33</v>
      </c>
      <c r="E1207" s="1" t="s">
        <v>86</v>
      </c>
      <c r="F1207" s="2">
        <v>4</v>
      </c>
      <c r="G1207" s="2">
        <v>8</v>
      </c>
      <c r="H1207" s="1" t="s">
        <v>34</v>
      </c>
      <c r="I1207" s="1" t="s">
        <v>30</v>
      </c>
      <c r="J1207" s="2">
        <v>5141</v>
      </c>
      <c r="K1207" t="str">
        <f>VLOOKUP(E1207,LUCode!A:B,2,FALSE)</f>
        <v>Propulsion System</v>
      </c>
      <c r="L1207">
        <f>VLOOKUP(D1207,Coordinates!A:C,2,FALSE)</f>
        <v>43.381399999999999</v>
      </c>
      <c r="M1207">
        <f>VLOOKUP(D1207,Coordinates!A:C,3,FALSE)</f>
        <v>-79.320999999999998</v>
      </c>
      <c r="N1207" t="str">
        <f>VLOOKUP(I1207,LULine!A:B,2,FALSE)</f>
        <v>Bloor Danforth</v>
      </c>
      <c r="O1207" t="s">
        <v>1760</v>
      </c>
      <c r="P1207" t="s">
        <v>1775</v>
      </c>
    </row>
    <row r="1208" spans="1:16" x14ac:dyDescent="0.3">
      <c r="A1208" s="3">
        <v>43527</v>
      </c>
      <c r="B1208" s="1" t="s">
        <v>94</v>
      </c>
      <c r="C1208" s="1" t="s">
        <v>188</v>
      </c>
      <c r="D1208" s="1" t="s">
        <v>59</v>
      </c>
      <c r="E1208" s="1" t="s">
        <v>57</v>
      </c>
      <c r="F1208" s="2">
        <v>3</v>
      </c>
      <c r="G1208" s="2">
        <v>8</v>
      </c>
      <c r="H1208" s="1" t="s">
        <v>29</v>
      </c>
      <c r="I1208" s="1" t="s">
        <v>30</v>
      </c>
      <c r="J1208" s="2">
        <v>5314</v>
      </c>
      <c r="K1208" t="str">
        <f>VLOOKUP(E1208,LUCode!A:B,2,FALSE)</f>
        <v>Injured or ill Customer (On Train) - Transported</v>
      </c>
      <c r="L1208">
        <f>VLOOKUP(D1208,Coordinates!A:C,2,FALSE)</f>
        <v>43.410299999999999</v>
      </c>
      <c r="M1208">
        <f>VLOOKUP(D1208,Coordinates!A:C,3,FALSE)</f>
        <v>-79.192300000000003</v>
      </c>
      <c r="N1208" t="str">
        <f>VLOOKUP(I1208,LULine!A:B,2,FALSE)</f>
        <v>Bloor Danforth</v>
      </c>
      <c r="O1208" t="s">
        <v>1760</v>
      </c>
      <c r="P1208" t="s">
        <v>1775</v>
      </c>
    </row>
    <row r="1209" spans="1:16" x14ac:dyDescent="0.3">
      <c r="A1209" s="3">
        <v>43527</v>
      </c>
      <c r="B1209" s="1" t="s">
        <v>209</v>
      </c>
      <c r="C1209" s="1" t="s">
        <v>188</v>
      </c>
      <c r="D1209" s="1" t="s">
        <v>24</v>
      </c>
      <c r="E1209" s="1" t="s">
        <v>57</v>
      </c>
      <c r="F1209" s="2">
        <v>4</v>
      </c>
      <c r="G1209" s="2">
        <v>8</v>
      </c>
      <c r="H1209" s="1" t="s">
        <v>19</v>
      </c>
      <c r="I1209" s="1" t="s">
        <v>15</v>
      </c>
      <c r="J1209" s="2">
        <v>5551</v>
      </c>
      <c r="K1209" t="str">
        <f>VLOOKUP(E1209,LUCode!A:B,2,FALSE)</f>
        <v>Injured or ill Customer (On Train) - Transported</v>
      </c>
      <c r="L1209">
        <f>VLOOKUP(D1209,Coordinates!A:C,2,FALSE)</f>
        <v>43.415199999999999</v>
      </c>
      <c r="M1209">
        <f>VLOOKUP(D1209,Coordinates!A:C,3,FALSE)</f>
        <v>-79.234999999999999</v>
      </c>
      <c r="N1209" t="str">
        <f>VLOOKUP(I1209,LULine!A:B,2,FALSE)</f>
        <v>Yonge University Spadina</v>
      </c>
      <c r="O1209" t="s">
        <v>1760</v>
      </c>
      <c r="P1209" t="s">
        <v>1775</v>
      </c>
    </row>
    <row r="1210" spans="1:16" x14ac:dyDescent="0.3">
      <c r="A1210" s="3">
        <v>43527</v>
      </c>
      <c r="B1210" s="1" t="s">
        <v>993</v>
      </c>
      <c r="C1210" s="1" t="s">
        <v>188</v>
      </c>
      <c r="D1210" s="1" t="s">
        <v>348</v>
      </c>
      <c r="E1210" s="1" t="s">
        <v>57</v>
      </c>
      <c r="F1210" s="2">
        <v>6</v>
      </c>
      <c r="G1210" s="2">
        <v>10</v>
      </c>
      <c r="H1210" s="1" t="s">
        <v>14</v>
      </c>
      <c r="I1210" s="1" t="s">
        <v>15</v>
      </c>
      <c r="J1210" s="2">
        <v>6031</v>
      </c>
      <c r="K1210" t="str">
        <f>VLOOKUP(E1210,LUCode!A:B,2,FALSE)</f>
        <v>Injured or ill Customer (On Train) - Transported</v>
      </c>
      <c r="L1210">
        <f>VLOOKUP(D1210,Coordinates!A:C,2,FALSE)</f>
        <v>43.773899999999998</v>
      </c>
      <c r="M1210">
        <f>VLOOKUP(D1210,Coordinates!A:C,3,FALSE)</f>
        <v>-79.499799999999993</v>
      </c>
      <c r="N1210" t="str">
        <f>VLOOKUP(I1210,LULine!A:B,2,FALSE)</f>
        <v>Yonge University Spadina</v>
      </c>
      <c r="O1210" t="s">
        <v>1760</v>
      </c>
      <c r="P1210" t="s">
        <v>1776</v>
      </c>
    </row>
    <row r="1211" spans="1:16" x14ac:dyDescent="0.3">
      <c r="A1211" s="3">
        <v>43527</v>
      </c>
      <c r="B1211" s="1" t="s">
        <v>994</v>
      </c>
      <c r="C1211" s="1" t="s">
        <v>188</v>
      </c>
      <c r="D1211" s="1" t="s">
        <v>172</v>
      </c>
      <c r="E1211" s="1" t="s">
        <v>67</v>
      </c>
      <c r="F1211" s="2">
        <v>4</v>
      </c>
      <c r="G1211" s="2">
        <v>8</v>
      </c>
      <c r="H1211" s="1" t="s">
        <v>19</v>
      </c>
      <c r="I1211" s="1" t="s">
        <v>15</v>
      </c>
      <c r="J1211" s="2">
        <v>5621</v>
      </c>
      <c r="K1211" t="str">
        <f>VLOOKUP(E1211,LUCode!A:B,2,FALSE)</f>
        <v>Door Problems - Faulty Equipment</v>
      </c>
      <c r="L1211">
        <f>VLOOKUP(D1211,Coordinates!A:C,2,FALSE)</f>
        <v>43.761499999999998</v>
      </c>
      <c r="M1211">
        <f>VLOOKUP(D1211,Coordinates!A:C,3,FALSE)</f>
        <v>-79.411100000000005</v>
      </c>
      <c r="N1211" t="str">
        <f>VLOOKUP(I1211,LULine!A:B,2,FALSE)</f>
        <v>Yonge University Spadina</v>
      </c>
      <c r="O1211" t="s">
        <v>1760</v>
      </c>
      <c r="P1211" t="s">
        <v>1776</v>
      </c>
    </row>
    <row r="1212" spans="1:16" x14ac:dyDescent="0.3">
      <c r="A1212" s="3">
        <v>43527</v>
      </c>
      <c r="B1212" s="1" t="s">
        <v>261</v>
      </c>
      <c r="C1212" s="1" t="s">
        <v>188</v>
      </c>
      <c r="D1212" s="1" t="s">
        <v>32</v>
      </c>
      <c r="E1212" s="1" t="s">
        <v>80</v>
      </c>
      <c r="F1212" s="2">
        <v>3</v>
      </c>
      <c r="G1212" s="2">
        <v>7</v>
      </c>
      <c r="H1212" s="1" t="s">
        <v>34</v>
      </c>
      <c r="I1212" s="1" t="s">
        <v>30</v>
      </c>
      <c r="J1212" s="2">
        <v>5146</v>
      </c>
      <c r="K1212" t="str">
        <f>VLOOKUP(E1212,LUCode!A:B,2,FALSE)</f>
        <v>Disorderly Patron</v>
      </c>
      <c r="L1212">
        <f>VLOOKUP(D1212,Coordinates!A:C,2,FALSE)</f>
        <v>43.681111000000001</v>
      </c>
      <c r="M1212">
        <f>VLOOKUP(D1212,Coordinates!A:C,3,FALSE)</f>
        <v>-79.337778</v>
      </c>
      <c r="N1212" t="str">
        <f>VLOOKUP(I1212,LULine!A:B,2,FALSE)</f>
        <v>Bloor Danforth</v>
      </c>
      <c r="O1212" t="s">
        <v>1760</v>
      </c>
      <c r="P1212" t="s">
        <v>1776</v>
      </c>
    </row>
    <row r="1213" spans="1:16" x14ac:dyDescent="0.3">
      <c r="A1213" s="3">
        <v>43527</v>
      </c>
      <c r="B1213" s="1" t="s">
        <v>995</v>
      </c>
      <c r="C1213" s="1" t="s">
        <v>188</v>
      </c>
      <c r="D1213" s="1" t="s">
        <v>211</v>
      </c>
      <c r="E1213" s="1" t="s">
        <v>996</v>
      </c>
      <c r="F1213" s="2">
        <v>12</v>
      </c>
      <c r="G1213" s="2">
        <v>17</v>
      </c>
      <c r="H1213" s="1" t="s">
        <v>14</v>
      </c>
      <c r="I1213" s="1" t="s">
        <v>15</v>
      </c>
      <c r="J1213" s="2">
        <v>5951</v>
      </c>
      <c r="K1213" t="str">
        <f>VLOOKUP(E1213,LUCode!A:B,2,FALSE)</f>
        <v>Collector Booth Alarm Activated</v>
      </c>
      <c r="L1213">
        <f>VLOOKUP(D1213,Coordinates!A:C,2,FALSE)</f>
        <v>43.4739</v>
      </c>
      <c r="M1213">
        <f>VLOOKUP(D1213,Coordinates!A:C,3,FALSE)</f>
        <v>-79.313900000000004</v>
      </c>
      <c r="N1213" t="str">
        <f>VLOOKUP(I1213,LULine!A:B,2,FALSE)</f>
        <v>Yonge University Spadina</v>
      </c>
      <c r="O1213" t="s">
        <v>1760</v>
      </c>
      <c r="P1213" t="s">
        <v>1777</v>
      </c>
    </row>
    <row r="1214" spans="1:16" x14ac:dyDescent="0.3">
      <c r="A1214" s="3">
        <v>43527</v>
      </c>
      <c r="B1214" s="1" t="s">
        <v>392</v>
      </c>
      <c r="C1214" s="1" t="s">
        <v>188</v>
      </c>
      <c r="D1214" s="1" t="s">
        <v>101</v>
      </c>
      <c r="E1214" s="1" t="s">
        <v>54</v>
      </c>
      <c r="F1214" s="2">
        <v>4</v>
      </c>
      <c r="G1214" s="2">
        <v>9</v>
      </c>
      <c r="H1214" s="1" t="s">
        <v>14</v>
      </c>
      <c r="I1214" s="1" t="s">
        <v>15</v>
      </c>
      <c r="J1214" s="2">
        <v>6071</v>
      </c>
      <c r="K1214" t="str">
        <f>VLOOKUP(E1214,LUCode!A:B,2,FALSE)</f>
        <v>Passenger Assistance Alarm Activated - No Trouble Found</v>
      </c>
      <c r="L1214">
        <f>VLOOKUP(D1214,Coordinates!A:C,2,FALSE)</f>
        <v>43.400199999999998</v>
      </c>
      <c r="M1214">
        <f>VLOOKUP(D1214,Coordinates!A:C,3,FALSE)</f>
        <v>-79.241399999999999</v>
      </c>
      <c r="N1214" t="str">
        <f>VLOOKUP(I1214,LULine!A:B,2,FALSE)</f>
        <v>Yonge University Spadina</v>
      </c>
      <c r="O1214" t="s">
        <v>1760</v>
      </c>
      <c r="P1214" t="s">
        <v>1777</v>
      </c>
    </row>
    <row r="1215" spans="1:16" x14ac:dyDescent="0.3">
      <c r="A1215" s="3">
        <v>43528</v>
      </c>
      <c r="B1215" s="1" t="s">
        <v>176</v>
      </c>
      <c r="C1215" s="1" t="s">
        <v>196</v>
      </c>
      <c r="D1215" s="1" t="s">
        <v>40</v>
      </c>
      <c r="E1215" s="1" t="s">
        <v>143</v>
      </c>
      <c r="F1215" s="2">
        <v>10</v>
      </c>
      <c r="G1215" s="2">
        <v>15</v>
      </c>
      <c r="H1215" s="1" t="s">
        <v>34</v>
      </c>
      <c r="I1215" s="1" t="s">
        <v>30</v>
      </c>
      <c r="J1215" s="2">
        <v>5206</v>
      </c>
      <c r="K1215" t="str">
        <f>VLOOKUP(E1215,LUCode!A:B,2,FALSE)</f>
        <v>Transportation Department - Other</v>
      </c>
      <c r="L1215">
        <f>VLOOKUP(D1215,Coordinates!A:C,2,FALSE)</f>
        <v>43.405700000000003</v>
      </c>
      <c r="M1215">
        <f>VLOOKUP(D1215,Coordinates!A:C,3,FALSE)</f>
        <v>-79.194900000000004</v>
      </c>
      <c r="N1215" t="str">
        <f>VLOOKUP(I1215,LULine!A:B,2,FALSE)</f>
        <v>Bloor Danforth</v>
      </c>
      <c r="O1215" t="s">
        <v>1760</v>
      </c>
      <c r="P1215" t="s">
        <v>1774</v>
      </c>
    </row>
    <row r="1216" spans="1:16" x14ac:dyDescent="0.3">
      <c r="A1216" s="3">
        <v>43528</v>
      </c>
      <c r="B1216" s="1" t="s">
        <v>625</v>
      </c>
      <c r="C1216" s="1" t="s">
        <v>196</v>
      </c>
      <c r="D1216" s="1" t="s">
        <v>42</v>
      </c>
      <c r="E1216" s="1" t="s">
        <v>13</v>
      </c>
      <c r="F1216" s="2">
        <v>12</v>
      </c>
      <c r="G1216" s="2">
        <v>16</v>
      </c>
      <c r="H1216" s="1" t="s">
        <v>14</v>
      </c>
      <c r="I1216" s="1" t="s">
        <v>15</v>
      </c>
      <c r="J1216" s="2">
        <v>5531</v>
      </c>
      <c r="K1216" t="str">
        <f>VLOOKUP(E1216,LUCode!A:B,2,FALSE)</f>
        <v>ATC Project</v>
      </c>
      <c r="L1216">
        <f>VLOOKUP(D1216,Coordinates!A:C,2,FALSE)</f>
        <v>43.749699999999997</v>
      </c>
      <c r="M1216">
        <f>VLOOKUP(D1216,Coordinates!A:C,3,FALSE)</f>
        <v>-79.4619</v>
      </c>
      <c r="N1216" t="str">
        <f>VLOOKUP(I1216,LULine!A:B,2,FALSE)</f>
        <v>Yonge University Spadina</v>
      </c>
      <c r="O1216" t="s">
        <v>1760</v>
      </c>
      <c r="P1216" t="s">
        <v>1774</v>
      </c>
    </row>
    <row r="1217" spans="1:16" x14ac:dyDescent="0.3">
      <c r="A1217" s="3">
        <v>43528</v>
      </c>
      <c r="B1217" s="1" t="s">
        <v>758</v>
      </c>
      <c r="C1217" s="1" t="s">
        <v>196</v>
      </c>
      <c r="D1217" s="1" t="s">
        <v>37</v>
      </c>
      <c r="E1217" s="1" t="s">
        <v>25</v>
      </c>
      <c r="F1217" s="2">
        <v>3</v>
      </c>
      <c r="G1217" s="2">
        <v>5</v>
      </c>
      <c r="H1217" s="1" t="s">
        <v>29</v>
      </c>
      <c r="I1217" s="1" t="s">
        <v>30</v>
      </c>
      <c r="J1217" s="2">
        <v>5242</v>
      </c>
      <c r="K1217" t="str">
        <f>VLOOKUP(E1217,LUCode!A:B,2,FALSE)</f>
        <v xml:space="preserve">No Operator Immediately Available - Not E.S.A. Related </v>
      </c>
      <c r="L1217">
        <f>VLOOKUP(D1217,Coordinates!A:C,2,FALSE)</f>
        <v>43.435699999999997</v>
      </c>
      <c r="M1217">
        <f>VLOOKUP(D1217,Coordinates!A:C,3,FALSE)</f>
        <v>-79.154899999999998</v>
      </c>
      <c r="N1217" t="str">
        <f>VLOOKUP(I1217,LULine!A:B,2,FALSE)</f>
        <v>Bloor Danforth</v>
      </c>
      <c r="O1217" t="s">
        <v>1760</v>
      </c>
      <c r="P1217" t="s">
        <v>1774</v>
      </c>
    </row>
    <row r="1218" spans="1:16" x14ac:dyDescent="0.3">
      <c r="A1218" s="3">
        <v>43528</v>
      </c>
      <c r="B1218" s="1" t="s">
        <v>997</v>
      </c>
      <c r="C1218" s="1" t="s">
        <v>196</v>
      </c>
      <c r="D1218" s="1" t="s">
        <v>37</v>
      </c>
      <c r="E1218" s="1" t="s">
        <v>880</v>
      </c>
      <c r="F1218" s="2">
        <v>3</v>
      </c>
      <c r="G1218" s="2">
        <v>5</v>
      </c>
      <c r="H1218" s="1" t="s">
        <v>29</v>
      </c>
      <c r="I1218" s="1" t="s">
        <v>30</v>
      </c>
      <c r="J1218" s="2">
        <v>5005</v>
      </c>
      <c r="K1218" t="str">
        <f>VLOOKUP(E1218,LUCode!A:B,2,FALSE)</f>
        <v>Two Drum Switch Keys Activated</v>
      </c>
      <c r="L1218">
        <f>VLOOKUP(D1218,Coordinates!A:C,2,FALSE)</f>
        <v>43.435699999999997</v>
      </c>
      <c r="M1218">
        <f>VLOOKUP(D1218,Coordinates!A:C,3,FALSE)</f>
        <v>-79.154899999999998</v>
      </c>
      <c r="N1218" t="str">
        <f>VLOOKUP(I1218,LULine!A:B,2,FALSE)</f>
        <v>Bloor Danforth</v>
      </c>
      <c r="O1218" t="s">
        <v>1760</v>
      </c>
      <c r="P1218" t="s">
        <v>1774</v>
      </c>
    </row>
    <row r="1219" spans="1:16" x14ac:dyDescent="0.3">
      <c r="A1219" s="3">
        <v>43528</v>
      </c>
      <c r="B1219" s="1" t="s">
        <v>199</v>
      </c>
      <c r="C1219" s="1" t="s">
        <v>196</v>
      </c>
      <c r="D1219" s="1" t="s">
        <v>389</v>
      </c>
      <c r="E1219" s="1" t="s">
        <v>494</v>
      </c>
      <c r="F1219" s="2">
        <v>5</v>
      </c>
      <c r="G1219" s="2">
        <v>10</v>
      </c>
      <c r="H1219" s="1" t="s">
        <v>14</v>
      </c>
      <c r="I1219" s="1" t="s">
        <v>93</v>
      </c>
      <c r="J1219" s="2">
        <v>3023</v>
      </c>
      <c r="K1219" t="str">
        <f>VLOOKUP(E1219,LUCode!A:B,2,FALSE)</f>
        <v>Timeout</v>
      </c>
      <c r="L1219">
        <f>VLOOKUP(D1219,Coordinates!A:C,2,FALSE)</f>
        <v>43.450099999999999</v>
      </c>
      <c r="M1219">
        <f>VLOOKUP(D1219,Coordinates!A:C,3,FALSE)</f>
        <v>-79.161299999999997</v>
      </c>
      <c r="N1219" t="str">
        <f>VLOOKUP(I1219,LULine!A:B,2,FALSE)</f>
        <v>Scarborough Rail Transit</v>
      </c>
      <c r="O1219" t="s">
        <v>1760</v>
      </c>
      <c r="P1219" t="s">
        <v>1774</v>
      </c>
    </row>
    <row r="1220" spans="1:16" x14ac:dyDescent="0.3">
      <c r="A1220" s="3">
        <v>43528</v>
      </c>
      <c r="B1220" s="1" t="s">
        <v>998</v>
      </c>
      <c r="C1220" s="1" t="s">
        <v>196</v>
      </c>
      <c r="D1220" s="1" t="s">
        <v>98</v>
      </c>
      <c r="E1220" s="1" t="s">
        <v>57</v>
      </c>
      <c r="F1220" s="2">
        <v>14</v>
      </c>
      <c r="G1220" s="2">
        <v>19</v>
      </c>
      <c r="H1220" s="1" t="s">
        <v>29</v>
      </c>
      <c r="I1220" s="1" t="s">
        <v>99</v>
      </c>
      <c r="J1220" s="2">
        <v>6151</v>
      </c>
      <c r="K1220" t="str">
        <f>VLOOKUP(E1220,LUCode!A:B,2,FALSE)</f>
        <v>Injured or ill Customer (On Train) - Transported</v>
      </c>
      <c r="L1220">
        <f>VLOOKUP(D1220,Coordinates!A:C,2,FALSE)</f>
        <v>43.460900000000002</v>
      </c>
      <c r="M1220">
        <f>VLOOKUP(D1220,Coordinates!A:C,3,FALSE)</f>
        <v>-79.223500000000001</v>
      </c>
      <c r="N1220" t="str">
        <f>VLOOKUP(I1220,LULine!A:B,2,FALSE)</f>
        <v>Sheppard</v>
      </c>
      <c r="O1220" t="s">
        <v>1760</v>
      </c>
      <c r="P1220" t="s">
        <v>1772</v>
      </c>
    </row>
    <row r="1221" spans="1:16" x14ac:dyDescent="0.3">
      <c r="A1221" s="3">
        <v>43528</v>
      </c>
      <c r="B1221" s="1" t="s">
        <v>999</v>
      </c>
      <c r="C1221" s="1" t="s">
        <v>196</v>
      </c>
      <c r="D1221" s="1" t="s">
        <v>24</v>
      </c>
      <c r="E1221" s="1" t="s">
        <v>89</v>
      </c>
      <c r="F1221" s="2">
        <v>4</v>
      </c>
      <c r="G1221" s="2">
        <v>6</v>
      </c>
      <c r="H1221" s="1" t="s">
        <v>14</v>
      </c>
      <c r="I1221" s="1" t="s">
        <v>15</v>
      </c>
      <c r="J1221" s="2">
        <v>5536</v>
      </c>
      <c r="K1221" t="str">
        <f>VLOOKUP(E1221,LUCode!A:B,2,FALSE)</f>
        <v>Injured or ill Customer (On Train) - Medical Aid Refused</v>
      </c>
      <c r="L1221">
        <f>VLOOKUP(D1221,Coordinates!A:C,2,FALSE)</f>
        <v>43.415199999999999</v>
      </c>
      <c r="M1221">
        <f>VLOOKUP(D1221,Coordinates!A:C,3,FALSE)</f>
        <v>-79.234999999999999</v>
      </c>
      <c r="N1221" t="str">
        <f>VLOOKUP(I1221,LULine!A:B,2,FALSE)</f>
        <v>Yonge University Spadina</v>
      </c>
      <c r="O1221" t="s">
        <v>1760</v>
      </c>
      <c r="P1221" t="s">
        <v>1772</v>
      </c>
    </row>
    <row r="1222" spans="1:16" x14ac:dyDescent="0.3">
      <c r="A1222" s="3">
        <v>43528</v>
      </c>
      <c r="B1222" s="1" t="s">
        <v>1000</v>
      </c>
      <c r="C1222" s="1" t="s">
        <v>196</v>
      </c>
      <c r="D1222" s="1" t="s">
        <v>59</v>
      </c>
      <c r="E1222" s="1" t="s">
        <v>128</v>
      </c>
      <c r="F1222" s="2">
        <v>7</v>
      </c>
      <c r="G1222" s="2">
        <v>10</v>
      </c>
      <c r="H1222" s="1" t="s">
        <v>29</v>
      </c>
      <c r="I1222" s="1" t="s">
        <v>30</v>
      </c>
      <c r="J1222" s="2">
        <v>5362</v>
      </c>
      <c r="K1222" t="str">
        <f>VLOOKUP(E1222,LUCode!A:B,2,FALSE)</f>
        <v>Divisional Clerk Related</v>
      </c>
      <c r="L1222">
        <f>VLOOKUP(D1222,Coordinates!A:C,2,FALSE)</f>
        <v>43.410299999999999</v>
      </c>
      <c r="M1222">
        <f>VLOOKUP(D1222,Coordinates!A:C,3,FALSE)</f>
        <v>-79.192300000000003</v>
      </c>
      <c r="N1222" t="str">
        <f>VLOOKUP(I1222,LULine!A:B,2,FALSE)</f>
        <v>Bloor Danforth</v>
      </c>
      <c r="O1222" t="s">
        <v>1760</v>
      </c>
      <c r="P1222" t="s">
        <v>1773</v>
      </c>
    </row>
    <row r="1223" spans="1:16" x14ac:dyDescent="0.3">
      <c r="A1223" s="3">
        <v>43528</v>
      </c>
      <c r="B1223" s="1" t="s">
        <v>978</v>
      </c>
      <c r="C1223" s="1" t="s">
        <v>196</v>
      </c>
      <c r="D1223" s="1" t="s">
        <v>59</v>
      </c>
      <c r="E1223" s="1" t="s">
        <v>128</v>
      </c>
      <c r="F1223" s="2">
        <v>6</v>
      </c>
      <c r="G1223" s="2">
        <v>9</v>
      </c>
      <c r="H1223" s="1" t="s">
        <v>34</v>
      </c>
      <c r="I1223" s="1" t="s">
        <v>30</v>
      </c>
      <c r="J1223" s="2">
        <v>5142</v>
      </c>
      <c r="K1223" t="str">
        <f>VLOOKUP(E1223,LUCode!A:B,2,FALSE)</f>
        <v>Divisional Clerk Related</v>
      </c>
      <c r="L1223">
        <f>VLOOKUP(D1223,Coordinates!A:C,2,FALSE)</f>
        <v>43.410299999999999</v>
      </c>
      <c r="M1223">
        <f>VLOOKUP(D1223,Coordinates!A:C,3,FALSE)</f>
        <v>-79.192300000000003</v>
      </c>
      <c r="N1223" t="str">
        <f>VLOOKUP(I1223,LULine!A:B,2,FALSE)</f>
        <v>Bloor Danforth</v>
      </c>
      <c r="O1223" t="s">
        <v>1760</v>
      </c>
      <c r="P1223" t="s">
        <v>1773</v>
      </c>
    </row>
    <row r="1224" spans="1:16" x14ac:dyDescent="0.3">
      <c r="A1224" s="3">
        <v>43528</v>
      </c>
      <c r="B1224" s="1" t="s">
        <v>192</v>
      </c>
      <c r="C1224" s="1" t="s">
        <v>196</v>
      </c>
      <c r="D1224" s="1" t="s">
        <v>296</v>
      </c>
      <c r="E1224" s="1" t="s">
        <v>905</v>
      </c>
      <c r="F1224" s="2">
        <v>4</v>
      </c>
      <c r="G1224" s="2">
        <v>8</v>
      </c>
      <c r="H1224" s="1" t="s">
        <v>14</v>
      </c>
      <c r="I1224" s="1" t="s">
        <v>15</v>
      </c>
      <c r="J1224" s="2">
        <v>5391</v>
      </c>
      <c r="K1224" t="str">
        <f>VLOOKUP(E1224,LUCode!A:B,2,FALSE)</f>
        <v>Injured Employee</v>
      </c>
      <c r="L1224">
        <f>VLOOKUP(D1224,Coordinates!A:C,2,FALSE)</f>
        <v>43.4116</v>
      </c>
      <c r="M1224">
        <f>VLOOKUP(D1224,Coordinates!A:C,3,FALSE)</f>
        <v>-79.233500000000006</v>
      </c>
      <c r="N1224" t="str">
        <f>VLOOKUP(I1224,LULine!A:B,2,FALSE)</f>
        <v>Yonge University Spadina</v>
      </c>
      <c r="O1224" t="s">
        <v>1760</v>
      </c>
      <c r="P1224" t="s">
        <v>1773</v>
      </c>
    </row>
    <row r="1225" spans="1:16" x14ac:dyDescent="0.3">
      <c r="A1225" s="3">
        <v>43528</v>
      </c>
      <c r="B1225" s="1" t="s">
        <v>1001</v>
      </c>
      <c r="C1225" s="1" t="s">
        <v>196</v>
      </c>
      <c r="D1225" s="1" t="s">
        <v>363</v>
      </c>
      <c r="E1225" s="1" t="s">
        <v>54</v>
      </c>
      <c r="F1225" s="2">
        <v>3</v>
      </c>
      <c r="G1225" s="2">
        <v>6</v>
      </c>
      <c r="H1225" s="1" t="s">
        <v>29</v>
      </c>
      <c r="I1225" s="1" t="s">
        <v>30</v>
      </c>
      <c r="J1225" s="2">
        <v>5026</v>
      </c>
      <c r="K1225" t="str">
        <f>VLOOKUP(E1225,LUCode!A:B,2,FALSE)</f>
        <v>Passenger Assistance Alarm Activated - No Trouble Found</v>
      </c>
      <c r="L1225">
        <f>VLOOKUP(D1225,Coordinates!A:C,2,FALSE)</f>
        <v>43.4514</v>
      </c>
      <c r="M1225">
        <f>VLOOKUP(D1225,Coordinates!A:C,3,FALSE)</f>
        <v>-79.284199999999998</v>
      </c>
      <c r="N1225" t="str">
        <f>VLOOKUP(I1225,LULine!A:B,2,FALSE)</f>
        <v>Bloor Danforth</v>
      </c>
      <c r="O1225" t="s">
        <v>1760</v>
      </c>
      <c r="P1225" t="s">
        <v>1773</v>
      </c>
    </row>
    <row r="1226" spans="1:16" x14ac:dyDescent="0.3">
      <c r="A1226" s="3">
        <v>43528</v>
      </c>
      <c r="B1226" s="1" t="s">
        <v>1002</v>
      </c>
      <c r="C1226" s="1" t="s">
        <v>196</v>
      </c>
      <c r="D1226" s="1" t="s">
        <v>59</v>
      </c>
      <c r="E1226" s="1" t="s">
        <v>43</v>
      </c>
      <c r="F1226" s="2">
        <v>4</v>
      </c>
      <c r="G1226" s="2">
        <v>6</v>
      </c>
      <c r="H1226" s="1" t="s">
        <v>34</v>
      </c>
      <c r="I1226" s="1" t="s">
        <v>30</v>
      </c>
      <c r="J1226" s="2">
        <v>5150</v>
      </c>
      <c r="K1226" t="str">
        <f>VLOOKUP(E1226,LUCode!A:B,2,FALSE)</f>
        <v>Operator Not In Position</v>
      </c>
      <c r="L1226">
        <f>VLOOKUP(D1226,Coordinates!A:C,2,FALSE)</f>
        <v>43.410299999999999</v>
      </c>
      <c r="M1226">
        <f>VLOOKUP(D1226,Coordinates!A:C,3,FALSE)</f>
        <v>-79.192300000000003</v>
      </c>
      <c r="N1226" t="str">
        <f>VLOOKUP(I1226,LULine!A:B,2,FALSE)</f>
        <v>Bloor Danforth</v>
      </c>
      <c r="O1226" t="s">
        <v>1760</v>
      </c>
      <c r="P1226" t="s">
        <v>1775</v>
      </c>
    </row>
    <row r="1227" spans="1:16" x14ac:dyDescent="0.3">
      <c r="A1227" s="3">
        <v>43528</v>
      </c>
      <c r="B1227" s="1" t="s">
        <v>501</v>
      </c>
      <c r="C1227" s="1" t="s">
        <v>196</v>
      </c>
      <c r="D1227" s="1" t="s">
        <v>12</v>
      </c>
      <c r="E1227" s="1" t="s">
        <v>183</v>
      </c>
      <c r="F1227" s="2">
        <v>6</v>
      </c>
      <c r="G1227" s="2">
        <v>9</v>
      </c>
      <c r="H1227" s="1" t="s">
        <v>14</v>
      </c>
      <c r="I1227" s="1" t="s">
        <v>15</v>
      </c>
      <c r="J1227" s="2">
        <v>5906</v>
      </c>
      <c r="K1227" t="str">
        <f>VLOOKUP(E1227,LUCode!A:B,2,FALSE)</f>
        <v>ATC Operator Related</v>
      </c>
      <c r="L1227">
        <f>VLOOKUP(D1227,Coordinates!A:C,2,FALSE)</f>
        <v>43.402900000000002</v>
      </c>
      <c r="M1227">
        <f>VLOOKUP(D1227,Coordinates!A:C,3,FALSE)</f>
        <v>-79.242500000000007</v>
      </c>
      <c r="N1227" t="str">
        <f>VLOOKUP(I1227,LULine!A:B,2,FALSE)</f>
        <v>Yonge University Spadina</v>
      </c>
      <c r="O1227" t="s">
        <v>1760</v>
      </c>
      <c r="P1227" t="s">
        <v>1775</v>
      </c>
    </row>
    <row r="1228" spans="1:16" x14ac:dyDescent="0.3">
      <c r="A1228" s="3">
        <v>43528</v>
      </c>
      <c r="B1228" s="1" t="s">
        <v>1003</v>
      </c>
      <c r="C1228" s="1" t="s">
        <v>196</v>
      </c>
      <c r="D1228" s="25" t="s">
        <v>1756</v>
      </c>
      <c r="E1228" s="1" t="s">
        <v>80</v>
      </c>
      <c r="F1228" s="2">
        <v>3</v>
      </c>
      <c r="G1228" s="2">
        <v>6</v>
      </c>
      <c r="H1228" s="1" t="s">
        <v>19</v>
      </c>
      <c r="I1228" s="1" t="s">
        <v>15</v>
      </c>
      <c r="J1228" s="2">
        <v>5766</v>
      </c>
      <c r="K1228" t="str">
        <f>VLOOKUP(E1228,LUCode!A:B,2,FALSE)</f>
        <v>Disorderly Patron</v>
      </c>
      <c r="L1228">
        <f>VLOOKUP(D1228,Coordinates!A:C,2,FALSE)</f>
        <v>43.401600000000002</v>
      </c>
      <c r="M1228">
        <f>VLOOKUP(D1228,Coordinates!A:C,3,FALSE)</f>
        <v>-79.230900000000005</v>
      </c>
      <c r="N1228" t="str">
        <f>VLOOKUP(I1228,LULine!A:B,2,FALSE)</f>
        <v>Yonge University Spadina</v>
      </c>
      <c r="O1228" t="s">
        <v>1760</v>
      </c>
      <c r="P1228" t="s">
        <v>1777</v>
      </c>
    </row>
    <row r="1229" spans="1:16" x14ac:dyDescent="0.3">
      <c r="A1229" s="3">
        <v>43528</v>
      </c>
      <c r="B1229" s="1" t="s">
        <v>1004</v>
      </c>
      <c r="C1229" s="1" t="s">
        <v>196</v>
      </c>
      <c r="D1229" s="1" t="s">
        <v>64</v>
      </c>
      <c r="E1229" s="1" t="s">
        <v>158</v>
      </c>
      <c r="F1229" s="2">
        <v>11</v>
      </c>
      <c r="G1229" s="2">
        <v>16</v>
      </c>
      <c r="H1229" s="1" t="s">
        <v>29</v>
      </c>
      <c r="I1229" s="1" t="s">
        <v>30</v>
      </c>
      <c r="J1229" s="2">
        <v>5103</v>
      </c>
      <c r="K1229" t="str">
        <f>VLOOKUP(E1229,LUCode!A:B,2,FALSE)</f>
        <v>Unauthorized at Track Level</v>
      </c>
      <c r="L1229">
        <f>VLOOKUP(D1229,Coordinates!A:C,2,FALSE)</f>
        <v>43.424100000000003</v>
      </c>
      <c r="M1229">
        <f>VLOOKUP(D1229,Coordinates!A:C,3,FALSE)</f>
        <v>-79.164699999999996</v>
      </c>
      <c r="N1229" t="str">
        <f>VLOOKUP(I1229,LULine!A:B,2,FALSE)</f>
        <v>Bloor Danforth</v>
      </c>
      <c r="O1229" t="s">
        <v>1760</v>
      </c>
      <c r="P1229" t="s">
        <v>1777</v>
      </c>
    </row>
    <row r="1230" spans="1:16" x14ac:dyDescent="0.3">
      <c r="A1230" s="3">
        <v>43529</v>
      </c>
      <c r="B1230" s="1" t="s">
        <v>829</v>
      </c>
      <c r="C1230" s="1" t="s">
        <v>11</v>
      </c>
      <c r="D1230" s="1" t="s">
        <v>104</v>
      </c>
      <c r="E1230" s="1" t="s">
        <v>89</v>
      </c>
      <c r="F1230" s="2">
        <v>5</v>
      </c>
      <c r="G1230" s="2">
        <v>9</v>
      </c>
      <c r="H1230" s="1" t="s">
        <v>34</v>
      </c>
      <c r="I1230" s="1" t="s">
        <v>30</v>
      </c>
      <c r="J1230" s="2">
        <v>5257</v>
      </c>
      <c r="K1230" t="str">
        <f>VLOOKUP(E1230,LUCode!A:B,2,FALSE)</f>
        <v>Injured or ill Customer (On Train) - Medical Aid Refused</v>
      </c>
      <c r="L1230">
        <f>VLOOKUP(D1230,Coordinates!A:C,2,FALSE)</f>
        <v>43.384300000000003</v>
      </c>
      <c r="M1230">
        <f>VLOOKUP(D1230,Coordinates!A:C,3,FALSE)</f>
        <v>-79.312799999999996</v>
      </c>
      <c r="N1230" t="str">
        <f>VLOOKUP(I1230,LULine!A:B,2,FALSE)</f>
        <v>Bloor Danforth</v>
      </c>
      <c r="O1230" t="s">
        <v>1760</v>
      </c>
      <c r="P1230" t="s">
        <v>1777</v>
      </c>
    </row>
    <row r="1231" spans="1:16" x14ac:dyDescent="0.3">
      <c r="A1231" s="3">
        <v>43529</v>
      </c>
      <c r="B1231" s="1" t="s">
        <v>877</v>
      </c>
      <c r="C1231" s="1" t="s">
        <v>11</v>
      </c>
      <c r="D1231" s="1" t="s">
        <v>300</v>
      </c>
      <c r="E1231" s="1" t="s">
        <v>67</v>
      </c>
      <c r="F1231" s="2">
        <v>10</v>
      </c>
      <c r="G1231" s="2">
        <v>14</v>
      </c>
      <c r="H1231" s="1" t="s">
        <v>19</v>
      </c>
      <c r="I1231" s="1" t="s">
        <v>15</v>
      </c>
      <c r="J1231" s="2">
        <v>5451</v>
      </c>
      <c r="K1231" t="str">
        <f>VLOOKUP(E1231,LUCode!A:B,2,FALSE)</f>
        <v>Door Problems - Faulty Equipment</v>
      </c>
      <c r="L1231">
        <f>VLOOKUP(D1231,Coordinates!A:C,2,FALSE)</f>
        <v>43.405200000000001</v>
      </c>
      <c r="M1231">
        <f>VLOOKUP(D1231,Coordinates!A:C,3,FALSE)</f>
        <v>-79.201599999999999</v>
      </c>
      <c r="N1231" t="str">
        <f>VLOOKUP(I1231,LULine!A:B,2,FALSE)</f>
        <v>Yonge University Spadina</v>
      </c>
      <c r="O1231" t="s">
        <v>1760</v>
      </c>
      <c r="P1231" t="s">
        <v>1774</v>
      </c>
    </row>
    <row r="1232" spans="1:16" x14ac:dyDescent="0.3">
      <c r="A1232" s="3">
        <v>43529</v>
      </c>
      <c r="B1232" s="1" t="s">
        <v>593</v>
      </c>
      <c r="C1232" s="1" t="s">
        <v>11</v>
      </c>
      <c r="D1232" s="1" t="s">
        <v>389</v>
      </c>
      <c r="E1232" s="1" t="s">
        <v>494</v>
      </c>
      <c r="F1232" s="2">
        <v>7</v>
      </c>
      <c r="G1232" s="2">
        <v>12</v>
      </c>
      <c r="H1232" s="1" t="s">
        <v>14</v>
      </c>
      <c r="I1232" s="1" t="s">
        <v>93</v>
      </c>
      <c r="J1232" s="2">
        <v>3013</v>
      </c>
      <c r="K1232" t="str">
        <f>VLOOKUP(E1232,LUCode!A:B,2,FALSE)</f>
        <v>Timeout</v>
      </c>
      <c r="L1232">
        <f>VLOOKUP(D1232,Coordinates!A:C,2,FALSE)</f>
        <v>43.450099999999999</v>
      </c>
      <c r="M1232">
        <f>VLOOKUP(D1232,Coordinates!A:C,3,FALSE)</f>
        <v>-79.161299999999997</v>
      </c>
      <c r="N1232" t="str">
        <f>VLOOKUP(I1232,LULine!A:B,2,FALSE)</f>
        <v>Scarborough Rail Transit</v>
      </c>
      <c r="O1232" t="s">
        <v>1760</v>
      </c>
      <c r="P1232" t="s">
        <v>1774</v>
      </c>
    </row>
    <row r="1233" spans="1:16" x14ac:dyDescent="0.3">
      <c r="A1233" s="3">
        <v>43529</v>
      </c>
      <c r="B1233" s="1" t="s">
        <v>268</v>
      </c>
      <c r="C1233" s="1" t="s">
        <v>11</v>
      </c>
      <c r="D1233" s="1" t="s">
        <v>32</v>
      </c>
      <c r="E1233" s="1" t="s">
        <v>270</v>
      </c>
      <c r="F1233" s="2">
        <v>3</v>
      </c>
      <c r="G1233" s="2">
        <v>5</v>
      </c>
      <c r="H1233" s="1" t="s">
        <v>34</v>
      </c>
      <c r="I1233" s="1" t="s">
        <v>30</v>
      </c>
      <c r="J1233" s="2">
        <v>5313</v>
      </c>
      <c r="K1233" t="str">
        <f>VLOOKUP(E1233,LUCode!A:B,2,FALSE)</f>
        <v>Air Conditioning</v>
      </c>
      <c r="L1233">
        <f>VLOOKUP(D1233,Coordinates!A:C,2,FALSE)</f>
        <v>43.681111000000001</v>
      </c>
      <c r="M1233">
        <f>VLOOKUP(D1233,Coordinates!A:C,3,FALSE)</f>
        <v>-79.337778</v>
      </c>
      <c r="N1233" t="str">
        <f>VLOOKUP(I1233,LULine!A:B,2,FALSE)</f>
        <v>Bloor Danforth</v>
      </c>
      <c r="O1233" t="s">
        <v>1760</v>
      </c>
      <c r="P1233" t="s">
        <v>1774</v>
      </c>
    </row>
    <row r="1234" spans="1:16" x14ac:dyDescent="0.3">
      <c r="A1234" s="3">
        <v>43529</v>
      </c>
      <c r="B1234" s="1" t="s">
        <v>1005</v>
      </c>
      <c r="C1234" s="1" t="s">
        <v>11</v>
      </c>
      <c r="D1234" s="1" t="s">
        <v>443</v>
      </c>
      <c r="E1234" s="1" t="s">
        <v>60</v>
      </c>
      <c r="F1234" s="2">
        <v>4</v>
      </c>
      <c r="G1234" s="2">
        <v>6</v>
      </c>
      <c r="H1234" s="1" t="s">
        <v>34</v>
      </c>
      <c r="I1234" s="1" t="s">
        <v>30</v>
      </c>
      <c r="J1234" s="2">
        <v>5211</v>
      </c>
      <c r="K1234" t="str">
        <f>VLOOKUP(E1234,LUCode!A:B,2,FALSE)</f>
        <v>Miscellaneous Other</v>
      </c>
      <c r="L1234">
        <f>VLOOKUP(D1234,Coordinates!A:C,2,FALSE)</f>
        <v>43.412050000000001</v>
      </c>
      <c r="M1234">
        <f>VLOOKUP(D1234,Coordinates!A:C,3,FALSE)</f>
        <v>-79.180599999999998</v>
      </c>
      <c r="N1234" t="str">
        <f>VLOOKUP(I1234,LULine!A:B,2,FALSE)</f>
        <v>Bloor Danforth</v>
      </c>
      <c r="O1234" t="s">
        <v>1760</v>
      </c>
      <c r="P1234" t="s">
        <v>1774</v>
      </c>
    </row>
    <row r="1235" spans="1:16" x14ac:dyDescent="0.3">
      <c r="A1235" s="3">
        <v>43529</v>
      </c>
      <c r="B1235" s="1" t="s">
        <v>271</v>
      </c>
      <c r="C1235" s="1" t="s">
        <v>11</v>
      </c>
      <c r="D1235" s="1" t="s">
        <v>56</v>
      </c>
      <c r="E1235" s="1" t="s">
        <v>89</v>
      </c>
      <c r="F1235" s="2">
        <v>3</v>
      </c>
      <c r="G1235" s="2">
        <v>5</v>
      </c>
      <c r="H1235" s="1" t="s">
        <v>34</v>
      </c>
      <c r="I1235" s="1" t="s">
        <v>30</v>
      </c>
      <c r="J1235" s="2">
        <v>5211</v>
      </c>
      <c r="K1235" t="str">
        <f>VLOOKUP(E1235,LUCode!A:B,2,FALSE)</f>
        <v>Injured or ill Customer (On Train) - Medical Aid Refused</v>
      </c>
      <c r="L1235">
        <f>VLOOKUP(D1235,Coordinates!A:C,2,FALSE)</f>
        <v>43.395800000000001</v>
      </c>
      <c r="M1235">
        <f>VLOOKUP(D1235,Coordinates!A:C,3,FALSE)</f>
        <v>-79.244</v>
      </c>
      <c r="N1235" t="str">
        <f>VLOOKUP(I1235,LULine!A:B,2,FALSE)</f>
        <v>Bloor Danforth</v>
      </c>
      <c r="O1235" t="s">
        <v>1760</v>
      </c>
      <c r="P1235" t="s">
        <v>1774</v>
      </c>
    </row>
    <row r="1236" spans="1:16" x14ac:dyDescent="0.3">
      <c r="A1236" s="3">
        <v>43529</v>
      </c>
      <c r="B1236" s="1" t="s">
        <v>1006</v>
      </c>
      <c r="C1236" s="1" t="s">
        <v>11</v>
      </c>
      <c r="D1236" s="1" t="s">
        <v>341</v>
      </c>
      <c r="E1236" s="1" t="s">
        <v>345</v>
      </c>
      <c r="F1236" s="2">
        <v>5</v>
      </c>
      <c r="G1236" s="2">
        <v>11</v>
      </c>
      <c r="H1236" s="1" t="s">
        <v>14</v>
      </c>
      <c r="I1236" s="1" t="s">
        <v>93</v>
      </c>
      <c r="J1236" s="2">
        <v>3025</v>
      </c>
      <c r="K1236" t="str">
        <f>VLOOKUP(E1236,LUCode!A:B,2,FALSE)</f>
        <v>Miscellaneous Other</v>
      </c>
      <c r="L1236">
        <f>VLOOKUP(D1236,Coordinates!A:C,2,FALSE)</f>
        <v>43.732500000000002</v>
      </c>
      <c r="M1236">
        <f>VLOOKUP(D1236,Coordinates!A:C,3,FALSE)</f>
        <v>-79.263599999999997</v>
      </c>
      <c r="N1236" t="str">
        <f>VLOOKUP(I1236,LULine!A:B,2,FALSE)</f>
        <v>Scarborough Rail Transit</v>
      </c>
      <c r="O1236" t="s">
        <v>1760</v>
      </c>
      <c r="P1236" t="s">
        <v>1772</v>
      </c>
    </row>
    <row r="1237" spans="1:16" x14ac:dyDescent="0.3">
      <c r="A1237" s="3">
        <v>43529</v>
      </c>
      <c r="B1237" s="1" t="s">
        <v>1007</v>
      </c>
      <c r="C1237" s="1" t="s">
        <v>11</v>
      </c>
      <c r="D1237" s="1" t="s">
        <v>56</v>
      </c>
      <c r="E1237" s="1" t="s">
        <v>89</v>
      </c>
      <c r="F1237" s="2">
        <v>3</v>
      </c>
      <c r="G1237" s="2">
        <v>6</v>
      </c>
      <c r="H1237" s="1" t="s">
        <v>29</v>
      </c>
      <c r="I1237" s="1" t="s">
        <v>30</v>
      </c>
      <c r="J1237" s="2">
        <v>5262</v>
      </c>
      <c r="K1237" t="str">
        <f>VLOOKUP(E1237,LUCode!A:B,2,FALSE)</f>
        <v>Injured or ill Customer (On Train) - Medical Aid Refused</v>
      </c>
      <c r="L1237">
        <f>VLOOKUP(D1237,Coordinates!A:C,2,FALSE)</f>
        <v>43.395800000000001</v>
      </c>
      <c r="M1237">
        <f>VLOOKUP(D1237,Coordinates!A:C,3,FALSE)</f>
        <v>-79.244</v>
      </c>
      <c r="N1237" t="str">
        <f>VLOOKUP(I1237,LULine!A:B,2,FALSE)</f>
        <v>Bloor Danforth</v>
      </c>
      <c r="O1237" t="s">
        <v>1760</v>
      </c>
      <c r="P1237" t="s">
        <v>1772</v>
      </c>
    </row>
    <row r="1238" spans="1:16" x14ac:dyDescent="0.3">
      <c r="A1238" s="3">
        <v>43529</v>
      </c>
      <c r="B1238" s="1" t="s">
        <v>839</v>
      </c>
      <c r="C1238" s="1" t="s">
        <v>11</v>
      </c>
      <c r="D1238" s="1" t="s">
        <v>59</v>
      </c>
      <c r="E1238" s="1" t="s">
        <v>128</v>
      </c>
      <c r="F1238" s="2">
        <v>5</v>
      </c>
      <c r="G1238" s="2">
        <v>8</v>
      </c>
      <c r="H1238" s="1" t="s">
        <v>29</v>
      </c>
      <c r="I1238" s="1" t="s">
        <v>30</v>
      </c>
      <c r="J1238" s="2">
        <v>5139</v>
      </c>
      <c r="K1238" t="str">
        <f>VLOOKUP(E1238,LUCode!A:B,2,FALSE)</f>
        <v>Divisional Clerk Related</v>
      </c>
      <c r="L1238">
        <f>VLOOKUP(D1238,Coordinates!A:C,2,FALSE)</f>
        <v>43.410299999999999</v>
      </c>
      <c r="M1238">
        <f>VLOOKUP(D1238,Coordinates!A:C,3,FALSE)</f>
        <v>-79.192300000000003</v>
      </c>
      <c r="N1238" t="str">
        <f>VLOOKUP(I1238,LULine!A:B,2,FALSE)</f>
        <v>Bloor Danforth</v>
      </c>
      <c r="O1238" t="s">
        <v>1760</v>
      </c>
      <c r="P1238" t="s">
        <v>1773</v>
      </c>
    </row>
    <row r="1239" spans="1:16" x14ac:dyDescent="0.3">
      <c r="A1239" s="3">
        <v>43529</v>
      </c>
      <c r="B1239" s="1" t="s">
        <v>376</v>
      </c>
      <c r="C1239" s="1" t="s">
        <v>11</v>
      </c>
      <c r="D1239" s="25" t="s">
        <v>1639</v>
      </c>
      <c r="E1239" s="1" t="s">
        <v>70</v>
      </c>
      <c r="F1239" s="2">
        <v>3</v>
      </c>
      <c r="G1239" s="2">
        <v>6</v>
      </c>
      <c r="H1239" s="1" t="s">
        <v>14</v>
      </c>
      <c r="I1239" s="1" t="s">
        <v>15</v>
      </c>
      <c r="J1239" s="2">
        <v>5846</v>
      </c>
      <c r="K1239" t="str">
        <f>VLOOKUP(E1239,LUCode!A:B,2,FALSE)</f>
        <v>Signals - Train Stops</v>
      </c>
      <c r="L1239">
        <f>VLOOKUP(D1239,Coordinates!A:C,2,FALSE)</f>
        <v>43.762</v>
      </c>
      <c r="M1239">
        <f>VLOOKUP(D1239,Coordinates!A:C,3,FALSE)</f>
        <v>-79.411900000000003</v>
      </c>
      <c r="N1239" t="str">
        <f>VLOOKUP(I1239,LULine!A:B,2,FALSE)</f>
        <v>Yonge University Spadina</v>
      </c>
      <c r="O1239" t="s">
        <v>1760</v>
      </c>
      <c r="P1239" t="s">
        <v>1775</v>
      </c>
    </row>
    <row r="1240" spans="1:16" x14ac:dyDescent="0.3">
      <c r="A1240" s="3">
        <v>43529</v>
      </c>
      <c r="B1240" s="1" t="s">
        <v>785</v>
      </c>
      <c r="C1240" s="1" t="s">
        <v>11</v>
      </c>
      <c r="D1240" s="1" t="s">
        <v>325</v>
      </c>
      <c r="E1240" s="1" t="s">
        <v>54</v>
      </c>
      <c r="F1240" s="2">
        <v>4</v>
      </c>
      <c r="G1240" s="2">
        <v>6</v>
      </c>
      <c r="H1240" s="1" t="s">
        <v>14</v>
      </c>
      <c r="I1240" s="1" t="s">
        <v>15</v>
      </c>
      <c r="J1240" s="2">
        <v>5436</v>
      </c>
      <c r="K1240" t="str">
        <f>VLOOKUP(E1240,LUCode!A:B,2,FALSE)</f>
        <v>Passenger Assistance Alarm Activated - No Trouble Found</v>
      </c>
      <c r="L1240">
        <f>VLOOKUP(D1240,Coordinates!A:C,2,FALSE)</f>
        <v>43.394100000000002</v>
      </c>
      <c r="M1240">
        <f>VLOOKUP(D1240,Coordinates!A:C,3,FALSE)</f>
        <v>-79.225899999999996</v>
      </c>
      <c r="N1240" t="str">
        <f>VLOOKUP(I1240,LULine!A:B,2,FALSE)</f>
        <v>Yonge University Spadina</v>
      </c>
      <c r="O1240" t="s">
        <v>1760</v>
      </c>
      <c r="P1240" t="s">
        <v>1776</v>
      </c>
    </row>
    <row r="1241" spans="1:16" x14ac:dyDescent="0.3">
      <c r="A1241" s="3">
        <v>43529</v>
      </c>
      <c r="B1241" s="1" t="s">
        <v>1008</v>
      </c>
      <c r="C1241" s="1" t="s">
        <v>11</v>
      </c>
      <c r="D1241" s="1" t="s">
        <v>427</v>
      </c>
      <c r="E1241" s="1" t="s">
        <v>218</v>
      </c>
      <c r="F1241" s="2">
        <v>4</v>
      </c>
      <c r="G1241" s="2">
        <v>6</v>
      </c>
      <c r="H1241" s="1" t="s">
        <v>19</v>
      </c>
      <c r="I1241" s="1" t="s">
        <v>15</v>
      </c>
      <c r="J1241" s="2">
        <v>5896</v>
      </c>
      <c r="K1241" t="str">
        <f>VLOOKUP(E1241,LUCode!A:B,2,FALSE)</f>
        <v>Equipment - No Trouble Found</v>
      </c>
      <c r="L1241">
        <f>VLOOKUP(D1241,Coordinates!A:C,2,FALSE)</f>
        <v>43.4739</v>
      </c>
      <c r="M1241">
        <f>VLOOKUP(D1241,Coordinates!A:C,3,FALSE)</f>
        <v>-79.313900000000004</v>
      </c>
      <c r="N1241" t="str">
        <f>VLOOKUP(I1241,LULine!A:B,2,FALSE)</f>
        <v>Yonge University Spadina</v>
      </c>
      <c r="O1241" t="s">
        <v>1760</v>
      </c>
      <c r="P1241" t="s">
        <v>1776</v>
      </c>
    </row>
    <row r="1242" spans="1:16" x14ac:dyDescent="0.3">
      <c r="A1242" s="3">
        <v>43529</v>
      </c>
      <c r="B1242" s="1" t="s">
        <v>589</v>
      </c>
      <c r="C1242" s="1" t="s">
        <v>11</v>
      </c>
      <c r="D1242" s="1" t="s">
        <v>33</v>
      </c>
      <c r="E1242" s="1" t="s">
        <v>132</v>
      </c>
      <c r="F1242" s="2">
        <v>5</v>
      </c>
      <c r="G1242" s="2">
        <v>8</v>
      </c>
      <c r="H1242" s="1" t="s">
        <v>34</v>
      </c>
      <c r="I1242" s="1" t="s">
        <v>30</v>
      </c>
      <c r="J1242" s="2">
        <v>5020</v>
      </c>
      <c r="K1242" t="str">
        <f>VLOOKUP(E1242,LUCode!A:B,2,FALSE)</f>
        <v>Misc. Transportation Other - Employee Non-Chargeable</v>
      </c>
      <c r="L1242">
        <f>VLOOKUP(D1242,Coordinates!A:C,2,FALSE)</f>
        <v>43.381399999999999</v>
      </c>
      <c r="M1242">
        <f>VLOOKUP(D1242,Coordinates!A:C,3,FALSE)</f>
        <v>-79.320999999999998</v>
      </c>
      <c r="N1242" t="str">
        <f>VLOOKUP(I1242,LULine!A:B,2,FALSE)</f>
        <v>Bloor Danforth</v>
      </c>
      <c r="O1242" t="s">
        <v>1760</v>
      </c>
      <c r="P1242" t="s">
        <v>1776</v>
      </c>
    </row>
    <row r="1243" spans="1:16" x14ac:dyDescent="0.3">
      <c r="A1243" s="3">
        <v>43529</v>
      </c>
      <c r="B1243" s="1" t="s">
        <v>471</v>
      </c>
      <c r="C1243" s="1" t="s">
        <v>11</v>
      </c>
      <c r="D1243" s="1" t="s">
        <v>207</v>
      </c>
      <c r="E1243" s="1" t="s">
        <v>150</v>
      </c>
      <c r="F1243" s="2">
        <v>3</v>
      </c>
      <c r="G1243" s="2">
        <v>6</v>
      </c>
      <c r="H1243" s="1" t="s">
        <v>19</v>
      </c>
      <c r="I1243" s="1" t="s">
        <v>15</v>
      </c>
      <c r="J1243" s="2">
        <v>5686</v>
      </c>
      <c r="K1243" t="str">
        <f>VLOOKUP(E1243,LUCode!A:B,2,FALSE)</f>
        <v>Passenger Other</v>
      </c>
      <c r="L1243">
        <f>VLOOKUP(D1243,Coordinates!A:C,2,FALSE)</f>
        <v>43.4221</v>
      </c>
      <c r="M1243">
        <f>VLOOKUP(D1243,Coordinates!A:C,3,FALSE)</f>
        <v>-79.235399999999998</v>
      </c>
      <c r="N1243" t="str">
        <f>VLOOKUP(I1243,LULine!A:B,2,FALSE)</f>
        <v>Yonge University Spadina</v>
      </c>
      <c r="O1243" t="s">
        <v>1760</v>
      </c>
      <c r="P1243" t="s">
        <v>1776</v>
      </c>
    </row>
    <row r="1244" spans="1:16" x14ac:dyDescent="0.3">
      <c r="A1244" s="3">
        <v>43529</v>
      </c>
      <c r="B1244" s="1" t="s">
        <v>1009</v>
      </c>
      <c r="C1244" s="1" t="s">
        <v>11</v>
      </c>
      <c r="D1244" s="1" t="s">
        <v>45</v>
      </c>
      <c r="E1244" s="1" t="s">
        <v>50</v>
      </c>
      <c r="F1244" s="2">
        <v>3</v>
      </c>
      <c r="G1244" s="2">
        <v>6</v>
      </c>
      <c r="H1244" s="1" t="s">
        <v>19</v>
      </c>
      <c r="I1244" s="1" t="s">
        <v>15</v>
      </c>
      <c r="J1244" s="2">
        <v>6796</v>
      </c>
      <c r="K1244" t="str">
        <f>VLOOKUP(E1244,LUCode!A:B,2,FALSE)</f>
        <v>Brakes</v>
      </c>
      <c r="L1244">
        <f>VLOOKUP(D1244,Coordinates!A:C,2,FALSE)</f>
        <v>43.781399999999998</v>
      </c>
      <c r="M1244">
        <f>VLOOKUP(D1244,Coordinates!A:C,3,FALSE)</f>
        <v>-79.415000000000006</v>
      </c>
      <c r="N1244" t="str">
        <f>VLOOKUP(I1244,LULine!A:B,2,FALSE)</f>
        <v>Yonge University Spadina</v>
      </c>
      <c r="O1244" t="s">
        <v>1760</v>
      </c>
      <c r="P1244" t="s">
        <v>1776</v>
      </c>
    </row>
    <row r="1245" spans="1:16" x14ac:dyDescent="0.3">
      <c r="A1245" s="3">
        <v>43529</v>
      </c>
      <c r="B1245" s="1" t="s">
        <v>293</v>
      </c>
      <c r="C1245" s="1" t="s">
        <v>11</v>
      </c>
      <c r="D1245" s="1" t="s">
        <v>42</v>
      </c>
      <c r="E1245" s="1" t="s">
        <v>67</v>
      </c>
      <c r="F1245" s="2">
        <v>5</v>
      </c>
      <c r="G1245" s="2">
        <v>8</v>
      </c>
      <c r="H1245" s="1" t="s">
        <v>19</v>
      </c>
      <c r="I1245" s="1" t="s">
        <v>15</v>
      </c>
      <c r="J1245" s="2">
        <v>5951</v>
      </c>
      <c r="K1245" t="str">
        <f>VLOOKUP(E1245,LUCode!A:B,2,FALSE)</f>
        <v>Door Problems - Faulty Equipment</v>
      </c>
      <c r="L1245">
        <f>VLOOKUP(D1245,Coordinates!A:C,2,FALSE)</f>
        <v>43.749699999999997</v>
      </c>
      <c r="M1245">
        <f>VLOOKUP(D1245,Coordinates!A:C,3,FALSE)</f>
        <v>-79.4619</v>
      </c>
      <c r="N1245" t="str">
        <f>VLOOKUP(I1245,LULine!A:B,2,FALSE)</f>
        <v>Yonge University Spadina</v>
      </c>
      <c r="O1245" t="s">
        <v>1760</v>
      </c>
      <c r="P1245" t="s">
        <v>1777</v>
      </c>
    </row>
    <row r="1246" spans="1:16" x14ac:dyDescent="0.3">
      <c r="A1246" s="3">
        <v>43529</v>
      </c>
      <c r="B1246" s="1" t="s">
        <v>264</v>
      </c>
      <c r="C1246" s="1" t="s">
        <v>11</v>
      </c>
      <c r="D1246" s="1" t="s">
        <v>64</v>
      </c>
      <c r="E1246" s="1" t="s">
        <v>146</v>
      </c>
      <c r="F1246" s="2">
        <v>69</v>
      </c>
      <c r="G1246" s="2">
        <v>74</v>
      </c>
      <c r="H1246" s="1" t="s">
        <v>34</v>
      </c>
      <c r="I1246" s="1" t="s">
        <v>30</v>
      </c>
      <c r="J1246" s="2">
        <v>5111</v>
      </c>
      <c r="K1246" t="str">
        <f>VLOOKUP(E1246,LUCode!A:B,2,FALSE)</f>
        <v>Priority One - Train in Contact With Person</v>
      </c>
      <c r="L1246">
        <f>VLOOKUP(D1246,Coordinates!A:C,2,FALSE)</f>
        <v>43.424100000000003</v>
      </c>
      <c r="M1246">
        <f>VLOOKUP(D1246,Coordinates!A:C,3,FALSE)</f>
        <v>-79.164699999999996</v>
      </c>
      <c r="N1246" t="str">
        <f>VLOOKUP(I1246,LULine!A:B,2,FALSE)</f>
        <v>Bloor Danforth</v>
      </c>
      <c r="O1246" t="s">
        <v>1760</v>
      </c>
      <c r="P1246" t="s">
        <v>1777</v>
      </c>
    </row>
    <row r="1247" spans="1:16" x14ac:dyDescent="0.3">
      <c r="A1247" s="3">
        <v>43530</v>
      </c>
      <c r="B1247" s="1" t="s">
        <v>1010</v>
      </c>
      <c r="C1247" s="1" t="s">
        <v>63</v>
      </c>
      <c r="D1247" s="1" t="s">
        <v>266</v>
      </c>
      <c r="E1247" s="1" t="s">
        <v>345</v>
      </c>
      <c r="F1247" s="2">
        <v>5</v>
      </c>
      <c r="G1247" s="2">
        <v>10</v>
      </c>
      <c r="H1247" s="1" t="s">
        <v>19</v>
      </c>
      <c r="I1247" s="1" t="s">
        <v>93</v>
      </c>
      <c r="J1247" s="2">
        <v>3004</v>
      </c>
      <c r="K1247" t="str">
        <f>VLOOKUP(E1247,LUCode!A:B,2,FALSE)</f>
        <v>Miscellaneous Other</v>
      </c>
      <c r="L1247">
        <f>VLOOKUP(D1247,Coordinates!A:C,2,FALSE)</f>
        <v>43.462899999999998</v>
      </c>
      <c r="M1247">
        <f>VLOOKUP(D1247,Coordinates!A:C,3,FALSE)</f>
        <v>-79.150599999999997</v>
      </c>
      <c r="N1247" t="str">
        <f>VLOOKUP(I1247,LULine!A:B,2,FALSE)</f>
        <v>Scarborough Rail Transit</v>
      </c>
      <c r="O1247" t="s">
        <v>1760</v>
      </c>
      <c r="P1247" t="s">
        <v>1774</v>
      </c>
    </row>
    <row r="1248" spans="1:16" x14ac:dyDescent="0.3">
      <c r="A1248" s="3">
        <v>43530</v>
      </c>
      <c r="B1248" s="1" t="s">
        <v>530</v>
      </c>
      <c r="C1248" s="1" t="s">
        <v>63</v>
      </c>
      <c r="D1248" s="1" t="s">
        <v>266</v>
      </c>
      <c r="E1248" s="1" t="s">
        <v>494</v>
      </c>
      <c r="F1248" s="2">
        <v>5</v>
      </c>
      <c r="G1248" s="2">
        <v>10</v>
      </c>
      <c r="H1248" s="1" t="s">
        <v>19</v>
      </c>
      <c r="I1248" s="1" t="s">
        <v>93</v>
      </c>
      <c r="J1248" s="2">
        <v>3026</v>
      </c>
      <c r="K1248" t="str">
        <f>VLOOKUP(E1248,LUCode!A:B,2,FALSE)</f>
        <v>Timeout</v>
      </c>
      <c r="L1248">
        <f>VLOOKUP(D1248,Coordinates!A:C,2,FALSE)</f>
        <v>43.462899999999998</v>
      </c>
      <c r="M1248">
        <f>VLOOKUP(D1248,Coordinates!A:C,3,FALSE)</f>
        <v>-79.150599999999997</v>
      </c>
      <c r="N1248" t="str">
        <f>VLOOKUP(I1248,LULine!A:B,2,FALSE)</f>
        <v>Scarborough Rail Transit</v>
      </c>
      <c r="O1248" t="s">
        <v>1760</v>
      </c>
      <c r="P1248" t="s">
        <v>1774</v>
      </c>
    </row>
    <row r="1249" spans="1:16" x14ac:dyDescent="0.3">
      <c r="A1249" s="3">
        <v>43530</v>
      </c>
      <c r="B1249" s="1" t="s">
        <v>394</v>
      </c>
      <c r="C1249" s="1" t="s">
        <v>63</v>
      </c>
      <c r="D1249" s="1" t="s">
        <v>59</v>
      </c>
      <c r="E1249" s="1" t="s">
        <v>218</v>
      </c>
      <c r="F1249" s="2">
        <v>8</v>
      </c>
      <c r="G1249" s="2">
        <v>10</v>
      </c>
      <c r="H1249" s="1" t="s">
        <v>29</v>
      </c>
      <c r="I1249" s="1" t="s">
        <v>30</v>
      </c>
      <c r="J1249" s="2">
        <v>5005</v>
      </c>
      <c r="K1249" t="str">
        <f>VLOOKUP(E1249,LUCode!A:B,2,FALSE)</f>
        <v>Equipment - No Trouble Found</v>
      </c>
      <c r="L1249">
        <f>VLOOKUP(D1249,Coordinates!A:C,2,FALSE)</f>
        <v>43.410299999999999</v>
      </c>
      <c r="M1249">
        <f>VLOOKUP(D1249,Coordinates!A:C,3,FALSE)</f>
        <v>-79.192300000000003</v>
      </c>
      <c r="N1249" t="str">
        <f>VLOOKUP(I1249,LULine!A:B,2,FALSE)</f>
        <v>Bloor Danforth</v>
      </c>
      <c r="O1249" t="s">
        <v>1760</v>
      </c>
      <c r="P1249" t="s">
        <v>1774</v>
      </c>
    </row>
    <row r="1250" spans="1:16" x14ac:dyDescent="0.3">
      <c r="A1250" s="3">
        <v>43530</v>
      </c>
      <c r="B1250" s="1" t="s">
        <v>199</v>
      </c>
      <c r="C1250" s="1" t="s">
        <v>63</v>
      </c>
      <c r="D1250" s="1" t="s">
        <v>37</v>
      </c>
      <c r="E1250" s="1" t="s">
        <v>46</v>
      </c>
      <c r="F1250" s="2">
        <v>3</v>
      </c>
      <c r="G1250" s="2">
        <v>5</v>
      </c>
      <c r="H1250" s="1" t="s">
        <v>29</v>
      </c>
      <c r="I1250" s="1" t="s">
        <v>30</v>
      </c>
      <c r="J1250" s="2">
        <v>5237</v>
      </c>
      <c r="K1250" t="str">
        <f>VLOOKUP(E1250,LUCode!A:B,2,FALSE)</f>
        <v>Miscellaneous Speed Control</v>
      </c>
      <c r="L1250">
        <f>VLOOKUP(D1250,Coordinates!A:C,2,FALSE)</f>
        <v>43.435699999999997</v>
      </c>
      <c r="M1250">
        <f>VLOOKUP(D1250,Coordinates!A:C,3,FALSE)</f>
        <v>-79.154899999999998</v>
      </c>
      <c r="N1250" t="str">
        <f>VLOOKUP(I1250,LULine!A:B,2,FALSE)</f>
        <v>Bloor Danforth</v>
      </c>
      <c r="O1250" t="s">
        <v>1760</v>
      </c>
      <c r="P1250" t="s">
        <v>1774</v>
      </c>
    </row>
    <row r="1251" spans="1:16" x14ac:dyDescent="0.3">
      <c r="A1251" s="3">
        <v>43530</v>
      </c>
      <c r="B1251" s="1" t="s">
        <v>1011</v>
      </c>
      <c r="C1251" s="1" t="s">
        <v>63</v>
      </c>
      <c r="D1251" s="1" t="s">
        <v>325</v>
      </c>
      <c r="E1251" s="1" t="s">
        <v>57</v>
      </c>
      <c r="F1251" s="2">
        <v>11</v>
      </c>
      <c r="G1251" s="2">
        <v>13</v>
      </c>
      <c r="H1251" s="1" t="s">
        <v>14</v>
      </c>
      <c r="I1251" s="1" t="s">
        <v>15</v>
      </c>
      <c r="J1251" s="2">
        <v>5726</v>
      </c>
      <c r="K1251" t="str">
        <f>VLOOKUP(E1251,LUCode!A:B,2,FALSE)</f>
        <v>Injured or ill Customer (On Train) - Transported</v>
      </c>
      <c r="L1251">
        <f>VLOOKUP(D1251,Coordinates!A:C,2,FALSE)</f>
        <v>43.394100000000002</v>
      </c>
      <c r="M1251">
        <f>VLOOKUP(D1251,Coordinates!A:C,3,FALSE)</f>
        <v>-79.225899999999996</v>
      </c>
      <c r="N1251" t="str">
        <f>VLOOKUP(I1251,LULine!A:B,2,FALSE)</f>
        <v>Yonge University Spadina</v>
      </c>
      <c r="O1251" t="s">
        <v>1760</v>
      </c>
      <c r="P1251" t="s">
        <v>1774</v>
      </c>
    </row>
    <row r="1252" spans="1:16" x14ac:dyDescent="0.3">
      <c r="A1252" s="3">
        <v>43530</v>
      </c>
      <c r="B1252" s="1" t="s">
        <v>1011</v>
      </c>
      <c r="C1252" s="1" t="s">
        <v>63</v>
      </c>
      <c r="D1252" s="1" t="s">
        <v>130</v>
      </c>
      <c r="E1252" s="1" t="s">
        <v>89</v>
      </c>
      <c r="F1252" s="2">
        <v>6</v>
      </c>
      <c r="G1252" s="2">
        <v>8</v>
      </c>
      <c r="H1252" s="1" t="s">
        <v>34</v>
      </c>
      <c r="I1252" s="1" t="s">
        <v>30</v>
      </c>
      <c r="J1252" s="2">
        <v>5210</v>
      </c>
      <c r="K1252" t="str">
        <f>VLOOKUP(E1252,LUCode!A:B,2,FALSE)</f>
        <v>Injured or ill Customer (On Train) - Medical Aid Refused</v>
      </c>
      <c r="L1252">
        <f>VLOOKUP(D1252,Coordinates!A:C,2,FALSE)</f>
        <v>43.668300000000002</v>
      </c>
      <c r="M1252">
        <f>VLOOKUP(D1252,Coordinates!A:C,3,FALSE)</f>
        <v>-79.399900000000002</v>
      </c>
      <c r="N1252" t="str">
        <f>VLOOKUP(I1252,LULine!A:B,2,FALSE)</f>
        <v>Bloor Danforth</v>
      </c>
      <c r="O1252" t="s">
        <v>1760</v>
      </c>
      <c r="P1252" t="s">
        <v>1774</v>
      </c>
    </row>
    <row r="1253" spans="1:16" x14ac:dyDescent="0.3">
      <c r="A1253" s="3">
        <v>43530</v>
      </c>
      <c r="B1253" s="1" t="s">
        <v>84</v>
      </c>
      <c r="C1253" s="1" t="s">
        <v>63</v>
      </c>
      <c r="D1253" s="1" t="s">
        <v>91</v>
      </c>
      <c r="E1253" s="1" t="s">
        <v>494</v>
      </c>
      <c r="F1253" s="2">
        <v>5</v>
      </c>
      <c r="G1253" s="2">
        <v>10</v>
      </c>
      <c r="H1253" s="1" t="s">
        <v>14</v>
      </c>
      <c r="I1253" s="1" t="s">
        <v>93</v>
      </c>
      <c r="J1253" s="2">
        <v>3003</v>
      </c>
      <c r="K1253" t="str">
        <f>VLOOKUP(E1253,LUCode!A:B,2,FALSE)</f>
        <v>Timeout</v>
      </c>
      <c r="L1253" t="e">
        <f>VLOOKUP(D1253,Coordinates!A:C,2,FALSE)</f>
        <v>#N/A</v>
      </c>
      <c r="M1253" t="e">
        <f>VLOOKUP(D1253,Coordinates!A:C,3,FALSE)</f>
        <v>#N/A</v>
      </c>
      <c r="N1253" t="str">
        <f>VLOOKUP(I1253,LULine!A:B,2,FALSE)</f>
        <v>Scarborough Rail Transit</v>
      </c>
      <c r="O1253" t="s">
        <v>1760</v>
      </c>
      <c r="P1253" t="s">
        <v>1772</v>
      </c>
    </row>
    <row r="1254" spans="1:16" x14ac:dyDescent="0.3">
      <c r="A1254" s="3">
        <v>43530</v>
      </c>
      <c r="B1254" s="1" t="s">
        <v>1012</v>
      </c>
      <c r="C1254" s="1" t="s">
        <v>63</v>
      </c>
      <c r="D1254" s="1" t="s">
        <v>395</v>
      </c>
      <c r="E1254" s="1" t="s">
        <v>714</v>
      </c>
      <c r="F1254" s="2">
        <v>7</v>
      </c>
      <c r="G1254" s="2">
        <v>10</v>
      </c>
      <c r="H1254" s="1" t="s">
        <v>29</v>
      </c>
      <c r="I1254" s="1" t="s">
        <v>30</v>
      </c>
      <c r="J1254" s="2">
        <v>5116</v>
      </c>
      <c r="K1254" t="str">
        <f>VLOOKUP(E1254,LUCode!A:B,2,FALSE)</f>
        <v>Suspicious Package</v>
      </c>
      <c r="L1254">
        <f>VLOOKUP(D1254,Coordinates!A:C,2,FALSE)</f>
        <v>43.385899999999999</v>
      </c>
      <c r="M1254">
        <f>VLOOKUP(D1254,Coordinates!A:C,3,FALSE)</f>
        <v>-79.290199999999999</v>
      </c>
      <c r="N1254" t="str">
        <f>VLOOKUP(I1254,LULine!A:B,2,FALSE)</f>
        <v>Bloor Danforth</v>
      </c>
      <c r="O1254" t="s">
        <v>1760</v>
      </c>
      <c r="P1254" t="s">
        <v>1772</v>
      </c>
    </row>
    <row r="1255" spans="1:16" x14ac:dyDescent="0.3">
      <c r="A1255" s="3">
        <v>43530</v>
      </c>
      <c r="B1255" s="1" t="s">
        <v>320</v>
      </c>
      <c r="C1255" s="1" t="s">
        <v>63</v>
      </c>
      <c r="D1255" s="1" t="s">
        <v>179</v>
      </c>
      <c r="E1255" s="1" t="s">
        <v>132</v>
      </c>
      <c r="F1255" s="2">
        <v>4</v>
      </c>
      <c r="G1255" s="2">
        <v>7</v>
      </c>
      <c r="H1255" s="1" t="s">
        <v>29</v>
      </c>
      <c r="I1255" s="1" t="s">
        <v>30</v>
      </c>
      <c r="J1255" s="2">
        <v>5053</v>
      </c>
      <c r="K1255" t="str">
        <f>VLOOKUP(E1255,LUCode!A:B,2,FALSE)</f>
        <v>Misc. Transportation Other - Employee Non-Chargeable</v>
      </c>
      <c r="L1255">
        <f>VLOOKUP(D1255,Coordinates!A:C,2,FALSE)</f>
        <v>43.414200000000001</v>
      </c>
      <c r="M1255">
        <f>VLOOKUP(D1255,Coordinates!A:C,3,FALSE)</f>
        <v>-79.171899999999994</v>
      </c>
      <c r="N1255" t="str">
        <f>VLOOKUP(I1255,LULine!A:B,2,FALSE)</f>
        <v>Bloor Danforth</v>
      </c>
      <c r="O1255" t="s">
        <v>1760</v>
      </c>
      <c r="P1255" t="s">
        <v>1772</v>
      </c>
    </row>
    <row r="1256" spans="1:16" x14ac:dyDescent="0.3">
      <c r="A1256" s="3">
        <v>43530</v>
      </c>
      <c r="B1256" s="1" t="s">
        <v>159</v>
      </c>
      <c r="C1256" s="1" t="s">
        <v>63</v>
      </c>
      <c r="D1256" s="1" t="s">
        <v>32</v>
      </c>
      <c r="E1256" s="1" t="s">
        <v>218</v>
      </c>
      <c r="F1256" s="2">
        <v>4</v>
      </c>
      <c r="G1256" s="2">
        <v>7</v>
      </c>
      <c r="H1256" s="1" t="s">
        <v>29</v>
      </c>
      <c r="I1256" s="1" t="s">
        <v>30</v>
      </c>
      <c r="J1256" s="2">
        <v>5060</v>
      </c>
      <c r="K1256" t="str">
        <f>VLOOKUP(E1256,LUCode!A:B,2,FALSE)</f>
        <v>Equipment - No Trouble Found</v>
      </c>
      <c r="L1256">
        <f>VLOOKUP(D1256,Coordinates!A:C,2,FALSE)</f>
        <v>43.681111000000001</v>
      </c>
      <c r="M1256">
        <f>VLOOKUP(D1256,Coordinates!A:C,3,FALSE)</f>
        <v>-79.337778</v>
      </c>
      <c r="N1256" t="str">
        <f>VLOOKUP(I1256,LULine!A:B,2,FALSE)</f>
        <v>Bloor Danforth</v>
      </c>
      <c r="O1256" t="s">
        <v>1760</v>
      </c>
      <c r="P1256" t="s">
        <v>1772</v>
      </c>
    </row>
    <row r="1257" spans="1:16" x14ac:dyDescent="0.3">
      <c r="A1257" s="3">
        <v>43530</v>
      </c>
      <c r="B1257" s="1" t="s">
        <v>1013</v>
      </c>
      <c r="C1257" s="1" t="s">
        <v>63</v>
      </c>
      <c r="D1257" s="1" t="s">
        <v>179</v>
      </c>
      <c r="E1257" s="1" t="s">
        <v>308</v>
      </c>
      <c r="F1257" s="2">
        <v>7</v>
      </c>
      <c r="G1257" s="2">
        <v>10</v>
      </c>
      <c r="H1257" s="1" t="s">
        <v>29</v>
      </c>
      <c r="I1257" s="1" t="s">
        <v>30</v>
      </c>
      <c r="J1257" s="2">
        <v>5262</v>
      </c>
      <c r="K1257" t="str">
        <f>VLOOKUP(E1257,LUCode!A:B,2,FALSE)</f>
        <v>Assault / Patron Involved</v>
      </c>
      <c r="L1257">
        <f>VLOOKUP(D1257,Coordinates!A:C,2,FALSE)</f>
        <v>43.414200000000001</v>
      </c>
      <c r="M1257">
        <f>VLOOKUP(D1257,Coordinates!A:C,3,FALSE)</f>
        <v>-79.171899999999994</v>
      </c>
      <c r="N1257" t="str">
        <f>VLOOKUP(I1257,LULine!A:B,2,FALSE)</f>
        <v>Bloor Danforth</v>
      </c>
      <c r="O1257" t="s">
        <v>1760</v>
      </c>
      <c r="P1257" t="s">
        <v>1772</v>
      </c>
    </row>
    <row r="1258" spans="1:16" x14ac:dyDescent="0.3">
      <c r="A1258" s="3">
        <v>43530</v>
      </c>
      <c r="B1258" s="1" t="s">
        <v>613</v>
      </c>
      <c r="C1258" s="1" t="s">
        <v>63</v>
      </c>
      <c r="D1258" s="1" t="s">
        <v>33</v>
      </c>
      <c r="E1258" s="1" t="s">
        <v>218</v>
      </c>
      <c r="F1258" s="2">
        <v>7</v>
      </c>
      <c r="G1258" s="2">
        <v>10</v>
      </c>
      <c r="H1258" s="1" t="s">
        <v>34</v>
      </c>
      <c r="I1258" s="1" t="s">
        <v>30</v>
      </c>
      <c r="J1258" s="2">
        <v>5150</v>
      </c>
      <c r="K1258" t="str">
        <f>VLOOKUP(E1258,LUCode!A:B,2,FALSE)</f>
        <v>Equipment - No Trouble Found</v>
      </c>
      <c r="L1258">
        <f>VLOOKUP(D1258,Coordinates!A:C,2,FALSE)</f>
        <v>43.381399999999999</v>
      </c>
      <c r="M1258">
        <f>VLOOKUP(D1258,Coordinates!A:C,3,FALSE)</f>
        <v>-79.320999999999998</v>
      </c>
      <c r="N1258" t="str">
        <f>VLOOKUP(I1258,LULine!A:B,2,FALSE)</f>
        <v>Bloor Danforth</v>
      </c>
      <c r="O1258" t="s">
        <v>1760</v>
      </c>
      <c r="P1258" t="s">
        <v>1773</v>
      </c>
    </row>
    <row r="1259" spans="1:16" x14ac:dyDescent="0.3">
      <c r="A1259" s="3">
        <v>43530</v>
      </c>
      <c r="B1259" s="1" t="s">
        <v>948</v>
      </c>
      <c r="C1259" s="1" t="s">
        <v>63</v>
      </c>
      <c r="D1259" s="1" t="s">
        <v>172</v>
      </c>
      <c r="E1259" s="1" t="s">
        <v>80</v>
      </c>
      <c r="F1259" s="2">
        <v>12</v>
      </c>
      <c r="G1259" s="2">
        <v>16</v>
      </c>
      <c r="H1259" s="1" t="s">
        <v>19</v>
      </c>
      <c r="I1259" s="1" t="s">
        <v>15</v>
      </c>
      <c r="J1259" s="2">
        <v>5541</v>
      </c>
      <c r="K1259" t="str">
        <f>VLOOKUP(E1259,LUCode!A:B,2,FALSE)</f>
        <v>Disorderly Patron</v>
      </c>
      <c r="L1259">
        <f>VLOOKUP(D1259,Coordinates!A:C,2,FALSE)</f>
        <v>43.761499999999998</v>
      </c>
      <c r="M1259">
        <f>VLOOKUP(D1259,Coordinates!A:C,3,FALSE)</f>
        <v>-79.411100000000005</v>
      </c>
      <c r="N1259" t="str">
        <f>VLOOKUP(I1259,LULine!A:B,2,FALSE)</f>
        <v>Yonge University Spadina</v>
      </c>
      <c r="O1259" t="s">
        <v>1760</v>
      </c>
      <c r="P1259" t="s">
        <v>1773</v>
      </c>
    </row>
    <row r="1260" spans="1:16" x14ac:dyDescent="0.3">
      <c r="A1260" s="3">
        <v>43530</v>
      </c>
      <c r="B1260" s="1" t="s">
        <v>615</v>
      </c>
      <c r="C1260" s="1" t="s">
        <v>63</v>
      </c>
      <c r="D1260" s="1" t="s">
        <v>157</v>
      </c>
      <c r="E1260" s="1" t="s">
        <v>80</v>
      </c>
      <c r="F1260" s="2">
        <v>4</v>
      </c>
      <c r="G1260" s="2">
        <v>7</v>
      </c>
      <c r="H1260" s="1" t="s">
        <v>34</v>
      </c>
      <c r="I1260" s="1" t="s">
        <v>30</v>
      </c>
      <c r="J1260" s="2">
        <v>5091</v>
      </c>
      <c r="K1260" t="str">
        <f>VLOOKUP(E1260,LUCode!A:B,2,FALSE)</f>
        <v>Disorderly Patron</v>
      </c>
      <c r="L1260">
        <f>VLOOKUP(D1260,Coordinates!A:C,2,FALSE)</f>
        <v>43.404800000000002</v>
      </c>
      <c r="M1260">
        <f>VLOOKUP(D1260,Coordinates!A:C,3,FALSE)</f>
        <v>-79.2042</v>
      </c>
      <c r="N1260" t="str">
        <f>VLOOKUP(I1260,LULine!A:B,2,FALSE)</f>
        <v>Bloor Danforth</v>
      </c>
      <c r="O1260" t="s">
        <v>1760</v>
      </c>
      <c r="P1260" t="s">
        <v>1775</v>
      </c>
    </row>
    <row r="1261" spans="1:16" x14ac:dyDescent="0.3">
      <c r="A1261" s="3">
        <v>43530</v>
      </c>
      <c r="B1261" s="1" t="s">
        <v>464</v>
      </c>
      <c r="C1261" s="1" t="s">
        <v>63</v>
      </c>
      <c r="D1261" s="1" t="s">
        <v>17</v>
      </c>
      <c r="E1261" s="1" t="s">
        <v>57</v>
      </c>
      <c r="F1261" s="2">
        <v>17</v>
      </c>
      <c r="G1261" s="2">
        <v>20</v>
      </c>
      <c r="H1261" s="1" t="s">
        <v>14</v>
      </c>
      <c r="I1261" s="1" t="s">
        <v>15</v>
      </c>
      <c r="J1261" s="2">
        <v>6086</v>
      </c>
      <c r="K1261" t="str">
        <f>VLOOKUP(E1261,LUCode!A:B,2,FALSE)</f>
        <v>Injured or ill Customer (On Train) - Transported</v>
      </c>
      <c r="L1261">
        <f>VLOOKUP(D1261,Coordinates!A:C,2,FALSE)</f>
        <v>43.415700000000001</v>
      </c>
      <c r="M1261">
        <f>VLOOKUP(D1261,Coordinates!A:C,3,FALSE)</f>
        <v>-79.260900000000007</v>
      </c>
      <c r="N1261" t="str">
        <f>VLOOKUP(I1261,LULine!A:B,2,FALSE)</f>
        <v>Yonge University Spadina</v>
      </c>
      <c r="O1261" t="s">
        <v>1760</v>
      </c>
      <c r="P1261" t="s">
        <v>1775</v>
      </c>
    </row>
    <row r="1262" spans="1:16" x14ac:dyDescent="0.3">
      <c r="A1262" s="3">
        <v>43530</v>
      </c>
      <c r="B1262" s="1" t="s">
        <v>1014</v>
      </c>
      <c r="C1262" s="1" t="s">
        <v>63</v>
      </c>
      <c r="D1262" s="1" t="s">
        <v>200</v>
      </c>
      <c r="E1262" s="1" t="s">
        <v>327</v>
      </c>
      <c r="F1262" s="2">
        <v>5</v>
      </c>
      <c r="G1262" s="2">
        <v>7</v>
      </c>
      <c r="H1262" s="1" t="s">
        <v>29</v>
      </c>
      <c r="I1262" s="1" t="s">
        <v>30</v>
      </c>
      <c r="J1262" s="2">
        <v>5348</v>
      </c>
      <c r="K1262" t="str">
        <f>VLOOKUP(E1262,LUCode!A:B,2,FALSE)</f>
        <v>Operator Overshot Platform</v>
      </c>
      <c r="L1262">
        <f>VLOOKUP(D1262,Coordinates!A:C,2,FALSE)</f>
        <v>43.391399999999997</v>
      </c>
      <c r="M1262">
        <f>VLOOKUP(D1262,Coordinates!A:C,3,FALSE)</f>
        <v>-79.28</v>
      </c>
      <c r="N1262" t="str">
        <f>VLOOKUP(I1262,LULine!A:B,2,FALSE)</f>
        <v>Bloor Danforth</v>
      </c>
      <c r="O1262" t="s">
        <v>1760</v>
      </c>
      <c r="P1262" t="s">
        <v>1775</v>
      </c>
    </row>
    <row r="1263" spans="1:16" x14ac:dyDescent="0.3">
      <c r="A1263" s="3">
        <v>43530</v>
      </c>
      <c r="B1263" s="1" t="s">
        <v>142</v>
      </c>
      <c r="C1263" s="1" t="s">
        <v>63</v>
      </c>
      <c r="D1263" s="1" t="s">
        <v>363</v>
      </c>
      <c r="E1263" s="1" t="s">
        <v>57</v>
      </c>
      <c r="F1263" s="2">
        <v>4</v>
      </c>
      <c r="G1263" s="2">
        <v>7</v>
      </c>
      <c r="H1263" s="1" t="s">
        <v>29</v>
      </c>
      <c r="I1263" s="1" t="s">
        <v>30</v>
      </c>
      <c r="J1263" s="2">
        <v>5080</v>
      </c>
      <c r="K1263" t="str">
        <f>VLOOKUP(E1263,LUCode!A:B,2,FALSE)</f>
        <v>Injured or ill Customer (On Train) - Transported</v>
      </c>
      <c r="L1263">
        <f>VLOOKUP(D1263,Coordinates!A:C,2,FALSE)</f>
        <v>43.4514</v>
      </c>
      <c r="M1263">
        <f>VLOOKUP(D1263,Coordinates!A:C,3,FALSE)</f>
        <v>-79.284199999999998</v>
      </c>
      <c r="N1263" t="str">
        <f>VLOOKUP(I1263,LULine!A:B,2,FALSE)</f>
        <v>Bloor Danforth</v>
      </c>
      <c r="O1263" t="s">
        <v>1760</v>
      </c>
      <c r="P1263" t="s">
        <v>1775</v>
      </c>
    </row>
    <row r="1264" spans="1:16" x14ac:dyDescent="0.3">
      <c r="A1264" s="3">
        <v>43530</v>
      </c>
      <c r="B1264" s="1" t="s">
        <v>745</v>
      </c>
      <c r="C1264" s="1" t="s">
        <v>63</v>
      </c>
      <c r="D1264" s="1" t="s">
        <v>119</v>
      </c>
      <c r="E1264" s="1" t="s">
        <v>150</v>
      </c>
      <c r="F1264" s="2">
        <v>9</v>
      </c>
      <c r="G1264" s="2">
        <v>12</v>
      </c>
      <c r="H1264" s="1" t="s">
        <v>14</v>
      </c>
      <c r="I1264" s="1" t="s">
        <v>15</v>
      </c>
      <c r="J1264" s="2">
        <v>5471</v>
      </c>
      <c r="K1264" t="str">
        <f>VLOOKUP(E1264,LUCode!A:B,2,FALSE)</f>
        <v>Passenger Other</v>
      </c>
      <c r="L1264">
        <f>VLOOKUP(D1264,Coordinates!A:C,2,FALSE)</f>
        <v>43.433</v>
      </c>
      <c r="M1264">
        <f>VLOOKUP(D1264,Coordinates!A:C,3,FALSE)</f>
        <v>-79.248000000000005</v>
      </c>
      <c r="N1264" t="str">
        <f>VLOOKUP(I1264,LULine!A:B,2,FALSE)</f>
        <v>Yonge University Spadina</v>
      </c>
      <c r="O1264" t="s">
        <v>1760</v>
      </c>
      <c r="P1264" t="s">
        <v>1776</v>
      </c>
    </row>
    <row r="1265" spans="1:16" x14ac:dyDescent="0.3">
      <c r="A1265" s="3">
        <v>43530</v>
      </c>
      <c r="B1265" s="1" t="s">
        <v>1015</v>
      </c>
      <c r="C1265" s="1" t="s">
        <v>63</v>
      </c>
      <c r="D1265" s="1" t="s">
        <v>162</v>
      </c>
      <c r="E1265" s="1" t="s">
        <v>89</v>
      </c>
      <c r="F1265" s="2">
        <v>4</v>
      </c>
      <c r="G1265" s="2">
        <v>6</v>
      </c>
      <c r="H1265" s="1" t="s">
        <v>19</v>
      </c>
      <c r="I1265" s="1" t="s">
        <v>15</v>
      </c>
      <c r="J1265" s="2">
        <v>5836</v>
      </c>
      <c r="K1265" t="str">
        <f>VLOOKUP(E1265,LUCode!A:B,2,FALSE)</f>
        <v>Injured or ill Customer (On Train) - Medical Aid Refused</v>
      </c>
      <c r="L1265">
        <f>VLOOKUP(D1265,Coordinates!A:C,2,FALSE)</f>
        <v>43.390900000000002</v>
      </c>
      <c r="M1265">
        <f>VLOOKUP(D1265,Coordinates!A:C,3,FALSE)</f>
        <v>-79.224500000000006</v>
      </c>
      <c r="N1265" t="str">
        <f>VLOOKUP(I1265,LULine!A:B,2,FALSE)</f>
        <v>Yonge University Spadina</v>
      </c>
      <c r="O1265" t="s">
        <v>1760</v>
      </c>
      <c r="P1265" t="s">
        <v>1776</v>
      </c>
    </row>
    <row r="1266" spans="1:16" x14ac:dyDescent="0.3">
      <c r="A1266" s="3">
        <v>43530</v>
      </c>
      <c r="B1266" s="1" t="s">
        <v>887</v>
      </c>
      <c r="C1266" s="1" t="s">
        <v>63</v>
      </c>
      <c r="D1266" s="1" t="s">
        <v>296</v>
      </c>
      <c r="E1266" s="1" t="s">
        <v>89</v>
      </c>
      <c r="F1266" s="2">
        <v>5</v>
      </c>
      <c r="G1266" s="2">
        <v>8</v>
      </c>
      <c r="H1266" s="1" t="s">
        <v>19</v>
      </c>
      <c r="I1266" s="1" t="s">
        <v>15</v>
      </c>
      <c r="J1266" s="2">
        <v>5841</v>
      </c>
      <c r="K1266" t="str">
        <f>VLOOKUP(E1266,LUCode!A:B,2,FALSE)</f>
        <v>Injured or ill Customer (On Train) - Medical Aid Refused</v>
      </c>
      <c r="L1266">
        <f>VLOOKUP(D1266,Coordinates!A:C,2,FALSE)</f>
        <v>43.4116</v>
      </c>
      <c r="M1266">
        <f>VLOOKUP(D1266,Coordinates!A:C,3,FALSE)</f>
        <v>-79.233500000000006</v>
      </c>
      <c r="N1266" t="str">
        <f>VLOOKUP(I1266,LULine!A:B,2,FALSE)</f>
        <v>Yonge University Spadina</v>
      </c>
      <c r="O1266" t="s">
        <v>1760</v>
      </c>
      <c r="P1266" t="s">
        <v>1776</v>
      </c>
    </row>
    <row r="1267" spans="1:16" x14ac:dyDescent="0.3">
      <c r="A1267" s="3">
        <v>43530</v>
      </c>
      <c r="B1267" s="1" t="s">
        <v>603</v>
      </c>
      <c r="C1267" s="1" t="s">
        <v>63</v>
      </c>
      <c r="D1267" s="1" t="s">
        <v>374</v>
      </c>
      <c r="E1267" s="1" t="s">
        <v>89</v>
      </c>
      <c r="F1267" s="2">
        <v>7</v>
      </c>
      <c r="G1267" s="2">
        <v>10</v>
      </c>
      <c r="H1267" s="1" t="s">
        <v>29</v>
      </c>
      <c r="I1267" s="1" t="s">
        <v>30</v>
      </c>
      <c r="J1267" s="2">
        <v>5157</v>
      </c>
      <c r="K1267" t="str">
        <f>VLOOKUP(E1267,LUCode!A:B,2,FALSE)</f>
        <v>Injured or ill Customer (On Train) - Medical Aid Refused</v>
      </c>
      <c r="L1267">
        <f>VLOOKUP(D1267,Coordinates!A:C,2,FALSE)</f>
        <v>43.393300000000004</v>
      </c>
      <c r="M1267">
        <f>VLOOKUP(D1267,Coordinates!A:C,3,FALSE)</f>
        <v>-79.263400000000004</v>
      </c>
      <c r="N1267" t="str">
        <f>VLOOKUP(I1267,LULine!A:B,2,FALSE)</f>
        <v>Bloor Danforth</v>
      </c>
      <c r="O1267" t="s">
        <v>1760</v>
      </c>
      <c r="P1267" t="s">
        <v>1776</v>
      </c>
    </row>
    <row r="1268" spans="1:16" x14ac:dyDescent="0.3">
      <c r="A1268" s="3">
        <v>43530</v>
      </c>
      <c r="B1268" s="1" t="s">
        <v>702</v>
      </c>
      <c r="C1268" s="1" t="s">
        <v>63</v>
      </c>
      <c r="D1268" s="1" t="s">
        <v>98</v>
      </c>
      <c r="E1268" s="1" t="s">
        <v>57</v>
      </c>
      <c r="F1268" s="2">
        <v>16</v>
      </c>
      <c r="G1268" s="2">
        <v>21</v>
      </c>
      <c r="H1268" s="1" t="s">
        <v>29</v>
      </c>
      <c r="I1268" s="1" t="s">
        <v>99</v>
      </c>
      <c r="J1268" s="2">
        <v>6151</v>
      </c>
      <c r="K1268" t="str">
        <f>VLOOKUP(E1268,LUCode!A:B,2,FALSE)</f>
        <v>Injured or ill Customer (On Train) - Transported</v>
      </c>
      <c r="L1268">
        <f>VLOOKUP(D1268,Coordinates!A:C,2,FALSE)</f>
        <v>43.460900000000002</v>
      </c>
      <c r="M1268">
        <f>VLOOKUP(D1268,Coordinates!A:C,3,FALSE)</f>
        <v>-79.223500000000001</v>
      </c>
      <c r="N1268" t="str">
        <f>VLOOKUP(I1268,LULine!A:B,2,FALSE)</f>
        <v>Sheppard</v>
      </c>
      <c r="O1268" t="s">
        <v>1760</v>
      </c>
      <c r="P1268" t="s">
        <v>1777</v>
      </c>
    </row>
    <row r="1269" spans="1:16" x14ac:dyDescent="0.3">
      <c r="A1269" s="3">
        <v>43531</v>
      </c>
      <c r="B1269" s="1" t="s">
        <v>691</v>
      </c>
      <c r="C1269" s="1" t="s">
        <v>126</v>
      </c>
      <c r="D1269" s="1" t="s">
        <v>42</v>
      </c>
      <c r="E1269" s="1" t="s">
        <v>67</v>
      </c>
      <c r="F1269" s="2">
        <v>9</v>
      </c>
      <c r="G1269" s="2">
        <v>12</v>
      </c>
      <c r="H1269" s="1" t="s">
        <v>19</v>
      </c>
      <c r="I1269" s="1" t="s">
        <v>15</v>
      </c>
      <c r="J1269" s="2">
        <v>5446</v>
      </c>
      <c r="K1269" t="str">
        <f>VLOOKUP(E1269,LUCode!A:B,2,FALSE)</f>
        <v>Door Problems - Faulty Equipment</v>
      </c>
      <c r="L1269">
        <f>VLOOKUP(D1269,Coordinates!A:C,2,FALSE)</f>
        <v>43.749699999999997</v>
      </c>
      <c r="M1269">
        <f>VLOOKUP(D1269,Coordinates!A:C,3,FALSE)</f>
        <v>-79.4619</v>
      </c>
      <c r="N1269" t="str">
        <f>VLOOKUP(I1269,LULine!A:B,2,FALSE)</f>
        <v>Yonge University Spadina</v>
      </c>
      <c r="O1269" t="s">
        <v>1760</v>
      </c>
      <c r="P1269" t="s">
        <v>1774</v>
      </c>
    </row>
    <row r="1270" spans="1:16" x14ac:dyDescent="0.3">
      <c r="A1270" s="3">
        <v>43531</v>
      </c>
      <c r="B1270" s="1" t="s">
        <v>1016</v>
      </c>
      <c r="C1270" s="1" t="s">
        <v>126</v>
      </c>
      <c r="D1270" s="1" t="s">
        <v>266</v>
      </c>
      <c r="E1270" s="1" t="s">
        <v>92</v>
      </c>
      <c r="F1270" s="2">
        <v>6</v>
      </c>
      <c r="G1270" s="2">
        <v>11</v>
      </c>
      <c r="H1270" s="1" t="s">
        <v>19</v>
      </c>
      <c r="I1270" s="1" t="s">
        <v>93</v>
      </c>
      <c r="J1270" s="2">
        <v>3018</v>
      </c>
      <c r="K1270" t="str">
        <f>VLOOKUP(E1270,LUCode!A:B,2,FALSE)</f>
        <v>Door Problems - Faulty Equipment</v>
      </c>
      <c r="L1270">
        <f>VLOOKUP(D1270,Coordinates!A:C,2,FALSE)</f>
        <v>43.462899999999998</v>
      </c>
      <c r="M1270">
        <f>VLOOKUP(D1270,Coordinates!A:C,3,FALSE)</f>
        <v>-79.150599999999997</v>
      </c>
      <c r="N1270" t="str">
        <f>VLOOKUP(I1270,LULine!A:B,2,FALSE)</f>
        <v>Scarborough Rail Transit</v>
      </c>
      <c r="O1270" t="s">
        <v>1760</v>
      </c>
      <c r="P1270" t="s">
        <v>1774</v>
      </c>
    </row>
    <row r="1271" spans="1:16" x14ac:dyDescent="0.3">
      <c r="A1271" s="3">
        <v>43531</v>
      </c>
      <c r="B1271" s="1" t="s">
        <v>36</v>
      </c>
      <c r="C1271" s="1" t="s">
        <v>126</v>
      </c>
      <c r="D1271" s="25" t="s">
        <v>1639</v>
      </c>
      <c r="E1271" s="1" t="s">
        <v>54</v>
      </c>
      <c r="F1271" s="2">
        <v>5</v>
      </c>
      <c r="G1271" s="2">
        <v>7</v>
      </c>
      <c r="H1271" s="1" t="s">
        <v>14</v>
      </c>
      <c r="I1271" s="1" t="s">
        <v>15</v>
      </c>
      <c r="J1271" s="2">
        <v>5471</v>
      </c>
      <c r="K1271" t="str">
        <f>VLOOKUP(E1271,LUCode!A:B,2,FALSE)</f>
        <v>Passenger Assistance Alarm Activated - No Trouble Found</v>
      </c>
      <c r="L1271">
        <f>VLOOKUP(D1271,Coordinates!A:C,2,FALSE)</f>
        <v>43.762</v>
      </c>
      <c r="M1271">
        <f>VLOOKUP(D1271,Coordinates!A:C,3,FALSE)</f>
        <v>-79.411900000000003</v>
      </c>
      <c r="N1271" t="str">
        <f>VLOOKUP(I1271,LULine!A:B,2,FALSE)</f>
        <v>Yonge University Spadina</v>
      </c>
      <c r="O1271" t="s">
        <v>1760</v>
      </c>
      <c r="P1271" t="s">
        <v>1774</v>
      </c>
    </row>
    <row r="1272" spans="1:16" x14ac:dyDescent="0.3">
      <c r="A1272" s="3">
        <v>43531</v>
      </c>
      <c r="B1272" s="1" t="s">
        <v>1017</v>
      </c>
      <c r="C1272" s="1" t="s">
        <v>126</v>
      </c>
      <c r="D1272" s="1" t="s">
        <v>12</v>
      </c>
      <c r="E1272" s="1" t="s">
        <v>183</v>
      </c>
      <c r="F1272" s="2">
        <v>4</v>
      </c>
      <c r="G1272" s="2">
        <v>6</v>
      </c>
      <c r="H1272" s="1" t="s">
        <v>14</v>
      </c>
      <c r="I1272" s="1" t="s">
        <v>15</v>
      </c>
      <c r="J1272" s="2">
        <v>5711</v>
      </c>
      <c r="K1272" t="str">
        <f>VLOOKUP(E1272,LUCode!A:B,2,FALSE)</f>
        <v>ATC Operator Related</v>
      </c>
      <c r="L1272">
        <f>VLOOKUP(D1272,Coordinates!A:C,2,FALSE)</f>
        <v>43.402900000000002</v>
      </c>
      <c r="M1272">
        <f>VLOOKUP(D1272,Coordinates!A:C,3,FALSE)</f>
        <v>-79.242500000000007</v>
      </c>
      <c r="N1272" t="str">
        <f>VLOOKUP(I1272,LULine!A:B,2,FALSE)</f>
        <v>Yonge University Spadina</v>
      </c>
      <c r="O1272" t="s">
        <v>1760</v>
      </c>
      <c r="P1272" t="s">
        <v>1774</v>
      </c>
    </row>
    <row r="1273" spans="1:16" x14ac:dyDescent="0.3">
      <c r="A1273" s="3">
        <v>43531</v>
      </c>
      <c r="B1273" s="1" t="s">
        <v>1018</v>
      </c>
      <c r="C1273" s="1" t="s">
        <v>126</v>
      </c>
      <c r="D1273" s="1" t="s">
        <v>24</v>
      </c>
      <c r="E1273" s="1" t="s">
        <v>54</v>
      </c>
      <c r="F1273" s="2">
        <v>3</v>
      </c>
      <c r="G1273" s="2">
        <v>5</v>
      </c>
      <c r="H1273" s="1" t="s">
        <v>14</v>
      </c>
      <c r="I1273" s="1" t="s">
        <v>15</v>
      </c>
      <c r="J1273" s="2">
        <v>5996</v>
      </c>
      <c r="K1273" t="str">
        <f>VLOOKUP(E1273,LUCode!A:B,2,FALSE)</f>
        <v>Passenger Assistance Alarm Activated - No Trouble Found</v>
      </c>
      <c r="L1273">
        <f>VLOOKUP(D1273,Coordinates!A:C,2,FALSE)</f>
        <v>43.415199999999999</v>
      </c>
      <c r="M1273">
        <f>VLOOKUP(D1273,Coordinates!A:C,3,FALSE)</f>
        <v>-79.234999999999999</v>
      </c>
      <c r="N1273" t="str">
        <f>VLOOKUP(I1273,LULine!A:B,2,FALSE)</f>
        <v>Yonge University Spadina</v>
      </c>
      <c r="O1273" t="s">
        <v>1760</v>
      </c>
      <c r="P1273" t="s">
        <v>1772</v>
      </c>
    </row>
    <row r="1274" spans="1:16" x14ac:dyDescent="0.3">
      <c r="A1274" s="3">
        <v>43531</v>
      </c>
      <c r="B1274" s="1" t="s">
        <v>878</v>
      </c>
      <c r="C1274" s="1" t="s">
        <v>126</v>
      </c>
      <c r="D1274" s="25" t="s">
        <v>1755</v>
      </c>
      <c r="E1274" s="1" t="s">
        <v>110</v>
      </c>
      <c r="F1274" s="2">
        <v>3</v>
      </c>
      <c r="G1274" s="2">
        <v>6</v>
      </c>
      <c r="H1274" s="1" t="s">
        <v>29</v>
      </c>
      <c r="I1274" s="1" t="s">
        <v>30</v>
      </c>
      <c r="J1274" s="2">
        <v>5208</v>
      </c>
      <c r="K1274" t="str">
        <f>VLOOKUP(E1274,LUCode!A:B,2,FALSE)</f>
        <v>Door Problems - Debris Related</v>
      </c>
      <c r="L1274">
        <f>VLOOKUP(D1274,Coordinates!A:C,2,FALSE)</f>
        <v>43.6706</v>
      </c>
      <c r="M1274">
        <f>VLOOKUP(D1274,Coordinates!A:C,3,FALSE)</f>
        <v>-79.386499999999998</v>
      </c>
      <c r="N1274" t="str">
        <f>VLOOKUP(I1274,LULine!A:B,2,FALSE)</f>
        <v>Bloor Danforth</v>
      </c>
      <c r="O1274" t="s">
        <v>1760</v>
      </c>
      <c r="P1274" t="s">
        <v>1772</v>
      </c>
    </row>
    <row r="1275" spans="1:16" x14ac:dyDescent="0.3">
      <c r="A1275" s="3">
        <v>43531</v>
      </c>
      <c r="B1275" s="1" t="s">
        <v>634</v>
      </c>
      <c r="C1275" s="1" t="s">
        <v>126</v>
      </c>
      <c r="D1275" s="1" t="s">
        <v>127</v>
      </c>
      <c r="E1275" s="1" t="s">
        <v>46</v>
      </c>
      <c r="F1275" s="2">
        <v>3</v>
      </c>
      <c r="G1275" s="2">
        <v>6</v>
      </c>
      <c r="H1275" s="1" t="s">
        <v>19</v>
      </c>
      <c r="I1275" s="1" t="s">
        <v>15</v>
      </c>
      <c r="J1275" s="2">
        <v>5906</v>
      </c>
      <c r="K1275" t="str">
        <f>VLOOKUP(E1275,LUCode!A:B,2,FALSE)</f>
        <v>Miscellaneous Speed Control</v>
      </c>
      <c r="L1275">
        <f>VLOOKUP(D1275,Coordinates!A:C,2,FALSE)</f>
        <v>43.400500000000001</v>
      </c>
      <c r="M1275">
        <f>VLOOKUP(D1275,Coordinates!A:C,3,FALSE)</f>
        <v>-79.235900000000001</v>
      </c>
      <c r="N1275" t="str">
        <f>VLOOKUP(I1275,LULine!A:B,2,FALSE)</f>
        <v>Yonge University Spadina</v>
      </c>
      <c r="O1275" t="s">
        <v>1760</v>
      </c>
      <c r="P1275" t="s">
        <v>1772</v>
      </c>
    </row>
    <row r="1276" spans="1:16" x14ac:dyDescent="0.3">
      <c r="A1276" s="3">
        <v>43531</v>
      </c>
      <c r="B1276" s="1" t="s">
        <v>1019</v>
      </c>
      <c r="C1276" s="1" t="s">
        <v>126</v>
      </c>
      <c r="D1276" s="1" t="s">
        <v>42</v>
      </c>
      <c r="E1276" s="1" t="s">
        <v>128</v>
      </c>
      <c r="F1276" s="2">
        <v>5</v>
      </c>
      <c r="G1276" s="2">
        <v>8</v>
      </c>
      <c r="H1276" s="1" t="s">
        <v>19</v>
      </c>
      <c r="I1276" s="1" t="s">
        <v>15</v>
      </c>
      <c r="J1276" s="2">
        <v>5841</v>
      </c>
      <c r="K1276" t="str">
        <f>VLOOKUP(E1276,LUCode!A:B,2,FALSE)</f>
        <v>Divisional Clerk Related</v>
      </c>
      <c r="L1276">
        <f>VLOOKUP(D1276,Coordinates!A:C,2,FALSE)</f>
        <v>43.749699999999997</v>
      </c>
      <c r="M1276">
        <f>VLOOKUP(D1276,Coordinates!A:C,3,FALSE)</f>
        <v>-79.4619</v>
      </c>
      <c r="N1276" t="str">
        <f>VLOOKUP(I1276,LULine!A:B,2,FALSE)</f>
        <v>Yonge University Spadina</v>
      </c>
      <c r="O1276" t="s">
        <v>1760</v>
      </c>
      <c r="P1276" t="s">
        <v>1773</v>
      </c>
    </row>
    <row r="1277" spans="1:16" x14ac:dyDescent="0.3">
      <c r="A1277" s="3">
        <v>43531</v>
      </c>
      <c r="B1277" s="1" t="s">
        <v>238</v>
      </c>
      <c r="C1277" s="1" t="s">
        <v>126</v>
      </c>
      <c r="D1277" s="1" t="s">
        <v>88</v>
      </c>
      <c r="E1277" s="1" t="s">
        <v>80</v>
      </c>
      <c r="F1277" s="2">
        <v>6</v>
      </c>
      <c r="G1277" s="2">
        <v>10</v>
      </c>
      <c r="H1277" s="1" t="s">
        <v>14</v>
      </c>
      <c r="I1277" s="1" t="s">
        <v>15</v>
      </c>
      <c r="J1277" s="2">
        <v>5696</v>
      </c>
      <c r="K1277" t="str">
        <f>VLOOKUP(E1277,LUCode!A:B,2,FALSE)</f>
        <v>Disorderly Patron</v>
      </c>
      <c r="L1277">
        <f>VLOOKUP(D1277,Coordinates!A:C,2,FALSE)</f>
        <v>43.744900000000001</v>
      </c>
      <c r="M1277">
        <f>VLOOKUP(D1277,Coordinates!A:C,3,FALSE)</f>
        <v>-79.406700000000001</v>
      </c>
      <c r="N1277" t="str">
        <f>VLOOKUP(I1277,LULine!A:B,2,FALSE)</f>
        <v>Yonge University Spadina</v>
      </c>
      <c r="O1277" t="s">
        <v>1760</v>
      </c>
      <c r="P1277" t="s">
        <v>1773</v>
      </c>
    </row>
    <row r="1278" spans="1:16" x14ac:dyDescent="0.3">
      <c r="A1278" s="3">
        <v>43531</v>
      </c>
      <c r="B1278" s="1" t="s">
        <v>402</v>
      </c>
      <c r="C1278" s="1" t="s">
        <v>126</v>
      </c>
      <c r="D1278" s="1" t="s">
        <v>32</v>
      </c>
      <c r="E1278" s="1" t="s">
        <v>128</v>
      </c>
      <c r="F1278" s="2">
        <v>3</v>
      </c>
      <c r="G1278" s="2">
        <v>5</v>
      </c>
      <c r="H1278" s="1" t="s">
        <v>29</v>
      </c>
      <c r="I1278" s="1" t="s">
        <v>30</v>
      </c>
      <c r="J1278" s="2">
        <v>5365</v>
      </c>
      <c r="K1278" t="str">
        <f>VLOOKUP(E1278,LUCode!A:B,2,FALSE)</f>
        <v>Divisional Clerk Related</v>
      </c>
      <c r="L1278">
        <f>VLOOKUP(D1278,Coordinates!A:C,2,FALSE)</f>
        <v>43.681111000000001</v>
      </c>
      <c r="M1278">
        <f>VLOOKUP(D1278,Coordinates!A:C,3,FALSE)</f>
        <v>-79.337778</v>
      </c>
      <c r="N1278" t="str">
        <f>VLOOKUP(I1278,LULine!A:B,2,FALSE)</f>
        <v>Bloor Danforth</v>
      </c>
      <c r="O1278" t="s">
        <v>1760</v>
      </c>
      <c r="P1278" t="s">
        <v>1773</v>
      </c>
    </row>
    <row r="1279" spans="1:16" x14ac:dyDescent="0.3">
      <c r="A1279" s="3">
        <v>43531</v>
      </c>
      <c r="B1279" s="1" t="s">
        <v>1020</v>
      </c>
      <c r="C1279" s="1" t="s">
        <v>126</v>
      </c>
      <c r="D1279" s="1" t="s">
        <v>45</v>
      </c>
      <c r="E1279" s="1" t="s">
        <v>905</v>
      </c>
      <c r="F1279" s="2">
        <v>3</v>
      </c>
      <c r="G1279" s="2">
        <v>7</v>
      </c>
      <c r="H1279" s="1" t="s">
        <v>19</v>
      </c>
      <c r="I1279" s="1" t="s">
        <v>15</v>
      </c>
      <c r="J1279" s="2">
        <v>5696</v>
      </c>
      <c r="K1279" t="str">
        <f>VLOOKUP(E1279,LUCode!A:B,2,FALSE)</f>
        <v>Injured Employee</v>
      </c>
      <c r="L1279">
        <f>VLOOKUP(D1279,Coordinates!A:C,2,FALSE)</f>
        <v>43.781399999999998</v>
      </c>
      <c r="M1279">
        <f>VLOOKUP(D1279,Coordinates!A:C,3,FALSE)</f>
        <v>-79.415000000000006</v>
      </c>
      <c r="N1279" t="str">
        <f>VLOOKUP(I1279,LULine!A:B,2,FALSE)</f>
        <v>Yonge University Spadina</v>
      </c>
      <c r="O1279" t="s">
        <v>1760</v>
      </c>
      <c r="P1279" t="s">
        <v>1773</v>
      </c>
    </row>
    <row r="1280" spans="1:16" x14ac:dyDescent="0.3">
      <c r="A1280" s="3">
        <v>43531</v>
      </c>
      <c r="B1280" s="1" t="s">
        <v>240</v>
      </c>
      <c r="C1280" s="1" t="s">
        <v>126</v>
      </c>
      <c r="D1280" s="1" t="s">
        <v>119</v>
      </c>
      <c r="E1280" s="1" t="s">
        <v>54</v>
      </c>
      <c r="F1280" s="2">
        <v>3</v>
      </c>
      <c r="G1280" s="2">
        <v>7</v>
      </c>
      <c r="H1280" s="1" t="s">
        <v>14</v>
      </c>
      <c r="I1280" s="1" t="s">
        <v>15</v>
      </c>
      <c r="J1280" s="2">
        <v>5481</v>
      </c>
      <c r="K1280" t="str">
        <f>VLOOKUP(E1280,LUCode!A:B,2,FALSE)</f>
        <v>Passenger Assistance Alarm Activated - No Trouble Found</v>
      </c>
      <c r="L1280">
        <f>VLOOKUP(D1280,Coordinates!A:C,2,FALSE)</f>
        <v>43.433</v>
      </c>
      <c r="M1280">
        <f>VLOOKUP(D1280,Coordinates!A:C,3,FALSE)</f>
        <v>-79.248000000000005</v>
      </c>
      <c r="N1280" t="str">
        <f>VLOOKUP(I1280,LULine!A:B,2,FALSE)</f>
        <v>Yonge University Spadina</v>
      </c>
      <c r="O1280" t="s">
        <v>1760</v>
      </c>
      <c r="P1280" t="s">
        <v>1775</v>
      </c>
    </row>
    <row r="1281" spans="1:16" x14ac:dyDescent="0.3">
      <c r="A1281" s="3">
        <v>43531</v>
      </c>
      <c r="B1281" s="1" t="s">
        <v>520</v>
      </c>
      <c r="C1281" s="1" t="s">
        <v>126</v>
      </c>
      <c r="D1281" s="1" t="s">
        <v>33</v>
      </c>
      <c r="E1281" s="1" t="s">
        <v>143</v>
      </c>
      <c r="F1281" s="2">
        <v>2</v>
      </c>
      <c r="G1281" s="2">
        <v>4</v>
      </c>
      <c r="H1281" s="1" t="s">
        <v>34</v>
      </c>
      <c r="I1281" s="1" t="s">
        <v>30</v>
      </c>
      <c r="J1281" s="2">
        <v>5324</v>
      </c>
      <c r="K1281" t="str">
        <f>VLOOKUP(E1281,LUCode!A:B,2,FALSE)</f>
        <v>Transportation Department - Other</v>
      </c>
      <c r="L1281">
        <f>VLOOKUP(D1281,Coordinates!A:C,2,FALSE)</f>
        <v>43.381399999999999</v>
      </c>
      <c r="M1281">
        <f>VLOOKUP(D1281,Coordinates!A:C,3,FALSE)</f>
        <v>-79.320999999999998</v>
      </c>
      <c r="N1281" t="str">
        <f>VLOOKUP(I1281,LULine!A:B,2,FALSE)</f>
        <v>Bloor Danforth</v>
      </c>
      <c r="O1281" t="s">
        <v>1760</v>
      </c>
      <c r="P1281" t="s">
        <v>1775</v>
      </c>
    </row>
    <row r="1282" spans="1:16" x14ac:dyDescent="0.3">
      <c r="A1282" s="3">
        <v>43531</v>
      </c>
      <c r="B1282" s="1" t="s">
        <v>814</v>
      </c>
      <c r="C1282" s="1" t="s">
        <v>126</v>
      </c>
      <c r="D1282" s="1" t="s">
        <v>27</v>
      </c>
      <c r="E1282" s="1" t="s">
        <v>50</v>
      </c>
      <c r="F1282" s="2">
        <v>3</v>
      </c>
      <c r="G1282" s="2">
        <v>5</v>
      </c>
      <c r="H1282" s="1" t="s">
        <v>34</v>
      </c>
      <c r="I1282" s="1" t="s">
        <v>30</v>
      </c>
      <c r="J1282" s="2">
        <v>5278</v>
      </c>
      <c r="K1282" t="str">
        <f>VLOOKUP(E1282,LUCode!A:B,2,FALSE)</f>
        <v>Brakes</v>
      </c>
      <c r="L1282">
        <f>VLOOKUP(D1282,Coordinates!A:C,2,FALSE)</f>
        <v>43.392000000000003</v>
      </c>
      <c r="M1282">
        <f>VLOOKUP(D1282,Coordinates!A:C,3,FALSE)</f>
        <v>-79.273499999999999</v>
      </c>
      <c r="N1282" t="str">
        <f>VLOOKUP(I1282,LULine!A:B,2,FALSE)</f>
        <v>Bloor Danforth</v>
      </c>
      <c r="O1282" t="s">
        <v>1760</v>
      </c>
      <c r="P1282" t="s">
        <v>1775</v>
      </c>
    </row>
    <row r="1283" spans="1:16" x14ac:dyDescent="0.3">
      <c r="A1283" s="3">
        <v>43531</v>
      </c>
      <c r="B1283" s="1" t="s">
        <v>993</v>
      </c>
      <c r="C1283" s="1" t="s">
        <v>126</v>
      </c>
      <c r="D1283" s="1" t="s">
        <v>300</v>
      </c>
      <c r="E1283" s="1" t="s">
        <v>150</v>
      </c>
      <c r="F1283" s="2">
        <v>33</v>
      </c>
      <c r="G1283" s="2">
        <v>35</v>
      </c>
      <c r="H1283" s="1" t="s">
        <v>14</v>
      </c>
      <c r="I1283" s="1" t="s">
        <v>15</v>
      </c>
      <c r="J1283" s="2">
        <v>5396</v>
      </c>
      <c r="K1283" t="str">
        <f>VLOOKUP(E1283,LUCode!A:B,2,FALSE)</f>
        <v>Passenger Other</v>
      </c>
      <c r="L1283">
        <f>VLOOKUP(D1283,Coordinates!A:C,2,FALSE)</f>
        <v>43.405200000000001</v>
      </c>
      <c r="M1283">
        <f>VLOOKUP(D1283,Coordinates!A:C,3,FALSE)</f>
        <v>-79.201599999999999</v>
      </c>
      <c r="N1283" t="str">
        <f>VLOOKUP(I1283,LULine!A:B,2,FALSE)</f>
        <v>Yonge University Spadina</v>
      </c>
      <c r="O1283" t="s">
        <v>1760</v>
      </c>
      <c r="P1283" t="s">
        <v>1776</v>
      </c>
    </row>
    <row r="1284" spans="1:16" x14ac:dyDescent="0.3">
      <c r="A1284" s="3">
        <v>43531</v>
      </c>
      <c r="B1284" s="1" t="s">
        <v>169</v>
      </c>
      <c r="C1284" s="1" t="s">
        <v>126</v>
      </c>
      <c r="D1284" s="1" t="s">
        <v>266</v>
      </c>
      <c r="E1284" s="1" t="s">
        <v>1021</v>
      </c>
      <c r="F1284" s="2">
        <v>5</v>
      </c>
      <c r="G1284" s="2">
        <v>10</v>
      </c>
      <c r="H1284" s="1" t="s">
        <v>19</v>
      </c>
      <c r="I1284" s="1" t="s">
        <v>93</v>
      </c>
      <c r="J1284" s="2">
        <v>3017</v>
      </c>
      <c r="K1284" t="str">
        <f>VLOOKUP(E1284,LUCode!A:B,2,FALSE)</f>
        <v xml:space="preserve">No Operator Immediately Available - Not E.S.A. Related </v>
      </c>
      <c r="L1284">
        <f>VLOOKUP(D1284,Coordinates!A:C,2,FALSE)</f>
        <v>43.462899999999998</v>
      </c>
      <c r="M1284">
        <f>VLOOKUP(D1284,Coordinates!A:C,3,FALSE)</f>
        <v>-79.150599999999997</v>
      </c>
      <c r="N1284" t="str">
        <f>VLOOKUP(I1284,LULine!A:B,2,FALSE)</f>
        <v>Scarborough Rail Transit</v>
      </c>
      <c r="O1284" t="s">
        <v>1760</v>
      </c>
      <c r="P1284" t="s">
        <v>1776</v>
      </c>
    </row>
    <row r="1285" spans="1:16" x14ac:dyDescent="0.3">
      <c r="A1285" s="3">
        <v>43531</v>
      </c>
      <c r="B1285" s="1" t="s">
        <v>1022</v>
      </c>
      <c r="C1285" s="1" t="s">
        <v>126</v>
      </c>
      <c r="D1285" s="1" t="s">
        <v>24</v>
      </c>
      <c r="E1285" s="1" t="s">
        <v>177</v>
      </c>
      <c r="F1285" s="2">
        <v>3</v>
      </c>
      <c r="G1285" s="2">
        <v>5</v>
      </c>
      <c r="H1285" s="1" t="s">
        <v>19</v>
      </c>
      <c r="I1285" s="1" t="s">
        <v>15</v>
      </c>
      <c r="J1285" s="2">
        <v>5416</v>
      </c>
      <c r="K1285" t="str">
        <f>VLOOKUP(E1285,LUCode!A:B,2,FALSE)</f>
        <v>Body</v>
      </c>
      <c r="L1285">
        <f>VLOOKUP(D1285,Coordinates!A:C,2,FALSE)</f>
        <v>43.415199999999999</v>
      </c>
      <c r="M1285">
        <f>VLOOKUP(D1285,Coordinates!A:C,3,FALSE)</f>
        <v>-79.234999999999999</v>
      </c>
      <c r="N1285" t="str">
        <f>VLOOKUP(I1285,LULine!A:B,2,FALSE)</f>
        <v>Yonge University Spadina</v>
      </c>
      <c r="O1285" t="s">
        <v>1760</v>
      </c>
      <c r="P1285" t="s">
        <v>1776</v>
      </c>
    </row>
    <row r="1286" spans="1:16" x14ac:dyDescent="0.3">
      <c r="A1286" s="3">
        <v>43531</v>
      </c>
      <c r="B1286" s="1" t="s">
        <v>701</v>
      </c>
      <c r="C1286" s="1" t="s">
        <v>126</v>
      </c>
      <c r="D1286" s="1" t="s">
        <v>266</v>
      </c>
      <c r="E1286" s="1" t="s">
        <v>1023</v>
      </c>
      <c r="F1286" s="2">
        <v>5</v>
      </c>
      <c r="G1286" s="2">
        <v>10</v>
      </c>
      <c r="H1286" s="1" t="s">
        <v>19</v>
      </c>
      <c r="I1286" s="1" t="s">
        <v>93</v>
      </c>
      <c r="J1286" s="2">
        <v>3017</v>
      </c>
      <c r="K1286" t="str">
        <f>VLOOKUP(E1286,LUCode!A:B,2,FALSE)</f>
        <v>Train Controls Improperly Shut Down</v>
      </c>
      <c r="L1286">
        <f>VLOOKUP(D1286,Coordinates!A:C,2,FALSE)</f>
        <v>43.462899999999998</v>
      </c>
      <c r="M1286">
        <f>VLOOKUP(D1286,Coordinates!A:C,3,FALSE)</f>
        <v>-79.150599999999997</v>
      </c>
      <c r="N1286" t="str">
        <f>VLOOKUP(I1286,LULine!A:B,2,FALSE)</f>
        <v>Scarborough Rail Transit</v>
      </c>
      <c r="O1286" t="s">
        <v>1760</v>
      </c>
      <c r="P1286" t="s">
        <v>1776</v>
      </c>
    </row>
    <row r="1287" spans="1:16" x14ac:dyDescent="0.3">
      <c r="A1287" s="3">
        <v>43531</v>
      </c>
      <c r="B1287" s="1" t="s">
        <v>1024</v>
      </c>
      <c r="C1287" s="1" t="s">
        <v>126</v>
      </c>
      <c r="D1287" s="1" t="s">
        <v>37</v>
      </c>
      <c r="E1287" s="1" t="s">
        <v>57</v>
      </c>
      <c r="F1287" s="2">
        <v>3</v>
      </c>
      <c r="G1287" s="2">
        <v>6</v>
      </c>
      <c r="H1287" s="1" t="s">
        <v>34</v>
      </c>
      <c r="I1287" s="1" t="s">
        <v>30</v>
      </c>
      <c r="J1287" s="2">
        <v>5216</v>
      </c>
      <c r="K1287" t="str">
        <f>VLOOKUP(E1287,LUCode!A:B,2,FALSE)</f>
        <v>Injured or ill Customer (On Train) - Transported</v>
      </c>
      <c r="L1287">
        <f>VLOOKUP(D1287,Coordinates!A:C,2,FALSE)</f>
        <v>43.435699999999997</v>
      </c>
      <c r="M1287">
        <f>VLOOKUP(D1287,Coordinates!A:C,3,FALSE)</f>
        <v>-79.154899999999998</v>
      </c>
      <c r="N1287" t="str">
        <f>VLOOKUP(I1287,LULine!A:B,2,FALSE)</f>
        <v>Bloor Danforth</v>
      </c>
      <c r="O1287" t="s">
        <v>1760</v>
      </c>
      <c r="P1287" t="s">
        <v>1776</v>
      </c>
    </row>
    <row r="1288" spans="1:16" x14ac:dyDescent="0.3">
      <c r="A1288" s="3">
        <v>43532</v>
      </c>
      <c r="B1288" s="1" t="s">
        <v>691</v>
      </c>
      <c r="C1288" s="1" t="s">
        <v>145</v>
      </c>
      <c r="D1288" s="1" t="s">
        <v>300</v>
      </c>
      <c r="E1288" s="1" t="s">
        <v>218</v>
      </c>
      <c r="F1288" s="2">
        <v>8</v>
      </c>
      <c r="G1288" s="2">
        <v>12</v>
      </c>
      <c r="H1288" s="1" t="s">
        <v>14</v>
      </c>
      <c r="I1288" s="1" t="s">
        <v>15</v>
      </c>
      <c r="J1288" s="2">
        <v>5466</v>
      </c>
      <c r="K1288" t="str">
        <f>VLOOKUP(E1288,LUCode!A:B,2,FALSE)</f>
        <v>Equipment - No Trouble Found</v>
      </c>
      <c r="L1288">
        <f>VLOOKUP(D1288,Coordinates!A:C,2,FALSE)</f>
        <v>43.405200000000001</v>
      </c>
      <c r="M1288">
        <f>VLOOKUP(D1288,Coordinates!A:C,3,FALSE)</f>
        <v>-79.201599999999999</v>
      </c>
      <c r="N1288" t="str">
        <f>VLOOKUP(I1288,LULine!A:B,2,FALSE)</f>
        <v>Yonge University Spadina</v>
      </c>
      <c r="O1288" t="s">
        <v>1760</v>
      </c>
      <c r="P1288" t="s">
        <v>1774</v>
      </c>
    </row>
    <row r="1289" spans="1:16" x14ac:dyDescent="0.3">
      <c r="A1289" s="3">
        <v>43532</v>
      </c>
      <c r="B1289" s="1" t="s">
        <v>393</v>
      </c>
      <c r="C1289" s="1" t="s">
        <v>145</v>
      </c>
      <c r="D1289" s="1" t="s">
        <v>42</v>
      </c>
      <c r="E1289" s="1" t="s">
        <v>67</v>
      </c>
      <c r="F1289" s="2">
        <v>5</v>
      </c>
      <c r="G1289" s="2">
        <v>9</v>
      </c>
      <c r="H1289" s="1" t="s">
        <v>14</v>
      </c>
      <c r="I1289" s="1" t="s">
        <v>15</v>
      </c>
      <c r="J1289" s="2">
        <v>5421</v>
      </c>
      <c r="K1289" t="str">
        <f>VLOOKUP(E1289,LUCode!A:B,2,FALSE)</f>
        <v>Door Problems - Faulty Equipment</v>
      </c>
      <c r="L1289">
        <f>VLOOKUP(D1289,Coordinates!A:C,2,FALSE)</f>
        <v>43.749699999999997</v>
      </c>
      <c r="M1289">
        <f>VLOOKUP(D1289,Coordinates!A:C,3,FALSE)</f>
        <v>-79.4619</v>
      </c>
      <c r="N1289" t="str">
        <f>VLOOKUP(I1289,LULine!A:B,2,FALSE)</f>
        <v>Yonge University Spadina</v>
      </c>
      <c r="O1289" t="s">
        <v>1760</v>
      </c>
      <c r="P1289" t="s">
        <v>1774</v>
      </c>
    </row>
    <row r="1290" spans="1:16" x14ac:dyDescent="0.3">
      <c r="A1290" s="3">
        <v>43532</v>
      </c>
      <c r="B1290" s="1" t="s">
        <v>393</v>
      </c>
      <c r="C1290" s="1" t="s">
        <v>145</v>
      </c>
      <c r="D1290" s="25" t="s">
        <v>1640</v>
      </c>
      <c r="E1290" s="1" t="s">
        <v>89</v>
      </c>
      <c r="F1290" s="2">
        <v>3</v>
      </c>
      <c r="G1290" s="2">
        <v>8</v>
      </c>
      <c r="H1290" s="1" t="s">
        <v>34</v>
      </c>
      <c r="I1290" s="1" t="s">
        <v>99</v>
      </c>
      <c r="J1290" s="2">
        <v>6176</v>
      </c>
      <c r="K1290" t="str">
        <f>VLOOKUP(E1290,LUCode!A:B,2,FALSE)</f>
        <v>Injured or ill Customer (On Train) - Medical Aid Refused</v>
      </c>
      <c r="L1290" t="str">
        <f>VLOOKUP(D1290,Coordinates!A:C,2,FALSE)</f>
        <v>43.7614°</v>
      </c>
      <c r="M1290">
        <f>VLOOKUP(D1290,Coordinates!A:C,3,FALSE)</f>
        <v>-79.410499999999999</v>
      </c>
      <c r="N1290" t="str">
        <f>VLOOKUP(I1290,LULine!A:B,2,FALSE)</f>
        <v>Sheppard</v>
      </c>
      <c r="O1290" t="s">
        <v>1760</v>
      </c>
      <c r="P1290" t="s">
        <v>1774</v>
      </c>
    </row>
    <row r="1291" spans="1:16" x14ac:dyDescent="0.3">
      <c r="A1291" s="3">
        <v>43532</v>
      </c>
      <c r="B1291" s="1" t="s">
        <v>914</v>
      </c>
      <c r="C1291" s="1" t="s">
        <v>145</v>
      </c>
      <c r="D1291" s="1" t="s">
        <v>395</v>
      </c>
      <c r="E1291" s="1" t="s">
        <v>50</v>
      </c>
      <c r="F1291" s="2">
        <v>3</v>
      </c>
      <c r="G1291" s="2">
        <v>5</v>
      </c>
      <c r="H1291" s="1" t="s">
        <v>34</v>
      </c>
      <c r="I1291" s="1" t="s">
        <v>30</v>
      </c>
      <c r="J1291" s="2">
        <v>5291</v>
      </c>
      <c r="K1291" t="str">
        <f>VLOOKUP(E1291,LUCode!A:B,2,FALSE)</f>
        <v>Brakes</v>
      </c>
      <c r="L1291">
        <f>VLOOKUP(D1291,Coordinates!A:C,2,FALSE)</f>
        <v>43.385899999999999</v>
      </c>
      <c r="M1291">
        <f>VLOOKUP(D1291,Coordinates!A:C,3,FALSE)</f>
        <v>-79.290199999999999</v>
      </c>
      <c r="N1291" t="str">
        <f>VLOOKUP(I1291,LULine!A:B,2,FALSE)</f>
        <v>Bloor Danforth</v>
      </c>
      <c r="O1291" t="s">
        <v>1760</v>
      </c>
      <c r="P1291" t="s">
        <v>1774</v>
      </c>
    </row>
    <row r="1292" spans="1:16" x14ac:dyDescent="0.3">
      <c r="A1292" s="3">
        <v>43532</v>
      </c>
      <c r="B1292" s="1" t="s">
        <v>1025</v>
      </c>
      <c r="C1292" s="1" t="s">
        <v>145</v>
      </c>
      <c r="D1292" s="1" t="s">
        <v>300</v>
      </c>
      <c r="E1292" s="1" t="s">
        <v>52</v>
      </c>
      <c r="F1292" s="2">
        <v>3</v>
      </c>
      <c r="G1292" s="2">
        <v>6</v>
      </c>
      <c r="H1292" s="1" t="s">
        <v>14</v>
      </c>
      <c r="I1292" s="1" t="s">
        <v>15</v>
      </c>
      <c r="J1292" s="2">
        <v>5841</v>
      </c>
      <c r="K1292" t="str">
        <f>VLOOKUP(E1292,LUCode!A:B,2,FALSE)</f>
        <v>Unsanitary Vehicle</v>
      </c>
      <c r="L1292">
        <f>VLOOKUP(D1292,Coordinates!A:C,2,FALSE)</f>
        <v>43.405200000000001</v>
      </c>
      <c r="M1292">
        <f>VLOOKUP(D1292,Coordinates!A:C,3,FALSE)</f>
        <v>-79.201599999999999</v>
      </c>
      <c r="N1292" t="str">
        <f>VLOOKUP(I1292,LULine!A:B,2,FALSE)</f>
        <v>Yonge University Spadina</v>
      </c>
      <c r="O1292" t="s">
        <v>1760</v>
      </c>
      <c r="P1292" t="s">
        <v>1773</v>
      </c>
    </row>
    <row r="1293" spans="1:16" x14ac:dyDescent="0.3">
      <c r="A1293" s="3">
        <v>43532</v>
      </c>
      <c r="B1293" s="1" t="s">
        <v>1026</v>
      </c>
      <c r="C1293" s="1" t="s">
        <v>145</v>
      </c>
      <c r="D1293" s="25" t="s">
        <v>1756</v>
      </c>
      <c r="E1293" s="1" t="s">
        <v>60</v>
      </c>
      <c r="F1293" s="2">
        <v>4</v>
      </c>
      <c r="G1293" s="2">
        <v>7</v>
      </c>
      <c r="H1293" s="1" t="s">
        <v>14</v>
      </c>
      <c r="I1293" s="1" t="s">
        <v>15</v>
      </c>
      <c r="J1293" s="2">
        <v>5526</v>
      </c>
      <c r="K1293" t="str">
        <f>VLOOKUP(E1293,LUCode!A:B,2,FALSE)</f>
        <v>Miscellaneous Other</v>
      </c>
      <c r="L1293">
        <f>VLOOKUP(D1293,Coordinates!A:C,2,FALSE)</f>
        <v>43.401600000000002</v>
      </c>
      <c r="M1293">
        <f>VLOOKUP(D1293,Coordinates!A:C,3,FALSE)</f>
        <v>-79.230900000000005</v>
      </c>
      <c r="N1293" t="str">
        <f>VLOOKUP(I1293,LULine!A:B,2,FALSE)</f>
        <v>Yonge University Spadina</v>
      </c>
      <c r="O1293" t="s">
        <v>1760</v>
      </c>
      <c r="P1293" t="s">
        <v>1773</v>
      </c>
    </row>
    <row r="1294" spans="1:16" x14ac:dyDescent="0.3">
      <c r="A1294" s="3">
        <v>43532</v>
      </c>
      <c r="B1294" s="1" t="s">
        <v>415</v>
      </c>
      <c r="C1294" s="1" t="s">
        <v>145</v>
      </c>
      <c r="D1294" s="1" t="s">
        <v>801</v>
      </c>
      <c r="E1294" s="1" t="s">
        <v>777</v>
      </c>
      <c r="F1294" s="2">
        <v>3</v>
      </c>
      <c r="G1294" s="2">
        <v>8</v>
      </c>
      <c r="H1294" s="1" t="s">
        <v>29</v>
      </c>
      <c r="I1294" s="1" t="s">
        <v>99</v>
      </c>
      <c r="J1294" s="2">
        <v>6171</v>
      </c>
      <c r="K1294" t="str">
        <f>VLOOKUP(E1294,LUCode!A:B,2,FALSE)</f>
        <v>S/E/C Department Other</v>
      </c>
      <c r="L1294">
        <f>VLOOKUP(D1294,Coordinates!A:C,2,FALSE)</f>
        <v>43.460099999999997</v>
      </c>
      <c r="M1294">
        <f>VLOOKUP(D1294,Coordinates!A:C,3,FALSE)</f>
        <v>-79.231200000000001</v>
      </c>
      <c r="N1294" t="str">
        <f>VLOOKUP(I1294,LULine!A:B,2,FALSE)</f>
        <v>Sheppard</v>
      </c>
      <c r="O1294" t="s">
        <v>1760</v>
      </c>
      <c r="P1294" t="s">
        <v>1773</v>
      </c>
    </row>
    <row r="1295" spans="1:16" x14ac:dyDescent="0.3">
      <c r="A1295" s="3">
        <v>43532</v>
      </c>
      <c r="B1295" s="1" t="s">
        <v>401</v>
      </c>
      <c r="C1295" s="1" t="s">
        <v>145</v>
      </c>
      <c r="D1295" s="1" t="s">
        <v>325</v>
      </c>
      <c r="E1295" s="1" t="s">
        <v>54</v>
      </c>
      <c r="F1295" s="2">
        <v>6</v>
      </c>
      <c r="G1295" s="2">
        <v>9</v>
      </c>
      <c r="H1295" s="1" t="s">
        <v>14</v>
      </c>
      <c r="I1295" s="1" t="s">
        <v>15</v>
      </c>
      <c r="J1295" s="2">
        <v>5981</v>
      </c>
      <c r="K1295" t="str">
        <f>VLOOKUP(E1295,LUCode!A:B,2,FALSE)</f>
        <v>Passenger Assistance Alarm Activated - No Trouble Found</v>
      </c>
      <c r="L1295">
        <f>VLOOKUP(D1295,Coordinates!A:C,2,FALSE)</f>
        <v>43.394100000000002</v>
      </c>
      <c r="M1295">
        <f>VLOOKUP(D1295,Coordinates!A:C,3,FALSE)</f>
        <v>-79.225899999999996</v>
      </c>
      <c r="N1295" t="str">
        <f>VLOOKUP(I1295,LULine!A:B,2,FALSE)</f>
        <v>Yonge University Spadina</v>
      </c>
      <c r="O1295" t="s">
        <v>1760</v>
      </c>
      <c r="P1295" t="s">
        <v>1773</v>
      </c>
    </row>
    <row r="1296" spans="1:16" x14ac:dyDescent="0.3">
      <c r="A1296" s="3">
        <v>43532</v>
      </c>
      <c r="B1296" s="1" t="s">
        <v>936</v>
      </c>
      <c r="C1296" s="1" t="s">
        <v>145</v>
      </c>
      <c r="D1296" s="1" t="s">
        <v>157</v>
      </c>
      <c r="E1296" s="1" t="s">
        <v>319</v>
      </c>
      <c r="F1296" s="2">
        <v>5</v>
      </c>
      <c r="G1296" s="2">
        <v>7</v>
      </c>
      <c r="H1296" s="1" t="s">
        <v>29</v>
      </c>
      <c r="I1296" s="1" t="s">
        <v>30</v>
      </c>
      <c r="J1296" s="2">
        <v>5368</v>
      </c>
      <c r="K1296" t="str">
        <f>VLOOKUP(E1296,LUCode!A:B,2,FALSE)</f>
        <v xml:space="preserve">Speed Control Equipment  </v>
      </c>
      <c r="L1296">
        <f>VLOOKUP(D1296,Coordinates!A:C,2,FALSE)</f>
        <v>43.404800000000002</v>
      </c>
      <c r="M1296">
        <f>VLOOKUP(D1296,Coordinates!A:C,3,FALSE)</f>
        <v>-79.2042</v>
      </c>
      <c r="N1296" t="str">
        <f>VLOOKUP(I1296,LULine!A:B,2,FALSE)</f>
        <v>Bloor Danforth</v>
      </c>
      <c r="O1296" t="s">
        <v>1760</v>
      </c>
      <c r="P1296" t="s">
        <v>1775</v>
      </c>
    </row>
    <row r="1297" spans="1:16" x14ac:dyDescent="0.3">
      <c r="A1297" s="3">
        <v>43532</v>
      </c>
      <c r="B1297" s="1" t="s">
        <v>1027</v>
      </c>
      <c r="C1297" s="1" t="s">
        <v>145</v>
      </c>
      <c r="D1297" s="1" t="s">
        <v>69</v>
      </c>
      <c r="E1297" s="1" t="s">
        <v>245</v>
      </c>
      <c r="F1297" s="2">
        <v>3</v>
      </c>
      <c r="G1297" s="2">
        <v>5</v>
      </c>
      <c r="H1297" s="1" t="s">
        <v>29</v>
      </c>
      <c r="I1297" s="1" t="s">
        <v>30</v>
      </c>
      <c r="J1297" s="2">
        <v>5368</v>
      </c>
      <c r="K1297" t="str">
        <f>VLOOKUP(E1297,LUCode!A:B,2,FALSE)</f>
        <v>Door Problems - Passenger Related</v>
      </c>
      <c r="L1297">
        <f>VLOOKUP(D1297,Coordinates!A:C,2,FALSE)</f>
        <v>43.395099999999999</v>
      </c>
      <c r="M1297">
        <f>VLOOKUP(D1297,Coordinates!A:C,3,FALSE)</f>
        <v>-79.250600000000006</v>
      </c>
      <c r="N1297" t="str">
        <f>VLOOKUP(I1297,LULine!A:B,2,FALSE)</f>
        <v>Bloor Danforth</v>
      </c>
      <c r="O1297" t="s">
        <v>1760</v>
      </c>
      <c r="P1297" t="s">
        <v>1775</v>
      </c>
    </row>
    <row r="1298" spans="1:16" x14ac:dyDescent="0.3">
      <c r="A1298" s="3">
        <v>43532</v>
      </c>
      <c r="B1298" s="1" t="s">
        <v>380</v>
      </c>
      <c r="C1298" s="1" t="s">
        <v>145</v>
      </c>
      <c r="D1298" s="1" t="s">
        <v>40</v>
      </c>
      <c r="E1298" s="1" t="s">
        <v>1028</v>
      </c>
      <c r="F1298" s="2">
        <v>11</v>
      </c>
      <c r="G1298" s="2">
        <v>13</v>
      </c>
      <c r="H1298" s="1" t="s">
        <v>29</v>
      </c>
      <c r="I1298" s="1" t="s">
        <v>30</v>
      </c>
      <c r="J1298" s="2">
        <v>5153</v>
      </c>
      <c r="K1298" t="str">
        <f>VLOOKUP(E1298,LUCode!A:B,2,FALSE)</f>
        <v>Signal Control Problem - Track</v>
      </c>
      <c r="L1298">
        <f>VLOOKUP(D1298,Coordinates!A:C,2,FALSE)</f>
        <v>43.405700000000003</v>
      </c>
      <c r="M1298">
        <f>VLOOKUP(D1298,Coordinates!A:C,3,FALSE)</f>
        <v>-79.194900000000004</v>
      </c>
      <c r="N1298" t="str">
        <f>VLOOKUP(I1298,LULine!A:B,2,FALSE)</f>
        <v>Bloor Danforth</v>
      </c>
      <c r="O1298" t="s">
        <v>1760</v>
      </c>
      <c r="P1298" t="s">
        <v>1775</v>
      </c>
    </row>
    <row r="1299" spans="1:16" x14ac:dyDescent="0.3">
      <c r="A1299" s="3">
        <v>43532</v>
      </c>
      <c r="B1299" s="1" t="s">
        <v>498</v>
      </c>
      <c r="C1299" s="1" t="s">
        <v>145</v>
      </c>
      <c r="D1299" s="1" t="s">
        <v>42</v>
      </c>
      <c r="E1299" s="1" t="s">
        <v>503</v>
      </c>
      <c r="F1299" s="2">
        <v>3</v>
      </c>
      <c r="G1299" s="2">
        <v>6</v>
      </c>
      <c r="H1299" s="1" t="s">
        <v>19</v>
      </c>
      <c r="I1299" s="1" t="s">
        <v>15</v>
      </c>
      <c r="J1299" s="2">
        <v>5906</v>
      </c>
      <c r="K1299" t="str">
        <f>VLOOKUP(E1299,LUCode!A:B,2,FALSE)</f>
        <v>Supervisory Error</v>
      </c>
      <c r="L1299">
        <f>VLOOKUP(D1299,Coordinates!A:C,2,FALSE)</f>
        <v>43.749699999999997</v>
      </c>
      <c r="M1299">
        <f>VLOOKUP(D1299,Coordinates!A:C,3,FALSE)</f>
        <v>-79.4619</v>
      </c>
      <c r="N1299" t="str">
        <f>VLOOKUP(I1299,LULine!A:B,2,FALSE)</f>
        <v>Yonge University Spadina</v>
      </c>
      <c r="O1299" t="s">
        <v>1760</v>
      </c>
      <c r="P1299" t="s">
        <v>1775</v>
      </c>
    </row>
    <row r="1300" spans="1:16" x14ac:dyDescent="0.3">
      <c r="A1300" s="3">
        <v>43532</v>
      </c>
      <c r="B1300" s="1" t="s">
        <v>745</v>
      </c>
      <c r="C1300" s="1" t="s">
        <v>145</v>
      </c>
      <c r="D1300" s="1" t="s">
        <v>134</v>
      </c>
      <c r="E1300" s="1" t="s">
        <v>60</v>
      </c>
      <c r="F1300" s="2">
        <v>3</v>
      </c>
      <c r="G1300" s="2">
        <v>6</v>
      </c>
      <c r="H1300" s="1" t="s">
        <v>29</v>
      </c>
      <c r="I1300" s="1" t="s">
        <v>30</v>
      </c>
      <c r="J1300" s="2">
        <v>5205</v>
      </c>
      <c r="K1300" t="str">
        <f>VLOOKUP(E1300,LUCode!A:B,2,FALSE)</f>
        <v>Miscellaneous Other</v>
      </c>
      <c r="L1300">
        <f>VLOOKUP(D1300,Coordinates!A:C,2,FALSE)</f>
        <v>43.404200000000003</v>
      </c>
      <c r="M1300">
        <f>VLOOKUP(D1300,Coordinates!A:C,3,FALSE)</f>
        <v>-79.210899999999995</v>
      </c>
      <c r="N1300" t="str">
        <f>VLOOKUP(I1300,LULine!A:B,2,FALSE)</f>
        <v>Bloor Danforth</v>
      </c>
      <c r="O1300" t="s">
        <v>1760</v>
      </c>
      <c r="P1300" t="s">
        <v>1776</v>
      </c>
    </row>
    <row r="1301" spans="1:16" x14ac:dyDescent="0.3">
      <c r="A1301" s="3">
        <v>43532</v>
      </c>
      <c r="B1301" s="1" t="s">
        <v>507</v>
      </c>
      <c r="C1301" s="1" t="s">
        <v>145</v>
      </c>
      <c r="D1301" s="1" t="s">
        <v>608</v>
      </c>
      <c r="E1301" s="1" t="s">
        <v>859</v>
      </c>
      <c r="F1301" s="2">
        <v>5</v>
      </c>
      <c r="G1301" s="2">
        <v>10</v>
      </c>
      <c r="H1301" s="1" t="s">
        <v>19</v>
      </c>
      <c r="I1301" s="1" t="s">
        <v>93</v>
      </c>
      <c r="J1301" s="2">
        <v>3012</v>
      </c>
      <c r="K1301" t="str">
        <f>VLOOKUP(E1301,LUCode!A:B,2,FALSE)</f>
        <v>Passenger Other</v>
      </c>
      <c r="L1301">
        <f>VLOOKUP(D1301,Coordinates!A:C,2,FALSE)</f>
        <v>43.461350000000003</v>
      </c>
      <c r="M1301">
        <f>VLOOKUP(D1301,Coordinates!A:C,3,FALSE)</f>
        <v>-79.161900000000003</v>
      </c>
      <c r="N1301" t="str">
        <f>VLOOKUP(I1301,LULine!A:B,2,FALSE)</f>
        <v>Scarborough Rail Transit</v>
      </c>
      <c r="O1301" t="s">
        <v>1760</v>
      </c>
      <c r="P1301" t="s">
        <v>1776</v>
      </c>
    </row>
    <row r="1302" spans="1:16" x14ac:dyDescent="0.3">
      <c r="A1302" s="3">
        <v>43532</v>
      </c>
      <c r="B1302" s="1" t="s">
        <v>246</v>
      </c>
      <c r="C1302" s="1" t="s">
        <v>145</v>
      </c>
      <c r="D1302" s="1" t="s">
        <v>200</v>
      </c>
      <c r="E1302" s="1" t="s">
        <v>89</v>
      </c>
      <c r="F1302" s="2">
        <v>9</v>
      </c>
      <c r="G1302" s="2">
        <v>11</v>
      </c>
      <c r="H1302" s="1" t="s">
        <v>34</v>
      </c>
      <c r="I1302" s="1" t="s">
        <v>30</v>
      </c>
      <c r="J1302" s="2">
        <v>5280</v>
      </c>
      <c r="K1302" t="str">
        <f>VLOOKUP(E1302,LUCode!A:B,2,FALSE)</f>
        <v>Injured or ill Customer (On Train) - Medical Aid Refused</v>
      </c>
      <c r="L1302">
        <f>VLOOKUP(D1302,Coordinates!A:C,2,FALSE)</f>
        <v>43.391399999999997</v>
      </c>
      <c r="M1302">
        <f>VLOOKUP(D1302,Coordinates!A:C,3,FALSE)</f>
        <v>-79.28</v>
      </c>
      <c r="N1302" t="str">
        <f>VLOOKUP(I1302,LULine!A:B,2,FALSE)</f>
        <v>Bloor Danforth</v>
      </c>
      <c r="O1302" t="s">
        <v>1760</v>
      </c>
      <c r="P1302" t="s">
        <v>1776</v>
      </c>
    </row>
    <row r="1303" spans="1:16" x14ac:dyDescent="0.3">
      <c r="A1303" s="3">
        <v>43532</v>
      </c>
      <c r="B1303" s="1" t="s">
        <v>185</v>
      </c>
      <c r="C1303" s="1" t="s">
        <v>145</v>
      </c>
      <c r="D1303" s="1" t="s">
        <v>45</v>
      </c>
      <c r="E1303" s="1" t="s">
        <v>218</v>
      </c>
      <c r="F1303" s="2">
        <v>8</v>
      </c>
      <c r="G1303" s="2">
        <v>11</v>
      </c>
      <c r="H1303" s="1" t="s">
        <v>19</v>
      </c>
      <c r="I1303" s="1" t="s">
        <v>15</v>
      </c>
      <c r="J1303" s="2">
        <v>5571</v>
      </c>
      <c r="K1303" t="str">
        <f>VLOOKUP(E1303,LUCode!A:B,2,FALSE)</f>
        <v>Equipment - No Trouble Found</v>
      </c>
      <c r="L1303">
        <f>VLOOKUP(D1303,Coordinates!A:C,2,FALSE)</f>
        <v>43.781399999999998</v>
      </c>
      <c r="M1303">
        <f>VLOOKUP(D1303,Coordinates!A:C,3,FALSE)</f>
        <v>-79.415000000000006</v>
      </c>
      <c r="N1303" t="str">
        <f>VLOOKUP(I1303,LULine!A:B,2,FALSE)</f>
        <v>Yonge University Spadina</v>
      </c>
      <c r="O1303" t="s">
        <v>1760</v>
      </c>
      <c r="P1303" t="s">
        <v>1776</v>
      </c>
    </row>
    <row r="1304" spans="1:16" x14ac:dyDescent="0.3">
      <c r="A1304" s="3">
        <v>43532</v>
      </c>
      <c r="B1304" s="1" t="s">
        <v>1029</v>
      </c>
      <c r="C1304" s="1" t="s">
        <v>145</v>
      </c>
      <c r="D1304" s="1" t="s">
        <v>200</v>
      </c>
      <c r="E1304" s="1" t="s">
        <v>89</v>
      </c>
      <c r="F1304" s="2">
        <v>9</v>
      </c>
      <c r="G1304" s="2">
        <v>11</v>
      </c>
      <c r="H1304" s="1" t="s">
        <v>29</v>
      </c>
      <c r="I1304" s="1" t="s">
        <v>30</v>
      </c>
      <c r="J1304" s="2">
        <v>5345</v>
      </c>
      <c r="K1304" t="str">
        <f>VLOOKUP(E1304,LUCode!A:B,2,FALSE)</f>
        <v>Injured or ill Customer (On Train) - Medical Aid Refused</v>
      </c>
      <c r="L1304">
        <f>VLOOKUP(D1304,Coordinates!A:C,2,FALSE)</f>
        <v>43.391399999999997</v>
      </c>
      <c r="M1304">
        <f>VLOOKUP(D1304,Coordinates!A:C,3,FALSE)</f>
        <v>-79.28</v>
      </c>
      <c r="N1304" t="str">
        <f>VLOOKUP(I1304,LULine!A:B,2,FALSE)</f>
        <v>Bloor Danforth</v>
      </c>
      <c r="O1304" t="s">
        <v>1760</v>
      </c>
      <c r="P1304" t="s">
        <v>1777</v>
      </c>
    </row>
    <row r="1305" spans="1:16" x14ac:dyDescent="0.3">
      <c r="A1305" s="3">
        <v>43532</v>
      </c>
      <c r="B1305" s="1" t="s">
        <v>702</v>
      </c>
      <c r="C1305" s="1" t="s">
        <v>145</v>
      </c>
      <c r="D1305" s="1" t="s">
        <v>348</v>
      </c>
      <c r="E1305" s="1" t="s">
        <v>80</v>
      </c>
      <c r="F1305" s="2">
        <v>3</v>
      </c>
      <c r="G1305" s="2">
        <v>6</v>
      </c>
      <c r="H1305" s="1" t="s">
        <v>14</v>
      </c>
      <c r="I1305" s="1" t="s">
        <v>15</v>
      </c>
      <c r="J1305" s="2">
        <v>6016</v>
      </c>
      <c r="K1305" t="str">
        <f>VLOOKUP(E1305,LUCode!A:B,2,FALSE)</f>
        <v>Disorderly Patron</v>
      </c>
      <c r="L1305">
        <f>VLOOKUP(D1305,Coordinates!A:C,2,FALSE)</f>
        <v>43.773899999999998</v>
      </c>
      <c r="M1305">
        <f>VLOOKUP(D1305,Coordinates!A:C,3,FALSE)</f>
        <v>-79.499799999999993</v>
      </c>
      <c r="N1305" t="str">
        <f>VLOOKUP(I1305,LULine!A:B,2,FALSE)</f>
        <v>Yonge University Spadina</v>
      </c>
      <c r="O1305" t="s">
        <v>1760</v>
      </c>
      <c r="P1305" t="s">
        <v>1777</v>
      </c>
    </row>
    <row r="1306" spans="1:16" x14ac:dyDescent="0.3">
      <c r="A1306" s="3">
        <v>43533</v>
      </c>
      <c r="B1306" s="1" t="s">
        <v>1030</v>
      </c>
      <c r="C1306" s="1" t="s">
        <v>175</v>
      </c>
      <c r="D1306" s="1" t="s">
        <v>127</v>
      </c>
      <c r="E1306" s="1" t="s">
        <v>277</v>
      </c>
      <c r="F1306" s="2">
        <v>8</v>
      </c>
      <c r="G1306" s="2">
        <v>13</v>
      </c>
      <c r="H1306" s="1" t="s">
        <v>19</v>
      </c>
      <c r="I1306" s="1" t="s">
        <v>15</v>
      </c>
      <c r="J1306" s="2">
        <v>5881</v>
      </c>
      <c r="K1306" t="str">
        <f>VLOOKUP(E1306,LUCode!A:B,2,FALSE)</f>
        <v>Operator Violated Signal</v>
      </c>
      <c r="L1306">
        <f>VLOOKUP(D1306,Coordinates!A:C,2,FALSE)</f>
        <v>43.400500000000001</v>
      </c>
      <c r="M1306">
        <f>VLOOKUP(D1306,Coordinates!A:C,3,FALSE)</f>
        <v>-79.235900000000001</v>
      </c>
      <c r="N1306" t="str">
        <f>VLOOKUP(I1306,LULine!A:B,2,FALSE)</f>
        <v>Yonge University Spadina</v>
      </c>
      <c r="O1306" t="s">
        <v>1760</v>
      </c>
      <c r="P1306" t="s">
        <v>1777</v>
      </c>
    </row>
    <row r="1307" spans="1:16" x14ac:dyDescent="0.3">
      <c r="A1307" s="3">
        <v>43533</v>
      </c>
      <c r="B1307" s="1" t="s">
        <v>1031</v>
      </c>
      <c r="C1307" s="1" t="s">
        <v>175</v>
      </c>
      <c r="D1307" s="1" t="s">
        <v>119</v>
      </c>
      <c r="E1307" s="1" t="s">
        <v>46</v>
      </c>
      <c r="F1307" s="2">
        <v>3</v>
      </c>
      <c r="G1307" s="2">
        <v>8</v>
      </c>
      <c r="H1307" s="1" t="s">
        <v>19</v>
      </c>
      <c r="I1307" s="1" t="s">
        <v>15</v>
      </c>
      <c r="J1307" s="2">
        <v>5486</v>
      </c>
      <c r="K1307" t="str">
        <f>VLOOKUP(E1307,LUCode!A:B,2,FALSE)</f>
        <v>Miscellaneous Speed Control</v>
      </c>
      <c r="L1307">
        <f>VLOOKUP(D1307,Coordinates!A:C,2,FALSE)</f>
        <v>43.433</v>
      </c>
      <c r="M1307">
        <f>VLOOKUP(D1307,Coordinates!A:C,3,FALSE)</f>
        <v>-79.248000000000005</v>
      </c>
      <c r="N1307" t="str">
        <f>VLOOKUP(I1307,LULine!A:B,2,FALSE)</f>
        <v>Yonge University Spadina</v>
      </c>
      <c r="O1307" t="s">
        <v>1760</v>
      </c>
      <c r="P1307" t="s">
        <v>1774</v>
      </c>
    </row>
    <row r="1308" spans="1:16" x14ac:dyDescent="0.3">
      <c r="A1308" s="3">
        <v>43533</v>
      </c>
      <c r="B1308" s="1" t="s">
        <v>1032</v>
      </c>
      <c r="C1308" s="1" t="s">
        <v>175</v>
      </c>
      <c r="D1308" s="1" t="s">
        <v>237</v>
      </c>
      <c r="E1308" s="1" t="s">
        <v>102</v>
      </c>
      <c r="F1308" s="2">
        <v>5</v>
      </c>
      <c r="G1308" s="2">
        <v>9</v>
      </c>
      <c r="H1308" s="1" t="s">
        <v>34</v>
      </c>
      <c r="I1308" s="1" t="s">
        <v>30</v>
      </c>
      <c r="J1308" s="2">
        <v>5304</v>
      </c>
      <c r="K1308" t="str">
        <f>VLOOKUP(E1308,LUCode!A:B,2,FALSE)</f>
        <v>Insulated Joint Related Problem</v>
      </c>
      <c r="L1308">
        <f>VLOOKUP(D1308,Coordinates!A:C,2,FALSE)</f>
        <v>43.394399999999997</v>
      </c>
      <c r="M1308">
        <f>VLOOKUP(D1308,Coordinates!A:C,3,FALSE)</f>
        <v>-79.253600000000006</v>
      </c>
      <c r="N1308" t="str">
        <f>VLOOKUP(I1308,LULine!A:B,2,FALSE)</f>
        <v>Bloor Danforth</v>
      </c>
      <c r="O1308" t="s">
        <v>1760</v>
      </c>
      <c r="P1308" t="s">
        <v>1772</v>
      </c>
    </row>
    <row r="1309" spans="1:16" x14ac:dyDescent="0.3">
      <c r="A1309" s="3">
        <v>43533</v>
      </c>
      <c r="B1309" s="1" t="s">
        <v>258</v>
      </c>
      <c r="C1309" s="1" t="s">
        <v>175</v>
      </c>
      <c r="D1309" s="1" t="s">
        <v>119</v>
      </c>
      <c r="E1309" s="1" t="s">
        <v>67</v>
      </c>
      <c r="F1309" s="2">
        <v>10</v>
      </c>
      <c r="G1309" s="2">
        <v>15</v>
      </c>
      <c r="H1309" s="1" t="s">
        <v>14</v>
      </c>
      <c r="I1309" s="1" t="s">
        <v>15</v>
      </c>
      <c r="J1309" s="2">
        <v>5561</v>
      </c>
      <c r="K1309" t="str">
        <f>VLOOKUP(E1309,LUCode!A:B,2,FALSE)</f>
        <v>Door Problems - Faulty Equipment</v>
      </c>
      <c r="L1309">
        <f>VLOOKUP(D1309,Coordinates!A:C,2,FALSE)</f>
        <v>43.433</v>
      </c>
      <c r="M1309">
        <f>VLOOKUP(D1309,Coordinates!A:C,3,FALSE)</f>
        <v>-79.248000000000005</v>
      </c>
      <c r="N1309" t="str">
        <f>VLOOKUP(I1309,LULine!A:B,2,FALSE)</f>
        <v>Yonge University Spadina</v>
      </c>
      <c r="O1309" t="s">
        <v>1760</v>
      </c>
      <c r="P1309" t="s">
        <v>1773</v>
      </c>
    </row>
    <row r="1310" spans="1:16" x14ac:dyDescent="0.3">
      <c r="A1310" s="3">
        <v>43533</v>
      </c>
      <c r="B1310" s="1" t="s">
        <v>1033</v>
      </c>
      <c r="C1310" s="1" t="s">
        <v>175</v>
      </c>
      <c r="D1310" s="1" t="s">
        <v>266</v>
      </c>
      <c r="E1310" s="1" t="s">
        <v>983</v>
      </c>
      <c r="F1310" s="2">
        <v>75</v>
      </c>
      <c r="G1310" s="2">
        <v>80</v>
      </c>
      <c r="H1310" s="1" t="s">
        <v>19</v>
      </c>
      <c r="I1310" s="1" t="s">
        <v>93</v>
      </c>
      <c r="J1310" s="2">
        <v>3012</v>
      </c>
      <c r="K1310" t="str">
        <f>VLOOKUP(E1310,LUCode!A:B,2,FALSE)</f>
        <v>Fire/Smoke Plan B</v>
      </c>
      <c r="L1310">
        <f>VLOOKUP(D1310,Coordinates!A:C,2,FALSE)</f>
        <v>43.462899999999998</v>
      </c>
      <c r="M1310">
        <f>VLOOKUP(D1310,Coordinates!A:C,3,FALSE)</f>
        <v>-79.150599999999997</v>
      </c>
      <c r="N1310" t="str">
        <f>VLOOKUP(I1310,LULine!A:B,2,FALSE)</f>
        <v>Scarborough Rail Transit</v>
      </c>
      <c r="O1310" t="s">
        <v>1760</v>
      </c>
      <c r="P1310" t="s">
        <v>1773</v>
      </c>
    </row>
    <row r="1311" spans="1:16" x14ac:dyDescent="0.3">
      <c r="A1311" s="3">
        <v>43533</v>
      </c>
      <c r="B1311" s="1" t="s">
        <v>1034</v>
      </c>
      <c r="C1311" s="1" t="s">
        <v>175</v>
      </c>
      <c r="D1311" s="1" t="s">
        <v>296</v>
      </c>
      <c r="E1311" s="1" t="s">
        <v>60</v>
      </c>
      <c r="F1311" s="2">
        <v>3</v>
      </c>
      <c r="G1311" s="2">
        <v>6</v>
      </c>
      <c r="H1311" s="1" t="s">
        <v>14</v>
      </c>
      <c r="I1311" s="1" t="s">
        <v>15</v>
      </c>
      <c r="J1311" s="2">
        <v>5761</v>
      </c>
      <c r="K1311" t="str">
        <f>VLOOKUP(E1311,LUCode!A:B,2,FALSE)</f>
        <v>Miscellaneous Other</v>
      </c>
      <c r="L1311">
        <f>VLOOKUP(D1311,Coordinates!A:C,2,FALSE)</f>
        <v>43.4116</v>
      </c>
      <c r="M1311">
        <f>VLOOKUP(D1311,Coordinates!A:C,3,FALSE)</f>
        <v>-79.233500000000006</v>
      </c>
      <c r="N1311" t="str">
        <f>VLOOKUP(I1311,LULine!A:B,2,FALSE)</f>
        <v>Yonge University Spadina</v>
      </c>
      <c r="O1311" t="s">
        <v>1760</v>
      </c>
      <c r="P1311" t="s">
        <v>1773</v>
      </c>
    </row>
    <row r="1312" spans="1:16" x14ac:dyDescent="0.3">
      <c r="A1312" s="3">
        <v>43533</v>
      </c>
      <c r="B1312" s="1" t="s">
        <v>596</v>
      </c>
      <c r="C1312" s="1" t="s">
        <v>175</v>
      </c>
      <c r="D1312" s="1" t="s">
        <v>207</v>
      </c>
      <c r="E1312" s="1" t="s">
        <v>277</v>
      </c>
      <c r="F1312" s="2">
        <v>6</v>
      </c>
      <c r="G1312" s="2">
        <v>9</v>
      </c>
      <c r="H1312" s="1" t="s">
        <v>19</v>
      </c>
      <c r="I1312" s="1" t="s">
        <v>15</v>
      </c>
      <c r="J1312" s="2">
        <v>5911</v>
      </c>
      <c r="K1312" t="str">
        <f>VLOOKUP(E1312,LUCode!A:B,2,FALSE)</f>
        <v>Operator Violated Signal</v>
      </c>
      <c r="L1312">
        <f>VLOOKUP(D1312,Coordinates!A:C,2,FALSE)</f>
        <v>43.4221</v>
      </c>
      <c r="M1312">
        <f>VLOOKUP(D1312,Coordinates!A:C,3,FALSE)</f>
        <v>-79.235399999999998</v>
      </c>
      <c r="N1312" t="str">
        <f>VLOOKUP(I1312,LULine!A:B,2,FALSE)</f>
        <v>Yonge University Spadina</v>
      </c>
      <c r="O1312" t="s">
        <v>1760</v>
      </c>
      <c r="P1312" t="s">
        <v>1773</v>
      </c>
    </row>
    <row r="1313" spans="1:16" x14ac:dyDescent="0.3">
      <c r="A1313" s="3">
        <v>43533</v>
      </c>
      <c r="B1313" s="1" t="s">
        <v>1035</v>
      </c>
      <c r="C1313" s="1" t="s">
        <v>175</v>
      </c>
      <c r="D1313" s="1" t="s">
        <v>296</v>
      </c>
      <c r="E1313" s="1" t="s">
        <v>132</v>
      </c>
      <c r="F1313" s="2">
        <v>5</v>
      </c>
      <c r="G1313" s="2">
        <v>10</v>
      </c>
      <c r="H1313" s="1" t="s">
        <v>19</v>
      </c>
      <c r="I1313" s="1" t="s">
        <v>15</v>
      </c>
      <c r="J1313" s="2">
        <v>5911</v>
      </c>
      <c r="K1313" t="str">
        <f>VLOOKUP(E1313,LUCode!A:B,2,FALSE)</f>
        <v>Misc. Transportation Other - Employee Non-Chargeable</v>
      </c>
      <c r="L1313">
        <f>VLOOKUP(D1313,Coordinates!A:C,2,FALSE)</f>
        <v>43.4116</v>
      </c>
      <c r="M1313">
        <f>VLOOKUP(D1313,Coordinates!A:C,3,FALSE)</f>
        <v>-79.233500000000006</v>
      </c>
      <c r="N1313" t="str">
        <f>VLOOKUP(I1313,LULine!A:B,2,FALSE)</f>
        <v>Yonge University Spadina</v>
      </c>
      <c r="O1313" t="s">
        <v>1760</v>
      </c>
      <c r="P1313" t="s">
        <v>1773</v>
      </c>
    </row>
    <row r="1314" spans="1:16" x14ac:dyDescent="0.3">
      <c r="A1314" s="3">
        <v>43533</v>
      </c>
      <c r="B1314" s="1" t="s">
        <v>238</v>
      </c>
      <c r="C1314" s="1" t="s">
        <v>175</v>
      </c>
      <c r="D1314" s="1" t="s">
        <v>40</v>
      </c>
      <c r="E1314" s="1" t="s">
        <v>1028</v>
      </c>
      <c r="F1314" s="2">
        <v>6</v>
      </c>
      <c r="G1314" s="2">
        <v>11</v>
      </c>
      <c r="H1314" s="1" t="s">
        <v>29</v>
      </c>
      <c r="I1314" s="1" t="s">
        <v>30</v>
      </c>
      <c r="J1314" s="2">
        <v>5142</v>
      </c>
      <c r="K1314" t="str">
        <f>VLOOKUP(E1314,LUCode!A:B,2,FALSE)</f>
        <v>Signal Control Problem - Track</v>
      </c>
      <c r="L1314">
        <f>VLOOKUP(D1314,Coordinates!A:C,2,FALSE)</f>
        <v>43.405700000000003</v>
      </c>
      <c r="M1314">
        <f>VLOOKUP(D1314,Coordinates!A:C,3,FALSE)</f>
        <v>-79.194900000000004</v>
      </c>
      <c r="N1314" t="str">
        <f>VLOOKUP(I1314,LULine!A:B,2,FALSE)</f>
        <v>Bloor Danforth</v>
      </c>
      <c r="O1314" t="s">
        <v>1760</v>
      </c>
      <c r="P1314" t="s">
        <v>1773</v>
      </c>
    </row>
    <row r="1315" spans="1:16" x14ac:dyDescent="0.3">
      <c r="A1315" s="3">
        <v>43533</v>
      </c>
      <c r="B1315" s="1" t="s">
        <v>841</v>
      </c>
      <c r="C1315" s="1" t="s">
        <v>175</v>
      </c>
      <c r="D1315" s="1" t="s">
        <v>77</v>
      </c>
      <c r="E1315" s="1" t="s">
        <v>57</v>
      </c>
      <c r="F1315" s="2">
        <v>4</v>
      </c>
      <c r="G1315" s="2">
        <v>7</v>
      </c>
      <c r="H1315" s="1" t="s">
        <v>19</v>
      </c>
      <c r="I1315" s="1" t="s">
        <v>15</v>
      </c>
      <c r="J1315" s="2">
        <v>5646</v>
      </c>
      <c r="K1315" t="str">
        <f>VLOOKUP(E1315,LUCode!A:B,2,FALSE)</f>
        <v>Injured or ill Customer (On Train) - Transported</v>
      </c>
      <c r="L1315" t="str">
        <f>VLOOKUP(D1315,Coordinates!A:C,2,FALSE)</f>
        <v>43°44′03</v>
      </c>
      <c r="M1315">
        <f>VLOOKUP(D1315,Coordinates!A:C,3,FALSE)</f>
        <v>-79.27</v>
      </c>
      <c r="N1315" t="str">
        <f>VLOOKUP(I1315,LULine!A:B,2,FALSE)</f>
        <v>Yonge University Spadina</v>
      </c>
      <c r="O1315" t="s">
        <v>1760</v>
      </c>
      <c r="P1315" t="s">
        <v>1775</v>
      </c>
    </row>
    <row r="1316" spans="1:16" x14ac:dyDescent="0.3">
      <c r="A1316" s="3">
        <v>43533</v>
      </c>
      <c r="B1316" s="1" t="s">
        <v>1036</v>
      </c>
      <c r="C1316" s="1" t="s">
        <v>175</v>
      </c>
      <c r="D1316" s="1" t="s">
        <v>101</v>
      </c>
      <c r="E1316" s="1" t="s">
        <v>89</v>
      </c>
      <c r="F1316" s="2">
        <v>6</v>
      </c>
      <c r="G1316" s="2">
        <v>9</v>
      </c>
      <c r="H1316" s="1" t="s">
        <v>19</v>
      </c>
      <c r="I1316" s="1" t="s">
        <v>15</v>
      </c>
      <c r="J1316" s="2">
        <v>6026</v>
      </c>
      <c r="K1316" t="str">
        <f>VLOOKUP(E1316,LUCode!A:B,2,FALSE)</f>
        <v>Injured or ill Customer (On Train) - Medical Aid Refused</v>
      </c>
      <c r="L1316">
        <f>VLOOKUP(D1316,Coordinates!A:C,2,FALSE)</f>
        <v>43.400199999999998</v>
      </c>
      <c r="M1316">
        <f>VLOOKUP(D1316,Coordinates!A:C,3,FALSE)</f>
        <v>-79.241399999999999</v>
      </c>
      <c r="N1316" t="str">
        <f>VLOOKUP(I1316,LULine!A:B,2,FALSE)</f>
        <v>Yonge University Spadina</v>
      </c>
      <c r="O1316" t="s">
        <v>1760</v>
      </c>
      <c r="P1316" t="s">
        <v>1775</v>
      </c>
    </row>
    <row r="1317" spans="1:16" x14ac:dyDescent="0.3">
      <c r="A1317" s="3">
        <v>43533</v>
      </c>
      <c r="B1317" s="1" t="s">
        <v>824</v>
      </c>
      <c r="C1317" s="1" t="s">
        <v>175</v>
      </c>
      <c r="D1317" s="1" t="s">
        <v>226</v>
      </c>
      <c r="E1317" s="1" t="s">
        <v>80</v>
      </c>
      <c r="F1317" s="2">
        <v>3</v>
      </c>
      <c r="G1317" s="2">
        <v>8</v>
      </c>
      <c r="H1317" s="1" t="s">
        <v>19</v>
      </c>
      <c r="I1317" s="1" t="s">
        <v>15</v>
      </c>
      <c r="J1317" s="2">
        <v>5526</v>
      </c>
      <c r="K1317" t="str">
        <f>VLOOKUP(E1317,LUCode!A:B,2,FALSE)</f>
        <v>Disorderly Patron</v>
      </c>
      <c r="L1317" t="str">
        <f>VLOOKUP(D1317,Coordinates!A:C,2,FALSE)</f>
        <v>‎43.4257</v>
      </c>
      <c r="M1317">
        <f>VLOOKUP(D1317,Coordinates!A:C,3,FALSE)</f>
        <v>-79.263900000000007</v>
      </c>
      <c r="N1317" t="str">
        <f>VLOOKUP(I1317,LULine!A:B,2,FALSE)</f>
        <v>Yonge University Spadina</v>
      </c>
      <c r="O1317" t="s">
        <v>1760</v>
      </c>
      <c r="P1317" t="s">
        <v>1776</v>
      </c>
    </row>
    <row r="1318" spans="1:16" x14ac:dyDescent="0.3">
      <c r="A1318" s="3">
        <v>43533</v>
      </c>
      <c r="B1318" s="1" t="s">
        <v>680</v>
      </c>
      <c r="C1318" s="1" t="s">
        <v>175</v>
      </c>
      <c r="D1318" s="1" t="s">
        <v>42</v>
      </c>
      <c r="E1318" s="1" t="s">
        <v>13</v>
      </c>
      <c r="F1318" s="2">
        <v>3</v>
      </c>
      <c r="G1318" s="2">
        <v>8</v>
      </c>
      <c r="H1318" s="1" t="s">
        <v>19</v>
      </c>
      <c r="I1318" s="1" t="s">
        <v>15</v>
      </c>
      <c r="J1318" s="2">
        <v>5536</v>
      </c>
      <c r="K1318" t="str">
        <f>VLOOKUP(E1318,LUCode!A:B,2,FALSE)</f>
        <v>ATC Project</v>
      </c>
      <c r="L1318">
        <f>VLOOKUP(D1318,Coordinates!A:C,2,FALSE)</f>
        <v>43.749699999999997</v>
      </c>
      <c r="M1318">
        <f>VLOOKUP(D1318,Coordinates!A:C,3,FALSE)</f>
        <v>-79.4619</v>
      </c>
      <c r="N1318" t="str">
        <f>VLOOKUP(I1318,LULine!A:B,2,FALSE)</f>
        <v>Yonge University Spadina</v>
      </c>
      <c r="O1318" t="s">
        <v>1760</v>
      </c>
      <c r="P1318" t="s">
        <v>1776</v>
      </c>
    </row>
    <row r="1319" spans="1:16" x14ac:dyDescent="0.3">
      <c r="A1319" s="3">
        <v>43533</v>
      </c>
      <c r="B1319" s="1" t="s">
        <v>1024</v>
      </c>
      <c r="C1319" s="1" t="s">
        <v>175</v>
      </c>
      <c r="D1319" s="25" t="s">
        <v>1639</v>
      </c>
      <c r="E1319" s="1" t="s">
        <v>57</v>
      </c>
      <c r="F1319" s="2">
        <v>10</v>
      </c>
      <c r="G1319" s="2">
        <v>15</v>
      </c>
      <c r="H1319" s="1" t="s">
        <v>14</v>
      </c>
      <c r="I1319" s="1" t="s">
        <v>15</v>
      </c>
      <c r="J1319" s="2">
        <v>5526</v>
      </c>
      <c r="K1319" t="str">
        <f>VLOOKUP(E1319,LUCode!A:B,2,FALSE)</f>
        <v>Injured or ill Customer (On Train) - Transported</v>
      </c>
      <c r="L1319">
        <f>VLOOKUP(D1319,Coordinates!A:C,2,FALSE)</f>
        <v>43.762</v>
      </c>
      <c r="M1319">
        <f>VLOOKUP(D1319,Coordinates!A:C,3,FALSE)</f>
        <v>-79.411900000000003</v>
      </c>
      <c r="N1319" t="str">
        <f>VLOOKUP(I1319,LULine!A:B,2,FALSE)</f>
        <v>Yonge University Spadina</v>
      </c>
      <c r="O1319" t="s">
        <v>1760</v>
      </c>
      <c r="P1319" t="s">
        <v>1776</v>
      </c>
    </row>
    <row r="1320" spans="1:16" x14ac:dyDescent="0.3">
      <c r="A1320" s="3">
        <v>43534</v>
      </c>
      <c r="B1320" s="1" t="s">
        <v>334</v>
      </c>
      <c r="C1320" s="1" t="s">
        <v>188</v>
      </c>
      <c r="D1320" s="1" t="s">
        <v>160</v>
      </c>
      <c r="E1320" s="1" t="s">
        <v>13</v>
      </c>
      <c r="F1320" s="2">
        <v>5</v>
      </c>
      <c r="G1320" s="2">
        <v>9</v>
      </c>
      <c r="H1320" s="1" t="s">
        <v>19</v>
      </c>
      <c r="I1320" s="1" t="s">
        <v>15</v>
      </c>
      <c r="J1320" s="2">
        <v>6066</v>
      </c>
      <c r="K1320" t="str">
        <f>VLOOKUP(E1320,LUCode!A:B,2,FALSE)</f>
        <v>ATC Project</v>
      </c>
      <c r="L1320">
        <f>VLOOKUP(D1320,Coordinates!A:C,2,FALSE)</f>
        <v>43.724899999999998</v>
      </c>
      <c r="M1320">
        <f>VLOOKUP(D1320,Coordinates!A:C,3,FALSE)</f>
        <v>79.448800000000006</v>
      </c>
      <c r="N1320" t="str">
        <f>VLOOKUP(I1320,LULine!A:B,2,FALSE)</f>
        <v>Yonge University Spadina</v>
      </c>
      <c r="O1320" t="s">
        <v>1760</v>
      </c>
      <c r="P1320" t="s">
        <v>1774</v>
      </c>
    </row>
    <row r="1321" spans="1:16" x14ac:dyDescent="0.3">
      <c r="A1321" s="3">
        <v>43534</v>
      </c>
      <c r="B1321" s="1" t="s">
        <v>1037</v>
      </c>
      <c r="C1321" s="1" t="s">
        <v>188</v>
      </c>
      <c r="D1321" s="1" t="s">
        <v>266</v>
      </c>
      <c r="E1321" s="1" t="s">
        <v>345</v>
      </c>
      <c r="F1321" s="2">
        <v>4</v>
      </c>
      <c r="G1321" s="2">
        <v>0</v>
      </c>
      <c r="H1321" s="1" t="s">
        <v>19</v>
      </c>
      <c r="I1321" s="1" t="s">
        <v>93</v>
      </c>
      <c r="J1321" s="2">
        <v>3004</v>
      </c>
      <c r="K1321" t="str">
        <f>VLOOKUP(E1321,LUCode!A:B,2,FALSE)</f>
        <v>Miscellaneous Other</v>
      </c>
      <c r="L1321">
        <f>VLOOKUP(D1321,Coordinates!A:C,2,FALSE)</f>
        <v>43.462899999999998</v>
      </c>
      <c r="M1321">
        <f>VLOOKUP(D1321,Coordinates!A:C,3,FALSE)</f>
        <v>-79.150599999999997</v>
      </c>
      <c r="N1321" t="str">
        <f>VLOOKUP(I1321,LULine!A:B,2,FALSE)</f>
        <v>Scarborough Rail Transit</v>
      </c>
      <c r="O1321" t="s">
        <v>1760</v>
      </c>
      <c r="P1321" t="s">
        <v>1774</v>
      </c>
    </row>
    <row r="1322" spans="1:16" x14ac:dyDescent="0.3">
      <c r="A1322" s="3">
        <v>43534</v>
      </c>
      <c r="B1322" s="1" t="s">
        <v>26</v>
      </c>
      <c r="C1322" s="1" t="s">
        <v>188</v>
      </c>
      <c r="D1322" s="1" t="s">
        <v>32</v>
      </c>
      <c r="E1322" s="1" t="s">
        <v>177</v>
      </c>
      <c r="F1322" s="2">
        <v>7</v>
      </c>
      <c r="G1322" s="2">
        <v>12</v>
      </c>
      <c r="H1322" s="1" t="s">
        <v>29</v>
      </c>
      <c r="I1322" s="1" t="s">
        <v>30</v>
      </c>
      <c r="J1322" s="2">
        <v>5336</v>
      </c>
      <c r="K1322" t="str">
        <f>VLOOKUP(E1322,LUCode!A:B,2,FALSE)</f>
        <v>Body</v>
      </c>
      <c r="L1322">
        <f>VLOOKUP(D1322,Coordinates!A:C,2,FALSE)</f>
        <v>43.681111000000001</v>
      </c>
      <c r="M1322">
        <f>VLOOKUP(D1322,Coordinates!A:C,3,FALSE)</f>
        <v>-79.337778</v>
      </c>
      <c r="N1322" t="str">
        <f>VLOOKUP(I1322,LULine!A:B,2,FALSE)</f>
        <v>Bloor Danforth</v>
      </c>
      <c r="O1322" t="s">
        <v>1760</v>
      </c>
      <c r="P1322" t="s">
        <v>1774</v>
      </c>
    </row>
    <row r="1323" spans="1:16" x14ac:dyDescent="0.3">
      <c r="A1323" s="3">
        <v>43534</v>
      </c>
      <c r="B1323" s="1" t="s">
        <v>38</v>
      </c>
      <c r="C1323" s="1" t="s">
        <v>188</v>
      </c>
      <c r="D1323" s="1" t="s">
        <v>211</v>
      </c>
      <c r="E1323" s="1" t="s">
        <v>177</v>
      </c>
      <c r="F1323" s="2">
        <v>5</v>
      </c>
      <c r="G1323" s="2">
        <v>10</v>
      </c>
      <c r="H1323" s="1" t="s">
        <v>19</v>
      </c>
      <c r="I1323" s="1" t="s">
        <v>15</v>
      </c>
      <c r="J1323" s="2">
        <v>5821</v>
      </c>
      <c r="K1323" t="str">
        <f>VLOOKUP(E1323,LUCode!A:B,2,FALSE)</f>
        <v>Body</v>
      </c>
      <c r="L1323">
        <f>VLOOKUP(D1323,Coordinates!A:C,2,FALSE)</f>
        <v>43.4739</v>
      </c>
      <c r="M1323">
        <f>VLOOKUP(D1323,Coordinates!A:C,3,FALSE)</f>
        <v>-79.313900000000004</v>
      </c>
      <c r="N1323" t="str">
        <f>VLOOKUP(I1323,LULine!A:B,2,FALSE)</f>
        <v>Yonge University Spadina</v>
      </c>
      <c r="O1323" t="s">
        <v>1760</v>
      </c>
      <c r="P1323" t="s">
        <v>1774</v>
      </c>
    </row>
    <row r="1324" spans="1:16" x14ac:dyDescent="0.3">
      <c r="A1324" s="3">
        <v>43534</v>
      </c>
      <c r="B1324" s="1" t="s">
        <v>399</v>
      </c>
      <c r="C1324" s="1" t="s">
        <v>188</v>
      </c>
      <c r="D1324" s="1" t="s">
        <v>69</v>
      </c>
      <c r="E1324" s="1" t="s">
        <v>80</v>
      </c>
      <c r="F1324" s="2">
        <v>3</v>
      </c>
      <c r="G1324" s="2">
        <v>7</v>
      </c>
      <c r="H1324" s="1" t="s">
        <v>34</v>
      </c>
      <c r="I1324" s="1" t="s">
        <v>30</v>
      </c>
      <c r="J1324" s="2">
        <v>5118</v>
      </c>
      <c r="K1324" t="str">
        <f>VLOOKUP(E1324,LUCode!A:B,2,FALSE)</f>
        <v>Disorderly Patron</v>
      </c>
      <c r="L1324">
        <f>VLOOKUP(D1324,Coordinates!A:C,2,FALSE)</f>
        <v>43.395099999999999</v>
      </c>
      <c r="M1324">
        <f>VLOOKUP(D1324,Coordinates!A:C,3,FALSE)</f>
        <v>-79.250600000000006</v>
      </c>
      <c r="N1324" t="str">
        <f>VLOOKUP(I1324,LULine!A:B,2,FALSE)</f>
        <v>Bloor Danforth</v>
      </c>
      <c r="O1324" t="s">
        <v>1760</v>
      </c>
      <c r="P1324" t="s">
        <v>1772</v>
      </c>
    </row>
    <row r="1325" spans="1:16" x14ac:dyDescent="0.3">
      <c r="A1325" s="3">
        <v>43534</v>
      </c>
      <c r="B1325" s="1" t="s">
        <v>1038</v>
      </c>
      <c r="C1325" s="1" t="s">
        <v>188</v>
      </c>
      <c r="D1325" s="1" t="s">
        <v>137</v>
      </c>
      <c r="E1325" s="1" t="s">
        <v>89</v>
      </c>
      <c r="F1325" s="2">
        <v>4</v>
      </c>
      <c r="G1325" s="2">
        <v>8</v>
      </c>
      <c r="H1325" s="1" t="s">
        <v>14</v>
      </c>
      <c r="I1325" s="1" t="s">
        <v>15</v>
      </c>
      <c r="J1325" s="2">
        <v>5801</v>
      </c>
      <c r="K1325" t="str">
        <f>VLOOKUP(E1325,LUCode!A:B,2,FALSE)</f>
        <v>Injured or ill Customer (On Train) - Medical Aid Refused</v>
      </c>
      <c r="L1325">
        <f>VLOOKUP(D1325,Coordinates!A:C,2,FALSE)</f>
        <v>43.645299999999999</v>
      </c>
      <c r="M1325">
        <f>VLOOKUP(D1325,Coordinates!A:C,3,FALSE)</f>
        <v>-79.380600000000001</v>
      </c>
      <c r="N1325" t="str">
        <f>VLOOKUP(I1325,LULine!A:B,2,FALSE)</f>
        <v>Yonge University Spadina</v>
      </c>
      <c r="O1325" t="s">
        <v>1760</v>
      </c>
      <c r="P1325" t="s">
        <v>1772</v>
      </c>
    </row>
    <row r="1326" spans="1:16" x14ac:dyDescent="0.3">
      <c r="A1326" s="3">
        <v>43534</v>
      </c>
      <c r="B1326" s="1" t="s">
        <v>720</v>
      </c>
      <c r="C1326" s="1" t="s">
        <v>188</v>
      </c>
      <c r="D1326" s="25" t="s">
        <v>1756</v>
      </c>
      <c r="E1326" s="1" t="s">
        <v>89</v>
      </c>
      <c r="F1326" s="2">
        <v>9</v>
      </c>
      <c r="G1326" s="2">
        <v>13</v>
      </c>
      <c r="H1326" s="1" t="s">
        <v>14</v>
      </c>
      <c r="I1326" s="1" t="s">
        <v>15</v>
      </c>
      <c r="J1326" s="2">
        <v>5836</v>
      </c>
      <c r="K1326" t="str">
        <f>VLOOKUP(E1326,LUCode!A:B,2,FALSE)</f>
        <v>Injured or ill Customer (On Train) - Medical Aid Refused</v>
      </c>
      <c r="L1326">
        <f>VLOOKUP(D1326,Coordinates!A:C,2,FALSE)</f>
        <v>43.401600000000002</v>
      </c>
      <c r="M1326">
        <f>VLOOKUP(D1326,Coordinates!A:C,3,FALSE)</f>
        <v>-79.230900000000005</v>
      </c>
      <c r="N1326" t="str">
        <f>VLOOKUP(I1326,LULine!A:B,2,FALSE)</f>
        <v>Yonge University Spadina</v>
      </c>
      <c r="O1326" t="s">
        <v>1760</v>
      </c>
      <c r="P1326" t="s">
        <v>1773</v>
      </c>
    </row>
    <row r="1327" spans="1:16" x14ac:dyDescent="0.3">
      <c r="A1327" s="3">
        <v>43534</v>
      </c>
      <c r="B1327" s="1" t="s">
        <v>614</v>
      </c>
      <c r="C1327" s="1" t="s">
        <v>188</v>
      </c>
      <c r="D1327" s="1" t="s">
        <v>56</v>
      </c>
      <c r="E1327" s="1" t="s">
        <v>52</v>
      </c>
      <c r="F1327" s="2">
        <v>5</v>
      </c>
      <c r="G1327" s="2">
        <v>10</v>
      </c>
      <c r="H1327" s="1" t="s">
        <v>34</v>
      </c>
      <c r="I1327" s="1" t="s">
        <v>30</v>
      </c>
      <c r="J1327" s="2">
        <v>5237</v>
      </c>
      <c r="K1327" t="str">
        <f>VLOOKUP(E1327,LUCode!A:B,2,FALSE)</f>
        <v>Unsanitary Vehicle</v>
      </c>
      <c r="L1327">
        <f>VLOOKUP(D1327,Coordinates!A:C,2,FALSE)</f>
        <v>43.395800000000001</v>
      </c>
      <c r="M1327">
        <f>VLOOKUP(D1327,Coordinates!A:C,3,FALSE)</f>
        <v>-79.244</v>
      </c>
      <c r="N1327" t="str">
        <f>VLOOKUP(I1327,LULine!A:B,2,FALSE)</f>
        <v>Bloor Danforth</v>
      </c>
      <c r="O1327" t="s">
        <v>1760</v>
      </c>
      <c r="P1327" t="s">
        <v>1773</v>
      </c>
    </row>
    <row r="1328" spans="1:16" x14ac:dyDescent="0.3">
      <c r="A1328" s="3">
        <v>43534</v>
      </c>
      <c r="B1328" s="1" t="s">
        <v>1039</v>
      </c>
      <c r="C1328" s="1" t="s">
        <v>188</v>
      </c>
      <c r="D1328" s="1" t="s">
        <v>40</v>
      </c>
      <c r="E1328" s="1" t="s">
        <v>1028</v>
      </c>
      <c r="F1328" s="2">
        <v>5</v>
      </c>
      <c r="G1328" s="2">
        <v>10</v>
      </c>
      <c r="H1328" s="1" t="s">
        <v>29</v>
      </c>
      <c r="I1328" s="1" t="s">
        <v>30</v>
      </c>
      <c r="J1328" s="2">
        <v>5142</v>
      </c>
      <c r="K1328" t="str">
        <f>VLOOKUP(E1328,LUCode!A:B,2,FALSE)</f>
        <v>Signal Control Problem - Track</v>
      </c>
      <c r="L1328">
        <f>VLOOKUP(D1328,Coordinates!A:C,2,FALSE)</f>
        <v>43.405700000000003</v>
      </c>
      <c r="M1328">
        <f>VLOOKUP(D1328,Coordinates!A:C,3,FALSE)</f>
        <v>-79.194900000000004</v>
      </c>
      <c r="N1328" t="str">
        <f>VLOOKUP(I1328,LULine!A:B,2,FALSE)</f>
        <v>Bloor Danforth</v>
      </c>
      <c r="O1328" t="s">
        <v>1760</v>
      </c>
      <c r="P1328" t="s">
        <v>1776</v>
      </c>
    </row>
    <row r="1329" spans="1:16" x14ac:dyDescent="0.3">
      <c r="A1329" s="3">
        <v>43534</v>
      </c>
      <c r="B1329" s="1" t="s">
        <v>507</v>
      </c>
      <c r="C1329" s="1" t="s">
        <v>188</v>
      </c>
      <c r="D1329" s="1" t="s">
        <v>395</v>
      </c>
      <c r="E1329" s="1" t="s">
        <v>54</v>
      </c>
      <c r="F1329" s="2">
        <v>3</v>
      </c>
      <c r="G1329" s="2">
        <v>8</v>
      </c>
      <c r="H1329" s="1" t="s">
        <v>34</v>
      </c>
      <c r="I1329" s="1" t="s">
        <v>30</v>
      </c>
      <c r="J1329" s="2">
        <v>5211</v>
      </c>
      <c r="K1329" t="str">
        <f>VLOOKUP(E1329,LUCode!A:B,2,FALSE)</f>
        <v>Passenger Assistance Alarm Activated - No Trouble Found</v>
      </c>
      <c r="L1329">
        <f>VLOOKUP(D1329,Coordinates!A:C,2,FALSE)</f>
        <v>43.385899999999999</v>
      </c>
      <c r="M1329">
        <f>VLOOKUP(D1329,Coordinates!A:C,3,FALSE)</f>
        <v>-79.290199999999999</v>
      </c>
      <c r="N1329" t="str">
        <f>VLOOKUP(I1329,LULine!A:B,2,FALSE)</f>
        <v>Bloor Danforth</v>
      </c>
      <c r="O1329" t="s">
        <v>1760</v>
      </c>
      <c r="P1329" t="s">
        <v>1776</v>
      </c>
    </row>
    <row r="1330" spans="1:16" x14ac:dyDescent="0.3">
      <c r="A1330" s="3">
        <v>43534</v>
      </c>
      <c r="B1330" s="1" t="s">
        <v>824</v>
      </c>
      <c r="C1330" s="1" t="s">
        <v>188</v>
      </c>
      <c r="D1330" s="1" t="s">
        <v>91</v>
      </c>
      <c r="E1330" s="1" t="s">
        <v>92</v>
      </c>
      <c r="F1330" s="2">
        <v>5</v>
      </c>
      <c r="G1330" s="2">
        <v>11</v>
      </c>
      <c r="H1330" s="1" t="s">
        <v>19</v>
      </c>
      <c r="I1330" s="1" t="s">
        <v>93</v>
      </c>
      <c r="J1330" s="2">
        <v>3016</v>
      </c>
      <c r="K1330" t="str">
        <f>VLOOKUP(E1330,LUCode!A:B,2,FALSE)</f>
        <v>Door Problems - Faulty Equipment</v>
      </c>
      <c r="L1330" t="e">
        <f>VLOOKUP(D1330,Coordinates!A:C,2,FALSE)</f>
        <v>#N/A</v>
      </c>
      <c r="M1330" t="e">
        <f>VLOOKUP(D1330,Coordinates!A:C,3,FALSE)</f>
        <v>#N/A</v>
      </c>
      <c r="N1330" t="str">
        <f>VLOOKUP(I1330,LULine!A:B,2,FALSE)</f>
        <v>Scarborough Rail Transit</v>
      </c>
      <c r="O1330" t="s">
        <v>1760</v>
      </c>
      <c r="P1330" t="s">
        <v>1776</v>
      </c>
    </row>
    <row r="1331" spans="1:16" x14ac:dyDescent="0.3">
      <c r="A1331" s="3">
        <v>43534</v>
      </c>
      <c r="B1331" s="1" t="s">
        <v>824</v>
      </c>
      <c r="C1331" s="1" t="s">
        <v>188</v>
      </c>
      <c r="D1331" s="1" t="s">
        <v>88</v>
      </c>
      <c r="E1331" s="1" t="s">
        <v>54</v>
      </c>
      <c r="F1331" s="2">
        <v>3</v>
      </c>
      <c r="G1331" s="2">
        <v>8</v>
      </c>
      <c r="H1331" s="1" t="s">
        <v>19</v>
      </c>
      <c r="I1331" s="1" t="s">
        <v>15</v>
      </c>
      <c r="J1331" s="2">
        <v>5466</v>
      </c>
      <c r="K1331" t="str">
        <f>VLOOKUP(E1331,LUCode!A:B,2,FALSE)</f>
        <v>Passenger Assistance Alarm Activated - No Trouble Found</v>
      </c>
      <c r="L1331">
        <f>VLOOKUP(D1331,Coordinates!A:C,2,FALSE)</f>
        <v>43.744900000000001</v>
      </c>
      <c r="M1331">
        <f>VLOOKUP(D1331,Coordinates!A:C,3,FALSE)</f>
        <v>-79.406700000000001</v>
      </c>
      <c r="N1331" t="str">
        <f>VLOOKUP(I1331,LULine!A:B,2,FALSE)</f>
        <v>Yonge University Spadina</v>
      </c>
      <c r="O1331" t="s">
        <v>1760</v>
      </c>
      <c r="P1331" t="s">
        <v>1776</v>
      </c>
    </row>
    <row r="1332" spans="1:16" x14ac:dyDescent="0.3">
      <c r="A1332" s="3">
        <v>43534</v>
      </c>
      <c r="B1332" s="1" t="s">
        <v>1040</v>
      </c>
      <c r="C1332" s="1" t="s">
        <v>188</v>
      </c>
      <c r="D1332" s="1" t="s">
        <v>296</v>
      </c>
      <c r="E1332" s="1" t="s">
        <v>150</v>
      </c>
      <c r="F1332" s="2">
        <v>21</v>
      </c>
      <c r="G1332" s="2">
        <v>26</v>
      </c>
      <c r="H1332" s="1" t="s">
        <v>14</v>
      </c>
      <c r="I1332" s="1" t="s">
        <v>15</v>
      </c>
      <c r="J1332" s="2">
        <v>5481</v>
      </c>
      <c r="K1332" t="str">
        <f>VLOOKUP(E1332,LUCode!A:B,2,FALSE)</f>
        <v>Passenger Other</v>
      </c>
      <c r="L1332">
        <f>VLOOKUP(D1332,Coordinates!A:C,2,FALSE)</f>
        <v>43.4116</v>
      </c>
      <c r="M1332">
        <f>VLOOKUP(D1332,Coordinates!A:C,3,FALSE)</f>
        <v>-79.233500000000006</v>
      </c>
      <c r="N1332" t="str">
        <f>VLOOKUP(I1332,LULine!A:B,2,FALSE)</f>
        <v>Yonge University Spadina</v>
      </c>
      <c r="O1332" t="s">
        <v>1760</v>
      </c>
      <c r="P1332" t="s">
        <v>1777</v>
      </c>
    </row>
    <row r="1333" spans="1:16" x14ac:dyDescent="0.3">
      <c r="A1333" s="3">
        <v>43535</v>
      </c>
      <c r="B1333" s="1" t="s">
        <v>1041</v>
      </c>
      <c r="C1333" s="1" t="s">
        <v>196</v>
      </c>
      <c r="D1333" s="1" t="s">
        <v>223</v>
      </c>
      <c r="E1333" s="1" t="s">
        <v>72</v>
      </c>
      <c r="F1333" s="2">
        <v>4</v>
      </c>
      <c r="G1333" s="2">
        <v>9</v>
      </c>
      <c r="H1333" s="1" t="s">
        <v>34</v>
      </c>
      <c r="I1333" s="1" t="s">
        <v>30</v>
      </c>
      <c r="J1333" s="2">
        <v>5047</v>
      </c>
      <c r="K1333" t="str">
        <f>VLOOKUP(E1333,LUCode!A:B,2,FALSE)</f>
        <v xml:space="preserve">No Operator Immediately Available </v>
      </c>
      <c r="L1333">
        <f>VLOOKUP(D1333,Coordinates!A:C,2,FALSE)</f>
        <v>43.392499999999998</v>
      </c>
      <c r="M1333">
        <f>VLOOKUP(D1333,Coordinates!A:C,3,FALSE)</f>
        <v>-79.271050000000002</v>
      </c>
      <c r="N1333" t="str">
        <f>VLOOKUP(I1333,LULine!A:B,2,FALSE)</f>
        <v>Bloor Danforth</v>
      </c>
      <c r="O1333" t="s">
        <v>1760</v>
      </c>
      <c r="P1333" t="s">
        <v>1777</v>
      </c>
    </row>
    <row r="1334" spans="1:16" x14ac:dyDescent="0.3">
      <c r="A1334" s="3">
        <v>43535</v>
      </c>
      <c r="B1334" s="1" t="s">
        <v>1042</v>
      </c>
      <c r="C1334" s="1" t="s">
        <v>196</v>
      </c>
      <c r="D1334" s="1" t="s">
        <v>237</v>
      </c>
      <c r="E1334" s="1" t="s">
        <v>221</v>
      </c>
      <c r="F1334" s="2">
        <v>3</v>
      </c>
      <c r="G1334" s="2">
        <v>7</v>
      </c>
      <c r="H1334" s="1" t="s">
        <v>29</v>
      </c>
      <c r="I1334" s="1" t="s">
        <v>30</v>
      </c>
      <c r="J1334" s="2">
        <v>5296</v>
      </c>
      <c r="K1334" t="str">
        <f>VLOOKUP(E1334,LUCode!A:B,2,FALSE)</f>
        <v>Fire/Smoke Plan B - Source TTC</v>
      </c>
      <c r="L1334">
        <f>VLOOKUP(D1334,Coordinates!A:C,2,FALSE)</f>
        <v>43.394399999999997</v>
      </c>
      <c r="M1334">
        <f>VLOOKUP(D1334,Coordinates!A:C,3,FALSE)</f>
        <v>-79.253600000000006</v>
      </c>
      <c r="N1334" t="str">
        <f>VLOOKUP(I1334,LULine!A:B,2,FALSE)</f>
        <v>Bloor Danforth</v>
      </c>
      <c r="O1334" t="s">
        <v>1760</v>
      </c>
      <c r="P1334" t="s">
        <v>1777</v>
      </c>
    </row>
    <row r="1335" spans="1:16" x14ac:dyDescent="0.3">
      <c r="A1335" s="3">
        <v>43535</v>
      </c>
      <c r="B1335" s="1" t="s">
        <v>1043</v>
      </c>
      <c r="C1335" s="1" t="s">
        <v>196</v>
      </c>
      <c r="D1335" s="1" t="s">
        <v>211</v>
      </c>
      <c r="E1335" s="1" t="s">
        <v>250</v>
      </c>
      <c r="F1335" s="2">
        <v>6</v>
      </c>
      <c r="G1335" s="2">
        <v>0</v>
      </c>
      <c r="H1335" s="1" t="s">
        <v>19</v>
      </c>
      <c r="I1335" s="1" t="s">
        <v>15</v>
      </c>
      <c r="J1335" s="2">
        <v>5956</v>
      </c>
      <c r="K1335" t="str">
        <f>VLOOKUP(E1335,LUCode!A:B,2,FALSE)</f>
        <v>Transit Control Related Problems</v>
      </c>
      <c r="L1335">
        <f>VLOOKUP(D1335,Coordinates!A:C,2,FALSE)</f>
        <v>43.4739</v>
      </c>
      <c r="M1335">
        <f>VLOOKUP(D1335,Coordinates!A:C,3,FALSE)</f>
        <v>-79.313900000000004</v>
      </c>
      <c r="N1335" t="str">
        <f>VLOOKUP(I1335,LULine!A:B,2,FALSE)</f>
        <v>Yonge University Spadina</v>
      </c>
      <c r="O1335" t="s">
        <v>1760</v>
      </c>
      <c r="P1335" t="s">
        <v>1774</v>
      </c>
    </row>
    <row r="1336" spans="1:16" x14ac:dyDescent="0.3">
      <c r="A1336" s="3">
        <v>43535</v>
      </c>
      <c r="B1336" s="1" t="s">
        <v>176</v>
      </c>
      <c r="C1336" s="1" t="s">
        <v>196</v>
      </c>
      <c r="D1336" s="1" t="s">
        <v>149</v>
      </c>
      <c r="E1336" s="1" t="s">
        <v>218</v>
      </c>
      <c r="F1336" s="2">
        <v>8</v>
      </c>
      <c r="G1336" s="2">
        <v>12</v>
      </c>
      <c r="H1336" s="1" t="s">
        <v>29</v>
      </c>
      <c r="I1336" s="1" t="s">
        <v>30</v>
      </c>
      <c r="J1336" s="2">
        <v>5137</v>
      </c>
      <c r="K1336" t="str">
        <f>VLOOKUP(E1336,LUCode!A:B,2,FALSE)</f>
        <v>Equipment - No Trouble Found</v>
      </c>
      <c r="L1336">
        <f>VLOOKUP(D1336,Coordinates!A:C,2,FALSE)</f>
        <v>43.400199999999998</v>
      </c>
      <c r="M1336">
        <f>VLOOKUP(D1336,Coordinates!A:C,3,FALSE)</f>
        <v>-79.241399999999999</v>
      </c>
      <c r="N1336" t="str">
        <f>VLOOKUP(I1336,LULine!A:B,2,FALSE)</f>
        <v>Bloor Danforth</v>
      </c>
      <c r="O1336" t="s">
        <v>1760</v>
      </c>
      <c r="P1336" t="s">
        <v>1774</v>
      </c>
    </row>
    <row r="1337" spans="1:16" x14ac:dyDescent="0.3">
      <c r="A1337" s="3">
        <v>43535</v>
      </c>
      <c r="B1337" s="1" t="s">
        <v>562</v>
      </c>
      <c r="C1337" s="1" t="s">
        <v>196</v>
      </c>
      <c r="D1337" s="1" t="s">
        <v>32</v>
      </c>
      <c r="E1337" s="1" t="s">
        <v>165</v>
      </c>
      <c r="F1337" s="2">
        <v>5</v>
      </c>
      <c r="G1337" s="2">
        <v>7</v>
      </c>
      <c r="H1337" s="1" t="s">
        <v>29</v>
      </c>
      <c r="I1337" s="1" t="s">
        <v>30</v>
      </c>
      <c r="J1337" s="2">
        <v>5241</v>
      </c>
      <c r="K1337" t="str">
        <f>VLOOKUP(E1337,LUCode!A:B,2,FALSE)</f>
        <v xml:space="preserve">Subway Radio System Fault </v>
      </c>
      <c r="L1337">
        <f>VLOOKUP(D1337,Coordinates!A:C,2,FALSE)</f>
        <v>43.681111000000001</v>
      </c>
      <c r="M1337">
        <f>VLOOKUP(D1337,Coordinates!A:C,3,FALSE)</f>
        <v>-79.337778</v>
      </c>
      <c r="N1337" t="str">
        <f>VLOOKUP(I1337,LULine!A:B,2,FALSE)</f>
        <v>Bloor Danforth</v>
      </c>
      <c r="O1337" t="s">
        <v>1760</v>
      </c>
      <c r="P1337" t="s">
        <v>1774</v>
      </c>
    </row>
    <row r="1338" spans="1:16" x14ac:dyDescent="0.3">
      <c r="A1338" s="3">
        <v>43535</v>
      </c>
      <c r="B1338" s="1" t="s">
        <v>82</v>
      </c>
      <c r="C1338" s="1" t="s">
        <v>196</v>
      </c>
      <c r="D1338" s="1" t="s">
        <v>215</v>
      </c>
      <c r="E1338" s="1" t="s">
        <v>46</v>
      </c>
      <c r="F1338" s="2">
        <v>3</v>
      </c>
      <c r="G1338" s="2">
        <v>5</v>
      </c>
      <c r="H1338" s="1" t="s">
        <v>29</v>
      </c>
      <c r="I1338" s="1" t="s">
        <v>30</v>
      </c>
      <c r="J1338" s="2">
        <v>5302</v>
      </c>
      <c r="K1338" t="str">
        <f>VLOOKUP(E1338,LUCode!A:B,2,FALSE)</f>
        <v>Miscellaneous Speed Control</v>
      </c>
      <c r="L1338">
        <f>VLOOKUP(D1338,Coordinates!A:C,2,FALSE)</f>
        <v>43.385300000000001</v>
      </c>
      <c r="M1338">
        <f>VLOOKUP(D1338,Coordinates!A:C,3,FALSE)</f>
        <v>-79.304100000000005</v>
      </c>
      <c r="N1338" t="str">
        <f>VLOOKUP(I1338,LULine!A:B,2,FALSE)</f>
        <v>Bloor Danforth</v>
      </c>
      <c r="O1338" t="s">
        <v>1760</v>
      </c>
      <c r="P1338" t="s">
        <v>1774</v>
      </c>
    </row>
    <row r="1339" spans="1:16" x14ac:dyDescent="0.3">
      <c r="A1339" s="3">
        <v>43535</v>
      </c>
      <c r="B1339" s="1" t="s">
        <v>337</v>
      </c>
      <c r="C1339" s="1" t="s">
        <v>196</v>
      </c>
      <c r="D1339" s="1" t="s">
        <v>95</v>
      </c>
      <c r="E1339" s="1" t="s">
        <v>67</v>
      </c>
      <c r="F1339" s="2">
        <v>4</v>
      </c>
      <c r="G1339" s="2">
        <v>6</v>
      </c>
      <c r="H1339" s="1" t="s">
        <v>14</v>
      </c>
      <c r="I1339" s="1" t="s">
        <v>15</v>
      </c>
      <c r="J1339" s="2">
        <v>5446</v>
      </c>
      <c r="K1339" t="str">
        <f>VLOOKUP(E1339,LUCode!A:B,2,FALSE)</f>
        <v>Door Problems - Faulty Equipment</v>
      </c>
      <c r="L1339">
        <f>VLOOKUP(D1339,Coordinates!A:C,2,FALSE)</f>
        <v>43.403700000000001</v>
      </c>
      <c r="M1339">
        <f>VLOOKUP(D1339,Coordinates!A:C,3,FALSE)</f>
        <v>-79.231999999999999</v>
      </c>
      <c r="N1339" t="str">
        <f>VLOOKUP(I1339,LULine!A:B,2,FALSE)</f>
        <v>Yonge University Spadina</v>
      </c>
      <c r="O1339" t="s">
        <v>1760</v>
      </c>
      <c r="P1339" t="s">
        <v>1774</v>
      </c>
    </row>
    <row r="1340" spans="1:16" x14ac:dyDescent="0.3">
      <c r="A1340" s="3">
        <v>43535</v>
      </c>
      <c r="B1340" s="1" t="s">
        <v>38</v>
      </c>
      <c r="C1340" s="1" t="s">
        <v>196</v>
      </c>
      <c r="D1340" s="1" t="s">
        <v>85</v>
      </c>
      <c r="E1340" s="1" t="s">
        <v>89</v>
      </c>
      <c r="F1340" s="2">
        <v>5</v>
      </c>
      <c r="G1340" s="2">
        <v>7</v>
      </c>
      <c r="H1340" s="1" t="s">
        <v>14</v>
      </c>
      <c r="I1340" s="1" t="s">
        <v>15</v>
      </c>
      <c r="J1340" s="2">
        <v>5791</v>
      </c>
      <c r="K1340" t="str">
        <f>VLOOKUP(E1340,LUCode!A:B,2,FALSE)</f>
        <v>Injured or ill Customer (On Train) - Medical Aid Refused</v>
      </c>
      <c r="L1340">
        <f>VLOOKUP(D1340,Coordinates!A:C,2,FALSE)</f>
        <v>43.656300000000002</v>
      </c>
      <c r="M1340">
        <f>VLOOKUP(D1340,Coordinates!A:C,3,FALSE)</f>
        <v>-79.380499999999998</v>
      </c>
      <c r="N1340" t="str">
        <f>VLOOKUP(I1340,LULine!A:B,2,FALSE)</f>
        <v>Yonge University Spadina</v>
      </c>
      <c r="O1340" t="s">
        <v>1760</v>
      </c>
      <c r="P1340" t="s">
        <v>1774</v>
      </c>
    </row>
    <row r="1341" spans="1:16" x14ac:dyDescent="0.3">
      <c r="A1341" s="3">
        <v>43535</v>
      </c>
      <c r="B1341" s="1" t="s">
        <v>1044</v>
      </c>
      <c r="C1341" s="1" t="s">
        <v>196</v>
      </c>
      <c r="D1341" s="1" t="s">
        <v>172</v>
      </c>
      <c r="E1341" s="1" t="s">
        <v>135</v>
      </c>
      <c r="F1341" s="2">
        <v>3</v>
      </c>
      <c r="G1341" s="2">
        <v>6</v>
      </c>
      <c r="H1341" s="1" t="s">
        <v>14</v>
      </c>
      <c r="I1341" s="1" t="s">
        <v>15</v>
      </c>
      <c r="J1341" s="2">
        <v>5671</v>
      </c>
      <c r="K1341" t="str">
        <f>VLOOKUP(E1341,LUCode!A:B,2,FALSE)</f>
        <v>Operator Overspeeding</v>
      </c>
      <c r="L1341">
        <f>VLOOKUP(D1341,Coordinates!A:C,2,FALSE)</f>
        <v>43.761499999999998</v>
      </c>
      <c r="M1341">
        <f>VLOOKUP(D1341,Coordinates!A:C,3,FALSE)</f>
        <v>-79.411100000000005</v>
      </c>
      <c r="N1341" t="str">
        <f>VLOOKUP(I1341,LULine!A:B,2,FALSE)</f>
        <v>Yonge University Spadina</v>
      </c>
      <c r="O1341" t="s">
        <v>1760</v>
      </c>
      <c r="P1341" t="s">
        <v>1772</v>
      </c>
    </row>
    <row r="1342" spans="1:16" x14ac:dyDescent="0.3">
      <c r="A1342" s="3">
        <v>43535</v>
      </c>
      <c r="B1342" s="1" t="s">
        <v>707</v>
      </c>
      <c r="C1342" s="1" t="s">
        <v>196</v>
      </c>
      <c r="D1342" s="1" t="s">
        <v>40</v>
      </c>
      <c r="E1342" s="1" t="s">
        <v>1028</v>
      </c>
      <c r="F1342" s="2">
        <v>6</v>
      </c>
      <c r="G1342" s="2">
        <v>10</v>
      </c>
      <c r="H1342" s="1" t="s">
        <v>29</v>
      </c>
      <c r="I1342" s="1" t="s">
        <v>30</v>
      </c>
      <c r="J1342" s="2">
        <v>5227</v>
      </c>
      <c r="K1342" t="str">
        <f>VLOOKUP(E1342,LUCode!A:B,2,FALSE)</f>
        <v>Signal Control Problem - Track</v>
      </c>
      <c r="L1342">
        <f>VLOOKUP(D1342,Coordinates!A:C,2,FALSE)</f>
        <v>43.405700000000003</v>
      </c>
      <c r="M1342">
        <f>VLOOKUP(D1342,Coordinates!A:C,3,FALSE)</f>
        <v>-79.194900000000004</v>
      </c>
      <c r="N1342" t="str">
        <f>VLOOKUP(I1342,LULine!A:B,2,FALSE)</f>
        <v>Bloor Danforth</v>
      </c>
      <c r="O1342" t="s">
        <v>1760</v>
      </c>
      <c r="P1342" t="s">
        <v>1773</v>
      </c>
    </row>
    <row r="1343" spans="1:16" x14ac:dyDescent="0.3">
      <c r="A1343" s="3">
        <v>43535</v>
      </c>
      <c r="B1343" s="1" t="s">
        <v>1045</v>
      </c>
      <c r="C1343" s="1" t="s">
        <v>196</v>
      </c>
      <c r="D1343" s="1" t="s">
        <v>266</v>
      </c>
      <c r="E1343" s="1" t="s">
        <v>1046</v>
      </c>
      <c r="F1343" s="2">
        <v>5</v>
      </c>
      <c r="G1343" s="2">
        <v>10</v>
      </c>
      <c r="H1343" s="1" t="s">
        <v>19</v>
      </c>
      <c r="I1343" s="1" t="s">
        <v>93</v>
      </c>
      <c r="J1343" s="2">
        <v>3026</v>
      </c>
      <c r="K1343" t="str">
        <f>VLOOKUP(E1343,LUCode!A:B,2,FALSE)</f>
        <v>Operator Not In Position</v>
      </c>
      <c r="L1343">
        <f>VLOOKUP(D1343,Coordinates!A:C,2,FALSE)</f>
        <v>43.462899999999998</v>
      </c>
      <c r="M1343">
        <f>VLOOKUP(D1343,Coordinates!A:C,3,FALSE)</f>
        <v>-79.150599999999997</v>
      </c>
      <c r="N1343" t="str">
        <f>VLOOKUP(I1343,LULine!A:B,2,FALSE)</f>
        <v>Scarborough Rail Transit</v>
      </c>
      <c r="O1343" t="s">
        <v>1760</v>
      </c>
      <c r="P1343" t="s">
        <v>1773</v>
      </c>
    </row>
    <row r="1344" spans="1:16" x14ac:dyDescent="0.3">
      <c r="A1344" s="3">
        <v>43535</v>
      </c>
      <c r="B1344" s="1" t="s">
        <v>311</v>
      </c>
      <c r="C1344" s="1" t="s">
        <v>196</v>
      </c>
      <c r="D1344" s="1" t="s">
        <v>279</v>
      </c>
      <c r="E1344" s="1" t="s">
        <v>54</v>
      </c>
      <c r="F1344" s="2">
        <v>5</v>
      </c>
      <c r="G1344" s="2">
        <v>7</v>
      </c>
      <c r="H1344" s="1" t="s">
        <v>19</v>
      </c>
      <c r="I1344" s="1" t="s">
        <v>15</v>
      </c>
      <c r="J1344" s="2">
        <v>5946</v>
      </c>
      <c r="K1344" t="str">
        <f>VLOOKUP(E1344,LUCode!A:B,2,FALSE)</f>
        <v>Passenger Assistance Alarm Activated - No Trouble Found</v>
      </c>
      <c r="L1344">
        <f>VLOOKUP(D1344,Coordinates!A:C,2,FALSE)</f>
        <v>43.4056</v>
      </c>
      <c r="M1344">
        <f>VLOOKUP(D1344,Coordinates!A:C,3,FALSE)</f>
        <v>-79.232699999999994</v>
      </c>
      <c r="N1344" t="str">
        <f>VLOOKUP(I1344,LULine!A:B,2,FALSE)</f>
        <v>Yonge University Spadina</v>
      </c>
      <c r="O1344" t="s">
        <v>1760</v>
      </c>
      <c r="P1344" t="s">
        <v>1775</v>
      </c>
    </row>
    <row r="1345" spans="1:16" x14ac:dyDescent="0.3">
      <c r="A1345" s="3">
        <v>43535</v>
      </c>
      <c r="B1345" s="1" t="s">
        <v>466</v>
      </c>
      <c r="C1345" s="1" t="s">
        <v>196</v>
      </c>
      <c r="D1345" s="1" t="s">
        <v>32</v>
      </c>
      <c r="E1345" s="1" t="s">
        <v>25</v>
      </c>
      <c r="F1345" s="2">
        <v>3</v>
      </c>
      <c r="G1345" s="2">
        <v>5</v>
      </c>
      <c r="H1345" s="1" t="s">
        <v>29</v>
      </c>
      <c r="I1345" s="1" t="s">
        <v>30</v>
      </c>
      <c r="J1345" s="2">
        <v>0</v>
      </c>
      <c r="K1345" t="str">
        <f>VLOOKUP(E1345,LUCode!A:B,2,FALSE)</f>
        <v xml:space="preserve">No Operator Immediately Available - Not E.S.A. Related </v>
      </c>
      <c r="L1345">
        <f>VLOOKUP(D1345,Coordinates!A:C,2,FALSE)</f>
        <v>43.681111000000001</v>
      </c>
      <c r="M1345">
        <f>VLOOKUP(D1345,Coordinates!A:C,3,FALSE)</f>
        <v>-79.337778</v>
      </c>
      <c r="N1345" t="str">
        <f>VLOOKUP(I1345,LULine!A:B,2,FALSE)</f>
        <v>Bloor Danforth</v>
      </c>
      <c r="O1345" t="s">
        <v>1760</v>
      </c>
      <c r="P1345" t="s">
        <v>1775</v>
      </c>
    </row>
    <row r="1346" spans="1:16" x14ac:dyDescent="0.3">
      <c r="A1346" s="3">
        <v>43535</v>
      </c>
      <c r="B1346" s="1" t="s">
        <v>1047</v>
      </c>
      <c r="C1346" s="1" t="s">
        <v>196</v>
      </c>
      <c r="D1346" s="1" t="s">
        <v>42</v>
      </c>
      <c r="E1346" s="1" t="s">
        <v>43</v>
      </c>
      <c r="F1346" s="2">
        <v>3</v>
      </c>
      <c r="G1346" s="2">
        <v>6</v>
      </c>
      <c r="H1346" s="1" t="s">
        <v>19</v>
      </c>
      <c r="I1346" s="1" t="s">
        <v>15</v>
      </c>
      <c r="J1346" s="2">
        <v>5761</v>
      </c>
      <c r="K1346" t="str">
        <f>VLOOKUP(E1346,LUCode!A:B,2,FALSE)</f>
        <v>Operator Not In Position</v>
      </c>
      <c r="L1346">
        <f>VLOOKUP(D1346,Coordinates!A:C,2,FALSE)</f>
        <v>43.749699999999997</v>
      </c>
      <c r="M1346">
        <f>VLOOKUP(D1346,Coordinates!A:C,3,FALSE)</f>
        <v>-79.4619</v>
      </c>
      <c r="N1346" t="str">
        <f>VLOOKUP(I1346,LULine!A:B,2,FALSE)</f>
        <v>Yonge University Spadina</v>
      </c>
      <c r="O1346" t="s">
        <v>1760</v>
      </c>
      <c r="P1346" t="s">
        <v>1776</v>
      </c>
    </row>
    <row r="1347" spans="1:16" x14ac:dyDescent="0.3">
      <c r="A1347" s="3">
        <v>43535</v>
      </c>
      <c r="B1347" s="1" t="s">
        <v>824</v>
      </c>
      <c r="C1347" s="1" t="s">
        <v>196</v>
      </c>
      <c r="D1347" s="1" t="s">
        <v>104</v>
      </c>
      <c r="E1347" s="1" t="s">
        <v>80</v>
      </c>
      <c r="F1347" s="2">
        <v>3</v>
      </c>
      <c r="G1347" s="2">
        <v>6</v>
      </c>
      <c r="H1347" s="1" t="s">
        <v>34</v>
      </c>
      <c r="I1347" s="1" t="s">
        <v>30</v>
      </c>
      <c r="J1347" s="2">
        <v>5345</v>
      </c>
      <c r="K1347" t="str">
        <f>VLOOKUP(E1347,LUCode!A:B,2,FALSE)</f>
        <v>Disorderly Patron</v>
      </c>
      <c r="L1347">
        <f>VLOOKUP(D1347,Coordinates!A:C,2,FALSE)</f>
        <v>43.384300000000003</v>
      </c>
      <c r="M1347">
        <f>VLOOKUP(D1347,Coordinates!A:C,3,FALSE)</f>
        <v>-79.312799999999996</v>
      </c>
      <c r="N1347" t="str">
        <f>VLOOKUP(I1347,LULine!A:B,2,FALSE)</f>
        <v>Bloor Danforth</v>
      </c>
      <c r="O1347" t="s">
        <v>1760</v>
      </c>
      <c r="P1347" t="s">
        <v>1776</v>
      </c>
    </row>
    <row r="1348" spans="1:16" x14ac:dyDescent="0.3">
      <c r="A1348" s="3">
        <v>43535</v>
      </c>
      <c r="B1348" s="1" t="s">
        <v>824</v>
      </c>
      <c r="C1348" s="1" t="s">
        <v>196</v>
      </c>
      <c r="D1348" s="1" t="s">
        <v>33</v>
      </c>
      <c r="E1348" s="1" t="s">
        <v>54</v>
      </c>
      <c r="F1348" s="2">
        <v>3</v>
      </c>
      <c r="G1348" s="2">
        <v>5</v>
      </c>
      <c r="H1348" s="1" t="s">
        <v>34</v>
      </c>
      <c r="I1348" s="1" t="s">
        <v>30</v>
      </c>
      <c r="J1348" s="2">
        <v>5160</v>
      </c>
      <c r="K1348" t="str">
        <f>VLOOKUP(E1348,LUCode!A:B,2,FALSE)</f>
        <v>Passenger Assistance Alarm Activated - No Trouble Found</v>
      </c>
      <c r="L1348">
        <f>VLOOKUP(D1348,Coordinates!A:C,2,FALSE)</f>
        <v>43.381399999999999</v>
      </c>
      <c r="M1348">
        <f>VLOOKUP(D1348,Coordinates!A:C,3,FALSE)</f>
        <v>-79.320999999999998</v>
      </c>
      <c r="N1348" t="str">
        <f>VLOOKUP(I1348,LULine!A:B,2,FALSE)</f>
        <v>Bloor Danforth</v>
      </c>
      <c r="O1348" t="s">
        <v>1760</v>
      </c>
      <c r="P1348" t="s">
        <v>1776</v>
      </c>
    </row>
    <row r="1349" spans="1:16" x14ac:dyDescent="0.3">
      <c r="A1349" s="3">
        <v>43535</v>
      </c>
      <c r="B1349" s="1" t="s">
        <v>1048</v>
      </c>
      <c r="C1349" s="1" t="s">
        <v>196</v>
      </c>
      <c r="D1349" s="1" t="s">
        <v>24</v>
      </c>
      <c r="E1349" s="1" t="s">
        <v>80</v>
      </c>
      <c r="F1349" s="2">
        <v>3</v>
      </c>
      <c r="G1349" s="2">
        <v>6</v>
      </c>
      <c r="H1349" s="1" t="s">
        <v>19</v>
      </c>
      <c r="I1349" s="1" t="s">
        <v>15</v>
      </c>
      <c r="J1349" s="2">
        <v>5956</v>
      </c>
      <c r="K1349" t="str">
        <f>VLOOKUP(E1349,LUCode!A:B,2,FALSE)</f>
        <v>Disorderly Patron</v>
      </c>
      <c r="L1349">
        <f>VLOOKUP(D1349,Coordinates!A:C,2,FALSE)</f>
        <v>43.415199999999999</v>
      </c>
      <c r="M1349">
        <f>VLOOKUP(D1349,Coordinates!A:C,3,FALSE)</f>
        <v>-79.234999999999999</v>
      </c>
      <c r="N1349" t="str">
        <f>VLOOKUP(I1349,LULine!A:B,2,FALSE)</f>
        <v>Yonge University Spadina</v>
      </c>
      <c r="O1349" t="s">
        <v>1760</v>
      </c>
      <c r="P1349" t="s">
        <v>1776</v>
      </c>
    </row>
    <row r="1350" spans="1:16" x14ac:dyDescent="0.3">
      <c r="A1350" s="3">
        <v>43535</v>
      </c>
      <c r="B1350" s="1" t="s">
        <v>351</v>
      </c>
      <c r="C1350" s="1" t="s">
        <v>196</v>
      </c>
      <c r="D1350" s="1" t="s">
        <v>203</v>
      </c>
      <c r="E1350" s="1" t="s">
        <v>80</v>
      </c>
      <c r="F1350" s="2">
        <v>4</v>
      </c>
      <c r="G1350" s="2">
        <v>9</v>
      </c>
      <c r="H1350" s="1" t="s">
        <v>19</v>
      </c>
      <c r="I1350" s="1" t="s">
        <v>15</v>
      </c>
      <c r="J1350" s="2">
        <v>5521</v>
      </c>
      <c r="K1350" t="str">
        <f>VLOOKUP(E1350,LUCode!A:B,2,FALSE)</f>
        <v>Disorderly Patron</v>
      </c>
      <c r="L1350">
        <f>VLOOKUP(D1350,Coordinates!A:C,2,FALSE)</f>
        <v>43.395499999999998</v>
      </c>
      <c r="M1350">
        <f>VLOOKUP(D1350,Coordinates!A:C,3,FALSE)</f>
        <v>-79.230199999999996</v>
      </c>
      <c r="N1350" t="str">
        <f>VLOOKUP(I1350,LULine!A:B,2,FALSE)</f>
        <v>Yonge University Spadina</v>
      </c>
      <c r="O1350" t="s">
        <v>1760</v>
      </c>
      <c r="P1350" t="s">
        <v>1777</v>
      </c>
    </row>
    <row r="1351" spans="1:16" x14ac:dyDescent="0.3">
      <c r="A1351" s="3">
        <v>43536</v>
      </c>
      <c r="B1351" s="1" t="s">
        <v>1049</v>
      </c>
      <c r="C1351" s="1" t="s">
        <v>11</v>
      </c>
      <c r="D1351" s="1" t="s">
        <v>211</v>
      </c>
      <c r="E1351" s="1" t="s">
        <v>177</v>
      </c>
      <c r="F1351" s="2">
        <v>4</v>
      </c>
      <c r="G1351" s="2">
        <v>8</v>
      </c>
      <c r="H1351" s="1" t="s">
        <v>19</v>
      </c>
      <c r="I1351" s="1" t="s">
        <v>15</v>
      </c>
      <c r="J1351" s="2">
        <v>5826</v>
      </c>
      <c r="K1351" t="str">
        <f>VLOOKUP(E1351,LUCode!A:B,2,FALSE)</f>
        <v>Body</v>
      </c>
      <c r="L1351">
        <f>VLOOKUP(D1351,Coordinates!A:C,2,FALSE)</f>
        <v>43.4739</v>
      </c>
      <c r="M1351">
        <f>VLOOKUP(D1351,Coordinates!A:C,3,FALSE)</f>
        <v>-79.313900000000004</v>
      </c>
      <c r="N1351" t="str">
        <f>VLOOKUP(I1351,LULine!A:B,2,FALSE)</f>
        <v>Yonge University Spadina</v>
      </c>
      <c r="O1351" t="s">
        <v>1760</v>
      </c>
      <c r="P1351" t="s">
        <v>1774</v>
      </c>
    </row>
    <row r="1352" spans="1:16" x14ac:dyDescent="0.3">
      <c r="A1352" s="3">
        <v>43536</v>
      </c>
      <c r="B1352" s="1" t="s">
        <v>1050</v>
      </c>
      <c r="C1352" s="1" t="s">
        <v>11</v>
      </c>
      <c r="D1352" s="1" t="s">
        <v>32</v>
      </c>
      <c r="E1352" s="1" t="s">
        <v>274</v>
      </c>
      <c r="F1352" s="2">
        <v>5</v>
      </c>
      <c r="G1352" s="2">
        <v>10</v>
      </c>
      <c r="H1352" s="1" t="s">
        <v>34</v>
      </c>
      <c r="I1352" s="1" t="s">
        <v>30</v>
      </c>
      <c r="J1352" s="2">
        <v>5176</v>
      </c>
      <c r="K1352" t="str">
        <f>VLOOKUP(E1352,LUCode!A:B,2,FALSE)</f>
        <v xml:space="preserve">Subway Car Radio Fault </v>
      </c>
      <c r="L1352">
        <f>VLOOKUP(D1352,Coordinates!A:C,2,FALSE)</f>
        <v>43.681111000000001</v>
      </c>
      <c r="M1352">
        <f>VLOOKUP(D1352,Coordinates!A:C,3,FALSE)</f>
        <v>-79.337778</v>
      </c>
      <c r="N1352" t="str">
        <f>VLOOKUP(I1352,LULine!A:B,2,FALSE)</f>
        <v>Bloor Danforth</v>
      </c>
      <c r="O1352" t="s">
        <v>1760</v>
      </c>
      <c r="P1352" t="s">
        <v>1774</v>
      </c>
    </row>
    <row r="1353" spans="1:16" x14ac:dyDescent="0.3">
      <c r="A1353" s="3">
        <v>43536</v>
      </c>
      <c r="B1353" s="1" t="s">
        <v>481</v>
      </c>
      <c r="C1353" s="1" t="s">
        <v>11</v>
      </c>
      <c r="D1353" s="1" t="s">
        <v>395</v>
      </c>
      <c r="E1353" s="1" t="s">
        <v>80</v>
      </c>
      <c r="F1353" s="2">
        <v>16</v>
      </c>
      <c r="G1353" s="2">
        <v>18</v>
      </c>
      <c r="H1353" s="1" t="s">
        <v>34</v>
      </c>
      <c r="I1353" s="1" t="s">
        <v>30</v>
      </c>
      <c r="J1353" s="2">
        <v>5096</v>
      </c>
      <c r="K1353" t="str">
        <f>VLOOKUP(E1353,LUCode!A:B,2,FALSE)</f>
        <v>Disorderly Patron</v>
      </c>
      <c r="L1353">
        <f>VLOOKUP(D1353,Coordinates!A:C,2,FALSE)</f>
        <v>43.385899999999999</v>
      </c>
      <c r="M1353">
        <f>VLOOKUP(D1353,Coordinates!A:C,3,FALSE)</f>
        <v>-79.290199999999999</v>
      </c>
      <c r="N1353" t="str">
        <f>VLOOKUP(I1353,LULine!A:B,2,FALSE)</f>
        <v>Bloor Danforth</v>
      </c>
      <c r="O1353" t="s">
        <v>1760</v>
      </c>
      <c r="P1353" t="s">
        <v>1774</v>
      </c>
    </row>
    <row r="1354" spans="1:16" x14ac:dyDescent="0.3">
      <c r="A1354" s="3">
        <v>43536</v>
      </c>
      <c r="B1354" s="1" t="s">
        <v>372</v>
      </c>
      <c r="C1354" s="1" t="s">
        <v>11</v>
      </c>
      <c r="D1354" s="1" t="s">
        <v>119</v>
      </c>
      <c r="E1354" s="1" t="s">
        <v>70</v>
      </c>
      <c r="F1354" s="2">
        <v>3</v>
      </c>
      <c r="G1354" s="2">
        <v>5</v>
      </c>
      <c r="H1354" s="1" t="s">
        <v>19</v>
      </c>
      <c r="I1354" s="1" t="s">
        <v>15</v>
      </c>
      <c r="J1354" s="2">
        <v>5381</v>
      </c>
      <c r="K1354" t="str">
        <f>VLOOKUP(E1354,LUCode!A:B,2,FALSE)</f>
        <v>Signals - Train Stops</v>
      </c>
      <c r="L1354">
        <f>VLOOKUP(D1354,Coordinates!A:C,2,FALSE)</f>
        <v>43.433</v>
      </c>
      <c r="M1354">
        <f>VLOOKUP(D1354,Coordinates!A:C,3,FALSE)</f>
        <v>-79.248000000000005</v>
      </c>
      <c r="N1354" t="str">
        <f>VLOOKUP(I1354,LULine!A:B,2,FALSE)</f>
        <v>Yonge University Spadina</v>
      </c>
      <c r="O1354" t="s">
        <v>1760</v>
      </c>
      <c r="P1354" t="s">
        <v>1774</v>
      </c>
    </row>
    <row r="1355" spans="1:16" x14ac:dyDescent="0.3">
      <c r="A1355" s="3">
        <v>43536</v>
      </c>
      <c r="B1355" s="1" t="s">
        <v>355</v>
      </c>
      <c r="C1355" s="1" t="s">
        <v>11</v>
      </c>
      <c r="D1355" s="1" t="s">
        <v>59</v>
      </c>
      <c r="E1355" s="1" t="s">
        <v>43</v>
      </c>
      <c r="F1355" s="2">
        <v>4</v>
      </c>
      <c r="G1355" s="2">
        <v>6</v>
      </c>
      <c r="H1355" s="1" t="s">
        <v>29</v>
      </c>
      <c r="I1355" s="1" t="s">
        <v>30</v>
      </c>
      <c r="J1355" s="2">
        <v>0</v>
      </c>
      <c r="K1355" t="str">
        <f>VLOOKUP(E1355,LUCode!A:B,2,FALSE)</f>
        <v>Operator Not In Position</v>
      </c>
      <c r="L1355">
        <f>VLOOKUP(D1355,Coordinates!A:C,2,FALSE)</f>
        <v>43.410299999999999</v>
      </c>
      <c r="M1355">
        <f>VLOOKUP(D1355,Coordinates!A:C,3,FALSE)</f>
        <v>-79.192300000000003</v>
      </c>
      <c r="N1355" t="str">
        <f>VLOOKUP(I1355,LULine!A:B,2,FALSE)</f>
        <v>Bloor Danforth</v>
      </c>
      <c r="O1355" t="s">
        <v>1760</v>
      </c>
      <c r="P1355" t="s">
        <v>1774</v>
      </c>
    </row>
    <row r="1356" spans="1:16" x14ac:dyDescent="0.3">
      <c r="A1356" s="3">
        <v>43536</v>
      </c>
      <c r="B1356" s="1" t="s">
        <v>276</v>
      </c>
      <c r="C1356" s="1" t="s">
        <v>11</v>
      </c>
      <c r="D1356" s="1" t="s">
        <v>119</v>
      </c>
      <c r="E1356" s="1" t="s">
        <v>277</v>
      </c>
      <c r="F1356" s="2">
        <v>3</v>
      </c>
      <c r="G1356" s="2">
        <v>5</v>
      </c>
      <c r="H1356" s="1" t="s">
        <v>14</v>
      </c>
      <c r="I1356" s="1" t="s">
        <v>15</v>
      </c>
      <c r="J1356" s="2">
        <v>5411</v>
      </c>
      <c r="K1356" t="str">
        <f>VLOOKUP(E1356,LUCode!A:B,2,FALSE)</f>
        <v>Operator Violated Signal</v>
      </c>
      <c r="L1356">
        <f>VLOOKUP(D1356,Coordinates!A:C,2,FALSE)</f>
        <v>43.433</v>
      </c>
      <c r="M1356">
        <f>VLOOKUP(D1356,Coordinates!A:C,3,FALSE)</f>
        <v>-79.248000000000005</v>
      </c>
      <c r="N1356" t="str">
        <f>VLOOKUP(I1356,LULine!A:B,2,FALSE)</f>
        <v>Yonge University Spadina</v>
      </c>
      <c r="O1356" t="s">
        <v>1760</v>
      </c>
      <c r="P1356" t="s">
        <v>1772</v>
      </c>
    </row>
    <row r="1357" spans="1:16" x14ac:dyDescent="0.3">
      <c r="A1357" s="3">
        <v>43536</v>
      </c>
      <c r="B1357" s="1" t="s">
        <v>1051</v>
      </c>
      <c r="C1357" s="1" t="s">
        <v>11</v>
      </c>
      <c r="D1357" s="1" t="s">
        <v>119</v>
      </c>
      <c r="E1357" s="1" t="s">
        <v>70</v>
      </c>
      <c r="F1357" s="2">
        <v>3</v>
      </c>
      <c r="G1357" s="2">
        <v>6</v>
      </c>
      <c r="H1357" s="1" t="s">
        <v>19</v>
      </c>
      <c r="I1357" s="1" t="s">
        <v>15</v>
      </c>
      <c r="J1357" s="2">
        <v>5766</v>
      </c>
      <c r="K1357" t="str">
        <f>VLOOKUP(E1357,LUCode!A:B,2,FALSE)</f>
        <v>Signals - Train Stops</v>
      </c>
      <c r="L1357">
        <f>VLOOKUP(D1357,Coordinates!A:C,2,FALSE)</f>
        <v>43.433</v>
      </c>
      <c r="M1357">
        <f>VLOOKUP(D1357,Coordinates!A:C,3,FALSE)</f>
        <v>-79.248000000000005</v>
      </c>
      <c r="N1357" t="str">
        <f>VLOOKUP(I1357,LULine!A:B,2,FALSE)</f>
        <v>Yonge University Spadina</v>
      </c>
      <c r="O1357" t="s">
        <v>1760</v>
      </c>
      <c r="P1357" t="s">
        <v>1772</v>
      </c>
    </row>
    <row r="1358" spans="1:16" x14ac:dyDescent="0.3">
      <c r="A1358" s="3">
        <v>43536</v>
      </c>
      <c r="B1358" s="1" t="s">
        <v>1052</v>
      </c>
      <c r="C1358" s="1" t="s">
        <v>11</v>
      </c>
      <c r="D1358" s="25" t="s">
        <v>1756</v>
      </c>
      <c r="E1358" s="1" t="s">
        <v>54</v>
      </c>
      <c r="F1358" s="2">
        <v>3</v>
      </c>
      <c r="G1358" s="2">
        <v>6</v>
      </c>
      <c r="H1358" s="1" t="s">
        <v>14</v>
      </c>
      <c r="I1358" s="1" t="s">
        <v>15</v>
      </c>
      <c r="J1358" s="2">
        <v>5601</v>
      </c>
      <c r="K1358" t="str">
        <f>VLOOKUP(E1358,LUCode!A:B,2,FALSE)</f>
        <v>Passenger Assistance Alarm Activated - No Trouble Found</v>
      </c>
      <c r="L1358">
        <f>VLOOKUP(D1358,Coordinates!A:C,2,FALSE)</f>
        <v>43.401600000000002</v>
      </c>
      <c r="M1358">
        <f>VLOOKUP(D1358,Coordinates!A:C,3,FALSE)</f>
        <v>-79.230900000000005</v>
      </c>
      <c r="N1358" t="str">
        <f>VLOOKUP(I1358,LULine!A:B,2,FALSE)</f>
        <v>Yonge University Spadina</v>
      </c>
      <c r="O1358" t="s">
        <v>1760</v>
      </c>
      <c r="P1358" t="s">
        <v>1773</v>
      </c>
    </row>
    <row r="1359" spans="1:16" x14ac:dyDescent="0.3">
      <c r="A1359" s="3">
        <v>43536</v>
      </c>
      <c r="B1359" s="1" t="s">
        <v>1052</v>
      </c>
      <c r="C1359" s="1" t="s">
        <v>11</v>
      </c>
      <c r="D1359" s="1" t="s">
        <v>45</v>
      </c>
      <c r="E1359" s="1" t="s">
        <v>132</v>
      </c>
      <c r="F1359" s="2">
        <v>3</v>
      </c>
      <c r="G1359" s="2">
        <v>6</v>
      </c>
      <c r="H1359" s="1" t="s">
        <v>19</v>
      </c>
      <c r="I1359" s="1" t="s">
        <v>15</v>
      </c>
      <c r="J1359" s="2">
        <v>5936</v>
      </c>
      <c r="K1359" t="str">
        <f>VLOOKUP(E1359,LUCode!A:B,2,FALSE)</f>
        <v>Misc. Transportation Other - Employee Non-Chargeable</v>
      </c>
      <c r="L1359">
        <f>VLOOKUP(D1359,Coordinates!A:C,2,FALSE)</f>
        <v>43.781399999999998</v>
      </c>
      <c r="M1359">
        <f>VLOOKUP(D1359,Coordinates!A:C,3,FALSE)</f>
        <v>-79.415000000000006</v>
      </c>
      <c r="N1359" t="str">
        <f>VLOOKUP(I1359,LULine!A:B,2,FALSE)</f>
        <v>Yonge University Spadina</v>
      </c>
      <c r="O1359" t="s">
        <v>1760</v>
      </c>
      <c r="P1359" t="s">
        <v>1773</v>
      </c>
    </row>
    <row r="1360" spans="1:16" x14ac:dyDescent="0.3">
      <c r="A1360" s="3">
        <v>43536</v>
      </c>
      <c r="B1360" s="1" t="s">
        <v>765</v>
      </c>
      <c r="C1360" s="1" t="s">
        <v>11</v>
      </c>
      <c r="D1360" s="1" t="s">
        <v>296</v>
      </c>
      <c r="E1360" s="1" t="s">
        <v>80</v>
      </c>
      <c r="F1360" s="2">
        <v>3</v>
      </c>
      <c r="G1360" s="2">
        <v>6</v>
      </c>
      <c r="H1360" s="1" t="s">
        <v>19</v>
      </c>
      <c r="I1360" s="1" t="s">
        <v>15</v>
      </c>
      <c r="J1360" s="2">
        <v>5681</v>
      </c>
      <c r="K1360" t="str">
        <f>VLOOKUP(E1360,LUCode!A:B,2,FALSE)</f>
        <v>Disorderly Patron</v>
      </c>
      <c r="L1360">
        <f>VLOOKUP(D1360,Coordinates!A:C,2,FALSE)</f>
        <v>43.4116</v>
      </c>
      <c r="M1360">
        <f>VLOOKUP(D1360,Coordinates!A:C,3,FALSE)</f>
        <v>-79.233500000000006</v>
      </c>
      <c r="N1360" t="str">
        <f>VLOOKUP(I1360,LULine!A:B,2,FALSE)</f>
        <v>Yonge University Spadina</v>
      </c>
      <c r="O1360" t="s">
        <v>1760</v>
      </c>
      <c r="P1360" t="s">
        <v>1775</v>
      </c>
    </row>
    <row r="1361" spans="1:16" x14ac:dyDescent="0.3">
      <c r="A1361" s="3">
        <v>43536</v>
      </c>
      <c r="B1361" s="1" t="s">
        <v>554</v>
      </c>
      <c r="C1361" s="1" t="s">
        <v>11</v>
      </c>
      <c r="D1361" s="1" t="s">
        <v>374</v>
      </c>
      <c r="E1361" s="1" t="s">
        <v>180</v>
      </c>
      <c r="F1361" s="2">
        <v>6</v>
      </c>
      <c r="G1361" s="2">
        <v>9</v>
      </c>
      <c r="H1361" s="1" t="s">
        <v>34</v>
      </c>
      <c r="I1361" s="1" t="s">
        <v>30</v>
      </c>
      <c r="J1361" s="2">
        <v>5112</v>
      </c>
      <c r="K1361" t="str">
        <f>VLOOKUP(E1361,LUCode!A:B,2,FALSE)</f>
        <v>Signals - Track Circuit Problems</v>
      </c>
      <c r="L1361">
        <f>VLOOKUP(D1361,Coordinates!A:C,2,FALSE)</f>
        <v>43.393300000000004</v>
      </c>
      <c r="M1361">
        <f>VLOOKUP(D1361,Coordinates!A:C,3,FALSE)</f>
        <v>-79.263400000000004</v>
      </c>
      <c r="N1361" t="str">
        <f>VLOOKUP(I1361,LULine!A:B,2,FALSE)</f>
        <v>Bloor Danforth</v>
      </c>
      <c r="O1361" t="s">
        <v>1760</v>
      </c>
      <c r="P1361" t="s">
        <v>1775</v>
      </c>
    </row>
    <row r="1362" spans="1:16" x14ac:dyDescent="0.3">
      <c r="A1362" s="3">
        <v>43536</v>
      </c>
      <c r="B1362" s="1" t="s">
        <v>658</v>
      </c>
      <c r="C1362" s="1" t="s">
        <v>11</v>
      </c>
      <c r="D1362" s="1" t="s">
        <v>374</v>
      </c>
      <c r="E1362" s="1" t="s">
        <v>143</v>
      </c>
      <c r="F1362" s="2">
        <v>6</v>
      </c>
      <c r="G1362" s="2">
        <v>9</v>
      </c>
      <c r="H1362" s="1" t="s">
        <v>34</v>
      </c>
      <c r="I1362" s="1" t="s">
        <v>30</v>
      </c>
      <c r="J1362" s="2">
        <v>5189</v>
      </c>
      <c r="K1362" t="str">
        <f>VLOOKUP(E1362,LUCode!A:B,2,FALSE)</f>
        <v>Transportation Department - Other</v>
      </c>
      <c r="L1362">
        <f>VLOOKUP(D1362,Coordinates!A:C,2,FALSE)</f>
        <v>43.393300000000004</v>
      </c>
      <c r="M1362">
        <f>VLOOKUP(D1362,Coordinates!A:C,3,FALSE)</f>
        <v>-79.263400000000004</v>
      </c>
      <c r="N1362" t="str">
        <f>VLOOKUP(I1362,LULine!A:B,2,FALSE)</f>
        <v>Bloor Danforth</v>
      </c>
      <c r="O1362" t="s">
        <v>1760</v>
      </c>
      <c r="P1362" t="s">
        <v>1776</v>
      </c>
    </row>
    <row r="1363" spans="1:16" x14ac:dyDescent="0.3">
      <c r="A1363" s="3">
        <v>43536</v>
      </c>
      <c r="B1363" s="1" t="s">
        <v>937</v>
      </c>
      <c r="C1363" s="1" t="s">
        <v>11</v>
      </c>
      <c r="D1363" s="25" t="s">
        <v>1755</v>
      </c>
      <c r="E1363" s="1" t="s">
        <v>60</v>
      </c>
      <c r="F1363" s="2">
        <v>4</v>
      </c>
      <c r="G1363" s="2">
        <v>8</v>
      </c>
      <c r="H1363" s="1" t="s">
        <v>34</v>
      </c>
      <c r="I1363" s="1" t="s">
        <v>30</v>
      </c>
      <c r="J1363" s="2">
        <v>5091</v>
      </c>
      <c r="K1363" t="str">
        <f>VLOOKUP(E1363,LUCode!A:B,2,FALSE)</f>
        <v>Miscellaneous Other</v>
      </c>
      <c r="L1363">
        <f>VLOOKUP(D1363,Coordinates!A:C,2,FALSE)</f>
        <v>43.6706</v>
      </c>
      <c r="M1363">
        <f>VLOOKUP(D1363,Coordinates!A:C,3,FALSE)</f>
        <v>-79.386499999999998</v>
      </c>
      <c r="N1363" t="str">
        <f>VLOOKUP(I1363,LULine!A:B,2,FALSE)</f>
        <v>Bloor Danforth</v>
      </c>
      <c r="O1363" t="s">
        <v>1760</v>
      </c>
      <c r="P1363" t="s">
        <v>1776</v>
      </c>
    </row>
    <row r="1364" spans="1:16" x14ac:dyDescent="0.3">
      <c r="A1364" s="3">
        <v>43536</v>
      </c>
      <c r="B1364" s="1" t="s">
        <v>994</v>
      </c>
      <c r="C1364" s="1" t="s">
        <v>11</v>
      </c>
      <c r="D1364" s="1" t="s">
        <v>106</v>
      </c>
      <c r="E1364" s="1" t="s">
        <v>60</v>
      </c>
      <c r="F1364" s="2">
        <v>3</v>
      </c>
      <c r="G1364" s="2">
        <v>6</v>
      </c>
      <c r="H1364" s="1" t="s">
        <v>14</v>
      </c>
      <c r="I1364" s="1" t="s">
        <v>15</v>
      </c>
      <c r="J1364" s="2">
        <v>5456</v>
      </c>
      <c r="K1364" t="str">
        <f>VLOOKUP(E1364,LUCode!A:B,2,FALSE)</f>
        <v>Miscellaneous Other</v>
      </c>
      <c r="L1364">
        <f>VLOOKUP(D1364,Coordinates!A:C,2,FALSE)</f>
        <v>43.400199999999998</v>
      </c>
      <c r="M1364">
        <f>VLOOKUP(D1364,Coordinates!A:C,3,FALSE)</f>
        <v>-79.233699999999999</v>
      </c>
      <c r="N1364" t="str">
        <f>VLOOKUP(I1364,LULine!A:B,2,FALSE)</f>
        <v>Yonge University Spadina</v>
      </c>
      <c r="O1364" t="s">
        <v>1760</v>
      </c>
      <c r="P1364" t="s">
        <v>1776</v>
      </c>
    </row>
    <row r="1365" spans="1:16" x14ac:dyDescent="0.3">
      <c r="A1365" s="3">
        <v>43536</v>
      </c>
      <c r="B1365" s="1" t="s">
        <v>217</v>
      </c>
      <c r="C1365" s="1" t="s">
        <v>11</v>
      </c>
      <c r="D1365" s="1" t="s">
        <v>420</v>
      </c>
      <c r="E1365" s="1" t="s">
        <v>327</v>
      </c>
      <c r="F1365" s="2">
        <v>5</v>
      </c>
      <c r="G1365" s="2">
        <v>8</v>
      </c>
      <c r="H1365" s="1" t="s">
        <v>19</v>
      </c>
      <c r="I1365" s="1" t="s">
        <v>15</v>
      </c>
      <c r="J1365" s="2">
        <v>6026</v>
      </c>
      <c r="K1365" t="str">
        <f>VLOOKUP(E1365,LUCode!A:B,2,FALSE)</f>
        <v>Operator Overshot Platform</v>
      </c>
      <c r="L1365">
        <f>VLOOKUP(D1365,Coordinates!A:C,2,FALSE)</f>
        <v>43.3917</v>
      </c>
      <c r="M1365">
        <f>VLOOKUP(D1365,Coordinates!A:C,3,FALSE)</f>
        <v>-79.231800000000007</v>
      </c>
      <c r="N1365" t="str">
        <f>VLOOKUP(I1365,LULine!A:B,2,FALSE)</f>
        <v>Yonge University Spadina</v>
      </c>
      <c r="O1365" t="s">
        <v>1760</v>
      </c>
      <c r="P1365" t="s">
        <v>1776</v>
      </c>
    </row>
    <row r="1366" spans="1:16" x14ac:dyDescent="0.3">
      <c r="A1366" s="3">
        <v>43536</v>
      </c>
      <c r="B1366" s="1" t="s">
        <v>386</v>
      </c>
      <c r="C1366" s="1" t="s">
        <v>11</v>
      </c>
      <c r="D1366" s="1" t="s">
        <v>137</v>
      </c>
      <c r="E1366" s="1" t="s">
        <v>60</v>
      </c>
      <c r="F1366" s="2">
        <v>5</v>
      </c>
      <c r="G1366" s="2">
        <v>8</v>
      </c>
      <c r="H1366" s="1" t="s">
        <v>19</v>
      </c>
      <c r="I1366" s="1" t="s">
        <v>15</v>
      </c>
      <c r="J1366" s="2">
        <v>6026</v>
      </c>
      <c r="K1366" t="str">
        <f>VLOOKUP(E1366,LUCode!A:B,2,FALSE)</f>
        <v>Miscellaneous Other</v>
      </c>
      <c r="L1366">
        <f>VLOOKUP(D1366,Coordinates!A:C,2,FALSE)</f>
        <v>43.645299999999999</v>
      </c>
      <c r="M1366">
        <f>VLOOKUP(D1366,Coordinates!A:C,3,FALSE)</f>
        <v>-79.380600000000001</v>
      </c>
      <c r="N1366" t="str">
        <f>VLOOKUP(I1366,LULine!A:B,2,FALSE)</f>
        <v>Yonge University Spadina</v>
      </c>
      <c r="O1366" t="s">
        <v>1760</v>
      </c>
      <c r="P1366" t="s">
        <v>1776</v>
      </c>
    </row>
    <row r="1367" spans="1:16" x14ac:dyDescent="0.3">
      <c r="A1367" s="3">
        <v>43536</v>
      </c>
      <c r="B1367" s="1" t="s">
        <v>810</v>
      </c>
      <c r="C1367" s="1" t="s">
        <v>11</v>
      </c>
      <c r="D1367" s="25" t="s">
        <v>1756</v>
      </c>
      <c r="E1367" s="1" t="s">
        <v>158</v>
      </c>
      <c r="F1367" s="2">
        <v>4</v>
      </c>
      <c r="G1367" s="2">
        <v>7</v>
      </c>
      <c r="H1367" s="1" t="s">
        <v>19</v>
      </c>
      <c r="I1367" s="1" t="s">
        <v>15</v>
      </c>
      <c r="J1367" s="2">
        <v>6136</v>
      </c>
      <c r="K1367" t="str">
        <f>VLOOKUP(E1367,LUCode!A:B,2,FALSE)</f>
        <v>Unauthorized at Track Level</v>
      </c>
      <c r="L1367">
        <f>VLOOKUP(D1367,Coordinates!A:C,2,FALSE)</f>
        <v>43.401600000000002</v>
      </c>
      <c r="M1367">
        <f>VLOOKUP(D1367,Coordinates!A:C,3,FALSE)</f>
        <v>-79.230900000000005</v>
      </c>
      <c r="N1367" t="str">
        <f>VLOOKUP(I1367,LULine!A:B,2,FALSE)</f>
        <v>Yonge University Spadina</v>
      </c>
      <c r="O1367" t="s">
        <v>1760</v>
      </c>
      <c r="P1367" t="s">
        <v>1776</v>
      </c>
    </row>
    <row r="1368" spans="1:16" x14ac:dyDescent="0.3">
      <c r="A1368" s="3">
        <v>43536</v>
      </c>
      <c r="B1368" s="1" t="s">
        <v>1053</v>
      </c>
      <c r="C1368" s="1" t="s">
        <v>11</v>
      </c>
      <c r="D1368" s="1" t="s">
        <v>226</v>
      </c>
      <c r="E1368" s="1" t="s">
        <v>80</v>
      </c>
      <c r="F1368" s="2">
        <v>4</v>
      </c>
      <c r="G1368" s="2">
        <v>8</v>
      </c>
      <c r="H1368" s="1" t="s">
        <v>19</v>
      </c>
      <c r="I1368" s="1" t="s">
        <v>15</v>
      </c>
      <c r="J1368" s="2">
        <v>6011</v>
      </c>
      <c r="K1368" t="str">
        <f>VLOOKUP(E1368,LUCode!A:B,2,FALSE)</f>
        <v>Disorderly Patron</v>
      </c>
      <c r="L1368" t="str">
        <f>VLOOKUP(D1368,Coordinates!A:C,2,FALSE)</f>
        <v>‎43.4257</v>
      </c>
      <c r="M1368">
        <f>VLOOKUP(D1368,Coordinates!A:C,3,FALSE)</f>
        <v>-79.263900000000007</v>
      </c>
      <c r="N1368" t="str">
        <f>VLOOKUP(I1368,LULine!A:B,2,FALSE)</f>
        <v>Yonge University Spadina</v>
      </c>
      <c r="O1368" t="s">
        <v>1760</v>
      </c>
      <c r="P1368" t="s">
        <v>1777</v>
      </c>
    </row>
    <row r="1369" spans="1:16" x14ac:dyDescent="0.3">
      <c r="A1369" s="3">
        <v>43536</v>
      </c>
      <c r="B1369" s="1" t="s">
        <v>391</v>
      </c>
      <c r="C1369" s="1" t="s">
        <v>11</v>
      </c>
      <c r="D1369" s="1" t="s">
        <v>91</v>
      </c>
      <c r="E1369" s="1" t="s">
        <v>859</v>
      </c>
      <c r="F1369" s="2">
        <v>16</v>
      </c>
      <c r="G1369" s="2">
        <v>23</v>
      </c>
      <c r="H1369" s="1" t="s">
        <v>34</v>
      </c>
      <c r="I1369" s="1" t="s">
        <v>93</v>
      </c>
      <c r="J1369" s="2">
        <v>3003</v>
      </c>
      <c r="K1369" t="str">
        <f>VLOOKUP(E1369,LUCode!A:B,2,FALSE)</f>
        <v>Passenger Other</v>
      </c>
      <c r="L1369" t="e">
        <f>VLOOKUP(D1369,Coordinates!A:C,2,FALSE)</f>
        <v>#N/A</v>
      </c>
      <c r="M1369" t="e">
        <f>VLOOKUP(D1369,Coordinates!A:C,3,FALSE)</f>
        <v>#N/A</v>
      </c>
      <c r="N1369" t="str">
        <f>VLOOKUP(I1369,LULine!A:B,2,FALSE)</f>
        <v>Scarborough Rail Transit</v>
      </c>
      <c r="O1369" t="s">
        <v>1760</v>
      </c>
      <c r="P1369" t="s">
        <v>1777</v>
      </c>
    </row>
    <row r="1370" spans="1:16" x14ac:dyDescent="0.3">
      <c r="A1370" s="3">
        <v>43536</v>
      </c>
      <c r="B1370" s="1" t="s">
        <v>247</v>
      </c>
      <c r="C1370" s="1" t="s">
        <v>11</v>
      </c>
      <c r="D1370" s="1" t="s">
        <v>127</v>
      </c>
      <c r="E1370" s="1" t="s">
        <v>80</v>
      </c>
      <c r="F1370" s="2">
        <v>4</v>
      </c>
      <c r="G1370" s="2">
        <v>9</v>
      </c>
      <c r="H1370" s="1" t="s">
        <v>19</v>
      </c>
      <c r="I1370" s="1" t="s">
        <v>15</v>
      </c>
      <c r="J1370" s="2">
        <v>6011</v>
      </c>
      <c r="K1370" t="str">
        <f>VLOOKUP(E1370,LUCode!A:B,2,FALSE)</f>
        <v>Disorderly Patron</v>
      </c>
      <c r="L1370">
        <f>VLOOKUP(D1370,Coordinates!A:C,2,FALSE)</f>
        <v>43.400500000000001</v>
      </c>
      <c r="M1370">
        <f>VLOOKUP(D1370,Coordinates!A:C,3,FALSE)</f>
        <v>-79.235900000000001</v>
      </c>
      <c r="N1370" t="str">
        <f>VLOOKUP(I1370,LULine!A:B,2,FALSE)</f>
        <v>Yonge University Spadina</v>
      </c>
      <c r="O1370" t="s">
        <v>1760</v>
      </c>
      <c r="P1370" t="s">
        <v>1777</v>
      </c>
    </row>
    <row r="1371" spans="1:16" x14ac:dyDescent="0.3">
      <c r="A1371" s="3">
        <v>43536</v>
      </c>
      <c r="B1371" s="1" t="s">
        <v>682</v>
      </c>
      <c r="C1371" s="1" t="s">
        <v>11</v>
      </c>
      <c r="D1371" s="1" t="s">
        <v>425</v>
      </c>
      <c r="E1371" s="1" t="s">
        <v>80</v>
      </c>
      <c r="F1371" s="2">
        <v>8</v>
      </c>
      <c r="G1371" s="2">
        <v>12</v>
      </c>
      <c r="H1371" s="1" t="s">
        <v>29</v>
      </c>
      <c r="I1371" s="1" t="s">
        <v>30</v>
      </c>
      <c r="J1371" s="2">
        <v>5146</v>
      </c>
      <c r="K1371" t="str">
        <f>VLOOKUP(E1371,LUCode!A:B,2,FALSE)</f>
        <v>Disorderly Patron</v>
      </c>
      <c r="L1371">
        <f>VLOOKUP(D1371,Coordinates!A:C,2,FALSE)</f>
        <v>43.403700000000001</v>
      </c>
      <c r="M1371">
        <f>VLOOKUP(D1371,Coordinates!A:C,3,FALSE)</f>
        <v>-79.212999999999994</v>
      </c>
      <c r="N1371" t="str">
        <f>VLOOKUP(I1371,LULine!A:B,2,FALSE)</f>
        <v>Bloor Danforth</v>
      </c>
      <c r="O1371" t="s">
        <v>1760</v>
      </c>
      <c r="P1371" t="s">
        <v>1777</v>
      </c>
    </row>
    <row r="1372" spans="1:16" x14ac:dyDescent="0.3">
      <c r="A1372" s="3">
        <v>43536</v>
      </c>
      <c r="B1372" s="1" t="s">
        <v>862</v>
      </c>
      <c r="C1372" s="1" t="s">
        <v>11</v>
      </c>
      <c r="D1372" s="1" t="s">
        <v>79</v>
      </c>
      <c r="E1372" s="1" t="s">
        <v>80</v>
      </c>
      <c r="F1372" s="2">
        <v>4</v>
      </c>
      <c r="G1372" s="2">
        <v>8</v>
      </c>
      <c r="H1372" s="1" t="s">
        <v>34</v>
      </c>
      <c r="I1372" s="1" t="s">
        <v>30</v>
      </c>
      <c r="J1372" s="2">
        <v>5252</v>
      </c>
      <c r="K1372" t="str">
        <f>VLOOKUP(E1372,LUCode!A:B,2,FALSE)</f>
        <v>Disorderly Patron</v>
      </c>
      <c r="L1372">
        <f>VLOOKUP(D1372,Coordinates!A:C,2,FALSE)</f>
        <v>43.402500000000003</v>
      </c>
      <c r="M1372">
        <f>VLOOKUP(D1372,Coordinates!A:C,3,FALSE)</f>
        <v>-79.220799999999997</v>
      </c>
      <c r="N1372" t="str">
        <f>VLOOKUP(I1372,LULine!A:B,2,FALSE)</f>
        <v>Bloor Danforth</v>
      </c>
      <c r="O1372" t="s">
        <v>1760</v>
      </c>
      <c r="P1372" t="s">
        <v>1777</v>
      </c>
    </row>
    <row r="1373" spans="1:16" x14ac:dyDescent="0.3">
      <c r="A1373" s="3">
        <v>43537</v>
      </c>
      <c r="B1373" s="1" t="s">
        <v>1054</v>
      </c>
      <c r="C1373" s="1" t="s">
        <v>63</v>
      </c>
      <c r="D1373" s="1" t="s">
        <v>56</v>
      </c>
      <c r="E1373" s="1" t="s">
        <v>150</v>
      </c>
      <c r="F1373" s="2">
        <v>9</v>
      </c>
      <c r="G1373" s="2">
        <v>13</v>
      </c>
      <c r="H1373" s="1" t="s">
        <v>29</v>
      </c>
      <c r="I1373" s="1" t="s">
        <v>30</v>
      </c>
      <c r="J1373" s="2">
        <v>5165</v>
      </c>
      <c r="K1373" t="str">
        <f>VLOOKUP(E1373,LUCode!A:B,2,FALSE)</f>
        <v>Passenger Other</v>
      </c>
      <c r="L1373">
        <f>VLOOKUP(D1373,Coordinates!A:C,2,FALSE)</f>
        <v>43.395800000000001</v>
      </c>
      <c r="M1373">
        <f>VLOOKUP(D1373,Coordinates!A:C,3,FALSE)</f>
        <v>-79.244</v>
      </c>
      <c r="N1373" t="str">
        <f>VLOOKUP(I1373,LULine!A:B,2,FALSE)</f>
        <v>Bloor Danforth</v>
      </c>
      <c r="O1373" t="s">
        <v>1760</v>
      </c>
      <c r="P1373" t="s">
        <v>1777</v>
      </c>
    </row>
    <row r="1374" spans="1:16" x14ac:dyDescent="0.3">
      <c r="A1374" s="3">
        <v>43537</v>
      </c>
      <c r="B1374" s="1" t="s">
        <v>690</v>
      </c>
      <c r="C1374" s="1" t="s">
        <v>63</v>
      </c>
      <c r="D1374" s="1" t="s">
        <v>40</v>
      </c>
      <c r="E1374" s="1" t="s">
        <v>70</v>
      </c>
      <c r="F1374" s="2">
        <v>8</v>
      </c>
      <c r="G1374" s="2">
        <v>10</v>
      </c>
      <c r="H1374" s="1" t="s">
        <v>34</v>
      </c>
      <c r="I1374" s="1" t="s">
        <v>30</v>
      </c>
      <c r="J1374" s="2">
        <v>5269</v>
      </c>
      <c r="K1374" t="str">
        <f>VLOOKUP(E1374,LUCode!A:B,2,FALSE)</f>
        <v>Signals - Train Stops</v>
      </c>
      <c r="L1374">
        <f>VLOOKUP(D1374,Coordinates!A:C,2,FALSE)</f>
        <v>43.405700000000003</v>
      </c>
      <c r="M1374">
        <f>VLOOKUP(D1374,Coordinates!A:C,3,FALSE)</f>
        <v>-79.194900000000004</v>
      </c>
      <c r="N1374" t="str">
        <f>VLOOKUP(I1374,LULine!A:B,2,FALSE)</f>
        <v>Bloor Danforth</v>
      </c>
      <c r="O1374" t="s">
        <v>1760</v>
      </c>
      <c r="P1374" t="s">
        <v>1774</v>
      </c>
    </row>
    <row r="1375" spans="1:16" x14ac:dyDescent="0.3">
      <c r="A1375" s="3">
        <v>43537</v>
      </c>
      <c r="B1375" s="1" t="s">
        <v>129</v>
      </c>
      <c r="C1375" s="1" t="s">
        <v>63</v>
      </c>
      <c r="D1375" s="25" t="s">
        <v>1755</v>
      </c>
      <c r="E1375" s="1" t="s">
        <v>110</v>
      </c>
      <c r="F1375" s="2">
        <v>4</v>
      </c>
      <c r="G1375" s="2">
        <v>8</v>
      </c>
      <c r="H1375" s="1" t="s">
        <v>29</v>
      </c>
      <c r="I1375" s="1" t="s">
        <v>30</v>
      </c>
      <c r="J1375" s="2">
        <v>5320</v>
      </c>
      <c r="K1375" t="str">
        <f>VLOOKUP(E1375,LUCode!A:B,2,FALSE)</f>
        <v>Door Problems - Debris Related</v>
      </c>
      <c r="L1375">
        <f>VLOOKUP(D1375,Coordinates!A:C,2,FALSE)</f>
        <v>43.6706</v>
      </c>
      <c r="M1375">
        <f>VLOOKUP(D1375,Coordinates!A:C,3,FALSE)</f>
        <v>-79.386499999999998</v>
      </c>
      <c r="N1375" t="str">
        <f>VLOOKUP(I1375,LULine!A:B,2,FALSE)</f>
        <v>Bloor Danforth</v>
      </c>
      <c r="O1375" t="s">
        <v>1760</v>
      </c>
      <c r="P1375" t="s">
        <v>1774</v>
      </c>
    </row>
    <row r="1376" spans="1:16" x14ac:dyDescent="0.3">
      <c r="A1376" s="3">
        <v>43537</v>
      </c>
      <c r="B1376" s="1" t="s">
        <v>251</v>
      </c>
      <c r="C1376" s="1" t="s">
        <v>63</v>
      </c>
      <c r="D1376" s="1" t="s">
        <v>104</v>
      </c>
      <c r="E1376" s="1" t="s">
        <v>880</v>
      </c>
      <c r="F1376" s="2">
        <v>5</v>
      </c>
      <c r="G1376" s="2">
        <v>7</v>
      </c>
      <c r="H1376" s="1" t="s">
        <v>34</v>
      </c>
      <c r="I1376" s="1" t="s">
        <v>30</v>
      </c>
      <c r="J1376" s="2">
        <v>5304</v>
      </c>
      <c r="K1376" t="str">
        <f>VLOOKUP(E1376,LUCode!A:B,2,FALSE)</f>
        <v>Two Drum Switch Keys Activated</v>
      </c>
      <c r="L1376">
        <f>VLOOKUP(D1376,Coordinates!A:C,2,FALSE)</f>
        <v>43.384300000000003</v>
      </c>
      <c r="M1376">
        <f>VLOOKUP(D1376,Coordinates!A:C,3,FALSE)</f>
        <v>-79.312799999999996</v>
      </c>
      <c r="N1376" t="str">
        <f>VLOOKUP(I1376,LULine!A:B,2,FALSE)</f>
        <v>Bloor Danforth</v>
      </c>
      <c r="O1376" t="s">
        <v>1760</v>
      </c>
      <c r="P1376" t="s">
        <v>1774</v>
      </c>
    </row>
    <row r="1377" spans="1:16" x14ac:dyDescent="0.3">
      <c r="A1377" s="3">
        <v>43537</v>
      </c>
      <c r="B1377" s="1" t="s">
        <v>628</v>
      </c>
      <c r="C1377" s="1" t="s">
        <v>63</v>
      </c>
      <c r="D1377" s="1" t="s">
        <v>130</v>
      </c>
      <c r="E1377" s="1" t="s">
        <v>89</v>
      </c>
      <c r="F1377" s="2">
        <v>3</v>
      </c>
      <c r="G1377" s="2">
        <v>5</v>
      </c>
      <c r="H1377" s="1" t="s">
        <v>34</v>
      </c>
      <c r="I1377" s="1" t="s">
        <v>30</v>
      </c>
      <c r="J1377" s="2">
        <v>5139</v>
      </c>
      <c r="K1377" t="str">
        <f>VLOOKUP(E1377,LUCode!A:B,2,FALSE)</f>
        <v>Injured or ill Customer (On Train) - Medical Aid Refused</v>
      </c>
      <c r="L1377">
        <f>VLOOKUP(D1377,Coordinates!A:C,2,FALSE)</f>
        <v>43.668300000000002</v>
      </c>
      <c r="M1377">
        <f>VLOOKUP(D1377,Coordinates!A:C,3,FALSE)</f>
        <v>-79.399900000000002</v>
      </c>
      <c r="N1377" t="str">
        <f>VLOOKUP(I1377,LULine!A:B,2,FALSE)</f>
        <v>Bloor Danforth</v>
      </c>
      <c r="O1377" t="s">
        <v>1760</v>
      </c>
      <c r="P1377" t="s">
        <v>1774</v>
      </c>
    </row>
    <row r="1378" spans="1:16" x14ac:dyDescent="0.3">
      <c r="A1378" s="3">
        <v>43537</v>
      </c>
      <c r="B1378" s="1" t="s">
        <v>299</v>
      </c>
      <c r="C1378" s="1" t="s">
        <v>63</v>
      </c>
      <c r="D1378" s="1" t="s">
        <v>37</v>
      </c>
      <c r="E1378" s="1" t="s">
        <v>270</v>
      </c>
      <c r="F1378" s="2">
        <v>2</v>
      </c>
      <c r="G1378" s="2">
        <v>4</v>
      </c>
      <c r="H1378" s="1" t="s">
        <v>29</v>
      </c>
      <c r="I1378" s="1" t="s">
        <v>30</v>
      </c>
      <c r="J1378" s="2">
        <v>5044</v>
      </c>
      <c r="K1378" t="str">
        <f>VLOOKUP(E1378,LUCode!A:B,2,FALSE)</f>
        <v>Air Conditioning</v>
      </c>
      <c r="L1378">
        <f>VLOOKUP(D1378,Coordinates!A:C,2,FALSE)</f>
        <v>43.435699999999997</v>
      </c>
      <c r="M1378">
        <f>VLOOKUP(D1378,Coordinates!A:C,3,FALSE)</f>
        <v>-79.154899999999998</v>
      </c>
      <c r="N1378" t="str">
        <f>VLOOKUP(I1378,LULine!A:B,2,FALSE)</f>
        <v>Bloor Danforth</v>
      </c>
      <c r="O1378" t="s">
        <v>1760</v>
      </c>
      <c r="P1378" t="s">
        <v>1774</v>
      </c>
    </row>
    <row r="1379" spans="1:16" x14ac:dyDescent="0.3">
      <c r="A1379" s="3">
        <v>43537</v>
      </c>
      <c r="B1379" s="1" t="s">
        <v>1056</v>
      </c>
      <c r="C1379" s="1" t="s">
        <v>63</v>
      </c>
      <c r="D1379" s="1" t="s">
        <v>203</v>
      </c>
      <c r="E1379" s="1" t="s">
        <v>80</v>
      </c>
      <c r="F1379" s="2">
        <v>4</v>
      </c>
      <c r="G1379" s="2">
        <v>6</v>
      </c>
      <c r="H1379" s="1" t="s">
        <v>14</v>
      </c>
      <c r="I1379" s="1" t="s">
        <v>15</v>
      </c>
      <c r="J1379" s="2">
        <v>6096</v>
      </c>
      <c r="K1379" t="str">
        <f>VLOOKUP(E1379,LUCode!A:B,2,FALSE)</f>
        <v>Disorderly Patron</v>
      </c>
      <c r="L1379">
        <f>VLOOKUP(D1379,Coordinates!A:C,2,FALSE)</f>
        <v>43.395499999999998</v>
      </c>
      <c r="M1379">
        <f>VLOOKUP(D1379,Coordinates!A:C,3,FALSE)</f>
        <v>-79.230199999999996</v>
      </c>
      <c r="N1379" t="str">
        <f>VLOOKUP(I1379,LULine!A:B,2,FALSE)</f>
        <v>Yonge University Spadina</v>
      </c>
      <c r="O1379" t="s">
        <v>1760</v>
      </c>
      <c r="P1379" t="s">
        <v>1772</v>
      </c>
    </row>
    <row r="1380" spans="1:16" x14ac:dyDescent="0.3">
      <c r="A1380" s="3">
        <v>43537</v>
      </c>
      <c r="B1380" s="1" t="s">
        <v>1057</v>
      </c>
      <c r="C1380" s="1" t="s">
        <v>63</v>
      </c>
      <c r="D1380" s="1" t="s">
        <v>801</v>
      </c>
      <c r="E1380" s="1" t="s">
        <v>143</v>
      </c>
      <c r="F1380" s="2">
        <v>5</v>
      </c>
      <c r="G1380" s="2">
        <v>10</v>
      </c>
      <c r="H1380" s="1" t="s">
        <v>34</v>
      </c>
      <c r="I1380" s="1" t="s">
        <v>99</v>
      </c>
      <c r="J1380" s="2">
        <v>6176</v>
      </c>
      <c r="K1380" t="str">
        <f>VLOOKUP(E1380,LUCode!A:B,2,FALSE)</f>
        <v>Transportation Department - Other</v>
      </c>
      <c r="L1380">
        <f>VLOOKUP(D1380,Coordinates!A:C,2,FALSE)</f>
        <v>43.460099999999997</v>
      </c>
      <c r="M1380">
        <f>VLOOKUP(D1380,Coordinates!A:C,3,FALSE)</f>
        <v>-79.231200000000001</v>
      </c>
      <c r="N1380" t="str">
        <f>VLOOKUP(I1380,LULine!A:B,2,FALSE)</f>
        <v>Sheppard</v>
      </c>
      <c r="O1380" t="s">
        <v>1760</v>
      </c>
      <c r="P1380" t="s">
        <v>1772</v>
      </c>
    </row>
    <row r="1381" spans="1:16" x14ac:dyDescent="0.3">
      <c r="A1381" s="3">
        <v>43537</v>
      </c>
      <c r="B1381" s="1" t="s">
        <v>540</v>
      </c>
      <c r="C1381" s="1" t="s">
        <v>63</v>
      </c>
      <c r="D1381" s="1" t="s">
        <v>281</v>
      </c>
      <c r="E1381" s="1" t="s">
        <v>143</v>
      </c>
      <c r="F1381" s="2">
        <v>5</v>
      </c>
      <c r="G1381" s="2">
        <v>10</v>
      </c>
      <c r="H1381" s="1" t="s">
        <v>29</v>
      </c>
      <c r="I1381" s="1" t="s">
        <v>99</v>
      </c>
      <c r="J1381" s="2">
        <v>6166</v>
      </c>
      <c r="K1381" t="str">
        <f>VLOOKUP(E1381,LUCode!A:B,2,FALSE)</f>
        <v>Transportation Department - Other</v>
      </c>
      <c r="L1381">
        <f>VLOOKUP(D1381,Coordinates!A:C,2,FALSE)</f>
        <v>43.775700000000001</v>
      </c>
      <c r="M1381">
        <f>VLOOKUP(D1381,Coordinates!A:C,3,FALSE)</f>
        <v>-79.345399999999998</v>
      </c>
      <c r="N1381" t="str">
        <f>VLOOKUP(I1381,LULine!A:B,2,FALSE)</f>
        <v>Sheppard</v>
      </c>
      <c r="O1381" t="s">
        <v>1760</v>
      </c>
      <c r="P1381" t="s">
        <v>1772</v>
      </c>
    </row>
    <row r="1382" spans="1:16" x14ac:dyDescent="0.3">
      <c r="A1382" s="3">
        <v>43537</v>
      </c>
      <c r="B1382" s="1" t="s">
        <v>1058</v>
      </c>
      <c r="C1382" s="1" t="s">
        <v>63</v>
      </c>
      <c r="D1382" s="1" t="s">
        <v>160</v>
      </c>
      <c r="E1382" s="1" t="s">
        <v>150</v>
      </c>
      <c r="F1382" s="2">
        <v>3</v>
      </c>
      <c r="G1382" s="2">
        <v>6</v>
      </c>
      <c r="H1382" s="1" t="s">
        <v>14</v>
      </c>
      <c r="I1382" s="1" t="s">
        <v>15</v>
      </c>
      <c r="J1382" s="2">
        <v>5641</v>
      </c>
      <c r="K1382" t="str">
        <f>VLOOKUP(E1382,LUCode!A:B,2,FALSE)</f>
        <v>Passenger Other</v>
      </c>
      <c r="L1382">
        <f>VLOOKUP(D1382,Coordinates!A:C,2,FALSE)</f>
        <v>43.724899999999998</v>
      </c>
      <c r="M1382">
        <f>VLOOKUP(D1382,Coordinates!A:C,3,FALSE)</f>
        <v>79.448800000000006</v>
      </c>
      <c r="N1382" t="str">
        <f>VLOOKUP(I1382,LULine!A:B,2,FALSE)</f>
        <v>Yonge University Spadina</v>
      </c>
      <c r="O1382" t="s">
        <v>1760</v>
      </c>
      <c r="P1382" t="s">
        <v>1772</v>
      </c>
    </row>
    <row r="1383" spans="1:16" x14ac:dyDescent="0.3">
      <c r="A1383" s="3">
        <v>43537</v>
      </c>
      <c r="B1383" s="1" t="s">
        <v>544</v>
      </c>
      <c r="C1383" s="1" t="s">
        <v>63</v>
      </c>
      <c r="D1383" s="25" t="s">
        <v>1756</v>
      </c>
      <c r="E1383" s="1" t="s">
        <v>54</v>
      </c>
      <c r="F1383" s="2">
        <v>3</v>
      </c>
      <c r="G1383" s="2">
        <v>6</v>
      </c>
      <c r="H1383" s="1" t="s">
        <v>14</v>
      </c>
      <c r="I1383" s="1" t="s">
        <v>15</v>
      </c>
      <c r="J1383" s="2">
        <v>5816</v>
      </c>
      <c r="K1383" t="str">
        <f>VLOOKUP(E1383,LUCode!A:B,2,FALSE)</f>
        <v>Passenger Assistance Alarm Activated - No Trouble Found</v>
      </c>
      <c r="L1383">
        <f>VLOOKUP(D1383,Coordinates!A:C,2,FALSE)</f>
        <v>43.401600000000002</v>
      </c>
      <c r="M1383">
        <f>VLOOKUP(D1383,Coordinates!A:C,3,FALSE)</f>
        <v>-79.230900000000005</v>
      </c>
      <c r="N1383" t="str">
        <f>VLOOKUP(I1383,LULine!A:B,2,FALSE)</f>
        <v>Yonge University Spadina</v>
      </c>
      <c r="O1383" t="s">
        <v>1760</v>
      </c>
      <c r="P1383" t="s">
        <v>1773</v>
      </c>
    </row>
    <row r="1384" spans="1:16" x14ac:dyDescent="0.3">
      <c r="A1384" s="3">
        <v>43537</v>
      </c>
      <c r="B1384" s="1" t="s">
        <v>401</v>
      </c>
      <c r="C1384" s="1" t="s">
        <v>63</v>
      </c>
      <c r="D1384" s="1" t="s">
        <v>33</v>
      </c>
      <c r="E1384" s="1" t="s">
        <v>384</v>
      </c>
      <c r="F1384" s="2">
        <v>3</v>
      </c>
      <c r="G1384" s="2">
        <v>6</v>
      </c>
      <c r="H1384" s="1" t="s">
        <v>29</v>
      </c>
      <c r="I1384" s="1" t="s">
        <v>30</v>
      </c>
      <c r="J1384" s="2">
        <v>5062</v>
      </c>
      <c r="K1384" t="str">
        <f>VLOOKUP(E1384,LUCode!A:B,2,FALSE)</f>
        <v>Track Switch Failure - Signal Related Problem</v>
      </c>
      <c r="L1384">
        <f>VLOOKUP(D1384,Coordinates!A:C,2,FALSE)</f>
        <v>43.381399999999999</v>
      </c>
      <c r="M1384">
        <f>VLOOKUP(D1384,Coordinates!A:C,3,FALSE)</f>
        <v>-79.320999999999998</v>
      </c>
      <c r="N1384" t="str">
        <f>VLOOKUP(I1384,LULine!A:B,2,FALSE)</f>
        <v>Bloor Danforth</v>
      </c>
      <c r="O1384" t="s">
        <v>1760</v>
      </c>
      <c r="P1384" t="s">
        <v>1773</v>
      </c>
    </row>
    <row r="1385" spans="1:16" x14ac:dyDescent="0.3">
      <c r="A1385" s="3">
        <v>43537</v>
      </c>
      <c r="B1385" s="1" t="s">
        <v>728</v>
      </c>
      <c r="C1385" s="1" t="s">
        <v>63</v>
      </c>
      <c r="D1385" s="25" t="s">
        <v>1640</v>
      </c>
      <c r="E1385" s="1" t="s">
        <v>503</v>
      </c>
      <c r="F1385" s="2">
        <v>2</v>
      </c>
      <c r="G1385" s="2">
        <v>7</v>
      </c>
      <c r="I1385" s="1" t="s">
        <v>99</v>
      </c>
      <c r="J1385" s="2">
        <v>6166</v>
      </c>
      <c r="K1385" t="str">
        <f>VLOOKUP(E1385,LUCode!A:B,2,FALSE)</f>
        <v>Supervisory Error</v>
      </c>
      <c r="L1385" t="str">
        <f>VLOOKUP(D1385,Coordinates!A:C,2,FALSE)</f>
        <v>43.7614°</v>
      </c>
      <c r="M1385">
        <f>VLOOKUP(D1385,Coordinates!A:C,3,FALSE)</f>
        <v>-79.410499999999999</v>
      </c>
      <c r="N1385" t="str">
        <f>VLOOKUP(I1385,LULine!A:B,2,FALSE)</f>
        <v>Sheppard</v>
      </c>
      <c r="O1385" t="s">
        <v>1760</v>
      </c>
      <c r="P1385" t="s">
        <v>1775</v>
      </c>
    </row>
    <row r="1386" spans="1:16" x14ac:dyDescent="0.3">
      <c r="A1386" s="3">
        <v>43537</v>
      </c>
      <c r="B1386" s="1" t="s">
        <v>1059</v>
      </c>
      <c r="C1386" s="1" t="s">
        <v>63</v>
      </c>
      <c r="D1386" s="1" t="s">
        <v>127</v>
      </c>
      <c r="E1386" s="1" t="s">
        <v>54</v>
      </c>
      <c r="F1386" s="2">
        <v>3</v>
      </c>
      <c r="G1386" s="2">
        <v>6</v>
      </c>
      <c r="H1386" s="1" t="s">
        <v>14</v>
      </c>
      <c r="I1386" s="1" t="s">
        <v>15</v>
      </c>
      <c r="J1386" s="2">
        <v>5626</v>
      </c>
      <c r="K1386" t="str">
        <f>VLOOKUP(E1386,LUCode!A:B,2,FALSE)</f>
        <v>Passenger Assistance Alarm Activated - No Trouble Found</v>
      </c>
      <c r="L1386">
        <f>VLOOKUP(D1386,Coordinates!A:C,2,FALSE)</f>
        <v>43.400500000000001</v>
      </c>
      <c r="M1386">
        <f>VLOOKUP(D1386,Coordinates!A:C,3,FALSE)</f>
        <v>-79.235900000000001</v>
      </c>
      <c r="N1386" t="str">
        <f>VLOOKUP(I1386,LULine!A:B,2,FALSE)</f>
        <v>Yonge University Spadina</v>
      </c>
      <c r="O1386" t="s">
        <v>1760</v>
      </c>
      <c r="P1386" t="s">
        <v>1775</v>
      </c>
    </row>
    <row r="1387" spans="1:16" x14ac:dyDescent="0.3">
      <c r="A1387" s="3">
        <v>43537</v>
      </c>
      <c r="B1387" s="1" t="s">
        <v>1060</v>
      </c>
      <c r="C1387" s="1" t="s">
        <v>63</v>
      </c>
      <c r="D1387" s="1" t="s">
        <v>77</v>
      </c>
      <c r="E1387" s="1" t="s">
        <v>72</v>
      </c>
      <c r="F1387" s="2">
        <v>3</v>
      </c>
      <c r="G1387" s="2">
        <v>5</v>
      </c>
      <c r="H1387" s="1" t="s">
        <v>19</v>
      </c>
      <c r="I1387" s="1" t="s">
        <v>15</v>
      </c>
      <c r="J1387" s="2">
        <v>0</v>
      </c>
      <c r="K1387" t="str">
        <f>VLOOKUP(E1387,LUCode!A:B,2,FALSE)</f>
        <v xml:space="preserve">No Operator Immediately Available </v>
      </c>
      <c r="L1387" t="str">
        <f>VLOOKUP(D1387,Coordinates!A:C,2,FALSE)</f>
        <v>43°44′03</v>
      </c>
      <c r="M1387">
        <f>VLOOKUP(D1387,Coordinates!A:C,3,FALSE)</f>
        <v>-79.27</v>
      </c>
      <c r="N1387" t="str">
        <f>VLOOKUP(I1387,LULine!A:B,2,FALSE)</f>
        <v>Yonge University Spadina</v>
      </c>
      <c r="O1387" t="s">
        <v>1760</v>
      </c>
      <c r="P1387" t="s">
        <v>1775</v>
      </c>
    </row>
    <row r="1388" spans="1:16" x14ac:dyDescent="0.3">
      <c r="A1388" s="3">
        <v>43537</v>
      </c>
      <c r="B1388" s="1" t="s">
        <v>493</v>
      </c>
      <c r="C1388" s="1" t="s">
        <v>63</v>
      </c>
      <c r="D1388" s="1" t="s">
        <v>24</v>
      </c>
      <c r="E1388" s="1" t="s">
        <v>72</v>
      </c>
      <c r="F1388" s="2">
        <v>3</v>
      </c>
      <c r="G1388" s="2">
        <v>5</v>
      </c>
      <c r="H1388" s="1" t="s">
        <v>19</v>
      </c>
      <c r="I1388" s="1" t="s">
        <v>15</v>
      </c>
      <c r="J1388" s="2">
        <v>0</v>
      </c>
      <c r="K1388" t="str">
        <f>VLOOKUP(E1388,LUCode!A:B,2,FALSE)</f>
        <v xml:space="preserve">No Operator Immediately Available </v>
      </c>
      <c r="L1388">
        <f>VLOOKUP(D1388,Coordinates!A:C,2,FALSE)</f>
        <v>43.415199999999999</v>
      </c>
      <c r="M1388">
        <f>VLOOKUP(D1388,Coordinates!A:C,3,FALSE)</f>
        <v>-79.234999999999999</v>
      </c>
      <c r="N1388" t="str">
        <f>VLOOKUP(I1388,LULine!A:B,2,FALSE)</f>
        <v>Yonge University Spadina</v>
      </c>
      <c r="O1388" t="s">
        <v>1760</v>
      </c>
      <c r="P1388" t="s">
        <v>1775</v>
      </c>
    </row>
    <row r="1389" spans="1:16" x14ac:dyDescent="0.3">
      <c r="A1389" s="3">
        <v>43537</v>
      </c>
      <c r="B1389" s="1" t="s">
        <v>785</v>
      </c>
      <c r="C1389" s="1" t="s">
        <v>63</v>
      </c>
      <c r="D1389" s="1" t="s">
        <v>59</v>
      </c>
      <c r="E1389" s="1" t="s">
        <v>80</v>
      </c>
      <c r="F1389" s="2">
        <v>3</v>
      </c>
      <c r="G1389" s="2">
        <v>5</v>
      </c>
      <c r="H1389" s="1" t="s">
        <v>34</v>
      </c>
      <c r="I1389" s="1" t="s">
        <v>30</v>
      </c>
      <c r="J1389" s="2">
        <v>5320</v>
      </c>
      <c r="K1389" t="str">
        <f>VLOOKUP(E1389,LUCode!A:B,2,FALSE)</f>
        <v>Disorderly Patron</v>
      </c>
      <c r="L1389">
        <f>VLOOKUP(D1389,Coordinates!A:C,2,FALSE)</f>
        <v>43.410299999999999</v>
      </c>
      <c r="M1389">
        <f>VLOOKUP(D1389,Coordinates!A:C,3,FALSE)</f>
        <v>-79.192300000000003</v>
      </c>
      <c r="N1389" t="str">
        <f>VLOOKUP(I1389,LULine!A:B,2,FALSE)</f>
        <v>Bloor Danforth</v>
      </c>
      <c r="O1389" t="s">
        <v>1760</v>
      </c>
      <c r="P1389" t="s">
        <v>1776</v>
      </c>
    </row>
    <row r="1390" spans="1:16" x14ac:dyDescent="0.3">
      <c r="A1390" s="3">
        <v>43537</v>
      </c>
      <c r="B1390" s="1" t="s">
        <v>1061</v>
      </c>
      <c r="C1390" s="1" t="s">
        <v>63</v>
      </c>
      <c r="D1390" s="1" t="s">
        <v>42</v>
      </c>
      <c r="E1390" s="1" t="s">
        <v>503</v>
      </c>
      <c r="F1390" s="2">
        <v>4</v>
      </c>
      <c r="G1390" s="2">
        <v>7</v>
      </c>
      <c r="H1390" s="1" t="s">
        <v>14</v>
      </c>
      <c r="I1390" s="1" t="s">
        <v>15</v>
      </c>
      <c r="J1390" s="2">
        <v>5491</v>
      </c>
      <c r="K1390" t="str">
        <f>VLOOKUP(E1390,LUCode!A:B,2,FALSE)</f>
        <v>Supervisory Error</v>
      </c>
      <c r="L1390">
        <f>VLOOKUP(D1390,Coordinates!A:C,2,FALSE)</f>
        <v>43.749699999999997</v>
      </c>
      <c r="M1390">
        <f>VLOOKUP(D1390,Coordinates!A:C,3,FALSE)</f>
        <v>-79.4619</v>
      </c>
      <c r="N1390" t="str">
        <f>VLOOKUP(I1390,LULine!A:B,2,FALSE)</f>
        <v>Yonge University Spadina</v>
      </c>
      <c r="O1390" t="s">
        <v>1760</v>
      </c>
      <c r="P1390" t="s">
        <v>1776</v>
      </c>
    </row>
    <row r="1391" spans="1:16" x14ac:dyDescent="0.3">
      <c r="A1391" s="3">
        <v>43537</v>
      </c>
      <c r="B1391" s="1" t="s">
        <v>1062</v>
      </c>
      <c r="C1391" s="1" t="s">
        <v>63</v>
      </c>
      <c r="D1391" s="1" t="s">
        <v>69</v>
      </c>
      <c r="E1391" s="1" t="s">
        <v>150</v>
      </c>
      <c r="F1391" s="2">
        <v>5</v>
      </c>
      <c r="G1391" s="2">
        <v>9</v>
      </c>
      <c r="H1391" s="1" t="s">
        <v>29</v>
      </c>
      <c r="I1391" s="1" t="s">
        <v>30</v>
      </c>
      <c r="J1391" s="2">
        <v>5130</v>
      </c>
      <c r="K1391" t="str">
        <f>VLOOKUP(E1391,LUCode!A:B,2,FALSE)</f>
        <v>Passenger Other</v>
      </c>
      <c r="L1391">
        <f>VLOOKUP(D1391,Coordinates!A:C,2,FALSE)</f>
        <v>43.395099999999999</v>
      </c>
      <c r="M1391">
        <f>VLOOKUP(D1391,Coordinates!A:C,3,FALSE)</f>
        <v>-79.250600000000006</v>
      </c>
      <c r="N1391" t="str">
        <f>VLOOKUP(I1391,LULine!A:B,2,FALSE)</f>
        <v>Bloor Danforth</v>
      </c>
      <c r="O1391" t="s">
        <v>1760</v>
      </c>
      <c r="P1391" t="s">
        <v>1777</v>
      </c>
    </row>
    <row r="1392" spans="1:16" x14ac:dyDescent="0.3">
      <c r="A1392" s="3">
        <v>43537</v>
      </c>
      <c r="B1392" s="1" t="s">
        <v>1063</v>
      </c>
      <c r="C1392" s="1" t="s">
        <v>63</v>
      </c>
      <c r="D1392" s="1" t="s">
        <v>172</v>
      </c>
      <c r="E1392" s="1" t="s">
        <v>308</v>
      </c>
      <c r="F1392" s="2">
        <v>6</v>
      </c>
      <c r="G1392" s="2">
        <v>11</v>
      </c>
      <c r="H1392" s="1" t="s">
        <v>14</v>
      </c>
      <c r="I1392" s="1" t="s">
        <v>15</v>
      </c>
      <c r="J1392" s="2">
        <v>5411</v>
      </c>
      <c r="K1392" t="str">
        <f>VLOOKUP(E1392,LUCode!A:B,2,FALSE)</f>
        <v>Assault / Patron Involved</v>
      </c>
      <c r="L1392">
        <f>VLOOKUP(D1392,Coordinates!A:C,2,FALSE)</f>
        <v>43.761499999999998</v>
      </c>
      <c r="M1392">
        <f>VLOOKUP(D1392,Coordinates!A:C,3,FALSE)</f>
        <v>-79.411100000000005</v>
      </c>
      <c r="N1392" t="str">
        <f>VLOOKUP(I1392,LULine!A:B,2,FALSE)</f>
        <v>Yonge University Spadina</v>
      </c>
      <c r="O1392" t="s">
        <v>1760</v>
      </c>
      <c r="P1392" t="s">
        <v>1777</v>
      </c>
    </row>
    <row r="1393" spans="1:16" x14ac:dyDescent="0.3">
      <c r="A1393" s="3">
        <v>43537</v>
      </c>
      <c r="B1393" s="1" t="s">
        <v>894</v>
      </c>
      <c r="C1393" s="1" t="s">
        <v>63</v>
      </c>
      <c r="D1393" s="1" t="s">
        <v>160</v>
      </c>
      <c r="E1393" s="1" t="s">
        <v>216</v>
      </c>
      <c r="F1393" s="2">
        <v>11</v>
      </c>
      <c r="G1393" s="2">
        <v>16</v>
      </c>
      <c r="H1393" s="1" t="s">
        <v>14</v>
      </c>
      <c r="I1393" s="1" t="s">
        <v>15</v>
      </c>
      <c r="J1393" s="2">
        <v>5416</v>
      </c>
      <c r="K1393" t="str">
        <f>VLOOKUP(E1393,LUCode!A:B,2,FALSE)</f>
        <v>Emergency Alarm Station Activation</v>
      </c>
      <c r="L1393">
        <f>VLOOKUP(D1393,Coordinates!A:C,2,FALSE)</f>
        <v>43.724899999999998</v>
      </c>
      <c r="M1393">
        <f>VLOOKUP(D1393,Coordinates!A:C,3,FALSE)</f>
        <v>79.448800000000006</v>
      </c>
      <c r="N1393" t="str">
        <f>VLOOKUP(I1393,LULine!A:B,2,FALSE)</f>
        <v>Yonge University Spadina</v>
      </c>
      <c r="O1393" t="s">
        <v>1760</v>
      </c>
      <c r="P1393" t="s">
        <v>1777</v>
      </c>
    </row>
    <row r="1394" spans="1:16" x14ac:dyDescent="0.3">
      <c r="A1394" s="3">
        <v>43538</v>
      </c>
      <c r="B1394" s="1" t="s">
        <v>684</v>
      </c>
      <c r="C1394" s="1" t="s">
        <v>126</v>
      </c>
      <c r="D1394" s="1" t="s">
        <v>172</v>
      </c>
      <c r="E1394" s="1" t="s">
        <v>327</v>
      </c>
      <c r="F1394" s="2">
        <v>3</v>
      </c>
      <c r="G1394" s="2">
        <v>8</v>
      </c>
      <c r="H1394" s="1" t="s">
        <v>14</v>
      </c>
      <c r="I1394" s="1" t="s">
        <v>15</v>
      </c>
      <c r="J1394" s="2">
        <v>6081</v>
      </c>
      <c r="K1394" t="str">
        <f>VLOOKUP(E1394,LUCode!A:B,2,FALSE)</f>
        <v>Operator Overshot Platform</v>
      </c>
      <c r="L1394">
        <f>VLOOKUP(D1394,Coordinates!A:C,2,FALSE)</f>
        <v>43.761499999999998</v>
      </c>
      <c r="M1394">
        <f>VLOOKUP(D1394,Coordinates!A:C,3,FALSE)</f>
        <v>-79.411100000000005</v>
      </c>
      <c r="N1394" t="str">
        <f>VLOOKUP(I1394,LULine!A:B,2,FALSE)</f>
        <v>Yonge University Spadina</v>
      </c>
      <c r="O1394" t="s">
        <v>1760</v>
      </c>
      <c r="P1394" t="s">
        <v>1777</v>
      </c>
    </row>
    <row r="1395" spans="1:16" x14ac:dyDescent="0.3">
      <c r="A1395" s="3">
        <v>43538</v>
      </c>
      <c r="B1395" s="1" t="s">
        <v>904</v>
      </c>
      <c r="C1395" s="1" t="s">
        <v>126</v>
      </c>
      <c r="D1395" s="1" t="s">
        <v>45</v>
      </c>
      <c r="E1395" s="1" t="s">
        <v>43</v>
      </c>
      <c r="F1395" s="2">
        <v>3</v>
      </c>
      <c r="G1395" s="2">
        <v>7</v>
      </c>
      <c r="H1395" s="1" t="s">
        <v>19</v>
      </c>
      <c r="I1395" s="1" t="s">
        <v>15</v>
      </c>
      <c r="J1395" s="2">
        <v>6116</v>
      </c>
      <c r="K1395" t="str">
        <f>VLOOKUP(E1395,LUCode!A:B,2,FALSE)</f>
        <v>Operator Not In Position</v>
      </c>
      <c r="L1395">
        <f>VLOOKUP(D1395,Coordinates!A:C,2,FALSE)</f>
        <v>43.781399999999998</v>
      </c>
      <c r="M1395">
        <f>VLOOKUP(D1395,Coordinates!A:C,3,FALSE)</f>
        <v>-79.415000000000006</v>
      </c>
      <c r="N1395" t="str">
        <f>VLOOKUP(I1395,LULine!A:B,2,FALSE)</f>
        <v>Yonge University Spadina</v>
      </c>
      <c r="O1395" t="s">
        <v>1760</v>
      </c>
      <c r="P1395" t="s">
        <v>1774</v>
      </c>
    </row>
    <row r="1396" spans="1:16" x14ac:dyDescent="0.3">
      <c r="A1396" s="3">
        <v>43538</v>
      </c>
      <c r="B1396" s="1" t="s">
        <v>940</v>
      </c>
      <c r="C1396" s="1" t="s">
        <v>126</v>
      </c>
      <c r="D1396" s="1" t="s">
        <v>45</v>
      </c>
      <c r="E1396" s="1" t="s">
        <v>152</v>
      </c>
      <c r="F1396" s="2">
        <v>3</v>
      </c>
      <c r="G1396" s="2">
        <v>7</v>
      </c>
      <c r="H1396" s="1" t="s">
        <v>19</v>
      </c>
      <c r="I1396" s="1" t="s">
        <v>15</v>
      </c>
      <c r="J1396" s="2">
        <v>5621</v>
      </c>
      <c r="K1396" t="str">
        <f>VLOOKUP(E1396,LUCode!A:B,2,FALSE)</f>
        <v>Graffiti / Scratchiti</v>
      </c>
      <c r="L1396">
        <f>VLOOKUP(D1396,Coordinates!A:C,2,FALSE)</f>
        <v>43.781399999999998</v>
      </c>
      <c r="M1396">
        <f>VLOOKUP(D1396,Coordinates!A:C,3,FALSE)</f>
        <v>-79.415000000000006</v>
      </c>
      <c r="N1396" t="str">
        <f>VLOOKUP(I1396,LULine!A:B,2,FALSE)</f>
        <v>Yonge University Spadina</v>
      </c>
      <c r="O1396" t="s">
        <v>1760</v>
      </c>
      <c r="P1396" t="s">
        <v>1774</v>
      </c>
    </row>
    <row r="1397" spans="1:16" x14ac:dyDescent="0.3">
      <c r="A1397" s="3">
        <v>43538</v>
      </c>
      <c r="B1397" s="1" t="s">
        <v>174</v>
      </c>
      <c r="C1397" s="1" t="s">
        <v>126</v>
      </c>
      <c r="D1397" s="1" t="s">
        <v>59</v>
      </c>
      <c r="E1397" s="1" t="s">
        <v>218</v>
      </c>
      <c r="F1397" s="2">
        <v>6</v>
      </c>
      <c r="G1397" s="2">
        <v>10</v>
      </c>
      <c r="H1397" s="1" t="s">
        <v>29</v>
      </c>
      <c r="I1397" s="1" t="s">
        <v>30</v>
      </c>
      <c r="J1397" s="2">
        <v>5062</v>
      </c>
      <c r="K1397" t="str">
        <f>VLOOKUP(E1397,LUCode!A:B,2,FALSE)</f>
        <v>Equipment - No Trouble Found</v>
      </c>
      <c r="L1397">
        <f>VLOOKUP(D1397,Coordinates!A:C,2,FALSE)</f>
        <v>43.410299999999999</v>
      </c>
      <c r="M1397">
        <f>VLOOKUP(D1397,Coordinates!A:C,3,FALSE)</f>
        <v>-79.192300000000003</v>
      </c>
      <c r="N1397" t="str">
        <f>VLOOKUP(I1397,LULine!A:B,2,FALSE)</f>
        <v>Bloor Danforth</v>
      </c>
      <c r="O1397" t="s">
        <v>1760</v>
      </c>
      <c r="P1397" t="s">
        <v>1774</v>
      </c>
    </row>
    <row r="1398" spans="1:16" x14ac:dyDescent="0.3">
      <c r="A1398" s="3">
        <v>43538</v>
      </c>
      <c r="B1398" s="1" t="s">
        <v>1064</v>
      </c>
      <c r="C1398" s="1" t="s">
        <v>126</v>
      </c>
      <c r="D1398" s="1" t="s">
        <v>37</v>
      </c>
      <c r="E1398" s="1" t="s">
        <v>52</v>
      </c>
      <c r="F1398" s="2">
        <v>4</v>
      </c>
      <c r="G1398" s="2">
        <v>8</v>
      </c>
      <c r="H1398" s="1" t="s">
        <v>29</v>
      </c>
      <c r="I1398" s="1" t="s">
        <v>30</v>
      </c>
      <c r="J1398" s="2">
        <v>5237</v>
      </c>
      <c r="K1398" t="str">
        <f>VLOOKUP(E1398,LUCode!A:B,2,FALSE)</f>
        <v>Unsanitary Vehicle</v>
      </c>
      <c r="L1398">
        <f>VLOOKUP(D1398,Coordinates!A:C,2,FALSE)</f>
        <v>43.435699999999997</v>
      </c>
      <c r="M1398">
        <f>VLOOKUP(D1398,Coordinates!A:C,3,FALSE)</f>
        <v>-79.154899999999998</v>
      </c>
      <c r="N1398" t="str">
        <f>VLOOKUP(I1398,LULine!A:B,2,FALSE)</f>
        <v>Bloor Danforth</v>
      </c>
      <c r="O1398" t="s">
        <v>1760</v>
      </c>
      <c r="P1398" t="s">
        <v>1774</v>
      </c>
    </row>
    <row r="1399" spans="1:16" x14ac:dyDescent="0.3">
      <c r="A1399" s="3">
        <v>43538</v>
      </c>
      <c r="B1399" s="1" t="s">
        <v>1065</v>
      </c>
      <c r="C1399" s="1" t="s">
        <v>126</v>
      </c>
      <c r="D1399" s="1" t="s">
        <v>37</v>
      </c>
      <c r="E1399" s="1" t="s">
        <v>531</v>
      </c>
      <c r="F1399" s="2">
        <v>3</v>
      </c>
      <c r="G1399" s="2">
        <v>5</v>
      </c>
      <c r="H1399" s="1" t="s">
        <v>29</v>
      </c>
      <c r="I1399" s="1" t="s">
        <v>30</v>
      </c>
      <c r="J1399" s="2">
        <v>5144</v>
      </c>
      <c r="K1399" t="str">
        <f>VLOOKUP(E1399,LUCode!A:B,2,FALSE)</f>
        <v>Training Department Related Delays</v>
      </c>
      <c r="L1399">
        <f>VLOOKUP(D1399,Coordinates!A:C,2,FALSE)</f>
        <v>43.435699999999997</v>
      </c>
      <c r="M1399">
        <f>VLOOKUP(D1399,Coordinates!A:C,3,FALSE)</f>
        <v>-79.154899999999998</v>
      </c>
      <c r="N1399" t="str">
        <f>VLOOKUP(I1399,LULine!A:B,2,FALSE)</f>
        <v>Bloor Danforth</v>
      </c>
      <c r="O1399" t="s">
        <v>1760</v>
      </c>
      <c r="P1399" t="s">
        <v>1774</v>
      </c>
    </row>
    <row r="1400" spans="1:16" x14ac:dyDescent="0.3">
      <c r="A1400" s="3">
        <v>43538</v>
      </c>
      <c r="B1400" s="1" t="s">
        <v>35</v>
      </c>
      <c r="C1400" s="1" t="s">
        <v>126</v>
      </c>
      <c r="D1400" s="1" t="s">
        <v>12</v>
      </c>
      <c r="E1400" s="1" t="s">
        <v>13</v>
      </c>
      <c r="F1400" s="2">
        <v>12</v>
      </c>
      <c r="G1400" s="2">
        <v>14</v>
      </c>
      <c r="H1400" s="1" t="s">
        <v>14</v>
      </c>
      <c r="I1400" s="1" t="s">
        <v>15</v>
      </c>
      <c r="J1400" s="2">
        <v>5126</v>
      </c>
      <c r="K1400" t="str">
        <f>VLOOKUP(E1400,LUCode!A:B,2,FALSE)</f>
        <v>ATC Project</v>
      </c>
      <c r="L1400">
        <f>VLOOKUP(D1400,Coordinates!A:C,2,FALSE)</f>
        <v>43.402900000000002</v>
      </c>
      <c r="M1400">
        <f>VLOOKUP(D1400,Coordinates!A:C,3,FALSE)</f>
        <v>-79.242500000000007</v>
      </c>
      <c r="N1400" t="str">
        <f>VLOOKUP(I1400,LULine!A:B,2,FALSE)</f>
        <v>Yonge University Spadina</v>
      </c>
      <c r="O1400" t="s">
        <v>1760</v>
      </c>
      <c r="P1400" t="s">
        <v>1774</v>
      </c>
    </row>
    <row r="1401" spans="1:16" x14ac:dyDescent="0.3">
      <c r="A1401" s="3">
        <v>43538</v>
      </c>
      <c r="B1401" s="1" t="s">
        <v>1066</v>
      </c>
      <c r="C1401" s="1" t="s">
        <v>126</v>
      </c>
      <c r="D1401" s="1" t="s">
        <v>119</v>
      </c>
      <c r="E1401" s="1" t="s">
        <v>80</v>
      </c>
      <c r="F1401" s="2">
        <v>9</v>
      </c>
      <c r="G1401" s="2">
        <v>11</v>
      </c>
      <c r="H1401" s="1" t="s">
        <v>19</v>
      </c>
      <c r="I1401" s="1" t="s">
        <v>15</v>
      </c>
      <c r="J1401" s="2">
        <v>5931</v>
      </c>
      <c r="K1401" t="str">
        <f>VLOOKUP(E1401,LUCode!A:B,2,FALSE)</f>
        <v>Disorderly Patron</v>
      </c>
      <c r="L1401">
        <f>VLOOKUP(D1401,Coordinates!A:C,2,FALSE)</f>
        <v>43.433</v>
      </c>
      <c r="M1401">
        <f>VLOOKUP(D1401,Coordinates!A:C,3,FALSE)</f>
        <v>-79.248000000000005</v>
      </c>
      <c r="N1401" t="str">
        <f>VLOOKUP(I1401,LULine!A:B,2,FALSE)</f>
        <v>Yonge University Spadina</v>
      </c>
      <c r="O1401" t="s">
        <v>1760</v>
      </c>
      <c r="P1401" t="s">
        <v>1772</v>
      </c>
    </row>
    <row r="1402" spans="1:16" x14ac:dyDescent="0.3">
      <c r="A1402" s="3">
        <v>43538</v>
      </c>
      <c r="B1402" s="1" t="s">
        <v>907</v>
      </c>
      <c r="C1402" s="1" t="s">
        <v>126</v>
      </c>
      <c r="D1402" s="1" t="s">
        <v>37</v>
      </c>
      <c r="E1402" s="1" t="s">
        <v>809</v>
      </c>
      <c r="F1402" s="2">
        <v>3</v>
      </c>
      <c r="G1402" s="2">
        <v>6</v>
      </c>
      <c r="H1402" s="1" t="s">
        <v>29</v>
      </c>
      <c r="I1402" s="1" t="s">
        <v>30</v>
      </c>
      <c r="J1402" s="2">
        <v>0</v>
      </c>
      <c r="K1402" t="str">
        <f>VLOOKUP(E1402,LUCode!A:B,2,FALSE)</f>
        <v>Warning Alarm Systems</v>
      </c>
      <c r="L1402">
        <f>VLOOKUP(D1402,Coordinates!A:C,2,FALSE)</f>
        <v>43.435699999999997</v>
      </c>
      <c r="M1402">
        <f>VLOOKUP(D1402,Coordinates!A:C,3,FALSE)</f>
        <v>-79.154899999999998</v>
      </c>
      <c r="N1402" t="str">
        <f>VLOOKUP(I1402,LULine!A:B,2,FALSE)</f>
        <v>Bloor Danforth</v>
      </c>
      <c r="O1402" t="s">
        <v>1760</v>
      </c>
      <c r="P1402" t="s">
        <v>1772</v>
      </c>
    </row>
    <row r="1403" spans="1:16" x14ac:dyDescent="0.3">
      <c r="A1403" s="3">
        <v>43538</v>
      </c>
      <c r="B1403" s="1" t="s">
        <v>1067</v>
      </c>
      <c r="C1403" s="1" t="s">
        <v>126</v>
      </c>
      <c r="D1403" s="1" t="s">
        <v>223</v>
      </c>
      <c r="E1403" s="1" t="s">
        <v>809</v>
      </c>
      <c r="F1403" s="2">
        <v>3</v>
      </c>
      <c r="G1403" s="2">
        <v>6</v>
      </c>
      <c r="H1403" s="1" t="s">
        <v>34</v>
      </c>
      <c r="I1403" s="1" t="s">
        <v>30</v>
      </c>
      <c r="J1403" s="2">
        <v>5299</v>
      </c>
      <c r="K1403" t="str">
        <f>VLOOKUP(E1403,LUCode!A:B,2,FALSE)</f>
        <v>Warning Alarm Systems</v>
      </c>
      <c r="L1403">
        <f>VLOOKUP(D1403,Coordinates!A:C,2,FALSE)</f>
        <v>43.392499999999998</v>
      </c>
      <c r="M1403">
        <f>VLOOKUP(D1403,Coordinates!A:C,3,FALSE)</f>
        <v>-79.271050000000002</v>
      </c>
      <c r="N1403" t="str">
        <f>VLOOKUP(I1403,LULine!A:B,2,FALSE)</f>
        <v>Bloor Danforth</v>
      </c>
      <c r="O1403" t="s">
        <v>1760</v>
      </c>
      <c r="P1403" t="s">
        <v>1773</v>
      </c>
    </row>
    <row r="1404" spans="1:16" x14ac:dyDescent="0.3">
      <c r="A1404" s="3">
        <v>43538</v>
      </c>
      <c r="B1404" s="1" t="s">
        <v>1068</v>
      </c>
      <c r="C1404" s="1" t="s">
        <v>126</v>
      </c>
      <c r="D1404" s="1" t="s">
        <v>119</v>
      </c>
      <c r="E1404" s="1" t="s">
        <v>80</v>
      </c>
      <c r="F1404" s="2">
        <v>3</v>
      </c>
      <c r="G1404" s="2">
        <v>6</v>
      </c>
      <c r="H1404" s="1" t="s">
        <v>14</v>
      </c>
      <c r="I1404" s="1" t="s">
        <v>15</v>
      </c>
      <c r="J1404" s="2">
        <v>5981</v>
      </c>
      <c r="K1404" t="str">
        <f>VLOOKUP(E1404,LUCode!A:B,2,FALSE)</f>
        <v>Disorderly Patron</v>
      </c>
      <c r="L1404">
        <f>VLOOKUP(D1404,Coordinates!A:C,2,FALSE)</f>
        <v>43.433</v>
      </c>
      <c r="M1404">
        <f>VLOOKUP(D1404,Coordinates!A:C,3,FALSE)</f>
        <v>-79.248000000000005</v>
      </c>
      <c r="N1404" t="str">
        <f>VLOOKUP(I1404,LULine!A:B,2,FALSE)</f>
        <v>Yonge University Spadina</v>
      </c>
      <c r="O1404" t="s">
        <v>1760</v>
      </c>
      <c r="P1404" t="s">
        <v>1773</v>
      </c>
    </row>
    <row r="1405" spans="1:16" x14ac:dyDescent="0.3">
      <c r="A1405" s="3">
        <v>43538</v>
      </c>
      <c r="B1405" s="1" t="s">
        <v>611</v>
      </c>
      <c r="C1405" s="1" t="s">
        <v>126</v>
      </c>
      <c r="D1405" s="1" t="s">
        <v>12</v>
      </c>
      <c r="E1405" s="1" t="s">
        <v>13</v>
      </c>
      <c r="F1405" s="2">
        <v>4</v>
      </c>
      <c r="G1405" s="2">
        <v>7</v>
      </c>
      <c r="H1405" s="1" t="s">
        <v>14</v>
      </c>
      <c r="I1405" s="1" t="s">
        <v>15</v>
      </c>
      <c r="J1405" s="2">
        <v>6126</v>
      </c>
      <c r="K1405" t="str">
        <f>VLOOKUP(E1405,LUCode!A:B,2,FALSE)</f>
        <v>ATC Project</v>
      </c>
      <c r="L1405">
        <f>VLOOKUP(D1405,Coordinates!A:C,2,FALSE)</f>
        <v>43.402900000000002</v>
      </c>
      <c r="M1405">
        <f>VLOOKUP(D1405,Coordinates!A:C,3,FALSE)</f>
        <v>-79.242500000000007</v>
      </c>
      <c r="N1405" t="str">
        <f>VLOOKUP(I1405,LULine!A:B,2,FALSE)</f>
        <v>Yonge University Spadina</v>
      </c>
      <c r="O1405" t="s">
        <v>1760</v>
      </c>
      <c r="P1405" t="s">
        <v>1773</v>
      </c>
    </row>
    <row r="1406" spans="1:16" x14ac:dyDescent="0.3">
      <c r="A1406" s="3">
        <v>43538</v>
      </c>
      <c r="B1406" s="1" t="s">
        <v>796</v>
      </c>
      <c r="C1406" s="1" t="s">
        <v>126</v>
      </c>
      <c r="D1406" s="1" t="s">
        <v>88</v>
      </c>
      <c r="E1406" s="1" t="s">
        <v>143</v>
      </c>
      <c r="F1406" s="2">
        <v>3</v>
      </c>
      <c r="G1406" s="2">
        <v>6</v>
      </c>
      <c r="H1406" s="1" t="s">
        <v>19</v>
      </c>
      <c r="I1406" s="1" t="s">
        <v>15</v>
      </c>
      <c r="J1406" s="2">
        <v>6101</v>
      </c>
      <c r="K1406" t="str">
        <f>VLOOKUP(E1406,LUCode!A:B,2,FALSE)</f>
        <v>Transportation Department - Other</v>
      </c>
      <c r="L1406">
        <f>VLOOKUP(D1406,Coordinates!A:C,2,FALSE)</f>
        <v>43.744900000000001</v>
      </c>
      <c r="M1406">
        <f>VLOOKUP(D1406,Coordinates!A:C,3,FALSE)</f>
        <v>-79.406700000000001</v>
      </c>
      <c r="N1406" t="str">
        <f>VLOOKUP(I1406,LULine!A:B,2,FALSE)</f>
        <v>Yonge University Spadina</v>
      </c>
      <c r="O1406" t="s">
        <v>1760</v>
      </c>
      <c r="P1406" t="s">
        <v>1773</v>
      </c>
    </row>
    <row r="1407" spans="1:16" x14ac:dyDescent="0.3">
      <c r="A1407" s="3">
        <v>43538</v>
      </c>
      <c r="B1407" s="1" t="s">
        <v>519</v>
      </c>
      <c r="C1407" s="1" t="s">
        <v>126</v>
      </c>
      <c r="D1407" s="1" t="s">
        <v>354</v>
      </c>
      <c r="E1407" s="1" t="s">
        <v>54</v>
      </c>
      <c r="F1407" s="2">
        <v>4</v>
      </c>
      <c r="G1407" s="2">
        <v>7</v>
      </c>
      <c r="H1407" s="1" t="s">
        <v>19</v>
      </c>
      <c r="I1407" s="1" t="s">
        <v>15</v>
      </c>
      <c r="J1407" s="2">
        <v>5826</v>
      </c>
      <c r="K1407" t="str">
        <f>VLOOKUP(E1407,LUCode!A:B,2,FALSE)</f>
        <v>Passenger Assistance Alarm Activated - No Trouble Found</v>
      </c>
      <c r="L1407">
        <f>VLOOKUP(D1407,Coordinates!A:C,2,FALSE)</f>
        <v>43.390300000000003</v>
      </c>
      <c r="M1407">
        <f>VLOOKUP(D1407,Coordinates!A:C,3,FALSE)</f>
        <v>-79.231200000000001</v>
      </c>
      <c r="N1407" t="str">
        <f>VLOOKUP(I1407,LULine!A:B,2,FALSE)</f>
        <v>Yonge University Spadina</v>
      </c>
      <c r="O1407" t="s">
        <v>1760</v>
      </c>
      <c r="P1407" t="s">
        <v>1775</v>
      </c>
    </row>
    <row r="1408" spans="1:16" x14ac:dyDescent="0.3">
      <c r="A1408" s="3">
        <v>43538</v>
      </c>
      <c r="B1408" s="1" t="s">
        <v>765</v>
      </c>
      <c r="C1408" s="1" t="s">
        <v>126</v>
      </c>
      <c r="D1408" s="1" t="s">
        <v>425</v>
      </c>
      <c r="E1408" s="1" t="s">
        <v>80</v>
      </c>
      <c r="F1408" s="2">
        <v>3</v>
      </c>
      <c r="G1408" s="2">
        <v>6</v>
      </c>
      <c r="H1408" s="1" t="s">
        <v>34</v>
      </c>
      <c r="I1408" s="1" t="s">
        <v>30</v>
      </c>
      <c r="J1408" s="2">
        <v>5130</v>
      </c>
      <c r="K1408" t="str">
        <f>VLOOKUP(E1408,LUCode!A:B,2,FALSE)</f>
        <v>Disorderly Patron</v>
      </c>
      <c r="L1408">
        <f>VLOOKUP(D1408,Coordinates!A:C,2,FALSE)</f>
        <v>43.403700000000001</v>
      </c>
      <c r="M1408">
        <f>VLOOKUP(D1408,Coordinates!A:C,3,FALSE)</f>
        <v>-79.212999999999994</v>
      </c>
      <c r="N1408" t="str">
        <f>VLOOKUP(I1408,LULine!A:B,2,FALSE)</f>
        <v>Bloor Danforth</v>
      </c>
      <c r="O1408" t="s">
        <v>1760</v>
      </c>
      <c r="P1408" t="s">
        <v>1775</v>
      </c>
    </row>
    <row r="1409" spans="1:16" x14ac:dyDescent="0.3">
      <c r="A1409" s="3">
        <v>43538</v>
      </c>
      <c r="B1409" s="1" t="s">
        <v>94</v>
      </c>
      <c r="C1409" s="1" t="s">
        <v>126</v>
      </c>
      <c r="D1409" s="1" t="s">
        <v>24</v>
      </c>
      <c r="E1409" s="1" t="s">
        <v>377</v>
      </c>
      <c r="F1409" s="2">
        <v>12</v>
      </c>
      <c r="G1409" s="2">
        <v>15</v>
      </c>
      <c r="H1409" s="1" t="s">
        <v>19</v>
      </c>
      <c r="I1409" s="1" t="s">
        <v>15</v>
      </c>
      <c r="J1409" s="2">
        <v>6131</v>
      </c>
      <c r="K1409" t="str">
        <f>VLOOKUP(E1409,LUCode!A:B,2,FALSE)</f>
        <v xml:space="preserve">Signals or Related Components Failure </v>
      </c>
      <c r="L1409">
        <f>VLOOKUP(D1409,Coordinates!A:C,2,FALSE)</f>
        <v>43.415199999999999</v>
      </c>
      <c r="M1409">
        <f>VLOOKUP(D1409,Coordinates!A:C,3,FALSE)</f>
        <v>-79.234999999999999</v>
      </c>
      <c r="N1409" t="str">
        <f>VLOOKUP(I1409,LULine!A:B,2,FALSE)</f>
        <v>Yonge University Spadina</v>
      </c>
      <c r="O1409" t="s">
        <v>1760</v>
      </c>
      <c r="P1409" t="s">
        <v>1775</v>
      </c>
    </row>
    <row r="1410" spans="1:16" x14ac:dyDescent="0.3">
      <c r="A1410" s="3">
        <v>43538</v>
      </c>
      <c r="B1410" s="1" t="s">
        <v>640</v>
      </c>
      <c r="C1410" s="1" t="s">
        <v>126</v>
      </c>
      <c r="D1410" s="1" t="s">
        <v>12</v>
      </c>
      <c r="E1410" s="1" t="s">
        <v>13</v>
      </c>
      <c r="F1410" s="2">
        <v>8</v>
      </c>
      <c r="G1410" s="2">
        <v>11</v>
      </c>
      <c r="H1410" s="1" t="s">
        <v>14</v>
      </c>
      <c r="I1410" s="1" t="s">
        <v>15</v>
      </c>
      <c r="J1410" s="2">
        <v>6126</v>
      </c>
      <c r="K1410" t="str">
        <f>VLOOKUP(E1410,LUCode!A:B,2,FALSE)</f>
        <v>ATC Project</v>
      </c>
      <c r="L1410">
        <f>VLOOKUP(D1410,Coordinates!A:C,2,FALSE)</f>
        <v>43.402900000000002</v>
      </c>
      <c r="M1410">
        <f>VLOOKUP(D1410,Coordinates!A:C,3,FALSE)</f>
        <v>-79.242500000000007</v>
      </c>
      <c r="N1410" t="str">
        <f>VLOOKUP(I1410,LULine!A:B,2,FALSE)</f>
        <v>Yonge University Spadina</v>
      </c>
      <c r="O1410" t="s">
        <v>1760</v>
      </c>
      <c r="P1410" t="s">
        <v>1775</v>
      </c>
    </row>
    <row r="1411" spans="1:16" x14ac:dyDescent="0.3">
      <c r="A1411" s="3">
        <v>43538</v>
      </c>
      <c r="B1411" s="1" t="s">
        <v>447</v>
      </c>
      <c r="C1411" s="1" t="s">
        <v>126</v>
      </c>
      <c r="D1411" s="1" t="s">
        <v>88</v>
      </c>
      <c r="E1411" s="1" t="s">
        <v>110</v>
      </c>
      <c r="F1411" s="2">
        <v>4</v>
      </c>
      <c r="G1411" s="2">
        <v>7</v>
      </c>
      <c r="H1411" s="1" t="s">
        <v>14</v>
      </c>
      <c r="I1411" s="1" t="s">
        <v>15</v>
      </c>
      <c r="J1411" s="2">
        <v>5431</v>
      </c>
      <c r="K1411" t="str">
        <f>VLOOKUP(E1411,LUCode!A:B,2,FALSE)</f>
        <v>Door Problems - Debris Related</v>
      </c>
      <c r="L1411">
        <f>VLOOKUP(D1411,Coordinates!A:C,2,FALSE)</f>
        <v>43.744900000000001</v>
      </c>
      <c r="M1411">
        <f>VLOOKUP(D1411,Coordinates!A:C,3,FALSE)</f>
        <v>-79.406700000000001</v>
      </c>
      <c r="N1411" t="str">
        <f>VLOOKUP(I1411,LULine!A:B,2,FALSE)</f>
        <v>Yonge University Spadina</v>
      </c>
      <c r="O1411" t="s">
        <v>1760</v>
      </c>
      <c r="P1411" t="s">
        <v>1775</v>
      </c>
    </row>
    <row r="1412" spans="1:16" x14ac:dyDescent="0.3">
      <c r="A1412" s="3">
        <v>43538</v>
      </c>
      <c r="B1412" s="1" t="s">
        <v>971</v>
      </c>
      <c r="C1412" s="1" t="s">
        <v>126</v>
      </c>
      <c r="D1412" s="1" t="s">
        <v>119</v>
      </c>
      <c r="E1412" s="1" t="s">
        <v>80</v>
      </c>
      <c r="F1412" s="2">
        <v>6</v>
      </c>
      <c r="G1412" s="2">
        <v>9</v>
      </c>
      <c r="H1412" s="1" t="s">
        <v>19</v>
      </c>
      <c r="I1412" s="1" t="s">
        <v>15</v>
      </c>
      <c r="J1412" s="2">
        <v>5801</v>
      </c>
      <c r="K1412" t="str">
        <f>VLOOKUP(E1412,LUCode!A:B,2,FALSE)</f>
        <v>Disorderly Patron</v>
      </c>
      <c r="L1412">
        <f>VLOOKUP(D1412,Coordinates!A:C,2,FALSE)</f>
        <v>43.433</v>
      </c>
      <c r="M1412">
        <f>VLOOKUP(D1412,Coordinates!A:C,3,FALSE)</f>
        <v>-79.248000000000005</v>
      </c>
      <c r="N1412" t="str">
        <f>VLOOKUP(I1412,LULine!A:B,2,FALSE)</f>
        <v>Yonge University Spadina</v>
      </c>
      <c r="O1412" t="s">
        <v>1760</v>
      </c>
      <c r="P1412" t="s">
        <v>1775</v>
      </c>
    </row>
    <row r="1413" spans="1:16" x14ac:dyDescent="0.3">
      <c r="A1413" s="3">
        <v>43538</v>
      </c>
      <c r="B1413" s="1" t="s">
        <v>467</v>
      </c>
      <c r="C1413" s="1" t="s">
        <v>126</v>
      </c>
      <c r="D1413" s="1" t="s">
        <v>12</v>
      </c>
      <c r="E1413" s="1" t="s">
        <v>54</v>
      </c>
      <c r="F1413" s="2">
        <v>3</v>
      </c>
      <c r="G1413" s="2">
        <v>5</v>
      </c>
      <c r="H1413" s="1" t="s">
        <v>19</v>
      </c>
      <c r="I1413" s="1" t="s">
        <v>15</v>
      </c>
      <c r="J1413" s="2">
        <v>5826</v>
      </c>
      <c r="K1413" t="str">
        <f>VLOOKUP(E1413,LUCode!A:B,2,FALSE)</f>
        <v>Passenger Assistance Alarm Activated - No Trouble Found</v>
      </c>
      <c r="L1413">
        <f>VLOOKUP(D1413,Coordinates!A:C,2,FALSE)</f>
        <v>43.402900000000002</v>
      </c>
      <c r="M1413">
        <f>VLOOKUP(D1413,Coordinates!A:C,3,FALSE)</f>
        <v>-79.242500000000007</v>
      </c>
      <c r="N1413" t="str">
        <f>VLOOKUP(I1413,LULine!A:B,2,FALSE)</f>
        <v>Yonge University Spadina</v>
      </c>
      <c r="O1413" t="s">
        <v>1760</v>
      </c>
      <c r="P1413" t="s">
        <v>1775</v>
      </c>
    </row>
    <row r="1414" spans="1:16" x14ac:dyDescent="0.3">
      <c r="A1414" s="3">
        <v>43538</v>
      </c>
      <c r="B1414" s="1" t="s">
        <v>364</v>
      </c>
      <c r="C1414" s="1" t="s">
        <v>126</v>
      </c>
      <c r="D1414" s="1" t="s">
        <v>140</v>
      </c>
      <c r="E1414" s="1" t="s">
        <v>46</v>
      </c>
      <c r="F1414" s="2">
        <v>5</v>
      </c>
      <c r="G1414" s="2">
        <v>7</v>
      </c>
      <c r="H1414" s="1" t="s">
        <v>34</v>
      </c>
      <c r="I1414" s="1" t="s">
        <v>30</v>
      </c>
      <c r="J1414" s="2">
        <v>5296</v>
      </c>
      <c r="K1414" t="str">
        <f>VLOOKUP(E1414,LUCode!A:B,2,FALSE)</f>
        <v>Miscellaneous Speed Control</v>
      </c>
      <c r="L1414">
        <f>VLOOKUP(D1414,Coordinates!A:C,2,FALSE)</f>
        <v>43.39</v>
      </c>
      <c r="M1414">
        <f>VLOOKUP(D1414,Coordinates!A:C,3,FALSE)</f>
        <v>-79.2941</v>
      </c>
      <c r="N1414" t="str">
        <f>VLOOKUP(I1414,LULine!A:B,2,FALSE)</f>
        <v>Bloor Danforth</v>
      </c>
      <c r="O1414" t="s">
        <v>1760</v>
      </c>
      <c r="P1414" t="s">
        <v>1776</v>
      </c>
    </row>
    <row r="1415" spans="1:16" x14ac:dyDescent="0.3">
      <c r="A1415" s="3">
        <v>43538</v>
      </c>
      <c r="B1415" s="1" t="s">
        <v>902</v>
      </c>
      <c r="C1415" s="1" t="s">
        <v>126</v>
      </c>
      <c r="D1415" s="1" t="s">
        <v>179</v>
      </c>
      <c r="E1415" s="1" t="s">
        <v>80</v>
      </c>
      <c r="F1415" s="2">
        <v>6</v>
      </c>
      <c r="G1415" s="2">
        <v>10</v>
      </c>
      <c r="H1415" s="1" t="s">
        <v>34</v>
      </c>
      <c r="I1415" s="1" t="s">
        <v>30</v>
      </c>
      <c r="J1415" s="2">
        <v>5296</v>
      </c>
      <c r="K1415" t="str">
        <f>VLOOKUP(E1415,LUCode!A:B,2,FALSE)</f>
        <v>Disorderly Patron</v>
      </c>
      <c r="L1415">
        <f>VLOOKUP(D1415,Coordinates!A:C,2,FALSE)</f>
        <v>43.414200000000001</v>
      </c>
      <c r="M1415">
        <f>VLOOKUP(D1415,Coordinates!A:C,3,FALSE)</f>
        <v>-79.171899999999994</v>
      </c>
      <c r="N1415" t="str">
        <f>VLOOKUP(I1415,LULine!A:B,2,FALSE)</f>
        <v>Bloor Danforth</v>
      </c>
      <c r="O1415" t="s">
        <v>1760</v>
      </c>
      <c r="P1415" t="s">
        <v>1777</v>
      </c>
    </row>
    <row r="1416" spans="1:16" x14ac:dyDescent="0.3">
      <c r="A1416" s="3">
        <v>43538</v>
      </c>
      <c r="B1416" s="1" t="s">
        <v>526</v>
      </c>
      <c r="C1416" s="1" t="s">
        <v>126</v>
      </c>
      <c r="D1416" s="1" t="s">
        <v>95</v>
      </c>
      <c r="E1416" s="1" t="s">
        <v>54</v>
      </c>
      <c r="F1416" s="2">
        <v>3</v>
      </c>
      <c r="G1416" s="2">
        <v>6</v>
      </c>
      <c r="H1416" s="1" t="s">
        <v>14</v>
      </c>
      <c r="I1416" s="1" t="s">
        <v>15</v>
      </c>
      <c r="J1416" s="2">
        <v>6081</v>
      </c>
      <c r="K1416" t="str">
        <f>VLOOKUP(E1416,LUCode!A:B,2,FALSE)</f>
        <v>Passenger Assistance Alarm Activated - No Trouble Found</v>
      </c>
      <c r="L1416">
        <f>VLOOKUP(D1416,Coordinates!A:C,2,FALSE)</f>
        <v>43.403700000000001</v>
      </c>
      <c r="M1416">
        <f>VLOOKUP(D1416,Coordinates!A:C,3,FALSE)</f>
        <v>-79.231999999999999</v>
      </c>
      <c r="N1416" t="str">
        <f>VLOOKUP(I1416,LULine!A:B,2,FALSE)</f>
        <v>Yonge University Spadina</v>
      </c>
      <c r="O1416" t="s">
        <v>1760</v>
      </c>
      <c r="P1416" t="s">
        <v>1777</v>
      </c>
    </row>
    <row r="1417" spans="1:16" x14ac:dyDescent="0.3">
      <c r="A1417" s="3">
        <v>43539</v>
      </c>
      <c r="B1417" s="1" t="s">
        <v>1069</v>
      </c>
      <c r="C1417" s="1" t="s">
        <v>145</v>
      </c>
      <c r="D1417" s="1" t="s">
        <v>207</v>
      </c>
      <c r="E1417" s="1" t="s">
        <v>80</v>
      </c>
      <c r="F1417" s="2">
        <v>6</v>
      </c>
      <c r="G1417" s="2">
        <v>11</v>
      </c>
      <c r="H1417" s="1" t="s">
        <v>14</v>
      </c>
      <c r="I1417" s="1" t="s">
        <v>15</v>
      </c>
      <c r="J1417" s="2">
        <v>5886</v>
      </c>
      <c r="K1417" t="str">
        <f>VLOOKUP(E1417,LUCode!A:B,2,FALSE)</f>
        <v>Disorderly Patron</v>
      </c>
      <c r="L1417">
        <f>VLOOKUP(D1417,Coordinates!A:C,2,FALSE)</f>
        <v>43.4221</v>
      </c>
      <c r="M1417">
        <f>VLOOKUP(D1417,Coordinates!A:C,3,FALSE)</f>
        <v>-79.235399999999998</v>
      </c>
      <c r="N1417" t="str">
        <f>VLOOKUP(I1417,LULine!A:B,2,FALSE)</f>
        <v>Yonge University Spadina</v>
      </c>
      <c r="O1417" t="s">
        <v>1760</v>
      </c>
      <c r="P1417" t="s">
        <v>1777</v>
      </c>
    </row>
    <row r="1418" spans="1:16" x14ac:dyDescent="0.3">
      <c r="A1418" s="3">
        <v>43539</v>
      </c>
      <c r="B1418" s="1" t="s">
        <v>428</v>
      </c>
      <c r="C1418" s="1" t="s">
        <v>145</v>
      </c>
      <c r="D1418" s="25" t="s">
        <v>1639</v>
      </c>
      <c r="E1418" s="1" t="s">
        <v>80</v>
      </c>
      <c r="F1418" s="2">
        <v>5</v>
      </c>
      <c r="G1418" s="2">
        <v>7</v>
      </c>
      <c r="H1418" s="1" t="s">
        <v>19</v>
      </c>
      <c r="I1418" s="1" t="s">
        <v>15</v>
      </c>
      <c r="J1418" s="2">
        <v>5601</v>
      </c>
      <c r="K1418" t="str">
        <f>VLOOKUP(E1418,LUCode!A:B,2,FALSE)</f>
        <v>Disorderly Patron</v>
      </c>
      <c r="L1418">
        <f>VLOOKUP(D1418,Coordinates!A:C,2,FALSE)</f>
        <v>43.762</v>
      </c>
      <c r="M1418">
        <f>VLOOKUP(D1418,Coordinates!A:C,3,FALSE)</f>
        <v>-79.411900000000003</v>
      </c>
      <c r="N1418" t="str">
        <f>VLOOKUP(I1418,LULine!A:B,2,FALSE)</f>
        <v>Yonge University Spadina</v>
      </c>
      <c r="O1418" t="s">
        <v>1760</v>
      </c>
      <c r="P1418" t="s">
        <v>1774</v>
      </c>
    </row>
    <row r="1419" spans="1:16" x14ac:dyDescent="0.3">
      <c r="A1419" s="3">
        <v>43539</v>
      </c>
      <c r="B1419" s="1" t="s">
        <v>484</v>
      </c>
      <c r="C1419" s="1" t="s">
        <v>145</v>
      </c>
      <c r="D1419" s="1" t="s">
        <v>17</v>
      </c>
      <c r="E1419" s="1" t="s">
        <v>80</v>
      </c>
      <c r="F1419" s="2">
        <v>3</v>
      </c>
      <c r="G1419" s="2">
        <v>5</v>
      </c>
      <c r="H1419" s="1" t="s">
        <v>14</v>
      </c>
      <c r="I1419" s="1" t="s">
        <v>15</v>
      </c>
      <c r="J1419" s="2">
        <v>5736</v>
      </c>
      <c r="K1419" t="str">
        <f>VLOOKUP(E1419,LUCode!A:B,2,FALSE)</f>
        <v>Disorderly Patron</v>
      </c>
      <c r="L1419">
        <f>VLOOKUP(D1419,Coordinates!A:C,2,FALSE)</f>
        <v>43.415700000000001</v>
      </c>
      <c r="M1419">
        <f>VLOOKUP(D1419,Coordinates!A:C,3,FALSE)</f>
        <v>-79.260900000000007</v>
      </c>
      <c r="N1419" t="str">
        <f>VLOOKUP(I1419,LULine!A:B,2,FALSE)</f>
        <v>Yonge University Spadina</v>
      </c>
      <c r="O1419" t="s">
        <v>1760</v>
      </c>
      <c r="P1419" t="s">
        <v>1772</v>
      </c>
    </row>
    <row r="1420" spans="1:16" x14ac:dyDescent="0.3">
      <c r="A1420" s="3">
        <v>43539</v>
      </c>
      <c r="B1420" s="1" t="s">
        <v>1070</v>
      </c>
      <c r="C1420" s="1" t="s">
        <v>145</v>
      </c>
      <c r="D1420" s="1" t="s">
        <v>12</v>
      </c>
      <c r="E1420" s="1" t="s">
        <v>13</v>
      </c>
      <c r="F1420" s="2">
        <v>13</v>
      </c>
      <c r="G1420" s="2">
        <v>15</v>
      </c>
      <c r="H1420" s="1" t="s">
        <v>14</v>
      </c>
      <c r="I1420" s="1" t="s">
        <v>15</v>
      </c>
      <c r="J1420" s="2">
        <v>6121</v>
      </c>
      <c r="K1420" t="str">
        <f>VLOOKUP(E1420,LUCode!A:B,2,FALSE)</f>
        <v>ATC Project</v>
      </c>
      <c r="L1420">
        <f>VLOOKUP(D1420,Coordinates!A:C,2,FALSE)</f>
        <v>43.402900000000002</v>
      </c>
      <c r="M1420">
        <f>VLOOKUP(D1420,Coordinates!A:C,3,FALSE)</f>
        <v>-79.242500000000007</v>
      </c>
      <c r="N1420" t="str">
        <f>VLOOKUP(I1420,LULine!A:B,2,FALSE)</f>
        <v>Yonge University Spadina</v>
      </c>
      <c r="O1420" t="s">
        <v>1760</v>
      </c>
      <c r="P1420" t="s">
        <v>1772</v>
      </c>
    </row>
    <row r="1421" spans="1:16" x14ac:dyDescent="0.3">
      <c r="A1421" s="3">
        <v>43539</v>
      </c>
      <c r="B1421" s="1" t="s">
        <v>1071</v>
      </c>
      <c r="C1421" s="1" t="s">
        <v>145</v>
      </c>
      <c r="D1421" s="1" t="s">
        <v>12</v>
      </c>
      <c r="E1421" s="1" t="s">
        <v>13</v>
      </c>
      <c r="F1421" s="2">
        <v>3</v>
      </c>
      <c r="G1421" s="2">
        <v>5</v>
      </c>
      <c r="H1421" s="1" t="s">
        <v>14</v>
      </c>
      <c r="I1421" s="1" t="s">
        <v>15</v>
      </c>
      <c r="J1421" s="2">
        <v>5541</v>
      </c>
      <c r="K1421" t="str">
        <f>VLOOKUP(E1421,LUCode!A:B,2,FALSE)</f>
        <v>ATC Project</v>
      </c>
      <c r="L1421">
        <f>VLOOKUP(D1421,Coordinates!A:C,2,FALSE)</f>
        <v>43.402900000000002</v>
      </c>
      <c r="M1421">
        <f>VLOOKUP(D1421,Coordinates!A:C,3,FALSE)</f>
        <v>-79.242500000000007</v>
      </c>
      <c r="N1421" t="str">
        <f>VLOOKUP(I1421,LULine!A:B,2,FALSE)</f>
        <v>Yonge University Spadina</v>
      </c>
      <c r="O1421" t="s">
        <v>1760</v>
      </c>
      <c r="P1421" t="s">
        <v>1772</v>
      </c>
    </row>
    <row r="1422" spans="1:16" x14ac:dyDescent="0.3">
      <c r="A1422" s="3">
        <v>43539</v>
      </c>
      <c r="B1422" s="1" t="s">
        <v>872</v>
      </c>
      <c r="C1422" s="1" t="s">
        <v>145</v>
      </c>
      <c r="D1422" s="1" t="s">
        <v>211</v>
      </c>
      <c r="E1422" s="1" t="s">
        <v>143</v>
      </c>
      <c r="F1422" s="2">
        <v>8</v>
      </c>
      <c r="G1422" s="2">
        <v>10</v>
      </c>
      <c r="H1422" s="1" t="s">
        <v>19</v>
      </c>
      <c r="I1422" s="1" t="s">
        <v>15</v>
      </c>
      <c r="J1422" s="2">
        <v>5686</v>
      </c>
      <c r="K1422" t="str">
        <f>VLOOKUP(E1422,LUCode!A:B,2,FALSE)</f>
        <v>Transportation Department - Other</v>
      </c>
      <c r="L1422">
        <f>VLOOKUP(D1422,Coordinates!A:C,2,FALSE)</f>
        <v>43.4739</v>
      </c>
      <c r="M1422">
        <f>VLOOKUP(D1422,Coordinates!A:C,3,FALSE)</f>
        <v>-79.313900000000004</v>
      </c>
      <c r="N1422" t="str">
        <f>VLOOKUP(I1422,LULine!A:B,2,FALSE)</f>
        <v>Yonge University Spadina</v>
      </c>
      <c r="O1422" t="s">
        <v>1760</v>
      </c>
      <c r="P1422" t="s">
        <v>1772</v>
      </c>
    </row>
    <row r="1423" spans="1:16" x14ac:dyDescent="0.3">
      <c r="A1423" s="3">
        <v>43539</v>
      </c>
      <c r="B1423" s="1" t="s">
        <v>488</v>
      </c>
      <c r="C1423" s="1" t="s">
        <v>145</v>
      </c>
      <c r="D1423" s="1" t="s">
        <v>248</v>
      </c>
      <c r="E1423" s="1" t="s">
        <v>50</v>
      </c>
      <c r="F1423" s="2">
        <v>4</v>
      </c>
      <c r="G1423" s="2">
        <v>7</v>
      </c>
      <c r="H1423" s="1" t="s">
        <v>19</v>
      </c>
      <c r="I1423" s="1" t="s">
        <v>15</v>
      </c>
      <c r="J1423" s="2">
        <v>6136</v>
      </c>
      <c r="K1423" t="str">
        <f>VLOOKUP(E1423,LUCode!A:B,2,FALSE)</f>
        <v>Brakes</v>
      </c>
      <c r="L1423">
        <f>VLOOKUP(D1423,Coordinates!A:C,2,FALSE)</f>
        <v>43.3857</v>
      </c>
      <c r="M1423">
        <f>VLOOKUP(D1423,Coordinates!A:C,3,FALSE)</f>
        <v>-79.224000000000004</v>
      </c>
      <c r="N1423" t="str">
        <f>VLOOKUP(I1423,LULine!A:B,2,FALSE)</f>
        <v>Yonge University Spadina</v>
      </c>
      <c r="O1423" t="s">
        <v>1760</v>
      </c>
      <c r="P1423" t="s">
        <v>1772</v>
      </c>
    </row>
    <row r="1424" spans="1:16" x14ac:dyDescent="0.3">
      <c r="A1424" s="3">
        <v>43539</v>
      </c>
      <c r="B1424" s="1" t="s">
        <v>1072</v>
      </c>
      <c r="C1424" s="1" t="s">
        <v>145</v>
      </c>
      <c r="D1424" s="1" t="s">
        <v>137</v>
      </c>
      <c r="E1424" s="1" t="s">
        <v>239</v>
      </c>
      <c r="F1424" s="2">
        <v>4</v>
      </c>
      <c r="G1424" s="2">
        <v>7</v>
      </c>
      <c r="H1424" s="1" t="s">
        <v>19</v>
      </c>
      <c r="I1424" s="1" t="s">
        <v>15</v>
      </c>
      <c r="J1424" s="2">
        <v>5956</v>
      </c>
      <c r="K1424" t="str">
        <f>VLOOKUP(E1424,LUCode!A:B,2,FALSE)</f>
        <v>Crew Unable to Maintain Schedule</v>
      </c>
      <c r="L1424">
        <f>VLOOKUP(D1424,Coordinates!A:C,2,FALSE)</f>
        <v>43.645299999999999</v>
      </c>
      <c r="M1424">
        <f>VLOOKUP(D1424,Coordinates!A:C,3,FALSE)</f>
        <v>-79.380600000000001</v>
      </c>
      <c r="N1424" t="str">
        <f>VLOOKUP(I1424,LULine!A:B,2,FALSE)</f>
        <v>Yonge University Spadina</v>
      </c>
      <c r="O1424" t="s">
        <v>1760</v>
      </c>
      <c r="P1424" t="s">
        <v>1773</v>
      </c>
    </row>
    <row r="1425" spans="1:16" x14ac:dyDescent="0.3">
      <c r="A1425" s="3">
        <v>43539</v>
      </c>
      <c r="B1425" s="1" t="s">
        <v>1073</v>
      </c>
      <c r="C1425" s="1" t="s">
        <v>145</v>
      </c>
      <c r="D1425" s="1" t="s">
        <v>119</v>
      </c>
      <c r="E1425" s="1" t="s">
        <v>150</v>
      </c>
      <c r="F1425" s="2">
        <v>5</v>
      </c>
      <c r="G1425" s="2">
        <v>8</v>
      </c>
      <c r="H1425" s="1" t="s">
        <v>14</v>
      </c>
      <c r="I1425" s="1" t="s">
        <v>15</v>
      </c>
      <c r="J1425" s="2">
        <v>6066</v>
      </c>
      <c r="K1425" t="str">
        <f>VLOOKUP(E1425,LUCode!A:B,2,FALSE)</f>
        <v>Passenger Other</v>
      </c>
      <c r="L1425">
        <f>VLOOKUP(D1425,Coordinates!A:C,2,FALSE)</f>
        <v>43.433</v>
      </c>
      <c r="M1425">
        <f>VLOOKUP(D1425,Coordinates!A:C,3,FALSE)</f>
        <v>-79.248000000000005</v>
      </c>
      <c r="N1425" t="str">
        <f>VLOOKUP(I1425,LULine!A:B,2,FALSE)</f>
        <v>Yonge University Spadina</v>
      </c>
      <c r="O1425" t="s">
        <v>1760</v>
      </c>
      <c r="P1425" t="s">
        <v>1773</v>
      </c>
    </row>
    <row r="1426" spans="1:16" x14ac:dyDescent="0.3">
      <c r="A1426" s="3">
        <v>43539</v>
      </c>
      <c r="B1426" s="1" t="s">
        <v>1034</v>
      </c>
      <c r="C1426" s="1" t="s">
        <v>145</v>
      </c>
      <c r="D1426" s="1" t="s">
        <v>33</v>
      </c>
      <c r="E1426" s="1" t="s">
        <v>52</v>
      </c>
      <c r="F1426" s="2">
        <v>3</v>
      </c>
      <c r="G1426" s="2">
        <v>6</v>
      </c>
      <c r="H1426" s="1" t="s">
        <v>34</v>
      </c>
      <c r="I1426" s="1" t="s">
        <v>30</v>
      </c>
      <c r="J1426" s="2">
        <v>5299</v>
      </c>
      <c r="K1426" t="str">
        <f>VLOOKUP(E1426,LUCode!A:B,2,FALSE)</f>
        <v>Unsanitary Vehicle</v>
      </c>
      <c r="L1426">
        <f>VLOOKUP(D1426,Coordinates!A:C,2,FALSE)</f>
        <v>43.381399999999999</v>
      </c>
      <c r="M1426">
        <f>VLOOKUP(D1426,Coordinates!A:C,3,FALSE)</f>
        <v>-79.320999999999998</v>
      </c>
      <c r="N1426" t="str">
        <f>VLOOKUP(I1426,LULine!A:B,2,FALSE)</f>
        <v>Bloor Danforth</v>
      </c>
      <c r="O1426" t="s">
        <v>1760</v>
      </c>
      <c r="P1426" t="s">
        <v>1773</v>
      </c>
    </row>
    <row r="1427" spans="1:16" x14ac:dyDescent="0.3">
      <c r="A1427" s="3">
        <v>43539</v>
      </c>
      <c r="B1427" s="1" t="s">
        <v>1074</v>
      </c>
      <c r="C1427" s="1" t="s">
        <v>145</v>
      </c>
      <c r="D1427" s="1" t="s">
        <v>69</v>
      </c>
      <c r="E1427" s="1" t="s">
        <v>216</v>
      </c>
      <c r="F1427" s="2">
        <v>5</v>
      </c>
      <c r="G1427" s="2">
        <v>8</v>
      </c>
      <c r="H1427" s="1" t="s">
        <v>29</v>
      </c>
      <c r="I1427" s="1" t="s">
        <v>30</v>
      </c>
      <c r="J1427" s="2">
        <v>5238</v>
      </c>
      <c r="K1427" t="str">
        <f>VLOOKUP(E1427,LUCode!A:B,2,FALSE)</f>
        <v>Emergency Alarm Station Activation</v>
      </c>
      <c r="L1427">
        <f>VLOOKUP(D1427,Coordinates!A:C,2,FALSE)</f>
        <v>43.395099999999999</v>
      </c>
      <c r="M1427">
        <f>VLOOKUP(D1427,Coordinates!A:C,3,FALSE)</f>
        <v>-79.250600000000006</v>
      </c>
      <c r="N1427" t="str">
        <f>VLOOKUP(I1427,LULine!A:B,2,FALSE)</f>
        <v>Bloor Danforth</v>
      </c>
      <c r="O1427" t="s">
        <v>1760</v>
      </c>
      <c r="P1427" t="s">
        <v>1773</v>
      </c>
    </row>
    <row r="1428" spans="1:16" x14ac:dyDescent="0.3">
      <c r="A1428" s="3">
        <v>43539</v>
      </c>
      <c r="B1428" s="1" t="s">
        <v>674</v>
      </c>
      <c r="C1428" s="1" t="s">
        <v>145</v>
      </c>
      <c r="D1428" s="1" t="s">
        <v>77</v>
      </c>
      <c r="E1428" s="1" t="s">
        <v>89</v>
      </c>
      <c r="F1428" s="2">
        <v>5</v>
      </c>
      <c r="G1428" s="2">
        <v>8</v>
      </c>
      <c r="H1428" s="1" t="s">
        <v>14</v>
      </c>
      <c r="I1428" s="1" t="s">
        <v>15</v>
      </c>
      <c r="J1428" s="2">
        <v>5471</v>
      </c>
      <c r="K1428" t="str">
        <f>VLOOKUP(E1428,LUCode!A:B,2,FALSE)</f>
        <v>Injured or ill Customer (On Train) - Medical Aid Refused</v>
      </c>
      <c r="L1428" t="str">
        <f>VLOOKUP(D1428,Coordinates!A:C,2,FALSE)</f>
        <v>43°44′03</v>
      </c>
      <c r="M1428">
        <f>VLOOKUP(D1428,Coordinates!A:C,3,FALSE)</f>
        <v>-79.27</v>
      </c>
      <c r="N1428" t="str">
        <f>VLOOKUP(I1428,LULine!A:B,2,FALSE)</f>
        <v>Yonge University Spadina</v>
      </c>
      <c r="O1428" t="s">
        <v>1760</v>
      </c>
      <c r="P1428" t="s">
        <v>1773</v>
      </c>
    </row>
    <row r="1429" spans="1:16" x14ac:dyDescent="0.3">
      <c r="A1429" s="3">
        <v>43539</v>
      </c>
      <c r="B1429" s="1" t="s">
        <v>614</v>
      </c>
      <c r="C1429" s="1" t="s">
        <v>145</v>
      </c>
      <c r="D1429" s="25" t="s">
        <v>1755</v>
      </c>
      <c r="E1429" s="1" t="s">
        <v>80</v>
      </c>
      <c r="F1429" s="2">
        <v>3</v>
      </c>
      <c r="G1429" s="2">
        <v>6</v>
      </c>
      <c r="H1429" s="1" t="s">
        <v>29</v>
      </c>
      <c r="I1429" s="1" t="s">
        <v>30</v>
      </c>
      <c r="J1429" s="2">
        <v>5005</v>
      </c>
      <c r="K1429" t="str">
        <f>VLOOKUP(E1429,LUCode!A:B,2,FALSE)</f>
        <v>Disorderly Patron</v>
      </c>
      <c r="L1429">
        <f>VLOOKUP(D1429,Coordinates!A:C,2,FALSE)</f>
        <v>43.6706</v>
      </c>
      <c r="M1429">
        <f>VLOOKUP(D1429,Coordinates!A:C,3,FALSE)</f>
        <v>-79.386499999999998</v>
      </c>
      <c r="N1429" t="str">
        <f>VLOOKUP(I1429,LULine!A:B,2,FALSE)</f>
        <v>Bloor Danforth</v>
      </c>
      <c r="O1429" t="s">
        <v>1760</v>
      </c>
      <c r="P1429" t="s">
        <v>1773</v>
      </c>
    </row>
    <row r="1430" spans="1:16" x14ac:dyDescent="0.3">
      <c r="A1430" s="3">
        <v>43539</v>
      </c>
      <c r="B1430" s="1" t="s">
        <v>883</v>
      </c>
      <c r="C1430" s="1" t="s">
        <v>145</v>
      </c>
      <c r="D1430" s="1" t="s">
        <v>211</v>
      </c>
      <c r="E1430" s="1" t="s">
        <v>132</v>
      </c>
      <c r="F1430" s="2">
        <v>4</v>
      </c>
      <c r="G1430" s="2">
        <v>7</v>
      </c>
      <c r="H1430" s="1" t="s">
        <v>19</v>
      </c>
      <c r="I1430" s="1" t="s">
        <v>15</v>
      </c>
      <c r="J1430" s="2">
        <v>6206</v>
      </c>
      <c r="K1430" t="str">
        <f>VLOOKUP(E1430,LUCode!A:B,2,FALSE)</f>
        <v>Misc. Transportation Other - Employee Non-Chargeable</v>
      </c>
      <c r="L1430">
        <f>VLOOKUP(D1430,Coordinates!A:C,2,FALSE)</f>
        <v>43.4739</v>
      </c>
      <c r="M1430">
        <f>VLOOKUP(D1430,Coordinates!A:C,3,FALSE)</f>
        <v>-79.313900000000004</v>
      </c>
      <c r="N1430" t="str">
        <f>VLOOKUP(I1430,LULine!A:B,2,FALSE)</f>
        <v>Yonge University Spadina</v>
      </c>
      <c r="O1430" t="s">
        <v>1760</v>
      </c>
      <c r="P1430" t="s">
        <v>1775</v>
      </c>
    </row>
    <row r="1431" spans="1:16" x14ac:dyDescent="0.3">
      <c r="A1431" s="3">
        <v>43539</v>
      </c>
      <c r="B1431" s="1" t="s">
        <v>378</v>
      </c>
      <c r="C1431" s="1" t="s">
        <v>145</v>
      </c>
      <c r="D1431" s="25" t="s">
        <v>1756</v>
      </c>
      <c r="E1431" s="1" t="s">
        <v>80</v>
      </c>
      <c r="F1431" s="2">
        <v>3</v>
      </c>
      <c r="G1431" s="2">
        <v>6</v>
      </c>
      <c r="H1431" s="1" t="s">
        <v>14</v>
      </c>
      <c r="I1431" s="1" t="s">
        <v>15</v>
      </c>
      <c r="J1431" s="2">
        <v>5871</v>
      </c>
      <c r="K1431" t="str">
        <f>VLOOKUP(E1431,LUCode!A:B,2,FALSE)</f>
        <v>Disorderly Patron</v>
      </c>
      <c r="L1431">
        <f>VLOOKUP(D1431,Coordinates!A:C,2,FALSE)</f>
        <v>43.401600000000002</v>
      </c>
      <c r="M1431">
        <f>VLOOKUP(D1431,Coordinates!A:C,3,FALSE)</f>
        <v>-79.230900000000005</v>
      </c>
      <c r="N1431" t="str">
        <f>VLOOKUP(I1431,LULine!A:B,2,FALSE)</f>
        <v>Yonge University Spadina</v>
      </c>
      <c r="O1431" t="s">
        <v>1760</v>
      </c>
      <c r="P1431" t="s">
        <v>1775</v>
      </c>
    </row>
    <row r="1432" spans="1:16" x14ac:dyDescent="0.3">
      <c r="A1432" s="3">
        <v>43539</v>
      </c>
      <c r="B1432" s="1" t="s">
        <v>259</v>
      </c>
      <c r="C1432" s="1" t="s">
        <v>145</v>
      </c>
      <c r="D1432" s="1" t="s">
        <v>130</v>
      </c>
      <c r="E1432" s="1" t="s">
        <v>509</v>
      </c>
      <c r="F1432" s="2">
        <v>156</v>
      </c>
      <c r="G1432" s="2">
        <v>159</v>
      </c>
      <c r="H1432" s="1" t="s">
        <v>29</v>
      </c>
      <c r="I1432" s="1" t="s">
        <v>30</v>
      </c>
      <c r="J1432" s="2">
        <v>5871</v>
      </c>
      <c r="K1432" t="str">
        <f>VLOOKUP(E1432,LUCode!A:B,2,FALSE)</f>
        <v>Held By Polce - Non-TTC Related</v>
      </c>
      <c r="L1432">
        <f>VLOOKUP(D1432,Coordinates!A:C,2,FALSE)</f>
        <v>43.668300000000002</v>
      </c>
      <c r="M1432">
        <f>VLOOKUP(D1432,Coordinates!A:C,3,FALSE)</f>
        <v>-79.399900000000002</v>
      </c>
      <c r="N1432" t="str">
        <f>VLOOKUP(I1432,LULine!A:B,2,FALSE)</f>
        <v>Bloor Danforth</v>
      </c>
      <c r="O1432" t="s">
        <v>1760</v>
      </c>
      <c r="P1432" t="s">
        <v>1775</v>
      </c>
    </row>
    <row r="1433" spans="1:16" x14ac:dyDescent="0.3">
      <c r="A1433" s="3">
        <v>43539</v>
      </c>
      <c r="B1433" s="1" t="s">
        <v>380</v>
      </c>
      <c r="C1433" s="1" t="s">
        <v>145</v>
      </c>
      <c r="D1433" s="1" t="s">
        <v>325</v>
      </c>
      <c r="E1433" s="1" t="s">
        <v>50</v>
      </c>
      <c r="F1433" s="2">
        <v>3</v>
      </c>
      <c r="G1433" s="2">
        <v>5</v>
      </c>
      <c r="H1433" s="1" t="s">
        <v>14</v>
      </c>
      <c r="I1433" s="1" t="s">
        <v>15</v>
      </c>
      <c r="J1433" s="2">
        <v>5866</v>
      </c>
      <c r="K1433" t="str">
        <f>VLOOKUP(E1433,LUCode!A:B,2,FALSE)</f>
        <v>Brakes</v>
      </c>
      <c r="L1433">
        <f>VLOOKUP(D1433,Coordinates!A:C,2,FALSE)</f>
        <v>43.394100000000002</v>
      </c>
      <c r="M1433">
        <f>VLOOKUP(D1433,Coordinates!A:C,3,FALSE)</f>
        <v>-79.225899999999996</v>
      </c>
      <c r="N1433" t="str">
        <f>VLOOKUP(I1433,LULine!A:B,2,FALSE)</f>
        <v>Yonge University Spadina</v>
      </c>
      <c r="O1433" t="s">
        <v>1760</v>
      </c>
      <c r="P1433" t="s">
        <v>1775</v>
      </c>
    </row>
    <row r="1434" spans="1:16" x14ac:dyDescent="0.3">
      <c r="A1434" s="3">
        <v>43539</v>
      </c>
      <c r="B1434" s="1" t="s">
        <v>111</v>
      </c>
      <c r="C1434" s="1" t="s">
        <v>145</v>
      </c>
      <c r="D1434" s="1" t="s">
        <v>279</v>
      </c>
      <c r="E1434" s="1" t="s">
        <v>54</v>
      </c>
      <c r="F1434" s="2">
        <v>4</v>
      </c>
      <c r="G1434" s="2">
        <v>7</v>
      </c>
      <c r="H1434" s="1" t="s">
        <v>14</v>
      </c>
      <c r="I1434" s="1" t="s">
        <v>15</v>
      </c>
      <c r="J1434" s="2">
        <v>5876</v>
      </c>
      <c r="K1434" t="str">
        <f>VLOOKUP(E1434,LUCode!A:B,2,FALSE)</f>
        <v>Passenger Assistance Alarm Activated - No Trouble Found</v>
      </c>
      <c r="L1434">
        <f>VLOOKUP(D1434,Coordinates!A:C,2,FALSE)</f>
        <v>43.4056</v>
      </c>
      <c r="M1434">
        <f>VLOOKUP(D1434,Coordinates!A:C,3,FALSE)</f>
        <v>-79.232699999999994</v>
      </c>
      <c r="N1434" t="str">
        <f>VLOOKUP(I1434,LULine!A:B,2,FALSE)</f>
        <v>Yonge University Spadina</v>
      </c>
      <c r="O1434" t="s">
        <v>1760</v>
      </c>
      <c r="P1434" t="s">
        <v>1776</v>
      </c>
    </row>
    <row r="1435" spans="1:16" x14ac:dyDescent="0.3">
      <c r="A1435" s="3">
        <v>43539</v>
      </c>
      <c r="B1435" s="1" t="s">
        <v>387</v>
      </c>
      <c r="C1435" s="1" t="s">
        <v>145</v>
      </c>
      <c r="D1435" s="1" t="s">
        <v>17</v>
      </c>
      <c r="E1435" s="1" t="s">
        <v>80</v>
      </c>
      <c r="F1435" s="2">
        <v>3</v>
      </c>
      <c r="G1435" s="2">
        <v>6</v>
      </c>
      <c r="H1435" s="1" t="s">
        <v>19</v>
      </c>
      <c r="I1435" s="1" t="s">
        <v>15</v>
      </c>
      <c r="J1435" s="2">
        <v>5666</v>
      </c>
      <c r="K1435" t="str">
        <f>VLOOKUP(E1435,LUCode!A:B,2,FALSE)</f>
        <v>Disorderly Patron</v>
      </c>
      <c r="L1435">
        <f>VLOOKUP(D1435,Coordinates!A:C,2,FALSE)</f>
        <v>43.415700000000001</v>
      </c>
      <c r="M1435">
        <f>VLOOKUP(D1435,Coordinates!A:C,3,FALSE)</f>
        <v>-79.260900000000007</v>
      </c>
      <c r="N1435" t="str">
        <f>VLOOKUP(I1435,LULine!A:B,2,FALSE)</f>
        <v>Yonge University Spadina</v>
      </c>
      <c r="O1435" t="s">
        <v>1760</v>
      </c>
      <c r="P1435" t="s">
        <v>1776</v>
      </c>
    </row>
    <row r="1436" spans="1:16" x14ac:dyDescent="0.3">
      <c r="A1436" s="3">
        <v>43539</v>
      </c>
      <c r="B1436" s="1" t="s">
        <v>1075</v>
      </c>
      <c r="C1436" s="1" t="s">
        <v>145</v>
      </c>
      <c r="D1436" s="1" t="s">
        <v>237</v>
      </c>
      <c r="E1436" s="1" t="s">
        <v>57</v>
      </c>
      <c r="F1436" s="2">
        <v>15</v>
      </c>
      <c r="G1436" s="2">
        <v>18</v>
      </c>
      <c r="H1436" s="1" t="s">
        <v>34</v>
      </c>
      <c r="I1436" s="1" t="s">
        <v>30</v>
      </c>
      <c r="J1436" s="2">
        <v>5148</v>
      </c>
      <c r="K1436" t="str">
        <f>VLOOKUP(E1436,LUCode!A:B,2,FALSE)</f>
        <v>Injured or ill Customer (On Train) - Transported</v>
      </c>
      <c r="L1436">
        <f>VLOOKUP(D1436,Coordinates!A:C,2,FALSE)</f>
        <v>43.394399999999997</v>
      </c>
      <c r="M1436">
        <f>VLOOKUP(D1436,Coordinates!A:C,3,FALSE)</f>
        <v>-79.253600000000006</v>
      </c>
      <c r="N1436" t="str">
        <f>VLOOKUP(I1436,LULine!A:B,2,FALSE)</f>
        <v>Bloor Danforth</v>
      </c>
      <c r="O1436" t="s">
        <v>1760</v>
      </c>
      <c r="P1436" t="s">
        <v>1777</v>
      </c>
    </row>
    <row r="1437" spans="1:16" x14ac:dyDescent="0.3">
      <c r="A1437" s="3">
        <v>43539</v>
      </c>
      <c r="B1437" s="1" t="s">
        <v>1076</v>
      </c>
      <c r="C1437" s="1" t="s">
        <v>145</v>
      </c>
      <c r="D1437" s="25" t="s">
        <v>1639</v>
      </c>
      <c r="E1437" s="1" t="s">
        <v>298</v>
      </c>
      <c r="F1437" s="2">
        <v>3</v>
      </c>
      <c r="G1437" s="2">
        <v>8</v>
      </c>
      <c r="H1437" s="1" t="s">
        <v>14</v>
      </c>
      <c r="I1437" s="1" t="s">
        <v>15</v>
      </c>
      <c r="J1437" s="2">
        <v>5416</v>
      </c>
      <c r="K1437" t="str">
        <f>VLOOKUP(E1437,LUCode!A:B,2,FALSE)</f>
        <v>T&amp;S Other</v>
      </c>
      <c r="L1437">
        <f>VLOOKUP(D1437,Coordinates!A:C,2,FALSE)</f>
        <v>43.762</v>
      </c>
      <c r="M1437">
        <f>VLOOKUP(D1437,Coordinates!A:C,3,FALSE)</f>
        <v>-79.411900000000003</v>
      </c>
      <c r="N1437" t="str">
        <f>VLOOKUP(I1437,LULine!A:B,2,FALSE)</f>
        <v>Yonge University Spadina</v>
      </c>
      <c r="O1437" t="s">
        <v>1760</v>
      </c>
      <c r="P1437" t="s">
        <v>1777</v>
      </c>
    </row>
    <row r="1438" spans="1:16" x14ac:dyDescent="0.3">
      <c r="A1438" s="3">
        <v>43540</v>
      </c>
      <c r="B1438" s="1" t="s">
        <v>195</v>
      </c>
      <c r="C1438" s="1" t="s">
        <v>175</v>
      </c>
      <c r="D1438" s="1" t="s">
        <v>40</v>
      </c>
      <c r="E1438" s="1" t="s">
        <v>52</v>
      </c>
      <c r="F1438" s="2">
        <v>5</v>
      </c>
      <c r="G1438" s="2">
        <v>0</v>
      </c>
      <c r="H1438" s="1" t="s">
        <v>29</v>
      </c>
      <c r="I1438" s="1" t="s">
        <v>30</v>
      </c>
      <c r="J1438" s="2">
        <v>5126</v>
      </c>
      <c r="K1438" t="str">
        <f>VLOOKUP(E1438,LUCode!A:B,2,FALSE)</f>
        <v>Unsanitary Vehicle</v>
      </c>
      <c r="L1438">
        <f>VLOOKUP(D1438,Coordinates!A:C,2,FALSE)</f>
        <v>43.405700000000003</v>
      </c>
      <c r="M1438">
        <f>VLOOKUP(D1438,Coordinates!A:C,3,FALSE)</f>
        <v>-79.194900000000004</v>
      </c>
      <c r="N1438" t="str">
        <f>VLOOKUP(I1438,LULine!A:B,2,FALSE)</f>
        <v>Bloor Danforth</v>
      </c>
      <c r="O1438" t="s">
        <v>1760</v>
      </c>
      <c r="P1438" t="s">
        <v>1774</v>
      </c>
    </row>
    <row r="1439" spans="1:16" x14ac:dyDescent="0.3">
      <c r="A1439" s="3">
        <v>43540</v>
      </c>
      <c r="B1439" s="1" t="s">
        <v>646</v>
      </c>
      <c r="C1439" s="1" t="s">
        <v>175</v>
      </c>
      <c r="D1439" s="25" t="s">
        <v>1755</v>
      </c>
      <c r="E1439" s="1" t="s">
        <v>52</v>
      </c>
      <c r="F1439" s="2">
        <v>5</v>
      </c>
      <c r="G1439" s="2">
        <v>0</v>
      </c>
      <c r="H1439" s="1" t="s">
        <v>29</v>
      </c>
      <c r="I1439" s="1" t="s">
        <v>30</v>
      </c>
      <c r="J1439" s="2">
        <v>5053</v>
      </c>
      <c r="K1439" t="str">
        <f>VLOOKUP(E1439,LUCode!A:B,2,FALSE)</f>
        <v>Unsanitary Vehicle</v>
      </c>
      <c r="L1439">
        <f>VLOOKUP(D1439,Coordinates!A:C,2,FALSE)</f>
        <v>43.6706</v>
      </c>
      <c r="M1439">
        <f>VLOOKUP(D1439,Coordinates!A:C,3,FALSE)</f>
        <v>-79.386499999999998</v>
      </c>
      <c r="N1439" t="str">
        <f>VLOOKUP(I1439,LULine!A:B,2,FALSE)</f>
        <v>Bloor Danforth</v>
      </c>
      <c r="O1439" t="s">
        <v>1760</v>
      </c>
      <c r="P1439" t="s">
        <v>1774</v>
      </c>
    </row>
    <row r="1440" spans="1:16" x14ac:dyDescent="0.3">
      <c r="A1440" s="3">
        <v>43540</v>
      </c>
      <c r="B1440" s="1" t="s">
        <v>593</v>
      </c>
      <c r="C1440" s="1" t="s">
        <v>175</v>
      </c>
      <c r="D1440" s="1" t="s">
        <v>127</v>
      </c>
      <c r="E1440" s="1" t="s">
        <v>143</v>
      </c>
      <c r="F1440" s="2">
        <v>4</v>
      </c>
      <c r="G1440" s="2">
        <v>9</v>
      </c>
      <c r="H1440" s="1" t="s">
        <v>14</v>
      </c>
      <c r="I1440" s="1" t="s">
        <v>15</v>
      </c>
      <c r="J1440" s="2">
        <v>5466</v>
      </c>
      <c r="K1440" t="str">
        <f>VLOOKUP(E1440,LUCode!A:B,2,FALSE)</f>
        <v>Transportation Department - Other</v>
      </c>
      <c r="L1440">
        <f>VLOOKUP(D1440,Coordinates!A:C,2,FALSE)</f>
        <v>43.400500000000001</v>
      </c>
      <c r="M1440">
        <f>VLOOKUP(D1440,Coordinates!A:C,3,FALSE)</f>
        <v>-79.235900000000001</v>
      </c>
      <c r="N1440" t="str">
        <f>VLOOKUP(I1440,LULine!A:B,2,FALSE)</f>
        <v>Yonge University Spadina</v>
      </c>
      <c r="O1440" t="s">
        <v>1760</v>
      </c>
      <c r="P1440" t="s">
        <v>1774</v>
      </c>
    </row>
    <row r="1441" spans="1:16" x14ac:dyDescent="0.3">
      <c r="A1441" s="3">
        <v>43540</v>
      </c>
      <c r="B1441" s="1" t="s">
        <v>280</v>
      </c>
      <c r="C1441" s="1" t="s">
        <v>175</v>
      </c>
      <c r="D1441" s="25" t="s">
        <v>1639</v>
      </c>
      <c r="E1441" s="1" t="s">
        <v>298</v>
      </c>
      <c r="F1441" s="2">
        <v>8</v>
      </c>
      <c r="G1441" s="2">
        <v>13</v>
      </c>
      <c r="H1441" s="1" t="s">
        <v>14</v>
      </c>
      <c r="I1441" s="1" t="s">
        <v>15</v>
      </c>
      <c r="J1441" s="2">
        <v>5386</v>
      </c>
      <c r="K1441" t="str">
        <f>VLOOKUP(E1441,LUCode!A:B,2,FALSE)</f>
        <v>T&amp;S Other</v>
      </c>
      <c r="L1441">
        <f>VLOOKUP(D1441,Coordinates!A:C,2,FALSE)</f>
        <v>43.762</v>
      </c>
      <c r="M1441">
        <f>VLOOKUP(D1441,Coordinates!A:C,3,FALSE)</f>
        <v>-79.411900000000003</v>
      </c>
      <c r="N1441" t="str">
        <f>VLOOKUP(I1441,LULine!A:B,2,FALSE)</f>
        <v>Yonge University Spadina</v>
      </c>
      <c r="O1441" t="s">
        <v>1760</v>
      </c>
      <c r="P1441" t="s">
        <v>1772</v>
      </c>
    </row>
    <row r="1442" spans="1:16" x14ac:dyDescent="0.3">
      <c r="A1442" s="3">
        <v>43540</v>
      </c>
      <c r="B1442" s="1" t="s">
        <v>445</v>
      </c>
      <c r="C1442" s="1" t="s">
        <v>175</v>
      </c>
      <c r="D1442" s="25" t="s">
        <v>1755</v>
      </c>
      <c r="E1442" s="1" t="s">
        <v>110</v>
      </c>
      <c r="F1442" s="2">
        <v>5</v>
      </c>
      <c r="G1442" s="2">
        <v>9</v>
      </c>
      <c r="H1442" s="1" t="s">
        <v>29</v>
      </c>
      <c r="I1442" s="1" t="s">
        <v>30</v>
      </c>
      <c r="J1442" s="2">
        <v>5213</v>
      </c>
      <c r="K1442" t="str">
        <f>VLOOKUP(E1442,LUCode!A:B,2,FALSE)</f>
        <v>Door Problems - Debris Related</v>
      </c>
      <c r="L1442">
        <f>VLOOKUP(D1442,Coordinates!A:C,2,FALSE)</f>
        <v>43.6706</v>
      </c>
      <c r="M1442">
        <f>VLOOKUP(D1442,Coordinates!A:C,3,FALSE)</f>
        <v>-79.386499999999998</v>
      </c>
      <c r="N1442" t="str">
        <f>VLOOKUP(I1442,LULine!A:B,2,FALSE)</f>
        <v>Bloor Danforth</v>
      </c>
      <c r="O1442" t="s">
        <v>1760</v>
      </c>
      <c r="P1442" t="s">
        <v>1772</v>
      </c>
    </row>
    <row r="1443" spans="1:16" x14ac:dyDescent="0.3">
      <c r="A1443" s="3">
        <v>43540</v>
      </c>
      <c r="B1443" s="1" t="s">
        <v>376</v>
      </c>
      <c r="C1443" s="1" t="s">
        <v>175</v>
      </c>
      <c r="D1443" s="1" t="s">
        <v>443</v>
      </c>
      <c r="E1443" s="1" t="s">
        <v>150</v>
      </c>
      <c r="F1443" s="2">
        <v>6</v>
      </c>
      <c r="G1443" s="2">
        <v>11</v>
      </c>
      <c r="H1443" s="1" t="s">
        <v>29</v>
      </c>
      <c r="I1443" s="1" t="s">
        <v>30</v>
      </c>
      <c r="J1443" s="2">
        <v>5213</v>
      </c>
      <c r="K1443" t="str">
        <f>VLOOKUP(E1443,LUCode!A:B,2,FALSE)</f>
        <v>Passenger Other</v>
      </c>
      <c r="L1443">
        <f>VLOOKUP(D1443,Coordinates!A:C,2,FALSE)</f>
        <v>43.412050000000001</v>
      </c>
      <c r="M1443">
        <f>VLOOKUP(D1443,Coordinates!A:C,3,FALSE)</f>
        <v>-79.180599999999998</v>
      </c>
      <c r="N1443" t="str">
        <f>VLOOKUP(I1443,LULine!A:B,2,FALSE)</f>
        <v>Bloor Danforth</v>
      </c>
      <c r="O1443" t="s">
        <v>1760</v>
      </c>
      <c r="P1443" t="s">
        <v>1775</v>
      </c>
    </row>
    <row r="1444" spans="1:16" x14ac:dyDescent="0.3">
      <c r="A1444" s="3">
        <v>43540</v>
      </c>
      <c r="B1444" s="1" t="s">
        <v>554</v>
      </c>
      <c r="C1444" s="1" t="s">
        <v>175</v>
      </c>
      <c r="D1444" s="1" t="s">
        <v>296</v>
      </c>
      <c r="E1444" s="1" t="s">
        <v>57</v>
      </c>
      <c r="F1444" s="2">
        <v>12</v>
      </c>
      <c r="G1444" s="2">
        <v>17</v>
      </c>
      <c r="H1444" s="1" t="s">
        <v>19</v>
      </c>
      <c r="I1444" s="1" t="s">
        <v>15</v>
      </c>
      <c r="J1444" s="2">
        <v>5581</v>
      </c>
      <c r="K1444" t="str">
        <f>VLOOKUP(E1444,LUCode!A:B,2,FALSE)</f>
        <v>Injured or ill Customer (On Train) - Transported</v>
      </c>
      <c r="L1444">
        <f>VLOOKUP(D1444,Coordinates!A:C,2,FALSE)</f>
        <v>43.4116</v>
      </c>
      <c r="M1444">
        <f>VLOOKUP(D1444,Coordinates!A:C,3,FALSE)</f>
        <v>-79.233500000000006</v>
      </c>
      <c r="N1444" t="str">
        <f>VLOOKUP(I1444,LULine!A:B,2,FALSE)</f>
        <v>Yonge University Spadina</v>
      </c>
      <c r="O1444" t="s">
        <v>1760</v>
      </c>
      <c r="P1444" t="s">
        <v>1775</v>
      </c>
    </row>
    <row r="1445" spans="1:16" x14ac:dyDescent="0.3">
      <c r="A1445" s="3">
        <v>43540</v>
      </c>
      <c r="B1445" s="1" t="s">
        <v>468</v>
      </c>
      <c r="C1445" s="1" t="s">
        <v>175</v>
      </c>
      <c r="D1445" s="25" t="s">
        <v>1755</v>
      </c>
      <c r="E1445" s="1" t="s">
        <v>322</v>
      </c>
      <c r="F1445" s="2">
        <v>44</v>
      </c>
      <c r="G1445" s="2">
        <v>48</v>
      </c>
      <c r="H1445" s="1" t="s">
        <v>34</v>
      </c>
      <c r="I1445" s="1" t="s">
        <v>30</v>
      </c>
      <c r="J1445" s="2">
        <v>5177</v>
      </c>
      <c r="K1445" t="str">
        <f>VLOOKUP(E1445,LUCode!A:B,2,FALSE)</f>
        <v>Bomb Threat</v>
      </c>
      <c r="L1445">
        <f>VLOOKUP(D1445,Coordinates!A:C,2,FALSE)</f>
        <v>43.6706</v>
      </c>
      <c r="M1445">
        <f>VLOOKUP(D1445,Coordinates!A:C,3,FALSE)</f>
        <v>-79.386499999999998</v>
      </c>
      <c r="N1445" t="str">
        <f>VLOOKUP(I1445,LULine!A:B,2,FALSE)</f>
        <v>Bloor Danforth</v>
      </c>
      <c r="O1445" t="s">
        <v>1760</v>
      </c>
      <c r="P1445" t="s">
        <v>1775</v>
      </c>
    </row>
    <row r="1446" spans="1:16" x14ac:dyDescent="0.3">
      <c r="A1446" s="3">
        <v>43540</v>
      </c>
      <c r="B1446" s="1" t="s">
        <v>502</v>
      </c>
      <c r="C1446" s="1" t="s">
        <v>175</v>
      </c>
      <c r="D1446" s="25" t="s">
        <v>1756</v>
      </c>
      <c r="E1446" s="1" t="s">
        <v>322</v>
      </c>
      <c r="F1446" s="2">
        <v>44</v>
      </c>
      <c r="G1446" s="2">
        <v>49</v>
      </c>
      <c r="H1446" s="1" t="s">
        <v>19</v>
      </c>
      <c r="I1446" s="1" t="s">
        <v>15</v>
      </c>
      <c r="J1446" s="2">
        <v>5946</v>
      </c>
      <c r="K1446" t="str">
        <f>VLOOKUP(E1446,LUCode!A:B,2,FALSE)</f>
        <v>Bomb Threat</v>
      </c>
      <c r="L1446">
        <f>VLOOKUP(D1446,Coordinates!A:C,2,FALSE)</f>
        <v>43.401600000000002</v>
      </c>
      <c r="M1446">
        <f>VLOOKUP(D1446,Coordinates!A:C,3,FALSE)</f>
        <v>-79.230900000000005</v>
      </c>
      <c r="N1446" t="str">
        <f>VLOOKUP(I1446,LULine!A:B,2,FALSE)</f>
        <v>Yonge University Spadina</v>
      </c>
      <c r="O1446" t="s">
        <v>1760</v>
      </c>
      <c r="P1446" t="s">
        <v>1776</v>
      </c>
    </row>
    <row r="1447" spans="1:16" x14ac:dyDescent="0.3">
      <c r="A1447" s="3">
        <v>43540</v>
      </c>
      <c r="B1447" s="1" t="s">
        <v>1077</v>
      </c>
      <c r="C1447" s="1" t="s">
        <v>175</v>
      </c>
      <c r="D1447" s="1" t="s">
        <v>64</v>
      </c>
      <c r="E1447" s="1" t="s">
        <v>143</v>
      </c>
      <c r="F1447" s="2">
        <v>9</v>
      </c>
      <c r="G1447" s="2">
        <v>14</v>
      </c>
      <c r="H1447" s="1" t="s">
        <v>29</v>
      </c>
      <c r="I1447" s="1" t="s">
        <v>30</v>
      </c>
      <c r="J1447" s="2">
        <v>5148</v>
      </c>
      <c r="K1447" t="str">
        <f>VLOOKUP(E1447,LUCode!A:B,2,FALSE)</f>
        <v>Transportation Department - Other</v>
      </c>
      <c r="L1447">
        <f>VLOOKUP(D1447,Coordinates!A:C,2,FALSE)</f>
        <v>43.424100000000003</v>
      </c>
      <c r="M1447">
        <f>VLOOKUP(D1447,Coordinates!A:C,3,FALSE)</f>
        <v>-79.164699999999996</v>
      </c>
      <c r="N1447" t="str">
        <f>VLOOKUP(I1447,LULine!A:B,2,FALSE)</f>
        <v>Bloor Danforth</v>
      </c>
      <c r="O1447" t="s">
        <v>1760</v>
      </c>
      <c r="P1447" t="s">
        <v>1776</v>
      </c>
    </row>
    <row r="1448" spans="1:16" x14ac:dyDescent="0.3">
      <c r="A1448" s="3">
        <v>43540</v>
      </c>
      <c r="B1448" s="1" t="s">
        <v>1078</v>
      </c>
      <c r="C1448" s="1" t="s">
        <v>175</v>
      </c>
      <c r="D1448" s="1" t="s">
        <v>33</v>
      </c>
      <c r="E1448" s="1" t="s">
        <v>80</v>
      </c>
      <c r="F1448" s="2">
        <v>10</v>
      </c>
      <c r="G1448" s="2">
        <v>15</v>
      </c>
      <c r="H1448" s="1" t="s">
        <v>34</v>
      </c>
      <c r="I1448" s="1" t="s">
        <v>30</v>
      </c>
      <c r="J1448" s="2">
        <v>5211</v>
      </c>
      <c r="K1448" t="str">
        <f>VLOOKUP(E1448,LUCode!A:B,2,FALSE)</f>
        <v>Disorderly Patron</v>
      </c>
      <c r="L1448">
        <f>VLOOKUP(D1448,Coordinates!A:C,2,FALSE)</f>
        <v>43.381399999999999</v>
      </c>
      <c r="M1448">
        <f>VLOOKUP(D1448,Coordinates!A:C,3,FALSE)</f>
        <v>-79.320999999999998</v>
      </c>
      <c r="N1448" t="str">
        <f>VLOOKUP(I1448,LULine!A:B,2,FALSE)</f>
        <v>Bloor Danforth</v>
      </c>
      <c r="O1448" t="s">
        <v>1760</v>
      </c>
      <c r="P1448" t="s">
        <v>1776</v>
      </c>
    </row>
    <row r="1449" spans="1:16" x14ac:dyDescent="0.3">
      <c r="A1449" s="3">
        <v>43540</v>
      </c>
      <c r="B1449" s="1" t="s">
        <v>902</v>
      </c>
      <c r="C1449" s="1" t="s">
        <v>175</v>
      </c>
      <c r="D1449" s="25" t="s">
        <v>1756</v>
      </c>
      <c r="E1449" s="1" t="s">
        <v>110</v>
      </c>
      <c r="F1449" s="2">
        <v>4</v>
      </c>
      <c r="G1449" s="2">
        <v>9</v>
      </c>
      <c r="H1449" s="1" t="s">
        <v>19</v>
      </c>
      <c r="I1449" s="1" t="s">
        <v>15</v>
      </c>
      <c r="J1449" s="2">
        <v>5381</v>
      </c>
      <c r="K1449" t="str">
        <f>VLOOKUP(E1449,LUCode!A:B,2,FALSE)</f>
        <v>Door Problems - Debris Related</v>
      </c>
      <c r="L1449">
        <f>VLOOKUP(D1449,Coordinates!A:C,2,FALSE)</f>
        <v>43.401600000000002</v>
      </c>
      <c r="M1449">
        <f>VLOOKUP(D1449,Coordinates!A:C,3,FALSE)</f>
        <v>-79.230900000000005</v>
      </c>
      <c r="N1449" t="str">
        <f>VLOOKUP(I1449,LULine!A:B,2,FALSE)</f>
        <v>Yonge University Spadina</v>
      </c>
      <c r="O1449" t="s">
        <v>1760</v>
      </c>
      <c r="P1449" t="s">
        <v>1777</v>
      </c>
    </row>
    <row r="1450" spans="1:16" x14ac:dyDescent="0.3">
      <c r="A1450" s="3">
        <v>43540</v>
      </c>
      <c r="B1450" s="1" t="s">
        <v>1079</v>
      </c>
      <c r="C1450" s="1" t="s">
        <v>175</v>
      </c>
      <c r="D1450" s="1" t="s">
        <v>37</v>
      </c>
      <c r="E1450" s="1" t="s">
        <v>67</v>
      </c>
      <c r="F1450" s="2">
        <v>8</v>
      </c>
      <c r="G1450" s="2">
        <v>13</v>
      </c>
      <c r="H1450" s="1" t="s">
        <v>29</v>
      </c>
      <c r="I1450" s="1" t="s">
        <v>30</v>
      </c>
      <c r="J1450" s="2">
        <v>5192</v>
      </c>
      <c r="K1450" t="str">
        <f>VLOOKUP(E1450,LUCode!A:B,2,FALSE)</f>
        <v>Door Problems - Faulty Equipment</v>
      </c>
      <c r="L1450">
        <f>VLOOKUP(D1450,Coordinates!A:C,2,FALSE)</f>
        <v>43.435699999999997</v>
      </c>
      <c r="M1450">
        <f>VLOOKUP(D1450,Coordinates!A:C,3,FALSE)</f>
        <v>-79.154899999999998</v>
      </c>
      <c r="N1450" t="str">
        <f>VLOOKUP(I1450,LULine!A:B,2,FALSE)</f>
        <v>Bloor Danforth</v>
      </c>
      <c r="O1450" t="s">
        <v>1760</v>
      </c>
      <c r="P1450" t="s">
        <v>1777</v>
      </c>
    </row>
    <row r="1451" spans="1:16" x14ac:dyDescent="0.3">
      <c r="A1451" s="3">
        <v>43540</v>
      </c>
      <c r="B1451" s="1" t="s">
        <v>457</v>
      </c>
      <c r="C1451" s="1" t="s">
        <v>175</v>
      </c>
      <c r="D1451" s="1" t="s">
        <v>363</v>
      </c>
      <c r="E1451" s="1" t="s">
        <v>80</v>
      </c>
      <c r="F1451" s="2">
        <v>5</v>
      </c>
      <c r="G1451" s="2">
        <v>9</v>
      </c>
      <c r="H1451" s="1" t="s">
        <v>29</v>
      </c>
      <c r="I1451" s="1" t="s">
        <v>30</v>
      </c>
      <c r="J1451" s="2">
        <v>5191</v>
      </c>
      <c r="K1451" t="str">
        <f>VLOOKUP(E1451,LUCode!A:B,2,FALSE)</f>
        <v>Disorderly Patron</v>
      </c>
      <c r="L1451">
        <f>VLOOKUP(D1451,Coordinates!A:C,2,FALSE)</f>
        <v>43.4514</v>
      </c>
      <c r="M1451">
        <f>VLOOKUP(D1451,Coordinates!A:C,3,FALSE)</f>
        <v>-79.284199999999998</v>
      </c>
      <c r="N1451" t="str">
        <f>VLOOKUP(I1451,LULine!A:B,2,FALSE)</f>
        <v>Bloor Danforth</v>
      </c>
      <c r="O1451" t="s">
        <v>1760</v>
      </c>
      <c r="P1451" t="s">
        <v>1777</v>
      </c>
    </row>
    <row r="1452" spans="1:16" x14ac:dyDescent="0.3">
      <c r="A1452" s="3">
        <v>43541</v>
      </c>
      <c r="B1452" s="1" t="s">
        <v>1080</v>
      </c>
      <c r="C1452" s="1" t="s">
        <v>188</v>
      </c>
      <c r="D1452" s="1" t="s">
        <v>395</v>
      </c>
      <c r="E1452" s="1" t="s">
        <v>143</v>
      </c>
      <c r="F1452" s="2">
        <v>4</v>
      </c>
      <c r="G1452" s="2">
        <v>8</v>
      </c>
      <c r="H1452" s="1" t="s">
        <v>34</v>
      </c>
      <c r="I1452" s="1" t="s">
        <v>30</v>
      </c>
      <c r="J1452" s="2">
        <v>5211</v>
      </c>
      <c r="K1452" t="str">
        <f>VLOOKUP(E1452,LUCode!A:B,2,FALSE)</f>
        <v>Transportation Department - Other</v>
      </c>
      <c r="L1452">
        <f>VLOOKUP(D1452,Coordinates!A:C,2,FALSE)</f>
        <v>43.385899999999999</v>
      </c>
      <c r="M1452">
        <f>VLOOKUP(D1452,Coordinates!A:C,3,FALSE)</f>
        <v>-79.290199999999999</v>
      </c>
      <c r="N1452" t="str">
        <f>VLOOKUP(I1452,LULine!A:B,2,FALSE)</f>
        <v>Bloor Danforth</v>
      </c>
      <c r="O1452" t="s">
        <v>1760</v>
      </c>
      <c r="P1452" t="s">
        <v>1777</v>
      </c>
    </row>
    <row r="1453" spans="1:16" x14ac:dyDescent="0.3">
      <c r="A1453" s="3">
        <v>43541</v>
      </c>
      <c r="B1453" s="1" t="s">
        <v>693</v>
      </c>
      <c r="C1453" s="1" t="s">
        <v>188</v>
      </c>
      <c r="D1453" s="1" t="s">
        <v>127</v>
      </c>
      <c r="E1453" s="1" t="s">
        <v>250</v>
      </c>
      <c r="F1453" s="2">
        <v>5</v>
      </c>
      <c r="G1453" s="2">
        <v>10</v>
      </c>
      <c r="H1453" s="1" t="s">
        <v>14</v>
      </c>
      <c r="I1453" s="1" t="s">
        <v>15</v>
      </c>
      <c r="J1453" s="2">
        <v>5796</v>
      </c>
      <c r="K1453" t="str">
        <f>VLOOKUP(E1453,LUCode!A:B,2,FALSE)</f>
        <v>Transit Control Related Problems</v>
      </c>
      <c r="L1453">
        <f>VLOOKUP(D1453,Coordinates!A:C,2,FALSE)</f>
        <v>43.400500000000001</v>
      </c>
      <c r="M1453">
        <f>VLOOKUP(D1453,Coordinates!A:C,3,FALSE)</f>
        <v>-79.235900000000001</v>
      </c>
      <c r="N1453" t="str">
        <f>VLOOKUP(I1453,LULine!A:B,2,FALSE)</f>
        <v>Yonge University Spadina</v>
      </c>
      <c r="O1453" t="s">
        <v>1760</v>
      </c>
      <c r="P1453" t="s">
        <v>1774</v>
      </c>
    </row>
    <row r="1454" spans="1:16" x14ac:dyDescent="0.3">
      <c r="A1454" s="3">
        <v>43541</v>
      </c>
      <c r="B1454" s="1" t="s">
        <v>483</v>
      </c>
      <c r="C1454" s="1" t="s">
        <v>188</v>
      </c>
      <c r="D1454" s="1" t="s">
        <v>608</v>
      </c>
      <c r="E1454" s="1" t="s">
        <v>550</v>
      </c>
      <c r="F1454" s="2">
        <v>10</v>
      </c>
      <c r="G1454" s="2">
        <v>17</v>
      </c>
      <c r="H1454" s="1" t="s">
        <v>14</v>
      </c>
      <c r="I1454" s="1" t="s">
        <v>93</v>
      </c>
      <c r="J1454" s="2">
        <v>3023</v>
      </c>
      <c r="K1454" t="str">
        <f>VLOOKUP(E1454,LUCode!A:B,2,FALSE)</f>
        <v>Transportation Department - Other</v>
      </c>
      <c r="L1454">
        <f>VLOOKUP(D1454,Coordinates!A:C,2,FALSE)</f>
        <v>43.461350000000003</v>
      </c>
      <c r="M1454">
        <f>VLOOKUP(D1454,Coordinates!A:C,3,FALSE)</f>
        <v>-79.161900000000003</v>
      </c>
      <c r="N1454" t="str">
        <f>VLOOKUP(I1454,LULine!A:B,2,FALSE)</f>
        <v>Scarborough Rail Transit</v>
      </c>
      <c r="O1454" t="s">
        <v>1760</v>
      </c>
      <c r="P1454" t="s">
        <v>1774</v>
      </c>
    </row>
    <row r="1455" spans="1:16" x14ac:dyDescent="0.3">
      <c r="A1455" s="3">
        <v>43541</v>
      </c>
      <c r="B1455" s="1" t="s">
        <v>202</v>
      </c>
      <c r="C1455" s="1" t="s">
        <v>188</v>
      </c>
      <c r="D1455" s="1" t="s">
        <v>215</v>
      </c>
      <c r="E1455" s="1" t="s">
        <v>327</v>
      </c>
      <c r="F1455" s="2">
        <v>3</v>
      </c>
      <c r="G1455" s="2">
        <v>7</v>
      </c>
      <c r="H1455" s="1" t="s">
        <v>34</v>
      </c>
      <c r="I1455" s="1" t="s">
        <v>30</v>
      </c>
      <c r="J1455" s="2">
        <v>5292</v>
      </c>
      <c r="K1455" t="str">
        <f>VLOOKUP(E1455,LUCode!A:B,2,FALSE)</f>
        <v>Operator Overshot Platform</v>
      </c>
      <c r="L1455">
        <f>VLOOKUP(D1455,Coordinates!A:C,2,FALSE)</f>
        <v>43.385300000000001</v>
      </c>
      <c r="M1455">
        <f>VLOOKUP(D1455,Coordinates!A:C,3,FALSE)</f>
        <v>-79.304100000000005</v>
      </c>
      <c r="N1455" t="str">
        <f>VLOOKUP(I1455,LULine!A:B,2,FALSE)</f>
        <v>Bloor Danforth</v>
      </c>
      <c r="O1455" t="s">
        <v>1760</v>
      </c>
      <c r="P1455" t="s">
        <v>1772</v>
      </c>
    </row>
    <row r="1456" spans="1:16" x14ac:dyDescent="0.3">
      <c r="A1456" s="3">
        <v>43541</v>
      </c>
      <c r="B1456" s="1" t="s">
        <v>718</v>
      </c>
      <c r="C1456" s="1" t="s">
        <v>188</v>
      </c>
      <c r="D1456" s="1" t="s">
        <v>91</v>
      </c>
      <c r="E1456" s="1" t="s">
        <v>1081</v>
      </c>
      <c r="F1456" s="2">
        <v>7</v>
      </c>
      <c r="G1456" s="2">
        <v>14</v>
      </c>
      <c r="H1456" s="1" t="s">
        <v>14</v>
      </c>
      <c r="I1456" s="1" t="s">
        <v>93</v>
      </c>
      <c r="J1456" s="2">
        <v>3023</v>
      </c>
      <c r="K1456" t="str">
        <f>VLOOKUP(E1456,LUCode!A:B,2,FALSE)</f>
        <v>Transit Control Related Problems</v>
      </c>
      <c r="L1456" t="e">
        <f>VLOOKUP(D1456,Coordinates!A:C,2,FALSE)</f>
        <v>#N/A</v>
      </c>
      <c r="M1456" t="e">
        <f>VLOOKUP(D1456,Coordinates!A:C,3,FALSE)</f>
        <v>#N/A</v>
      </c>
      <c r="N1456" t="str">
        <f>VLOOKUP(I1456,LULine!A:B,2,FALSE)</f>
        <v>Scarborough Rail Transit</v>
      </c>
      <c r="O1456" t="s">
        <v>1760</v>
      </c>
      <c r="P1456" t="s">
        <v>1772</v>
      </c>
    </row>
    <row r="1457" spans="1:16" x14ac:dyDescent="0.3">
      <c r="A1457" s="3">
        <v>43541</v>
      </c>
      <c r="B1457" s="1" t="s">
        <v>1082</v>
      </c>
      <c r="C1457" s="1" t="s">
        <v>188</v>
      </c>
      <c r="D1457" s="1" t="s">
        <v>42</v>
      </c>
      <c r="E1457" s="1" t="s">
        <v>43</v>
      </c>
      <c r="F1457" s="2">
        <v>3</v>
      </c>
      <c r="G1457" s="2">
        <v>8</v>
      </c>
      <c r="H1457" s="1" t="s">
        <v>19</v>
      </c>
      <c r="I1457" s="1" t="s">
        <v>15</v>
      </c>
      <c r="J1457" s="2">
        <v>5516</v>
      </c>
      <c r="K1457" t="str">
        <f>VLOOKUP(E1457,LUCode!A:B,2,FALSE)</f>
        <v>Operator Not In Position</v>
      </c>
      <c r="L1457">
        <f>VLOOKUP(D1457,Coordinates!A:C,2,FALSE)</f>
        <v>43.749699999999997</v>
      </c>
      <c r="M1457">
        <f>VLOOKUP(D1457,Coordinates!A:C,3,FALSE)</f>
        <v>-79.4619</v>
      </c>
      <c r="N1457" t="str">
        <f>VLOOKUP(I1457,LULine!A:B,2,FALSE)</f>
        <v>Yonge University Spadina</v>
      </c>
      <c r="O1457" t="s">
        <v>1760</v>
      </c>
      <c r="P1457" t="s">
        <v>1772</v>
      </c>
    </row>
    <row r="1458" spans="1:16" x14ac:dyDescent="0.3">
      <c r="A1458" s="3">
        <v>43541</v>
      </c>
      <c r="B1458" s="1" t="s">
        <v>304</v>
      </c>
      <c r="C1458" s="1" t="s">
        <v>188</v>
      </c>
      <c r="D1458" s="1" t="s">
        <v>27</v>
      </c>
      <c r="E1458" s="1" t="s">
        <v>180</v>
      </c>
      <c r="F1458" s="2">
        <v>6</v>
      </c>
      <c r="G1458" s="2">
        <v>11</v>
      </c>
      <c r="H1458" s="1" t="s">
        <v>34</v>
      </c>
      <c r="I1458" s="1" t="s">
        <v>30</v>
      </c>
      <c r="J1458" s="2">
        <v>5157</v>
      </c>
      <c r="K1458" t="str">
        <f>VLOOKUP(E1458,LUCode!A:B,2,FALSE)</f>
        <v>Signals - Track Circuit Problems</v>
      </c>
      <c r="L1458">
        <f>VLOOKUP(D1458,Coordinates!A:C,2,FALSE)</f>
        <v>43.392000000000003</v>
      </c>
      <c r="M1458">
        <f>VLOOKUP(D1458,Coordinates!A:C,3,FALSE)</f>
        <v>-79.273499999999999</v>
      </c>
      <c r="N1458" t="str">
        <f>VLOOKUP(I1458,LULine!A:B,2,FALSE)</f>
        <v>Bloor Danforth</v>
      </c>
      <c r="O1458" t="s">
        <v>1760</v>
      </c>
      <c r="P1458" t="s">
        <v>1773</v>
      </c>
    </row>
    <row r="1459" spans="1:16" x14ac:dyDescent="0.3">
      <c r="A1459" s="3">
        <v>43541</v>
      </c>
      <c r="B1459" s="1" t="s">
        <v>414</v>
      </c>
      <c r="C1459" s="1" t="s">
        <v>188</v>
      </c>
      <c r="D1459" s="1" t="s">
        <v>286</v>
      </c>
      <c r="E1459" s="1" t="s">
        <v>54</v>
      </c>
      <c r="F1459" s="2">
        <v>3</v>
      </c>
      <c r="G1459" s="2">
        <v>8</v>
      </c>
      <c r="H1459" s="1" t="s">
        <v>29</v>
      </c>
      <c r="I1459" s="1" t="s">
        <v>30</v>
      </c>
      <c r="J1459" s="2">
        <v>5067</v>
      </c>
      <c r="K1459" t="str">
        <f>VLOOKUP(E1459,LUCode!A:B,2,FALSE)</f>
        <v>Passenger Assistance Alarm Activated - No Trouble Found</v>
      </c>
      <c r="L1459">
        <f>VLOOKUP(D1459,Coordinates!A:C,2,FALSE)</f>
        <v>43.401299999999999</v>
      </c>
      <c r="M1459">
        <f>VLOOKUP(D1459,Coordinates!A:C,3,FALSE)</f>
        <v>-79.232399999999998</v>
      </c>
      <c r="N1459" t="str">
        <f>VLOOKUP(I1459,LULine!A:B,2,FALSE)</f>
        <v>Bloor Danforth</v>
      </c>
      <c r="O1459" t="s">
        <v>1760</v>
      </c>
      <c r="P1459" t="s">
        <v>1773</v>
      </c>
    </row>
    <row r="1460" spans="1:16" x14ac:dyDescent="0.3">
      <c r="A1460" s="3">
        <v>43541</v>
      </c>
      <c r="B1460" s="1" t="s">
        <v>238</v>
      </c>
      <c r="C1460" s="1" t="s">
        <v>188</v>
      </c>
      <c r="D1460" s="1" t="s">
        <v>130</v>
      </c>
      <c r="E1460" s="1" t="s">
        <v>52</v>
      </c>
      <c r="F1460" s="2">
        <v>3</v>
      </c>
      <c r="G1460" s="2">
        <v>8</v>
      </c>
      <c r="H1460" s="1" t="s">
        <v>34</v>
      </c>
      <c r="I1460" s="1" t="s">
        <v>30</v>
      </c>
      <c r="J1460" s="2">
        <v>5211</v>
      </c>
      <c r="K1460" t="str">
        <f>VLOOKUP(E1460,LUCode!A:B,2,FALSE)</f>
        <v>Unsanitary Vehicle</v>
      </c>
      <c r="L1460">
        <f>VLOOKUP(D1460,Coordinates!A:C,2,FALSE)</f>
        <v>43.668300000000002</v>
      </c>
      <c r="M1460">
        <f>VLOOKUP(D1460,Coordinates!A:C,3,FALSE)</f>
        <v>-79.399900000000002</v>
      </c>
      <c r="N1460" t="str">
        <f>VLOOKUP(I1460,LULine!A:B,2,FALSE)</f>
        <v>Bloor Danforth</v>
      </c>
      <c r="O1460" t="s">
        <v>1760</v>
      </c>
      <c r="P1460" t="s">
        <v>1773</v>
      </c>
    </row>
    <row r="1461" spans="1:16" x14ac:dyDescent="0.3">
      <c r="A1461" s="3">
        <v>43541</v>
      </c>
      <c r="B1461" s="1" t="s">
        <v>1083</v>
      </c>
      <c r="C1461" s="1" t="s">
        <v>188</v>
      </c>
      <c r="D1461" s="1" t="s">
        <v>801</v>
      </c>
      <c r="E1461" s="1" t="s">
        <v>1084</v>
      </c>
      <c r="F1461" s="2">
        <v>5</v>
      </c>
      <c r="G1461" s="2">
        <v>10</v>
      </c>
      <c r="H1461" s="1" t="s">
        <v>34</v>
      </c>
      <c r="I1461" s="1" t="s">
        <v>99</v>
      </c>
      <c r="J1461" s="2">
        <v>6151</v>
      </c>
      <c r="K1461" t="str">
        <f>VLOOKUP(E1461,LUCode!A:B,2,FALSE)</f>
        <v>OPTO (COMMS) Train Door Monitoring</v>
      </c>
      <c r="L1461">
        <f>VLOOKUP(D1461,Coordinates!A:C,2,FALSE)</f>
        <v>43.460099999999997</v>
      </c>
      <c r="M1461">
        <f>VLOOKUP(D1461,Coordinates!A:C,3,FALSE)</f>
        <v>-79.231200000000001</v>
      </c>
      <c r="N1461" t="str">
        <f>VLOOKUP(I1461,LULine!A:B,2,FALSE)</f>
        <v>Sheppard</v>
      </c>
      <c r="O1461" t="s">
        <v>1760</v>
      </c>
      <c r="P1461" t="s">
        <v>1773</v>
      </c>
    </row>
    <row r="1462" spans="1:16" x14ac:dyDescent="0.3">
      <c r="A1462" s="3">
        <v>43541</v>
      </c>
      <c r="B1462" s="1" t="s">
        <v>1085</v>
      </c>
      <c r="C1462" s="1" t="s">
        <v>188</v>
      </c>
      <c r="D1462" s="25" t="s">
        <v>1755</v>
      </c>
      <c r="E1462" s="1" t="s">
        <v>57</v>
      </c>
      <c r="F1462" s="2">
        <v>9</v>
      </c>
      <c r="G1462" s="2">
        <v>14</v>
      </c>
      <c r="H1462" s="1" t="s">
        <v>29</v>
      </c>
      <c r="I1462" s="1" t="s">
        <v>30</v>
      </c>
      <c r="J1462" s="2">
        <v>5223</v>
      </c>
      <c r="K1462" t="str">
        <f>VLOOKUP(E1462,LUCode!A:B,2,FALSE)</f>
        <v>Injured or ill Customer (On Train) - Transported</v>
      </c>
      <c r="L1462">
        <f>VLOOKUP(D1462,Coordinates!A:C,2,FALSE)</f>
        <v>43.6706</v>
      </c>
      <c r="M1462">
        <f>VLOOKUP(D1462,Coordinates!A:C,3,FALSE)</f>
        <v>-79.386499999999998</v>
      </c>
      <c r="N1462" t="str">
        <f>VLOOKUP(I1462,LULine!A:B,2,FALSE)</f>
        <v>Bloor Danforth</v>
      </c>
      <c r="O1462" t="s">
        <v>1760</v>
      </c>
      <c r="P1462" t="s">
        <v>1776</v>
      </c>
    </row>
    <row r="1463" spans="1:16" x14ac:dyDescent="0.3">
      <c r="A1463" s="3">
        <v>43541</v>
      </c>
      <c r="B1463" s="1" t="s">
        <v>556</v>
      </c>
      <c r="C1463" s="1" t="s">
        <v>188</v>
      </c>
      <c r="D1463" s="1" t="s">
        <v>425</v>
      </c>
      <c r="E1463" s="1" t="s">
        <v>80</v>
      </c>
      <c r="F1463" s="2">
        <v>3</v>
      </c>
      <c r="G1463" s="2">
        <v>7</v>
      </c>
      <c r="H1463" s="1" t="s">
        <v>34</v>
      </c>
      <c r="I1463" s="1" t="s">
        <v>30</v>
      </c>
      <c r="J1463" s="2">
        <v>5302</v>
      </c>
      <c r="K1463" t="str">
        <f>VLOOKUP(E1463,LUCode!A:B,2,FALSE)</f>
        <v>Disorderly Patron</v>
      </c>
      <c r="L1463">
        <f>VLOOKUP(D1463,Coordinates!A:C,2,FALSE)</f>
        <v>43.403700000000001</v>
      </c>
      <c r="M1463">
        <f>VLOOKUP(D1463,Coordinates!A:C,3,FALSE)</f>
        <v>-79.212999999999994</v>
      </c>
      <c r="N1463" t="str">
        <f>VLOOKUP(I1463,LULine!A:B,2,FALSE)</f>
        <v>Bloor Danforth</v>
      </c>
      <c r="O1463" t="s">
        <v>1760</v>
      </c>
      <c r="P1463" t="s">
        <v>1777</v>
      </c>
    </row>
    <row r="1464" spans="1:16" x14ac:dyDescent="0.3">
      <c r="A1464" s="3">
        <v>43541</v>
      </c>
      <c r="B1464" s="1" t="s">
        <v>186</v>
      </c>
      <c r="C1464" s="1" t="s">
        <v>188</v>
      </c>
      <c r="D1464" s="1" t="s">
        <v>279</v>
      </c>
      <c r="E1464" s="1" t="s">
        <v>80</v>
      </c>
      <c r="F1464" s="2">
        <v>5</v>
      </c>
      <c r="G1464" s="2">
        <v>10</v>
      </c>
      <c r="H1464" s="1" t="s">
        <v>14</v>
      </c>
      <c r="I1464" s="1" t="s">
        <v>15</v>
      </c>
      <c r="J1464" s="2">
        <v>5836</v>
      </c>
      <c r="K1464" t="str">
        <f>VLOOKUP(E1464,LUCode!A:B,2,FALSE)</f>
        <v>Disorderly Patron</v>
      </c>
      <c r="L1464">
        <f>VLOOKUP(D1464,Coordinates!A:C,2,FALSE)</f>
        <v>43.4056</v>
      </c>
      <c r="M1464">
        <f>VLOOKUP(D1464,Coordinates!A:C,3,FALSE)</f>
        <v>-79.232699999999994</v>
      </c>
      <c r="N1464" t="str">
        <f>VLOOKUP(I1464,LULine!A:B,2,FALSE)</f>
        <v>Yonge University Spadina</v>
      </c>
      <c r="O1464" t="s">
        <v>1760</v>
      </c>
      <c r="P1464" t="s">
        <v>1777</v>
      </c>
    </row>
    <row r="1465" spans="1:16" x14ac:dyDescent="0.3">
      <c r="A1465" s="3">
        <v>43542</v>
      </c>
      <c r="B1465" s="1" t="s">
        <v>1086</v>
      </c>
      <c r="C1465" s="1" t="s">
        <v>196</v>
      </c>
      <c r="D1465" s="1" t="s">
        <v>24</v>
      </c>
      <c r="E1465" s="1" t="s">
        <v>158</v>
      </c>
      <c r="F1465" s="2">
        <v>25</v>
      </c>
      <c r="G1465" s="2">
        <v>30</v>
      </c>
      <c r="H1465" s="1" t="s">
        <v>19</v>
      </c>
      <c r="I1465" s="1" t="s">
        <v>15</v>
      </c>
      <c r="J1465" s="2">
        <v>5576</v>
      </c>
      <c r="K1465" t="str">
        <f>VLOOKUP(E1465,LUCode!A:B,2,FALSE)</f>
        <v>Unauthorized at Track Level</v>
      </c>
      <c r="L1465">
        <f>VLOOKUP(D1465,Coordinates!A:C,2,FALSE)</f>
        <v>43.415199999999999</v>
      </c>
      <c r="M1465">
        <f>VLOOKUP(D1465,Coordinates!A:C,3,FALSE)</f>
        <v>-79.234999999999999</v>
      </c>
      <c r="N1465" t="str">
        <f>VLOOKUP(I1465,LULine!A:B,2,FALSE)</f>
        <v>Yonge University Spadina</v>
      </c>
      <c r="O1465" t="s">
        <v>1760</v>
      </c>
      <c r="P1465" t="s">
        <v>1777</v>
      </c>
    </row>
    <row r="1466" spans="1:16" x14ac:dyDescent="0.3">
      <c r="A1466" s="3">
        <v>43542</v>
      </c>
      <c r="B1466" s="1" t="s">
        <v>1087</v>
      </c>
      <c r="C1466" s="1" t="s">
        <v>196</v>
      </c>
      <c r="D1466" s="1" t="s">
        <v>88</v>
      </c>
      <c r="E1466" s="1" t="s">
        <v>60</v>
      </c>
      <c r="F1466" s="2">
        <v>5</v>
      </c>
      <c r="G1466" s="2">
        <v>0</v>
      </c>
      <c r="H1466" s="1" t="s">
        <v>14</v>
      </c>
      <c r="I1466" s="1" t="s">
        <v>15</v>
      </c>
      <c r="J1466" s="2">
        <v>0</v>
      </c>
      <c r="K1466" t="str">
        <f>VLOOKUP(E1466,LUCode!A:B,2,FALSE)</f>
        <v>Miscellaneous Other</v>
      </c>
      <c r="L1466">
        <f>VLOOKUP(D1466,Coordinates!A:C,2,FALSE)</f>
        <v>43.744900000000001</v>
      </c>
      <c r="M1466">
        <f>VLOOKUP(D1466,Coordinates!A:C,3,FALSE)</f>
        <v>-79.406700000000001</v>
      </c>
      <c r="N1466" t="str">
        <f>VLOOKUP(I1466,LULine!A:B,2,FALSE)</f>
        <v>Yonge University Spadina</v>
      </c>
      <c r="O1466" t="s">
        <v>1760</v>
      </c>
      <c r="P1466" t="s">
        <v>1774</v>
      </c>
    </row>
    <row r="1467" spans="1:16" x14ac:dyDescent="0.3">
      <c r="A1467" s="3">
        <v>43542</v>
      </c>
      <c r="B1467" s="1" t="s">
        <v>904</v>
      </c>
      <c r="C1467" s="1" t="s">
        <v>196</v>
      </c>
      <c r="D1467" s="1" t="s">
        <v>24</v>
      </c>
      <c r="E1467" s="1" t="s">
        <v>657</v>
      </c>
      <c r="F1467" s="2">
        <v>87</v>
      </c>
      <c r="G1467" s="2">
        <v>89</v>
      </c>
      <c r="H1467" s="1" t="s">
        <v>14</v>
      </c>
      <c r="I1467" s="1" t="s">
        <v>15</v>
      </c>
      <c r="J1467" s="2">
        <v>5651</v>
      </c>
      <c r="K1467" t="str">
        <f>VLOOKUP(E1467,LUCode!A:B,2,FALSE)</f>
        <v>Rail Cars &amp; Shops Opr. Error</v>
      </c>
      <c r="L1467">
        <f>VLOOKUP(D1467,Coordinates!A:C,2,FALSE)</f>
        <v>43.415199999999999</v>
      </c>
      <c r="M1467">
        <f>VLOOKUP(D1467,Coordinates!A:C,3,FALSE)</f>
        <v>-79.234999999999999</v>
      </c>
      <c r="N1467" t="str">
        <f>VLOOKUP(I1467,LULine!A:B,2,FALSE)</f>
        <v>Yonge University Spadina</v>
      </c>
      <c r="O1467" t="s">
        <v>1760</v>
      </c>
      <c r="P1467" t="s">
        <v>1774</v>
      </c>
    </row>
    <row r="1468" spans="1:16" x14ac:dyDescent="0.3">
      <c r="A1468" s="3">
        <v>43542</v>
      </c>
      <c r="B1468" s="1" t="s">
        <v>875</v>
      </c>
      <c r="C1468" s="1" t="s">
        <v>196</v>
      </c>
      <c r="D1468" s="1" t="s">
        <v>37</v>
      </c>
      <c r="E1468" s="1" t="s">
        <v>319</v>
      </c>
      <c r="F1468" s="2">
        <v>5</v>
      </c>
      <c r="G1468" s="2">
        <v>9</v>
      </c>
      <c r="H1468" s="1" t="s">
        <v>29</v>
      </c>
      <c r="I1468" s="1" t="s">
        <v>30</v>
      </c>
      <c r="J1468" s="2">
        <v>5121</v>
      </c>
      <c r="K1468" t="str">
        <f>VLOOKUP(E1468,LUCode!A:B,2,FALSE)</f>
        <v xml:space="preserve">Speed Control Equipment  </v>
      </c>
      <c r="L1468">
        <f>VLOOKUP(D1468,Coordinates!A:C,2,FALSE)</f>
        <v>43.435699999999997</v>
      </c>
      <c r="M1468">
        <f>VLOOKUP(D1468,Coordinates!A:C,3,FALSE)</f>
        <v>-79.154899999999998</v>
      </c>
      <c r="N1468" t="str">
        <f>VLOOKUP(I1468,LULine!A:B,2,FALSE)</f>
        <v>Bloor Danforth</v>
      </c>
      <c r="O1468" t="s">
        <v>1760</v>
      </c>
      <c r="P1468" t="s">
        <v>1774</v>
      </c>
    </row>
    <row r="1469" spans="1:16" x14ac:dyDescent="0.3">
      <c r="A1469" s="3">
        <v>43542</v>
      </c>
      <c r="B1469" s="1" t="s">
        <v>66</v>
      </c>
      <c r="C1469" s="1" t="s">
        <v>196</v>
      </c>
      <c r="D1469" s="1" t="s">
        <v>425</v>
      </c>
      <c r="E1469" s="1" t="s">
        <v>714</v>
      </c>
      <c r="F1469" s="2">
        <v>32</v>
      </c>
      <c r="G1469" s="2">
        <v>34</v>
      </c>
      <c r="H1469" s="1" t="s">
        <v>29</v>
      </c>
      <c r="I1469" s="1" t="s">
        <v>30</v>
      </c>
      <c r="J1469" s="2">
        <v>5031</v>
      </c>
      <c r="K1469" t="str">
        <f>VLOOKUP(E1469,LUCode!A:B,2,FALSE)</f>
        <v>Suspicious Package</v>
      </c>
      <c r="L1469">
        <f>VLOOKUP(D1469,Coordinates!A:C,2,FALSE)</f>
        <v>43.403700000000001</v>
      </c>
      <c r="M1469">
        <f>VLOOKUP(D1469,Coordinates!A:C,3,FALSE)</f>
        <v>-79.212999999999994</v>
      </c>
      <c r="N1469" t="str">
        <f>VLOOKUP(I1469,LULine!A:B,2,FALSE)</f>
        <v>Bloor Danforth</v>
      </c>
      <c r="O1469" t="s">
        <v>1760</v>
      </c>
      <c r="P1469" t="s">
        <v>1774</v>
      </c>
    </row>
    <row r="1470" spans="1:16" x14ac:dyDescent="0.3">
      <c r="A1470" s="3">
        <v>43542</v>
      </c>
      <c r="B1470" s="1" t="s">
        <v>1005</v>
      </c>
      <c r="C1470" s="1" t="s">
        <v>196</v>
      </c>
      <c r="D1470" s="1" t="s">
        <v>95</v>
      </c>
      <c r="E1470" s="1" t="s">
        <v>89</v>
      </c>
      <c r="F1470" s="2">
        <v>7</v>
      </c>
      <c r="G1470" s="2">
        <v>9</v>
      </c>
      <c r="H1470" s="1" t="s">
        <v>19</v>
      </c>
      <c r="I1470" s="1" t="s">
        <v>15</v>
      </c>
      <c r="J1470" s="2">
        <v>5946</v>
      </c>
      <c r="K1470" t="str">
        <f>VLOOKUP(E1470,LUCode!A:B,2,FALSE)</f>
        <v>Injured or ill Customer (On Train) - Medical Aid Refused</v>
      </c>
      <c r="L1470">
        <f>VLOOKUP(D1470,Coordinates!A:C,2,FALSE)</f>
        <v>43.403700000000001</v>
      </c>
      <c r="M1470">
        <f>VLOOKUP(D1470,Coordinates!A:C,3,FALSE)</f>
        <v>-79.231999999999999</v>
      </c>
      <c r="N1470" t="str">
        <f>VLOOKUP(I1470,LULine!A:B,2,FALSE)</f>
        <v>Yonge University Spadina</v>
      </c>
      <c r="O1470" t="s">
        <v>1760</v>
      </c>
      <c r="P1470" t="s">
        <v>1774</v>
      </c>
    </row>
    <row r="1471" spans="1:16" x14ac:dyDescent="0.3">
      <c r="A1471" s="3">
        <v>43542</v>
      </c>
      <c r="B1471" s="1" t="s">
        <v>187</v>
      </c>
      <c r="C1471" s="1" t="s">
        <v>196</v>
      </c>
      <c r="D1471" s="1" t="s">
        <v>12</v>
      </c>
      <c r="E1471" s="1" t="s">
        <v>18</v>
      </c>
      <c r="F1471" s="2">
        <v>6</v>
      </c>
      <c r="G1471" s="2">
        <v>8</v>
      </c>
      <c r="H1471" s="1" t="s">
        <v>14</v>
      </c>
      <c r="I1471" s="1" t="s">
        <v>15</v>
      </c>
      <c r="J1471" s="2">
        <v>6061</v>
      </c>
      <c r="K1471" t="str">
        <f>VLOOKUP(E1471,LUCode!A:B,2,FALSE)</f>
        <v>ATC RC&amp;S Equipment</v>
      </c>
      <c r="L1471">
        <f>VLOOKUP(D1471,Coordinates!A:C,2,FALSE)</f>
        <v>43.402900000000002</v>
      </c>
      <c r="M1471">
        <f>VLOOKUP(D1471,Coordinates!A:C,3,FALSE)</f>
        <v>-79.242500000000007</v>
      </c>
      <c r="N1471" t="str">
        <f>VLOOKUP(I1471,LULine!A:B,2,FALSE)</f>
        <v>Yonge University Spadina</v>
      </c>
      <c r="O1471" t="s">
        <v>1760</v>
      </c>
      <c r="P1471" t="s">
        <v>1774</v>
      </c>
    </row>
    <row r="1472" spans="1:16" x14ac:dyDescent="0.3">
      <c r="A1472" s="3">
        <v>43542</v>
      </c>
      <c r="B1472" s="1" t="s">
        <v>428</v>
      </c>
      <c r="C1472" s="1" t="s">
        <v>196</v>
      </c>
      <c r="D1472" s="1" t="s">
        <v>12</v>
      </c>
      <c r="E1472" s="1" t="s">
        <v>18</v>
      </c>
      <c r="F1472" s="2">
        <v>9</v>
      </c>
      <c r="G1472" s="2">
        <v>11</v>
      </c>
      <c r="H1472" s="1" t="s">
        <v>14</v>
      </c>
      <c r="I1472" s="1" t="s">
        <v>15</v>
      </c>
      <c r="J1472" s="2">
        <v>5711</v>
      </c>
      <c r="K1472" t="str">
        <f>VLOOKUP(E1472,LUCode!A:B,2,FALSE)</f>
        <v>ATC RC&amp;S Equipment</v>
      </c>
      <c r="L1472">
        <f>VLOOKUP(D1472,Coordinates!A:C,2,FALSE)</f>
        <v>43.402900000000002</v>
      </c>
      <c r="M1472">
        <f>VLOOKUP(D1472,Coordinates!A:C,3,FALSE)</f>
        <v>-79.242500000000007</v>
      </c>
      <c r="N1472" t="str">
        <f>VLOOKUP(I1472,LULine!A:B,2,FALSE)</f>
        <v>Yonge University Spadina</v>
      </c>
      <c r="O1472" t="s">
        <v>1760</v>
      </c>
      <c r="P1472" t="s">
        <v>1774</v>
      </c>
    </row>
    <row r="1473" spans="1:16" x14ac:dyDescent="0.3">
      <c r="A1473" s="3">
        <v>43542</v>
      </c>
      <c r="B1473" s="1" t="s">
        <v>36</v>
      </c>
      <c r="C1473" s="1" t="s">
        <v>196</v>
      </c>
      <c r="D1473" s="1" t="s">
        <v>12</v>
      </c>
      <c r="E1473" s="1" t="s">
        <v>13</v>
      </c>
      <c r="F1473" s="2">
        <v>4</v>
      </c>
      <c r="G1473" s="2">
        <v>6</v>
      </c>
      <c r="H1473" s="1" t="s">
        <v>14</v>
      </c>
      <c r="I1473" s="1" t="s">
        <v>15</v>
      </c>
      <c r="J1473" s="2">
        <v>5411</v>
      </c>
      <c r="K1473" t="str">
        <f>VLOOKUP(E1473,LUCode!A:B,2,FALSE)</f>
        <v>ATC Project</v>
      </c>
      <c r="L1473">
        <f>VLOOKUP(D1473,Coordinates!A:C,2,FALSE)</f>
        <v>43.402900000000002</v>
      </c>
      <c r="M1473">
        <f>VLOOKUP(D1473,Coordinates!A:C,3,FALSE)</f>
        <v>-79.242500000000007</v>
      </c>
      <c r="N1473" t="str">
        <f>VLOOKUP(I1473,LULine!A:B,2,FALSE)</f>
        <v>Yonge University Spadina</v>
      </c>
      <c r="O1473" t="s">
        <v>1760</v>
      </c>
      <c r="P1473" t="s">
        <v>1774</v>
      </c>
    </row>
    <row r="1474" spans="1:16" x14ac:dyDescent="0.3">
      <c r="A1474" s="3">
        <v>43542</v>
      </c>
      <c r="B1474" s="1" t="s">
        <v>255</v>
      </c>
      <c r="C1474" s="1" t="s">
        <v>196</v>
      </c>
      <c r="D1474" s="1" t="s">
        <v>12</v>
      </c>
      <c r="E1474" s="1" t="s">
        <v>13</v>
      </c>
      <c r="F1474" s="2">
        <v>3</v>
      </c>
      <c r="G1474" s="2">
        <v>5</v>
      </c>
      <c r="H1474" s="1" t="s">
        <v>14</v>
      </c>
      <c r="I1474" s="1" t="s">
        <v>15</v>
      </c>
      <c r="J1474" s="2">
        <v>5591</v>
      </c>
      <c r="K1474" t="str">
        <f>VLOOKUP(E1474,LUCode!A:B,2,FALSE)</f>
        <v>ATC Project</v>
      </c>
      <c r="L1474">
        <f>VLOOKUP(D1474,Coordinates!A:C,2,FALSE)</f>
        <v>43.402900000000002</v>
      </c>
      <c r="M1474">
        <f>VLOOKUP(D1474,Coordinates!A:C,3,FALSE)</f>
        <v>-79.242500000000007</v>
      </c>
      <c r="N1474" t="str">
        <f>VLOOKUP(I1474,LULine!A:B,2,FALSE)</f>
        <v>Yonge University Spadina</v>
      </c>
      <c r="O1474" t="s">
        <v>1760</v>
      </c>
      <c r="P1474" t="s">
        <v>1774</v>
      </c>
    </row>
    <row r="1475" spans="1:16" x14ac:dyDescent="0.3">
      <c r="A1475" s="3">
        <v>43542</v>
      </c>
      <c r="B1475" s="1" t="s">
        <v>536</v>
      </c>
      <c r="C1475" s="1" t="s">
        <v>196</v>
      </c>
      <c r="D1475" s="1" t="s">
        <v>160</v>
      </c>
      <c r="E1475" s="1" t="s">
        <v>80</v>
      </c>
      <c r="F1475" s="2">
        <v>3</v>
      </c>
      <c r="G1475" s="2">
        <v>5</v>
      </c>
      <c r="H1475" s="1" t="s">
        <v>19</v>
      </c>
      <c r="I1475" s="1" t="s">
        <v>15</v>
      </c>
      <c r="J1475" s="2">
        <v>5651</v>
      </c>
      <c r="K1475" t="str">
        <f>VLOOKUP(E1475,LUCode!A:B,2,FALSE)</f>
        <v>Disorderly Patron</v>
      </c>
      <c r="L1475">
        <f>VLOOKUP(D1475,Coordinates!A:C,2,FALSE)</f>
        <v>43.724899999999998</v>
      </c>
      <c r="M1475">
        <f>VLOOKUP(D1475,Coordinates!A:C,3,FALSE)</f>
        <v>79.448800000000006</v>
      </c>
      <c r="N1475" t="str">
        <f>VLOOKUP(I1475,LULine!A:B,2,FALSE)</f>
        <v>Yonge University Spadina</v>
      </c>
      <c r="O1475" t="s">
        <v>1760</v>
      </c>
      <c r="P1475" t="s">
        <v>1774</v>
      </c>
    </row>
    <row r="1476" spans="1:16" x14ac:dyDescent="0.3">
      <c r="A1476" s="3">
        <v>43542</v>
      </c>
      <c r="B1476" s="1" t="s">
        <v>202</v>
      </c>
      <c r="C1476" s="1" t="s">
        <v>196</v>
      </c>
      <c r="D1476" s="1" t="s">
        <v>363</v>
      </c>
      <c r="E1476" s="1" t="s">
        <v>110</v>
      </c>
      <c r="F1476" s="2">
        <v>7</v>
      </c>
      <c r="G1476" s="2">
        <v>9</v>
      </c>
      <c r="H1476" s="1" t="s">
        <v>34</v>
      </c>
      <c r="I1476" s="1" t="s">
        <v>30</v>
      </c>
      <c r="J1476" s="2">
        <v>0</v>
      </c>
      <c r="K1476" t="str">
        <f>VLOOKUP(E1476,LUCode!A:B,2,FALSE)</f>
        <v>Door Problems - Debris Related</v>
      </c>
      <c r="L1476">
        <f>VLOOKUP(D1476,Coordinates!A:C,2,FALSE)</f>
        <v>43.4514</v>
      </c>
      <c r="M1476">
        <f>VLOOKUP(D1476,Coordinates!A:C,3,FALSE)</f>
        <v>-79.284199999999998</v>
      </c>
      <c r="N1476" t="str">
        <f>VLOOKUP(I1476,LULine!A:B,2,FALSE)</f>
        <v>Bloor Danforth</v>
      </c>
      <c r="O1476" t="s">
        <v>1760</v>
      </c>
      <c r="P1476" t="s">
        <v>1772</v>
      </c>
    </row>
    <row r="1477" spans="1:16" x14ac:dyDescent="0.3">
      <c r="A1477" s="3">
        <v>43542</v>
      </c>
      <c r="B1477" s="1" t="s">
        <v>1088</v>
      </c>
      <c r="C1477" s="1" t="s">
        <v>196</v>
      </c>
      <c r="D1477" s="1" t="s">
        <v>223</v>
      </c>
      <c r="E1477" s="1" t="s">
        <v>143</v>
      </c>
      <c r="F1477" s="2">
        <v>3</v>
      </c>
      <c r="G1477" s="2">
        <v>6</v>
      </c>
      <c r="H1477" s="1" t="s">
        <v>29</v>
      </c>
      <c r="I1477" s="1" t="s">
        <v>30</v>
      </c>
      <c r="J1477" s="2">
        <v>5191</v>
      </c>
      <c r="K1477" t="str">
        <f>VLOOKUP(E1477,LUCode!A:B,2,FALSE)</f>
        <v>Transportation Department - Other</v>
      </c>
      <c r="L1477">
        <f>VLOOKUP(D1477,Coordinates!A:C,2,FALSE)</f>
        <v>43.392499999999998</v>
      </c>
      <c r="M1477">
        <f>VLOOKUP(D1477,Coordinates!A:C,3,FALSE)</f>
        <v>-79.271050000000002</v>
      </c>
      <c r="N1477" t="str">
        <f>VLOOKUP(I1477,LULine!A:B,2,FALSE)</f>
        <v>Bloor Danforth</v>
      </c>
      <c r="O1477" t="s">
        <v>1760</v>
      </c>
      <c r="P1477" t="s">
        <v>1772</v>
      </c>
    </row>
    <row r="1478" spans="1:16" x14ac:dyDescent="0.3">
      <c r="A1478" s="3">
        <v>43542</v>
      </c>
      <c r="B1478" s="1" t="s">
        <v>156</v>
      </c>
      <c r="C1478" s="1" t="s">
        <v>196</v>
      </c>
      <c r="D1478" s="1" t="s">
        <v>12</v>
      </c>
      <c r="E1478" s="1" t="s">
        <v>13</v>
      </c>
      <c r="F1478" s="2">
        <v>4</v>
      </c>
      <c r="G1478" s="2">
        <v>6</v>
      </c>
      <c r="H1478" s="1" t="s">
        <v>14</v>
      </c>
      <c r="I1478" s="1" t="s">
        <v>15</v>
      </c>
      <c r="J1478" s="2">
        <v>5846</v>
      </c>
      <c r="K1478" t="str">
        <f>VLOOKUP(E1478,LUCode!A:B,2,FALSE)</f>
        <v>ATC Project</v>
      </c>
      <c r="L1478">
        <f>VLOOKUP(D1478,Coordinates!A:C,2,FALSE)</f>
        <v>43.402900000000002</v>
      </c>
      <c r="M1478">
        <f>VLOOKUP(D1478,Coordinates!A:C,3,FALSE)</f>
        <v>-79.242500000000007</v>
      </c>
      <c r="N1478" t="str">
        <f>VLOOKUP(I1478,LULine!A:B,2,FALSE)</f>
        <v>Yonge University Spadina</v>
      </c>
      <c r="O1478" t="s">
        <v>1760</v>
      </c>
      <c r="P1478" t="s">
        <v>1772</v>
      </c>
    </row>
    <row r="1479" spans="1:16" x14ac:dyDescent="0.3">
      <c r="A1479" s="3">
        <v>43542</v>
      </c>
      <c r="B1479" s="1" t="s">
        <v>1089</v>
      </c>
      <c r="C1479" s="1" t="s">
        <v>196</v>
      </c>
      <c r="D1479" s="1" t="s">
        <v>33</v>
      </c>
      <c r="E1479" s="1" t="s">
        <v>143</v>
      </c>
      <c r="F1479" s="2">
        <v>3</v>
      </c>
      <c r="G1479" s="2">
        <v>6</v>
      </c>
      <c r="H1479" s="1" t="s">
        <v>34</v>
      </c>
      <c r="I1479" s="1" t="s">
        <v>30</v>
      </c>
      <c r="J1479" s="2">
        <v>5139</v>
      </c>
      <c r="K1479" t="str">
        <f>VLOOKUP(E1479,LUCode!A:B,2,FALSE)</f>
        <v>Transportation Department - Other</v>
      </c>
      <c r="L1479">
        <f>VLOOKUP(D1479,Coordinates!A:C,2,FALSE)</f>
        <v>43.381399999999999</v>
      </c>
      <c r="M1479">
        <f>VLOOKUP(D1479,Coordinates!A:C,3,FALSE)</f>
        <v>-79.320999999999998</v>
      </c>
      <c r="N1479" t="str">
        <f>VLOOKUP(I1479,LULine!A:B,2,FALSE)</f>
        <v>Bloor Danforth</v>
      </c>
      <c r="O1479" t="s">
        <v>1760</v>
      </c>
      <c r="P1479" t="s">
        <v>1772</v>
      </c>
    </row>
    <row r="1480" spans="1:16" x14ac:dyDescent="0.3">
      <c r="A1480" s="3">
        <v>43542</v>
      </c>
      <c r="B1480" s="1" t="s">
        <v>462</v>
      </c>
      <c r="C1480" s="1" t="s">
        <v>196</v>
      </c>
      <c r="D1480" s="1" t="s">
        <v>106</v>
      </c>
      <c r="E1480" s="1" t="s">
        <v>54</v>
      </c>
      <c r="F1480" s="2">
        <v>4</v>
      </c>
      <c r="G1480" s="2">
        <v>7</v>
      </c>
      <c r="H1480" s="1" t="s">
        <v>19</v>
      </c>
      <c r="I1480" s="1" t="s">
        <v>15</v>
      </c>
      <c r="J1480" s="2">
        <v>5611</v>
      </c>
      <c r="K1480" t="str">
        <f>VLOOKUP(E1480,LUCode!A:B,2,FALSE)</f>
        <v>Passenger Assistance Alarm Activated - No Trouble Found</v>
      </c>
      <c r="L1480">
        <f>VLOOKUP(D1480,Coordinates!A:C,2,FALSE)</f>
        <v>43.400199999999998</v>
      </c>
      <c r="M1480">
        <f>VLOOKUP(D1480,Coordinates!A:C,3,FALSE)</f>
        <v>-79.233699999999999</v>
      </c>
      <c r="N1480" t="str">
        <f>VLOOKUP(I1480,LULine!A:B,2,FALSE)</f>
        <v>Yonge University Spadina</v>
      </c>
      <c r="O1480" t="s">
        <v>1760</v>
      </c>
      <c r="P1480" t="s">
        <v>1773</v>
      </c>
    </row>
    <row r="1481" spans="1:16" x14ac:dyDescent="0.3">
      <c r="A1481" s="3">
        <v>43542</v>
      </c>
      <c r="B1481" s="1" t="s">
        <v>1090</v>
      </c>
      <c r="C1481" s="1" t="s">
        <v>196</v>
      </c>
      <c r="D1481" s="1" t="s">
        <v>266</v>
      </c>
      <c r="E1481" s="1" t="s">
        <v>1021</v>
      </c>
      <c r="F1481" s="2">
        <v>5</v>
      </c>
      <c r="G1481" s="2">
        <v>10</v>
      </c>
      <c r="H1481" s="1" t="s">
        <v>19</v>
      </c>
      <c r="I1481" s="1" t="s">
        <v>93</v>
      </c>
      <c r="J1481" s="2">
        <v>3006</v>
      </c>
      <c r="K1481" t="str">
        <f>VLOOKUP(E1481,LUCode!A:B,2,FALSE)</f>
        <v xml:space="preserve">No Operator Immediately Available - Not E.S.A. Related </v>
      </c>
      <c r="L1481">
        <f>VLOOKUP(D1481,Coordinates!A:C,2,FALSE)</f>
        <v>43.462899999999998</v>
      </c>
      <c r="M1481">
        <f>VLOOKUP(D1481,Coordinates!A:C,3,FALSE)</f>
        <v>-79.150599999999997</v>
      </c>
      <c r="N1481" t="str">
        <f>VLOOKUP(I1481,LULine!A:B,2,FALSE)</f>
        <v>Scarborough Rail Transit</v>
      </c>
      <c r="O1481" t="s">
        <v>1760</v>
      </c>
      <c r="P1481" t="s">
        <v>1775</v>
      </c>
    </row>
    <row r="1482" spans="1:16" x14ac:dyDescent="0.3">
      <c r="A1482" s="3">
        <v>43542</v>
      </c>
      <c r="B1482" s="1" t="s">
        <v>205</v>
      </c>
      <c r="C1482" s="1" t="s">
        <v>196</v>
      </c>
      <c r="D1482" s="1" t="s">
        <v>33</v>
      </c>
      <c r="E1482" s="1" t="s">
        <v>72</v>
      </c>
      <c r="F1482" s="2">
        <v>5</v>
      </c>
      <c r="G1482" s="2">
        <v>8</v>
      </c>
      <c r="H1482" s="1" t="s">
        <v>34</v>
      </c>
      <c r="I1482" s="1" t="s">
        <v>30</v>
      </c>
      <c r="J1482" s="2">
        <v>5119</v>
      </c>
      <c r="K1482" t="str">
        <f>VLOOKUP(E1482,LUCode!A:B,2,FALSE)</f>
        <v xml:space="preserve">No Operator Immediately Available </v>
      </c>
      <c r="L1482">
        <f>VLOOKUP(D1482,Coordinates!A:C,2,FALSE)</f>
        <v>43.381399999999999</v>
      </c>
      <c r="M1482">
        <f>VLOOKUP(D1482,Coordinates!A:C,3,FALSE)</f>
        <v>-79.320999999999998</v>
      </c>
      <c r="N1482" t="str">
        <f>VLOOKUP(I1482,LULine!A:B,2,FALSE)</f>
        <v>Bloor Danforth</v>
      </c>
      <c r="O1482" t="s">
        <v>1760</v>
      </c>
      <c r="P1482" t="s">
        <v>1775</v>
      </c>
    </row>
    <row r="1483" spans="1:16" x14ac:dyDescent="0.3">
      <c r="A1483" s="3">
        <v>43542</v>
      </c>
      <c r="B1483" s="1" t="s">
        <v>313</v>
      </c>
      <c r="C1483" s="1" t="s">
        <v>196</v>
      </c>
      <c r="D1483" s="1" t="s">
        <v>77</v>
      </c>
      <c r="E1483" s="1" t="s">
        <v>13</v>
      </c>
      <c r="F1483" s="2">
        <v>3</v>
      </c>
      <c r="G1483" s="2">
        <v>5</v>
      </c>
      <c r="H1483" s="1" t="s">
        <v>19</v>
      </c>
      <c r="I1483" s="1" t="s">
        <v>15</v>
      </c>
      <c r="J1483" s="2">
        <v>5621</v>
      </c>
      <c r="K1483" t="str">
        <f>VLOOKUP(E1483,LUCode!A:B,2,FALSE)</f>
        <v>ATC Project</v>
      </c>
      <c r="L1483" t="str">
        <f>VLOOKUP(D1483,Coordinates!A:C,2,FALSE)</f>
        <v>43°44′03</v>
      </c>
      <c r="M1483">
        <f>VLOOKUP(D1483,Coordinates!A:C,3,FALSE)</f>
        <v>-79.27</v>
      </c>
      <c r="N1483" t="str">
        <f>VLOOKUP(I1483,LULine!A:B,2,FALSE)</f>
        <v>Yonge University Spadina</v>
      </c>
      <c r="O1483" t="s">
        <v>1760</v>
      </c>
      <c r="P1483" t="s">
        <v>1775</v>
      </c>
    </row>
    <row r="1484" spans="1:16" x14ac:dyDescent="0.3">
      <c r="A1484" s="3">
        <v>43542</v>
      </c>
      <c r="B1484" s="1" t="s">
        <v>465</v>
      </c>
      <c r="C1484" s="1" t="s">
        <v>196</v>
      </c>
      <c r="D1484" s="1" t="s">
        <v>77</v>
      </c>
      <c r="E1484" s="1" t="s">
        <v>67</v>
      </c>
      <c r="F1484" s="2">
        <v>3</v>
      </c>
      <c r="G1484" s="2">
        <v>5</v>
      </c>
      <c r="H1484" s="1" t="s">
        <v>19</v>
      </c>
      <c r="I1484" s="1" t="s">
        <v>15</v>
      </c>
      <c r="J1484" s="2">
        <v>5716</v>
      </c>
      <c r="K1484" t="str">
        <f>VLOOKUP(E1484,LUCode!A:B,2,FALSE)</f>
        <v>Door Problems - Faulty Equipment</v>
      </c>
      <c r="L1484" t="str">
        <f>VLOOKUP(D1484,Coordinates!A:C,2,FALSE)</f>
        <v>43°44′03</v>
      </c>
      <c r="M1484">
        <f>VLOOKUP(D1484,Coordinates!A:C,3,FALSE)</f>
        <v>-79.27</v>
      </c>
      <c r="N1484" t="str">
        <f>VLOOKUP(I1484,LULine!A:B,2,FALSE)</f>
        <v>Yonge University Spadina</v>
      </c>
      <c r="O1484" t="s">
        <v>1760</v>
      </c>
      <c r="P1484" t="s">
        <v>1775</v>
      </c>
    </row>
    <row r="1485" spans="1:16" x14ac:dyDescent="0.3">
      <c r="A1485" s="3">
        <v>43542</v>
      </c>
      <c r="B1485" s="1" t="s">
        <v>617</v>
      </c>
      <c r="C1485" s="1" t="s">
        <v>196</v>
      </c>
      <c r="D1485" s="1" t="s">
        <v>162</v>
      </c>
      <c r="E1485" s="1" t="s">
        <v>80</v>
      </c>
      <c r="F1485" s="2">
        <v>8</v>
      </c>
      <c r="G1485" s="2">
        <v>10</v>
      </c>
      <c r="H1485" s="1" t="s">
        <v>19</v>
      </c>
      <c r="I1485" s="1" t="s">
        <v>15</v>
      </c>
      <c r="J1485" s="2">
        <v>5401</v>
      </c>
      <c r="K1485" t="str">
        <f>VLOOKUP(E1485,LUCode!A:B,2,FALSE)</f>
        <v>Disorderly Patron</v>
      </c>
      <c r="L1485">
        <f>VLOOKUP(D1485,Coordinates!A:C,2,FALSE)</f>
        <v>43.390900000000002</v>
      </c>
      <c r="M1485">
        <f>VLOOKUP(D1485,Coordinates!A:C,3,FALSE)</f>
        <v>-79.224500000000006</v>
      </c>
      <c r="N1485" t="str">
        <f>VLOOKUP(I1485,LULine!A:B,2,FALSE)</f>
        <v>Yonge University Spadina</v>
      </c>
      <c r="O1485" t="s">
        <v>1760</v>
      </c>
      <c r="P1485" t="s">
        <v>1776</v>
      </c>
    </row>
    <row r="1486" spans="1:16" x14ac:dyDescent="0.3">
      <c r="A1486" s="3">
        <v>43542</v>
      </c>
      <c r="B1486" s="1" t="s">
        <v>1091</v>
      </c>
      <c r="C1486" s="1" t="s">
        <v>196</v>
      </c>
      <c r="D1486" s="1" t="s">
        <v>27</v>
      </c>
      <c r="E1486" s="1" t="s">
        <v>180</v>
      </c>
      <c r="F1486" s="2">
        <v>3</v>
      </c>
      <c r="G1486" s="2">
        <v>5</v>
      </c>
      <c r="H1486" s="1" t="s">
        <v>34</v>
      </c>
      <c r="I1486" s="1" t="s">
        <v>30</v>
      </c>
      <c r="J1486" s="2">
        <v>5358</v>
      </c>
      <c r="K1486" t="str">
        <f>VLOOKUP(E1486,LUCode!A:B,2,FALSE)</f>
        <v>Signals - Track Circuit Problems</v>
      </c>
      <c r="L1486">
        <f>VLOOKUP(D1486,Coordinates!A:C,2,FALSE)</f>
        <v>43.392000000000003</v>
      </c>
      <c r="M1486">
        <f>VLOOKUP(D1486,Coordinates!A:C,3,FALSE)</f>
        <v>-79.273499999999999</v>
      </c>
      <c r="N1486" t="str">
        <f>VLOOKUP(I1486,LULine!A:B,2,FALSE)</f>
        <v>Bloor Danforth</v>
      </c>
      <c r="O1486" t="s">
        <v>1760</v>
      </c>
      <c r="P1486" t="s">
        <v>1776</v>
      </c>
    </row>
    <row r="1487" spans="1:16" x14ac:dyDescent="0.3">
      <c r="A1487" s="3">
        <v>43542</v>
      </c>
      <c r="B1487" s="1" t="s">
        <v>1029</v>
      </c>
      <c r="C1487" s="1" t="s">
        <v>196</v>
      </c>
      <c r="D1487" s="1" t="s">
        <v>42</v>
      </c>
      <c r="E1487" s="1" t="s">
        <v>43</v>
      </c>
      <c r="F1487" s="2">
        <v>3</v>
      </c>
      <c r="G1487" s="2">
        <v>6</v>
      </c>
      <c r="H1487" s="1" t="s">
        <v>14</v>
      </c>
      <c r="I1487" s="1" t="s">
        <v>15</v>
      </c>
      <c r="J1487" s="2">
        <v>6011</v>
      </c>
      <c r="K1487" t="str">
        <f>VLOOKUP(E1487,LUCode!A:B,2,FALSE)</f>
        <v>Operator Not In Position</v>
      </c>
      <c r="L1487">
        <f>VLOOKUP(D1487,Coordinates!A:C,2,FALSE)</f>
        <v>43.749699999999997</v>
      </c>
      <c r="M1487">
        <f>VLOOKUP(D1487,Coordinates!A:C,3,FALSE)</f>
        <v>-79.4619</v>
      </c>
      <c r="N1487" t="str">
        <f>VLOOKUP(I1487,LULine!A:B,2,FALSE)</f>
        <v>Yonge University Spadina</v>
      </c>
      <c r="O1487" t="s">
        <v>1760</v>
      </c>
      <c r="P1487" t="s">
        <v>1777</v>
      </c>
    </row>
    <row r="1488" spans="1:16" x14ac:dyDescent="0.3">
      <c r="A1488" s="3">
        <v>43542</v>
      </c>
      <c r="B1488" s="1" t="s">
        <v>711</v>
      </c>
      <c r="C1488" s="1" t="s">
        <v>196</v>
      </c>
      <c r="D1488" s="1" t="s">
        <v>45</v>
      </c>
      <c r="E1488" s="1" t="s">
        <v>57</v>
      </c>
      <c r="F1488" s="2">
        <v>5</v>
      </c>
      <c r="G1488" s="2">
        <v>10</v>
      </c>
      <c r="H1488" s="1" t="s">
        <v>19</v>
      </c>
      <c r="I1488" s="1" t="s">
        <v>15</v>
      </c>
      <c r="J1488" s="2">
        <v>5426</v>
      </c>
      <c r="K1488" t="str">
        <f>VLOOKUP(E1488,LUCode!A:B,2,FALSE)</f>
        <v>Injured or ill Customer (On Train) - Transported</v>
      </c>
      <c r="L1488">
        <f>VLOOKUP(D1488,Coordinates!A:C,2,FALSE)</f>
        <v>43.781399999999998</v>
      </c>
      <c r="M1488">
        <f>VLOOKUP(D1488,Coordinates!A:C,3,FALSE)</f>
        <v>-79.415000000000006</v>
      </c>
      <c r="N1488" t="str">
        <f>VLOOKUP(I1488,LULine!A:B,2,FALSE)</f>
        <v>Yonge University Spadina</v>
      </c>
      <c r="O1488" t="s">
        <v>1760</v>
      </c>
      <c r="P1488" t="s">
        <v>1777</v>
      </c>
    </row>
    <row r="1489" spans="1:16" x14ac:dyDescent="0.3">
      <c r="A1489" s="3">
        <v>43543</v>
      </c>
      <c r="B1489" s="1" t="s">
        <v>1092</v>
      </c>
      <c r="C1489" s="1" t="s">
        <v>11</v>
      </c>
      <c r="D1489" s="1" t="s">
        <v>149</v>
      </c>
      <c r="E1489" s="1" t="s">
        <v>80</v>
      </c>
      <c r="F1489" s="2">
        <v>3</v>
      </c>
      <c r="G1489" s="2">
        <v>7</v>
      </c>
      <c r="H1489" s="1" t="s">
        <v>34</v>
      </c>
      <c r="I1489" s="1" t="s">
        <v>30</v>
      </c>
      <c r="J1489" s="2">
        <v>5358</v>
      </c>
      <c r="K1489" t="str">
        <f>VLOOKUP(E1489,LUCode!A:B,2,FALSE)</f>
        <v>Disorderly Patron</v>
      </c>
      <c r="L1489">
        <f>VLOOKUP(D1489,Coordinates!A:C,2,FALSE)</f>
        <v>43.400199999999998</v>
      </c>
      <c r="M1489">
        <f>VLOOKUP(D1489,Coordinates!A:C,3,FALSE)</f>
        <v>-79.241399999999999</v>
      </c>
      <c r="N1489" t="str">
        <f>VLOOKUP(I1489,LULine!A:B,2,FALSE)</f>
        <v>Bloor Danforth</v>
      </c>
      <c r="O1489" t="s">
        <v>1760</v>
      </c>
      <c r="P1489" t="s">
        <v>1777</v>
      </c>
    </row>
    <row r="1490" spans="1:16" x14ac:dyDescent="0.3">
      <c r="A1490" s="3">
        <v>43543</v>
      </c>
      <c r="B1490" s="1" t="s">
        <v>369</v>
      </c>
      <c r="C1490" s="1" t="s">
        <v>11</v>
      </c>
      <c r="D1490" s="1" t="s">
        <v>33</v>
      </c>
      <c r="E1490" s="1" t="s">
        <v>152</v>
      </c>
      <c r="F1490" s="2">
        <v>6</v>
      </c>
      <c r="G1490" s="2">
        <v>12</v>
      </c>
      <c r="H1490" s="1" t="s">
        <v>34</v>
      </c>
      <c r="I1490" s="1" t="s">
        <v>30</v>
      </c>
      <c r="J1490" s="2">
        <v>5028</v>
      </c>
      <c r="K1490" t="str">
        <f>VLOOKUP(E1490,LUCode!A:B,2,FALSE)</f>
        <v>Graffiti / Scratchiti</v>
      </c>
      <c r="L1490">
        <f>VLOOKUP(D1490,Coordinates!A:C,2,FALSE)</f>
        <v>43.381399999999999</v>
      </c>
      <c r="M1490">
        <f>VLOOKUP(D1490,Coordinates!A:C,3,FALSE)</f>
        <v>-79.320999999999998</v>
      </c>
      <c r="N1490" t="str">
        <f>VLOOKUP(I1490,LULine!A:B,2,FALSE)</f>
        <v>Bloor Danforth</v>
      </c>
      <c r="O1490" t="s">
        <v>1760</v>
      </c>
      <c r="P1490" t="s">
        <v>1774</v>
      </c>
    </row>
    <row r="1491" spans="1:16" x14ac:dyDescent="0.3">
      <c r="A1491" s="3">
        <v>43543</v>
      </c>
      <c r="B1491" s="1" t="s">
        <v>1093</v>
      </c>
      <c r="C1491" s="1" t="s">
        <v>11</v>
      </c>
      <c r="D1491" s="1" t="s">
        <v>32</v>
      </c>
      <c r="E1491" s="1" t="s">
        <v>610</v>
      </c>
      <c r="F1491" s="2">
        <v>3</v>
      </c>
      <c r="G1491" s="2">
        <v>5</v>
      </c>
      <c r="H1491" s="1" t="s">
        <v>34</v>
      </c>
      <c r="I1491" s="1" t="s">
        <v>30</v>
      </c>
      <c r="J1491" s="2">
        <v>0</v>
      </c>
      <c r="K1491" t="str">
        <f>VLOOKUP(E1491,LUCode!A:B,2,FALSE)</f>
        <v>Work Refusal</v>
      </c>
      <c r="L1491">
        <f>VLOOKUP(D1491,Coordinates!A:C,2,FALSE)</f>
        <v>43.681111000000001</v>
      </c>
      <c r="M1491">
        <f>VLOOKUP(D1491,Coordinates!A:C,3,FALSE)</f>
        <v>-79.337778</v>
      </c>
      <c r="N1491" t="str">
        <f>VLOOKUP(I1491,LULine!A:B,2,FALSE)</f>
        <v>Bloor Danforth</v>
      </c>
      <c r="O1491" t="s">
        <v>1760</v>
      </c>
      <c r="P1491" t="s">
        <v>1774</v>
      </c>
    </row>
    <row r="1492" spans="1:16" x14ac:dyDescent="0.3">
      <c r="A1492" s="3">
        <v>43543</v>
      </c>
      <c r="B1492" s="1" t="s">
        <v>481</v>
      </c>
      <c r="C1492" s="1" t="s">
        <v>11</v>
      </c>
      <c r="D1492" s="1" t="s">
        <v>85</v>
      </c>
      <c r="E1492" s="1" t="s">
        <v>89</v>
      </c>
      <c r="F1492" s="2">
        <v>4</v>
      </c>
      <c r="G1492" s="2">
        <v>6</v>
      </c>
      <c r="H1492" s="1" t="s">
        <v>19</v>
      </c>
      <c r="I1492" s="1" t="s">
        <v>15</v>
      </c>
      <c r="J1492" s="2">
        <v>6021</v>
      </c>
      <c r="K1492" t="str">
        <f>VLOOKUP(E1492,LUCode!A:B,2,FALSE)</f>
        <v>Injured or ill Customer (On Train) - Medical Aid Refused</v>
      </c>
      <c r="L1492">
        <f>VLOOKUP(D1492,Coordinates!A:C,2,FALSE)</f>
        <v>43.656300000000002</v>
      </c>
      <c r="M1492">
        <f>VLOOKUP(D1492,Coordinates!A:C,3,FALSE)</f>
        <v>-79.380499999999998</v>
      </c>
      <c r="N1492" t="str">
        <f>VLOOKUP(I1492,LULine!A:B,2,FALSE)</f>
        <v>Yonge University Spadina</v>
      </c>
      <c r="O1492" t="s">
        <v>1760</v>
      </c>
      <c r="P1492" t="s">
        <v>1774</v>
      </c>
    </row>
    <row r="1493" spans="1:16" x14ac:dyDescent="0.3">
      <c r="A1493" s="3">
        <v>43543</v>
      </c>
      <c r="B1493" s="1" t="s">
        <v>189</v>
      </c>
      <c r="C1493" s="1" t="s">
        <v>11</v>
      </c>
      <c r="D1493" s="1" t="s">
        <v>279</v>
      </c>
      <c r="E1493" s="1" t="s">
        <v>89</v>
      </c>
      <c r="F1493" s="2">
        <v>4</v>
      </c>
      <c r="G1493" s="2">
        <v>6</v>
      </c>
      <c r="H1493" s="1" t="s">
        <v>19</v>
      </c>
      <c r="I1493" s="1" t="s">
        <v>15</v>
      </c>
      <c r="J1493" s="2">
        <v>5986</v>
      </c>
      <c r="K1493" t="str">
        <f>VLOOKUP(E1493,LUCode!A:B,2,FALSE)</f>
        <v>Injured or ill Customer (On Train) - Medical Aid Refused</v>
      </c>
      <c r="L1493">
        <f>VLOOKUP(D1493,Coordinates!A:C,2,FALSE)</f>
        <v>43.4056</v>
      </c>
      <c r="M1493">
        <f>VLOOKUP(D1493,Coordinates!A:C,3,FALSE)</f>
        <v>-79.232699999999994</v>
      </c>
      <c r="N1493" t="str">
        <f>VLOOKUP(I1493,LULine!A:B,2,FALSE)</f>
        <v>Yonge University Spadina</v>
      </c>
      <c r="O1493" t="s">
        <v>1760</v>
      </c>
      <c r="P1493" t="s">
        <v>1774</v>
      </c>
    </row>
    <row r="1494" spans="1:16" x14ac:dyDescent="0.3">
      <c r="A1494" s="3">
        <v>43543</v>
      </c>
      <c r="B1494" s="1" t="s">
        <v>1071</v>
      </c>
      <c r="C1494" s="1" t="s">
        <v>11</v>
      </c>
      <c r="D1494" s="1" t="s">
        <v>215</v>
      </c>
      <c r="E1494" s="1" t="s">
        <v>221</v>
      </c>
      <c r="F1494" s="2">
        <v>20</v>
      </c>
      <c r="G1494" s="2">
        <v>23</v>
      </c>
      <c r="H1494" s="1" t="s">
        <v>29</v>
      </c>
      <c r="I1494" s="1" t="s">
        <v>30</v>
      </c>
      <c r="J1494" s="2">
        <v>5223</v>
      </c>
      <c r="K1494" t="str">
        <f>VLOOKUP(E1494,LUCode!A:B,2,FALSE)</f>
        <v>Fire/Smoke Plan B - Source TTC</v>
      </c>
      <c r="L1494">
        <f>VLOOKUP(D1494,Coordinates!A:C,2,FALSE)</f>
        <v>43.385300000000001</v>
      </c>
      <c r="M1494">
        <f>VLOOKUP(D1494,Coordinates!A:C,3,FALSE)</f>
        <v>-79.304100000000005</v>
      </c>
      <c r="N1494" t="str">
        <f>VLOOKUP(I1494,LULine!A:B,2,FALSE)</f>
        <v>Bloor Danforth</v>
      </c>
      <c r="O1494" t="s">
        <v>1760</v>
      </c>
      <c r="P1494" t="s">
        <v>1772</v>
      </c>
    </row>
    <row r="1495" spans="1:16" x14ac:dyDescent="0.3">
      <c r="A1495" s="3">
        <v>43543</v>
      </c>
      <c r="B1495" s="1" t="s">
        <v>1094</v>
      </c>
      <c r="C1495" s="1" t="s">
        <v>11</v>
      </c>
      <c r="D1495" s="25" t="s">
        <v>1755</v>
      </c>
      <c r="E1495" s="1" t="s">
        <v>239</v>
      </c>
      <c r="F1495" s="2">
        <v>6</v>
      </c>
      <c r="G1495" s="2">
        <v>10</v>
      </c>
      <c r="H1495" s="1" t="s">
        <v>34</v>
      </c>
      <c r="I1495" s="1" t="s">
        <v>30</v>
      </c>
      <c r="J1495" s="2">
        <v>5101</v>
      </c>
      <c r="K1495" t="str">
        <f>VLOOKUP(E1495,LUCode!A:B,2,FALSE)</f>
        <v>Crew Unable to Maintain Schedule</v>
      </c>
      <c r="L1495">
        <f>VLOOKUP(D1495,Coordinates!A:C,2,FALSE)</f>
        <v>43.6706</v>
      </c>
      <c r="M1495">
        <f>VLOOKUP(D1495,Coordinates!A:C,3,FALSE)</f>
        <v>-79.386499999999998</v>
      </c>
      <c r="N1495" t="str">
        <f>VLOOKUP(I1495,LULine!A:B,2,FALSE)</f>
        <v>Bloor Danforth</v>
      </c>
      <c r="O1495" t="s">
        <v>1760</v>
      </c>
      <c r="P1495" t="s">
        <v>1773</v>
      </c>
    </row>
    <row r="1496" spans="1:16" x14ac:dyDescent="0.3">
      <c r="A1496" s="3">
        <v>43543</v>
      </c>
      <c r="B1496" s="1" t="s">
        <v>193</v>
      </c>
      <c r="C1496" s="1" t="s">
        <v>11</v>
      </c>
      <c r="D1496" s="1" t="s">
        <v>130</v>
      </c>
      <c r="E1496" s="1" t="s">
        <v>135</v>
      </c>
      <c r="F1496" s="2">
        <v>3</v>
      </c>
      <c r="G1496" s="2">
        <v>5</v>
      </c>
      <c r="H1496" s="1" t="s">
        <v>29</v>
      </c>
      <c r="I1496" s="1" t="s">
        <v>30</v>
      </c>
      <c r="J1496" s="2">
        <v>5269</v>
      </c>
      <c r="K1496" t="str">
        <f>VLOOKUP(E1496,LUCode!A:B,2,FALSE)</f>
        <v>Operator Overspeeding</v>
      </c>
      <c r="L1496">
        <f>VLOOKUP(D1496,Coordinates!A:C,2,FALSE)</f>
        <v>43.668300000000002</v>
      </c>
      <c r="M1496">
        <f>VLOOKUP(D1496,Coordinates!A:C,3,FALSE)</f>
        <v>-79.399900000000002</v>
      </c>
      <c r="N1496" t="str">
        <f>VLOOKUP(I1496,LULine!A:B,2,FALSE)</f>
        <v>Bloor Danforth</v>
      </c>
      <c r="O1496" t="s">
        <v>1760</v>
      </c>
      <c r="P1496" t="s">
        <v>1773</v>
      </c>
    </row>
    <row r="1497" spans="1:16" x14ac:dyDescent="0.3">
      <c r="A1497" s="3">
        <v>43543</v>
      </c>
      <c r="B1497" s="1" t="s">
        <v>328</v>
      </c>
      <c r="C1497" s="1" t="s">
        <v>11</v>
      </c>
      <c r="D1497" s="1" t="s">
        <v>24</v>
      </c>
      <c r="E1497" s="1" t="s">
        <v>60</v>
      </c>
      <c r="F1497" s="2">
        <v>3</v>
      </c>
      <c r="G1497" s="2">
        <v>6</v>
      </c>
      <c r="H1497" s="1" t="s">
        <v>19</v>
      </c>
      <c r="I1497" s="1" t="s">
        <v>15</v>
      </c>
      <c r="J1497" s="2">
        <v>5756</v>
      </c>
      <c r="K1497" t="str">
        <f>VLOOKUP(E1497,LUCode!A:B,2,FALSE)</f>
        <v>Miscellaneous Other</v>
      </c>
      <c r="L1497">
        <f>VLOOKUP(D1497,Coordinates!A:C,2,FALSE)</f>
        <v>43.415199999999999</v>
      </c>
      <c r="M1497">
        <f>VLOOKUP(D1497,Coordinates!A:C,3,FALSE)</f>
        <v>-79.234999999999999</v>
      </c>
      <c r="N1497" t="str">
        <f>VLOOKUP(I1497,LULine!A:B,2,FALSE)</f>
        <v>Yonge University Spadina</v>
      </c>
      <c r="O1497" t="s">
        <v>1760</v>
      </c>
      <c r="P1497" t="s">
        <v>1775</v>
      </c>
    </row>
    <row r="1498" spans="1:16" x14ac:dyDescent="0.3">
      <c r="A1498" s="3">
        <v>43543</v>
      </c>
      <c r="B1498" s="1" t="s">
        <v>497</v>
      </c>
      <c r="C1498" s="1" t="s">
        <v>11</v>
      </c>
      <c r="D1498" s="1" t="s">
        <v>215</v>
      </c>
      <c r="E1498" s="1" t="s">
        <v>150</v>
      </c>
      <c r="F1498" s="2">
        <v>3</v>
      </c>
      <c r="G1498" s="2">
        <v>5</v>
      </c>
      <c r="H1498" s="1" t="s">
        <v>29</v>
      </c>
      <c r="I1498" s="1" t="s">
        <v>30</v>
      </c>
      <c r="J1498" s="2">
        <v>5181</v>
      </c>
      <c r="K1498" t="str">
        <f>VLOOKUP(E1498,LUCode!A:B,2,FALSE)</f>
        <v>Passenger Other</v>
      </c>
      <c r="L1498">
        <f>VLOOKUP(D1498,Coordinates!A:C,2,FALSE)</f>
        <v>43.385300000000001</v>
      </c>
      <c r="M1498">
        <f>VLOOKUP(D1498,Coordinates!A:C,3,FALSE)</f>
        <v>-79.304100000000005</v>
      </c>
      <c r="N1498" t="str">
        <f>VLOOKUP(I1498,LULine!A:B,2,FALSE)</f>
        <v>Bloor Danforth</v>
      </c>
      <c r="O1498" t="s">
        <v>1760</v>
      </c>
      <c r="P1498" t="s">
        <v>1775</v>
      </c>
    </row>
    <row r="1499" spans="1:16" x14ac:dyDescent="0.3">
      <c r="A1499" s="3">
        <v>43543</v>
      </c>
      <c r="B1499" s="1" t="s">
        <v>785</v>
      </c>
      <c r="C1499" s="1" t="s">
        <v>11</v>
      </c>
      <c r="D1499" s="1" t="s">
        <v>98</v>
      </c>
      <c r="E1499" s="1" t="s">
        <v>1095</v>
      </c>
      <c r="F1499" s="2">
        <v>3</v>
      </c>
      <c r="G1499" s="2">
        <v>8</v>
      </c>
      <c r="H1499" s="1" t="s">
        <v>34</v>
      </c>
      <c r="I1499" s="1" t="s">
        <v>99</v>
      </c>
      <c r="J1499" s="2">
        <v>6191</v>
      </c>
      <c r="K1499" t="str">
        <f>VLOOKUP(E1499,LUCode!A:B,2,FALSE)</f>
        <v>Data Communications System Failure</v>
      </c>
      <c r="L1499">
        <f>VLOOKUP(D1499,Coordinates!A:C,2,FALSE)</f>
        <v>43.460900000000002</v>
      </c>
      <c r="M1499">
        <f>VLOOKUP(D1499,Coordinates!A:C,3,FALSE)</f>
        <v>-79.223500000000001</v>
      </c>
      <c r="N1499" t="str">
        <f>VLOOKUP(I1499,LULine!A:B,2,FALSE)</f>
        <v>Sheppard</v>
      </c>
      <c r="O1499" t="s">
        <v>1760</v>
      </c>
      <c r="P1499" t="s">
        <v>1776</v>
      </c>
    </row>
    <row r="1500" spans="1:16" x14ac:dyDescent="0.3">
      <c r="A1500" s="3">
        <v>43543</v>
      </c>
      <c r="B1500" s="1" t="s">
        <v>844</v>
      </c>
      <c r="C1500" s="1" t="s">
        <v>11</v>
      </c>
      <c r="D1500" s="1" t="s">
        <v>207</v>
      </c>
      <c r="E1500" s="1" t="s">
        <v>52</v>
      </c>
      <c r="F1500" s="2">
        <v>4</v>
      </c>
      <c r="G1500" s="2">
        <v>7</v>
      </c>
      <c r="H1500" s="1" t="s">
        <v>14</v>
      </c>
      <c r="I1500" s="1" t="s">
        <v>15</v>
      </c>
      <c r="J1500" s="2">
        <v>6133</v>
      </c>
      <c r="K1500" t="str">
        <f>VLOOKUP(E1500,LUCode!A:B,2,FALSE)</f>
        <v>Unsanitary Vehicle</v>
      </c>
      <c r="L1500">
        <f>VLOOKUP(D1500,Coordinates!A:C,2,FALSE)</f>
        <v>43.4221</v>
      </c>
      <c r="M1500">
        <f>VLOOKUP(D1500,Coordinates!A:C,3,FALSE)</f>
        <v>-79.235399999999998</v>
      </c>
      <c r="N1500" t="str">
        <f>VLOOKUP(I1500,LULine!A:B,2,FALSE)</f>
        <v>Yonge University Spadina</v>
      </c>
      <c r="O1500" t="s">
        <v>1760</v>
      </c>
      <c r="P1500" t="s">
        <v>1776</v>
      </c>
    </row>
    <row r="1501" spans="1:16" x14ac:dyDescent="0.3">
      <c r="A1501" s="3">
        <v>43543</v>
      </c>
      <c r="B1501" s="1" t="s">
        <v>1096</v>
      </c>
      <c r="C1501" s="1" t="s">
        <v>11</v>
      </c>
      <c r="D1501" s="1" t="s">
        <v>119</v>
      </c>
      <c r="E1501" s="1" t="s">
        <v>80</v>
      </c>
      <c r="F1501" s="2">
        <v>9</v>
      </c>
      <c r="G1501" s="2">
        <v>12</v>
      </c>
      <c r="H1501" s="1" t="s">
        <v>14</v>
      </c>
      <c r="I1501" s="1" t="s">
        <v>15</v>
      </c>
      <c r="J1501" s="2">
        <v>5746</v>
      </c>
      <c r="K1501" t="str">
        <f>VLOOKUP(E1501,LUCode!A:B,2,FALSE)</f>
        <v>Disorderly Patron</v>
      </c>
      <c r="L1501">
        <f>VLOOKUP(D1501,Coordinates!A:C,2,FALSE)</f>
        <v>43.433</v>
      </c>
      <c r="M1501">
        <f>VLOOKUP(D1501,Coordinates!A:C,3,FALSE)</f>
        <v>-79.248000000000005</v>
      </c>
      <c r="N1501" t="str">
        <f>VLOOKUP(I1501,LULine!A:B,2,FALSE)</f>
        <v>Yonge University Spadina</v>
      </c>
      <c r="O1501" t="s">
        <v>1760</v>
      </c>
      <c r="P1501" t="s">
        <v>1776</v>
      </c>
    </row>
    <row r="1502" spans="1:16" x14ac:dyDescent="0.3">
      <c r="A1502" s="3">
        <v>43544</v>
      </c>
      <c r="B1502" s="1" t="s">
        <v>1092</v>
      </c>
      <c r="C1502" s="1" t="s">
        <v>63</v>
      </c>
      <c r="D1502" s="1" t="s">
        <v>127</v>
      </c>
      <c r="E1502" s="1" t="s">
        <v>509</v>
      </c>
      <c r="F1502" s="2">
        <v>6</v>
      </c>
      <c r="G1502" s="2">
        <v>11</v>
      </c>
      <c r="H1502" s="1" t="s">
        <v>14</v>
      </c>
      <c r="I1502" s="1" t="s">
        <v>15</v>
      </c>
      <c r="J1502" s="2">
        <v>5481</v>
      </c>
      <c r="K1502" t="str">
        <f>VLOOKUP(E1502,LUCode!A:B,2,FALSE)</f>
        <v>Held By Polce - Non-TTC Related</v>
      </c>
      <c r="L1502">
        <f>VLOOKUP(D1502,Coordinates!A:C,2,FALSE)</f>
        <v>43.400500000000001</v>
      </c>
      <c r="M1502">
        <f>VLOOKUP(D1502,Coordinates!A:C,3,FALSE)</f>
        <v>-79.235900000000001</v>
      </c>
      <c r="N1502" t="str">
        <f>VLOOKUP(I1502,LULine!A:B,2,FALSE)</f>
        <v>Yonge University Spadina</v>
      </c>
      <c r="O1502" t="s">
        <v>1760</v>
      </c>
      <c r="P1502" t="s">
        <v>1777</v>
      </c>
    </row>
    <row r="1503" spans="1:16" x14ac:dyDescent="0.3">
      <c r="A1503" s="3">
        <v>43544</v>
      </c>
      <c r="B1503" s="1" t="s">
        <v>479</v>
      </c>
      <c r="C1503" s="1" t="s">
        <v>63</v>
      </c>
      <c r="D1503" s="1" t="s">
        <v>77</v>
      </c>
      <c r="E1503" s="1" t="s">
        <v>725</v>
      </c>
      <c r="F1503" s="2">
        <v>16</v>
      </c>
      <c r="G1503" s="2">
        <v>20</v>
      </c>
      <c r="H1503" s="1" t="s">
        <v>19</v>
      </c>
      <c r="I1503" s="1" t="s">
        <v>15</v>
      </c>
      <c r="J1503" s="2">
        <v>5731</v>
      </c>
      <c r="K1503" t="str">
        <f>VLOOKUP(E1503,LUCode!A:B,2,FALSE)</f>
        <v>Yard/Carhouse Related Problems</v>
      </c>
      <c r="L1503" t="str">
        <f>VLOOKUP(D1503,Coordinates!A:C,2,FALSE)</f>
        <v>43°44′03</v>
      </c>
      <c r="M1503">
        <f>VLOOKUP(D1503,Coordinates!A:C,3,FALSE)</f>
        <v>-79.27</v>
      </c>
      <c r="N1503" t="str">
        <f>VLOOKUP(I1503,LULine!A:B,2,FALSE)</f>
        <v>Yonge University Spadina</v>
      </c>
      <c r="O1503" t="s">
        <v>1760</v>
      </c>
      <c r="P1503" t="s">
        <v>1774</v>
      </c>
    </row>
    <row r="1504" spans="1:16" x14ac:dyDescent="0.3">
      <c r="A1504" s="3">
        <v>43544</v>
      </c>
      <c r="B1504" s="1" t="s">
        <v>1016</v>
      </c>
      <c r="C1504" s="1" t="s">
        <v>63</v>
      </c>
      <c r="D1504" s="1" t="s">
        <v>40</v>
      </c>
      <c r="E1504" s="1" t="s">
        <v>180</v>
      </c>
      <c r="F1504" s="2">
        <v>3</v>
      </c>
      <c r="G1504" s="2">
        <v>5</v>
      </c>
      <c r="H1504" s="1" t="s">
        <v>29</v>
      </c>
      <c r="I1504" s="1" t="s">
        <v>30</v>
      </c>
      <c r="J1504" s="2">
        <v>5302</v>
      </c>
      <c r="K1504" t="str">
        <f>VLOOKUP(E1504,LUCode!A:B,2,FALSE)</f>
        <v>Signals - Track Circuit Problems</v>
      </c>
      <c r="L1504">
        <f>VLOOKUP(D1504,Coordinates!A:C,2,FALSE)</f>
        <v>43.405700000000003</v>
      </c>
      <c r="M1504">
        <f>VLOOKUP(D1504,Coordinates!A:C,3,FALSE)</f>
        <v>-79.194900000000004</v>
      </c>
      <c r="N1504" t="str">
        <f>VLOOKUP(I1504,LULine!A:B,2,FALSE)</f>
        <v>Bloor Danforth</v>
      </c>
      <c r="O1504" t="s">
        <v>1760</v>
      </c>
      <c r="P1504" t="s">
        <v>1774</v>
      </c>
    </row>
    <row r="1505" spans="1:16" x14ac:dyDescent="0.3">
      <c r="A1505" s="3">
        <v>43544</v>
      </c>
      <c r="B1505" s="1" t="s">
        <v>778</v>
      </c>
      <c r="C1505" s="1" t="s">
        <v>63</v>
      </c>
      <c r="D1505" s="1" t="s">
        <v>149</v>
      </c>
      <c r="E1505" s="1" t="s">
        <v>146</v>
      </c>
      <c r="F1505" s="2">
        <v>71</v>
      </c>
      <c r="G1505" s="2">
        <v>73</v>
      </c>
      <c r="H1505" s="1" t="s">
        <v>29</v>
      </c>
      <c r="I1505" s="1" t="s">
        <v>30</v>
      </c>
      <c r="J1505" s="2">
        <v>5044</v>
      </c>
      <c r="K1505" t="str">
        <f>VLOOKUP(E1505,LUCode!A:B,2,FALSE)</f>
        <v>Priority One - Train in Contact With Person</v>
      </c>
      <c r="L1505">
        <f>VLOOKUP(D1505,Coordinates!A:C,2,FALSE)</f>
        <v>43.400199999999998</v>
      </c>
      <c r="M1505">
        <f>VLOOKUP(D1505,Coordinates!A:C,3,FALSE)</f>
        <v>-79.241399999999999</v>
      </c>
      <c r="N1505" t="str">
        <f>VLOOKUP(I1505,LULine!A:B,2,FALSE)</f>
        <v>Bloor Danforth</v>
      </c>
      <c r="O1505" t="s">
        <v>1760</v>
      </c>
      <c r="P1505" t="s">
        <v>1774</v>
      </c>
    </row>
    <row r="1506" spans="1:16" x14ac:dyDescent="0.3">
      <c r="A1506" s="3">
        <v>43544</v>
      </c>
      <c r="B1506" s="1" t="s">
        <v>543</v>
      </c>
      <c r="C1506" s="1" t="s">
        <v>63</v>
      </c>
      <c r="D1506" s="25" t="s">
        <v>1756</v>
      </c>
      <c r="E1506" s="1" t="s">
        <v>80</v>
      </c>
      <c r="F1506" s="2">
        <v>3</v>
      </c>
      <c r="G1506" s="2">
        <v>6</v>
      </c>
      <c r="H1506" s="1" t="s">
        <v>19</v>
      </c>
      <c r="I1506" s="1" t="s">
        <v>15</v>
      </c>
      <c r="J1506" s="2">
        <v>5846</v>
      </c>
      <c r="K1506" t="str">
        <f>VLOOKUP(E1506,LUCode!A:B,2,FALSE)</f>
        <v>Disorderly Patron</v>
      </c>
      <c r="L1506">
        <f>VLOOKUP(D1506,Coordinates!A:C,2,FALSE)</f>
        <v>43.401600000000002</v>
      </c>
      <c r="M1506">
        <f>VLOOKUP(D1506,Coordinates!A:C,3,FALSE)</f>
        <v>-79.230900000000005</v>
      </c>
      <c r="N1506" t="str">
        <f>VLOOKUP(I1506,LULine!A:B,2,FALSE)</f>
        <v>Yonge University Spadina</v>
      </c>
      <c r="O1506" t="s">
        <v>1760</v>
      </c>
      <c r="P1506" t="s">
        <v>1772</v>
      </c>
    </row>
    <row r="1507" spans="1:16" x14ac:dyDescent="0.3">
      <c r="A1507" s="3">
        <v>43544</v>
      </c>
      <c r="B1507" s="1" t="s">
        <v>1097</v>
      </c>
      <c r="C1507" s="1" t="s">
        <v>63</v>
      </c>
      <c r="D1507" s="1" t="s">
        <v>211</v>
      </c>
      <c r="E1507" s="1" t="s">
        <v>610</v>
      </c>
      <c r="F1507" s="2">
        <v>3</v>
      </c>
      <c r="G1507" s="2">
        <v>6</v>
      </c>
      <c r="H1507" s="1" t="s">
        <v>19</v>
      </c>
      <c r="I1507" s="1" t="s">
        <v>15</v>
      </c>
      <c r="J1507" s="2">
        <v>5866</v>
      </c>
      <c r="K1507" t="str">
        <f>VLOOKUP(E1507,LUCode!A:B,2,FALSE)</f>
        <v>Work Refusal</v>
      </c>
      <c r="L1507">
        <f>VLOOKUP(D1507,Coordinates!A:C,2,FALSE)</f>
        <v>43.4739</v>
      </c>
      <c r="M1507">
        <f>VLOOKUP(D1507,Coordinates!A:C,3,FALSE)</f>
        <v>-79.313900000000004</v>
      </c>
      <c r="N1507" t="str">
        <f>VLOOKUP(I1507,LULine!A:B,2,FALSE)</f>
        <v>Yonge University Spadina</v>
      </c>
      <c r="O1507" t="s">
        <v>1760</v>
      </c>
      <c r="P1507" t="s">
        <v>1773</v>
      </c>
    </row>
    <row r="1508" spans="1:16" x14ac:dyDescent="0.3">
      <c r="A1508" s="3">
        <v>43544</v>
      </c>
      <c r="B1508" s="1" t="s">
        <v>867</v>
      </c>
      <c r="C1508" s="1" t="s">
        <v>63</v>
      </c>
      <c r="D1508" s="1" t="s">
        <v>127</v>
      </c>
      <c r="E1508" s="1" t="s">
        <v>150</v>
      </c>
      <c r="F1508" s="2">
        <v>4</v>
      </c>
      <c r="G1508" s="2">
        <v>7</v>
      </c>
      <c r="H1508" s="1" t="s">
        <v>14</v>
      </c>
      <c r="I1508" s="1" t="s">
        <v>15</v>
      </c>
      <c r="J1508" s="2">
        <v>5411</v>
      </c>
      <c r="K1508" t="str">
        <f>VLOOKUP(E1508,LUCode!A:B,2,FALSE)</f>
        <v>Passenger Other</v>
      </c>
      <c r="L1508">
        <f>VLOOKUP(D1508,Coordinates!A:C,2,FALSE)</f>
        <v>43.400500000000001</v>
      </c>
      <c r="M1508">
        <f>VLOOKUP(D1508,Coordinates!A:C,3,FALSE)</f>
        <v>-79.235900000000001</v>
      </c>
      <c r="N1508" t="str">
        <f>VLOOKUP(I1508,LULine!A:B,2,FALSE)</f>
        <v>Yonge University Spadina</v>
      </c>
      <c r="O1508" t="s">
        <v>1760</v>
      </c>
      <c r="P1508" t="s">
        <v>1773</v>
      </c>
    </row>
    <row r="1509" spans="1:16" x14ac:dyDescent="0.3">
      <c r="A1509" s="3">
        <v>43544</v>
      </c>
      <c r="B1509" s="1" t="s">
        <v>518</v>
      </c>
      <c r="C1509" s="1" t="s">
        <v>63</v>
      </c>
      <c r="D1509" s="1" t="s">
        <v>27</v>
      </c>
      <c r="E1509" s="1" t="s">
        <v>65</v>
      </c>
      <c r="F1509" s="2">
        <v>3</v>
      </c>
      <c r="G1509" s="2">
        <v>6</v>
      </c>
      <c r="H1509" s="1" t="s">
        <v>34</v>
      </c>
      <c r="I1509" s="1" t="s">
        <v>30</v>
      </c>
      <c r="J1509" s="2">
        <v>5244</v>
      </c>
      <c r="K1509" t="str">
        <f>VLOOKUP(E1509,LUCode!A:B,2,FALSE)</f>
        <v>Signal Problem - No Trouble</v>
      </c>
      <c r="L1509">
        <f>VLOOKUP(D1509,Coordinates!A:C,2,FALSE)</f>
        <v>43.392000000000003</v>
      </c>
      <c r="M1509">
        <f>VLOOKUP(D1509,Coordinates!A:C,3,FALSE)</f>
        <v>-79.273499999999999</v>
      </c>
      <c r="N1509" t="str">
        <f>VLOOKUP(I1509,LULine!A:B,2,FALSE)</f>
        <v>Bloor Danforth</v>
      </c>
      <c r="O1509" t="s">
        <v>1760</v>
      </c>
      <c r="P1509" t="s">
        <v>1773</v>
      </c>
    </row>
    <row r="1510" spans="1:16" x14ac:dyDescent="0.3">
      <c r="A1510" s="3">
        <v>43544</v>
      </c>
      <c r="B1510" s="1" t="s">
        <v>1090</v>
      </c>
      <c r="C1510" s="1" t="s">
        <v>63</v>
      </c>
      <c r="D1510" s="1" t="s">
        <v>32</v>
      </c>
      <c r="E1510" s="1" t="s">
        <v>308</v>
      </c>
      <c r="F1510" s="2">
        <v>22</v>
      </c>
      <c r="G1510" s="2">
        <v>25</v>
      </c>
      <c r="H1510" s="1" t="s">
        <v>29</v>
      </c>
      <c r="I1510" s="1" t="s">
        <v>30</v>
      </c>
      <c r="J1510" s="2">
        <v>5005</v>
      </c>
      <c r="K1510" t="str">
        <f>VLOOKUP(E1510,LUCode!A:B,2,FALSE)</f>
        <v>Assault / Patron Involved</v>
      </c>
      <c r="L1510">
        <f>VLOOKUP(D1510,Coordinates!A:C,2,FALSE)</f>
        <v>43.681111000000001</v>
      </c>
      <c r="M1510">
        <f>VLOOKUP(D1510,Coordinates!A:C,3,FALSE)</f>
        <v>-79.337778</v>
      </c>
      <c r="N1510" t="str">
        <f>VLOOKUP(I1510,LULine!A:B,2,FALSE)</f>
        <v>Bloor Danforth</v>
      </c>
      <c r="O1510" t="s">
        <v>1760</v>
      </c>
      <c r="P1510" t="s">
        <v>1775</v>
      </c>
    </row>
    <row r="1511" spans="1:16" x14ac:dyDescent="0.3">
      <c r="A1511" s="3">
        <v>43544</v>
      </c>
      <c r="B1511" s="1" t="s">
        <v>548</v>
      </c>
      <c r="C1511" s="1" t="s">
        <v>63</v>
      </c>
      <c r="D1511" s="1" t="s">
        <v>45</v>
      </c>
      <c r="E1511" s="1" t="s">
        <v>132</v>
      </c>
      <c r="F1511" s="2">
        <v>4</v>
      </c>
      <c r="G1511" s="2">
        <v>7</v>
      </c>
      <c r="H1511" s="1" t="s">
        <v>19</v>
      </c>
      <c r="I1511" s="1" t="s">
        <v>15</v>
      </c>
      <c r="J1511" s="2">
        <v>5956</v>
      </c>
      <c r="K1511" t="str">
        <f>VLOOKUP(E1511,LUCode!A:B,2,FALSE)</f>
        <v>Misc. Transportation Other - Employee Non-Chargeable</v>
      </c>
      <c r="L1511">
        <f>VLOOKUP(D1511,Coordinates!A:C,2,FALSE)</f>
        <v>43.781399999999998</v>
      </c>
      <c r="M1511">
        <f>VLOOKUP(D1511,Coordinates!A:C,3,FALSE)</f>
        <v>-79.415000000000006</v>
      </c>
      <c r="N1511" t="str">
        <f>VLOOKUP(I1511,LULine!A:B,2,FALSE)</f>
        <v>Yonge University Spadina</v>
      </c>
      <c r="O1511" t="s">
        <v>1760</v>
      </c>
      <c r="P1511" t="s">
        <v>1775</v>
      </c>
    </row>
    <row r="1512" spans="1:16" x14ac:dyDescent="0.3">
      <c r="A1512" s="3">
        <v>43544</v>
      </c>
      <c r="B1512" s="1" t="s">
        <v>841</v>
      </c>
      <c r="C1512" s="1" t="s">
        <v>63</v>
      </c>
      <c r="D1512" s="1" t="s">
        <v>215</v>
      </c>
      <c r="E1512" s="1" t="s">
        <v>218</v>
      </c>
      <c r="F1512" s="2">
        <v>3</v>
      </c>
      <c r="G1512" s="2">
        <v>5</v>
      </c>
      <c r="H1512" s="1" t="s">
        <v>34</v>
      </c>
      <c r="I1512" s="1" t="s">
        <v>30</v>
      </c>
      <c r="J1512" s="2">
        <v>5324</v>
      </c>
      <c r="K1512" t="str">
        <f>VLOOKUP(E1512,LUCode!A:B,2,FALSE)</f>
        <v>Equipment - No Trouble Found</v>
      </c>
      <c r="L1512">
        <f>VLOOKUP(D1512,Coordinates!A:C,2,FALSE)</f>
        <v>43.385300000000001</v>
      </c>
      <c r="M1512">
        <f>VLOOKUP(D1512,Coordinates!A:C,3,FALSE)</f>
        <v>-79.304100000000005</v>
      </c>
      <c r="N1512" t="str">
        <f>VLOOKUP(I1512,LULine!A:B,2,FALSE)</f>
        <v>Bloor Danforth</v>
      </c>
      <c r="O1512" t="s">
        <v>1760</v>
      </c>
      <c r="P1512" t="s">
        <v>1775</v>
      </c>
    </row>
    <row r="1513" spans="1:16" x14ac:dyDescent="0.3">
      <c r="A1513" s="3">
        <v>43544</v>
      </c>
      <c r="B1513" s="1" t="s">
        <v>1098</v>
      </c>
      <c r="C1513" s="1" t="s">
        <v>63</v>
      </c>
      <c r="D1513" s="25" t="s">
        <v>1640</v>
      </c>
      <c r="E1513" s="1" t="s">
        <v>52</v>
      </c>
      <c r="F1513" s="2">
        <v>5</v>
      </c>
      <c r="G1513" s="2">
        <v>11</v>
      </c>
      <c r="H1513" s="1" t="s">
        <v>34</v>
      </c>
      <c r="I1513" s="1" t="s">
        <v>99</v>
      </c>
      <c r="J1513" s="2">
        <v>6191</v>
      </c>
      <c r="K1513" t="str">
        <f>VLOOKUP(E1513,LUCode!A:B,2,FALSE)</f>
        <v>Unsanitary Vehicle</v>
      </c>
      <c r="L1513" t="str">
        <f>VLOOKUP(D1513,Coordinates!A:C,2,FALSE)</f>
        <v>43.7614°</v>
      </c>
      <c r="M1513">
        <f>VLOOKUP(D1513,Coordinates!A:C,3,FALSE)</f>
        <v>-79.410499999999999</v>
      </c>
      <c r="N1513" t="str">
        <f>VLOOKUP(I1513,LULine!A:B,2,FALSE)</f>
        <v>Sheppard</v>
      </c>
      <c r="O1513" t="s">
        <v>1760</v>
      </c>
      <c r="P1513" t="s">
        <v>1776</v>
      </c>
    </row>
    <row r="1514" spans="1:16" x14ac:dyDescent="0.3">
      <c r="A1514" s="3">
        <v>43544</v>
      </c>
      <c r="B1514" s="1" t="s">
        <v>991</v>
      </c>
      <c r="C1514" s="1" t="s">
        <v>63</v>
      </c>
      <c r="D1514" s="1" t="s">
        <v>40</v>
      </c>
      <c r="E1514" s="1" t="s">
        <v>180</v>
      </c>
      <c r="F1514" s="2">
        <v>5</v>
      </c>
      <c r="G1514" s="2">
        <v>8</v>
      </c>
      <c r="H1514" s="1" t="s">
        <v>29</v>
      </c>
      <c r="I1514" s="1" t="s">
        <v>30</v>
      </c>
      <c r="J1514" s="2">
        <v>5208</v>
      </c>
      <c r="K1514" t="str">
        <f>VLOOKUP(E1514,LUCode!A:B,2,FALSE)</f>
        <v>Signals - Track Circuit Problems</v>
      </c>
      <c r="L1514">
        <f>VLOOKUP(D1514,Coordinates!A:C,2,FALSE)</f>
        <v>43.405700000000003</v>
      </c>
      <c r="M1514">
        <f>VLOOKUP(D1514,Coordinates!A:C,3,FALSE)</f>
        <v>-79.194900000000004</v>
      </c>
      <c r="N1514" t="str">
        <f>VLOOKUP(I1514,LULine!A:B,2,FALSE)</f>
        <v>Bloor Danforth</v>
      </c>
      <c r="O1514" t="s">
        <v>1760</v>
      </c>
      <c r="P1514" t="s">
        <v>1776</v>
      </c>
    </row>
    <row r="1515" spans="1:16" x14ac:dyDescent="0.3">
      <c r="A1515" s="3">
        <v>43544</v>
      </c>
      <c r="B1515" s="1" t="s">
        <v>409</v>
      </c>
      <c r="C1515" s="1" t="s">
        <v>63</v>
      </c>
      <c r="D1515" s="1" t="s">
        <v>425</v>
      </c>
      <c r="E1515" s="1" t="s">
        <v>233</v>
      </c>
      <c r="F1515" s="2">
        <v>4</v>
      </c>
      <c r="G1515" s="2">
        <v>8</v>
      </c>
      <c r="H1515" s="1" t="s">
        <v>34</v>
      </c>
      <c r="I1515" s="1" t="s">
        <v>30</v>
      </c>
      <c r="J1515" s="2">
        <v>5252</v>
      </c>
      <c r="K1515" t="str">
        <f>VLOOKUP(E1515,LUCode!A:B,2,FALSE)</f>
        <v>Sexual Assault</v>
      </c>
      <c r="L1515">
        <f>VLOOKUP(D1515,Coordinates!A:C,2,FALSE)</f>
        <v>43.403700000000001</v>
      </c>
      <c r="M1515">
        <f>VLOOKUP(D1515,Coordinates!A:C,3,FALSE)</f>
        <v>-79.212999999999994</v>
      </c>
      <c r="N1515" t="str">
        <f>VLOOKUP(I1515,LULine!A:B,2,FALSE)</f>
        <v>Bloor Danforth</v>
      </c>
      <c r="O1515" t="s">
        <v>1760</v>
      </c>
      <c r="P1515" t="s">
        <v>1777</v>
      </c>
    </row>
    <row r="1516" spans="1:16" x14ac:dyDescent="0.3">
      <c r="A1516" s="3">
        <v>43545</v>
      </c>
      <c r="B1516" s="1" t="s">
        <v>604</v>
      </c>
      <c r="C1516" s="1" t="s">
        <v>126</v>
      </c>
      <c r="D1516" s="1" t="s">
        <v>286</v>
      </c>
      <c r="E1516" s="1" t="s">
        <v>218</v>
      </c>
      <c r="F1516" s="2">
        <v>4</v>
      </c>
      <c r="G1516" s="2">
        <v>8</v>
      </c>
      <c r="H1516" s="1" t="s">
        <v>29</v>
      </c>
      <c r="I1516" s="1" t="s">
        <v>30</v>
      </c>
      <c r="J1516" s="2">
        <v>5270</v>
      </c>
      <c r="K1516" t="str">
        <f>VLOOKUP(E1516,LUCode!A:B,2,FALSE)</f>
        <v>Equipment - No Trouble Found</v>
      </c>
      <c r="L1516">
        <f>VLOOKUP(D1516,Coordinates!A:C,2,FALSE)</f>
        <v>43.401299999999999</v>
      </c>
      <c r="M1516">
        <f>VLOOKUP(D1516,Coordinates!A:C,3,FALSE)</f>
        <v>-79.232399999999998</v>
      </c>
      <c r="N1516" t="str">
        <f>VLOOKUP(I1516,LULine!A:B,2,FALSE)</f>
        <v>Bloor Danforth</v>
      </c>
      <c r="O1516" t="s">
        <v>1760</v>
      </c>
      <c r="P1516" t="s">
        <v>1777</v>
      </c>
    </row>
    <row r="1517" spans="1:16" x14ac:dyDescent="0.3">
      <c r="A1517" s="3">
        <v>43545</v>
      </c>
      <c r="B1517" s="1" t="s">
        <v>776</v>
      </c>
      <c r="C1517" s="1" t="s">
        <v>126</v>
      </c>
      <c r="D1517" s="1" t="s">
        <v>85</v>
      </c>
      <c r="E1517" s="1" t="s">
        <v>158</v>
      </c>
      <c r="F1517" s="2">
        <v>10</v>
      </c>
      <c r="G1517" s="2">
        <v>15</v>
      </c>
      <c r="H1517" s="1" t="s">
        <v>19</v>
      </c>
      <c r="I1517" s="1" t="s">
        <v>15</v>
      </c>
      <c r="J1517" s="2">
        <v>5946</v>
      </c>
      <c r="K1517" t="str">
        <f>VLOOKUP(E1517,LUCode!A:B,2,FALSE)</f>
        <v>Unauthorized at Track Level</v>
      </c>
      <c r="L1517">
        <f>VLOOKUP(D1517,Coordinates!A:C,2,FALSE)</f>
        <v>43.656300000000002</v>
      </c>
      <c r="M1517">
        <f>VLOOKUP(D1517,Coordinates!A:C,3,FALSE)</f>
        <v>-79.380499999999998</v>
      </c>
      <c r="N1517" t="str">
        <f>VLOOKUP(I1517,LULine!A:B,2,FALSE)</f>
        <v>Yonge University Spadina</v>
      </c>
      <c r="O1517" t="s">
        <v>1760</v>
      </c>
      <c r="P1517" t="s">
        <v>1777</v>
      </c>
    </row>
    <row r="1518" spans="1:16" x14ac:dyDescent="0.3">
      <c r="A1518" s="3">
        <v>43545</v>
      </c>
      <c r="B1518" s="1" t="s">
        <v>369</v>
      </c>
      <c r="C1518" s="1" t="s">
        <v>126</v>
      </c>
      <c r="D1518" s="1" t="s">
        <v>211</v>
      </c>
      <c r="E1518" s="1" t="s">
        <v>13</v>
      </c>
      <c r="F1518" s="2">
        <v>15</v>
      </c>
      <c r="G1518" s="2">
        <v>0</v>
      </c>
      <c r="H1518" s="1" t="s">
        <v>19</v>
      </c>
      <c r="I1518" s="1" t="s">
        <v>15</v>
      </c>
      <c r="J1518" s="2">
        <v>5476</v>
      </c>
      <c r="K1518" t="str">
        <f>VLOOKUP(E1518,LUCode!A:B,2,FALSE)</f>
        <v>ATC Project</v>
      </c>
      <c r="L1518">
        <f>VLOOKUP(D1518,Coordinates!A:C,2,FALSE)</f>
        <v>43.4739</v>
      </c>
      <c r="M1518">
        <f>VLOOKUP(D1518,Coordinates!A:C,3,FALSE)</f>
        <v>-79.313900000000004</v>
      </c>
      <c r="N1518" t="str">
        <f>VLOOKUP(I1518,LULine!A:B,2,FALSE)</f>
        <v>Yonge University Spadina</v>
      </c>
      <c r="O1518" t="s">
        <v>1760</v>
      </c>
      <c r="P1518" t="s">
        <v>1774</v>
      </c>
    </row>
    <row r="1519" spans="1:16" x14ac:dyDescent="0.3">
      <c r="A1519" s="3">
        <v>43545</v>
      </c>
      <c r="B1519" s="1" t="s">
        <v>62</v>
      </c>
      <c r="C1519" s="1" t="s">
        <v>126</v>
      </c>
      <c r="D1519" s="1" t="s">
        <v>42</v>
      </c>
      <c r="E1519" s="1" t="s">
        <v>13</v>
      </c>
      <c r="F1519" s="2">
        <v>3</v>
      </c>
      <c r="G1519" s="2">
        <v>7</v>
      </c>
      <c r="H1519" s="1" t="s">
        <v>14</v>
      </c>
      <c r="I1519" s="1" t="s">
        <v>15</v>
      </c>
      <c r="J1519" s="2">
        <v>6086</v>
      </c>
      <c r="K1519" t="str">
        <f>VLOOKUP(E1519,LUCode!A:B,2,FALSE)</f>
        <v>ATC Project</v>
      </c>
      <c r="L1519">
        <f>VLOOKUP(D1519,Coordinates!A:C,2,FALSE)</f>
        <v>43.749699999999997</v>
      </c>
      <c r="M1519">
        <f>VLOOKUP(D1519,Coordinates!A:C,3,FALSE)</f>
        <v>-79.4619</v>
      </c>
      <c r="N1519" t="str">
        <f>VLOOKUP(I1519,LULine!A:B,2,FALSE)</f>
        <v>Yonge University Spadina</v>
      </c>
      <c r="O1519" t="s">
        <v>1760</v>
      </c>
      <c r="P1519" t="s">
        <v>1774</v>
      </c>
    </row>
    <row r="1520" spans="1:16" x14ac:dyDescent="0.3">
      <c r="A1520" s="3">
        <v>43545</v>
      </c>
      <c r="B1520" s="1" t="s">
        <v>1064</v>
      </c>
      <c r="C1520" s="1" t="s">
        <v>126</v>
      </c>
      <c r="D1520" s="1" t="s">
        <v>42</v>
      </c>
      <c r="E1520" s="1" t="s">
        <v>621</v>
      </c>
      <c r="F1520" s="2">
        <v>5</v>
      </c>
      <c r="G1520" s="2">
        <v>10</v>
      </c>
      <c r="H1520" s="1" t="s">
        <v>14</v>
      </c>
      <c r="I1520" s="1" t="s">
        <v>15</v>
      </c>
      <c r="J1520" s="2">
        <v>5736</v>
      </c>
      <c r="K1520" t="str">
        <f>VLOOKUP(E1520,LUCode!A:B,2,FALSE)</f>
        <v>RC&amp;S Maintenance Error - (Human)</v>
      </c>
      <c r="L1520">
        <f>VLOOKUP(D1520,Coordinates!A:C,2,FALSE)</f>
        <v>43.749699999999997</v>
      </c>
      <c r="M1520">
        <f>VLOOKUP(D1520,Coordinates!A:C,3,FALSE)</f>
        <v>-79.4619</v>
      </c>
      <c r="N1520" t="str">
        <f>VLOOKUP(I1520,LULine!A:B,2,FALSE)</f>
        <v>Yonge University Spadina</v>
      </c>
      <c r="O1520" t="s">
        <v>1760</v>
      </c>
      <c r="P1520" t="s">
        <v>1774</v>
      </c>
    </row>
    <row r="1521" spans="1:16" x14ac:dyDescent="0.3">
      <c r="A1521" s="3">
        <v>43545</v>
      </c>
      <c r="B1521" s="1" t="s">
        <v>249</v>
      </c>
      <c r="C1521" s="1" t="s">
        <v>126</v>
      </c>
      <c r="D1521" s="1" t="s">
        <v>179</v>
      </c>
      <c r="E1521" s="1" t="s">
        <v>319</v>
      </c>
      <c r="F1521" s="2">
        <v>3</v>
      </c>
      <c r="G1521" s="2">
        <v>5</v>
      </c>
      <c r="H1521" s="1" t="s">
        <v>34</v>
      </c>
      <c r="I1521" s="1" t="s">
        <v>30</v>
      </c>
      <c r="J1521" s="2">
        <v>5348</v>
      </c>
      <c r="K1521" t="str">
        <f>VLOOKUP(E1521,LUCode!A:B,2,FALSE)</f>
        <v xml:space="preserve">Speed Control Equipment  </v>
      </c>
      <c r="L1521">
        <f>VLOOKUP(D1521,Coordinates!A:C,2,FALSE)</f>
        <v>43.414200000000001</v>
      </c>
      <c r="M1521">
        <f>VLOOKUP(D1521,Coordinates!A:C,3,FALSE)</f>
        <v>-79.171899999999994</v>
      </c>
      <c r="N1521" t="str">
        <f>VLOOKUP(I1521,LULine!A:B,2,FALSE)</f>
        <v>Bloor Danforth</v>
      </c>
      <c r="O1521" t="s">
        <v>1760</v>
      </c>
      <c r="P1521" t="s">
        <v>1774</v>
      </c>
    </row>
    <row r="1522" spans="1:16" x14ac:dyDescent="0.3">
      <c r="A1522" s="3">
        <v>43545</v>
      </c>
      <c r="B1522" s="1" t="s">
        <v>647</v>
      </c>
      <c r="C1522" s="1" t="s">
        <v>126</v>
      </c>
      <c r="D1522" s="1" t="s">
        <v>248</v>
      </c>
      <c r="E1522" s="1" t="s">
        <v>65</v>
      </c>
      <c r="F1522" s="2">
        <v>3</v>
      </c>
      <c r="G1522" s="2">
        <v>7</v>
      </c>
      <c r="H1522" s="1" t="s">
        <v>14</v>
      </c>
      <c r="I1522" s="1" t="s">
        <v>15</v>
      </c>
      <c r="J1522" s="2">
        <v>5981</v>
      </c>
      <c r="K1522" t="str">
        <f>VLOOKUP(E1522,LUCode!A:B,2,FALSE)</f>
        <v>Signal Problem - No Trouble</v>
      </c>
      <c r="L1522">
        <f>VLOOKUP(D1522,Coordinates!A:C,2,FALSE)</f>
        <v>43.3857</v>
      </c>
      <c r="M1522">
        <f>VLOOKUP(D1522,Coordinates!A:C,3,FALSE)</f>
        <v>-79.224000000000004</v>
      </c>
      <c r="N1522" t="str">
        <f>VLOOKUP(I1522,LULine!A:B,2,FALSE)</f>
        <v>Yonge University Spadina</v>
      </c>
      <c r="O1522" t="s">
        <v>1760</v>
      </c>
      <c r="P1522" t="s">
        <v>1774</v>
      </c>
    </row>
    <row r="1523" spans="1:16" x14ac:dyDescent="0.3">
      <c r="A1523" s="3">
        <v>43545</v>
      </c>
      <c r="B1523" s="1" t="s">
        <v>895</v>
      </c>
      <c r="C1523" s="1" t="s">
        <v>126</v>
      </c>
      <c r="D1523" s="1" t="s">
        <v>223</v>
      </c>
      <c r="E1523" s="1" t="s">
        <v>54</v>
      </c>
      <c r="F1523" s="2">
        <v>3</v>
      </c>
      <c r="G1523" s="2">
        <v>5</v>
      </c>
      <c r="H1523" s="1" t="s">
        <v>34</v>
      </c>
      <c r="I1523" s="1" t="s">
        <v>30</v>
      </c>
      <c r="J1523" s="2">
        <v>5314</v>
      </c>
      <c r="K1523" t="str">
        <f>VLOOKUP(E1523,LUCode!A:B,2,FALSE)</f>
        <v>Passenger Assistance Alarm Activated - No Trouble Found</v>
      </c>
      <c r="L1523">
        <f>VLOOKUP(D1523,Coordinates!A:C,2,FALSE)</f>
        <v>43.392499999999998</v>
      </c>
      <c r="M1523">
        <f>VLOOKUP(D1523,Coordinates!A:C,3,FALSE)</f>
        <v>-79.271050000000002</v>
      </c>
      <c r="N1523" t="str">
        <f>VLOOKUP(I1523,LULine!A:B,2,FALSE)</f>
        <v>Bloor Danforth</v>
      </c>
      <c r="O1523" t="s">
        <v>1760</v>
      </c>
      <c r="P1523" t="s">
        <v>1774</v>
      </c>
    </row>
    <row r="1524" spans="1:16" x14ac:dyDescent="0.3">
      <c r="A1524" s="3">
        <v>43545</v>
      </c>
      <c r="B1524" s="1" t="s">
        <v>606</v>
      </c>
      <c r="C1524" s="1" t="s">
        <v>126</v>
      </c>
      <c r="D1524" s="1" t="s">
        <v>40</v>
      </c>
      <c r="E1524" s="1" t="s">
        <v>632</v>
      </c>
      <c r="F1524" s="2">
        <v>5</v>
      </c>
      <c r="G1524" s="2">
        <v>8</v>
      </c>
      <c r="H1524" s="1" t="s">
        <v>29</v>
      </c>
      <c r="I1524" s="1" t="s">
        <v>30</v>
      </c>
      <c r="J1524" s="2">
        <v>5036</v>
      </c>
      <c r="K1524" t="str">
        <f>VLOOKUP(E1524,LUCode!A:B,2,FALSE)</f>
        <v>Track Circuit Problems - Re: Defective Bolts/Bonding</v>
      </c>
      <c r="L1524">
        <f>VLOOKUP(D1524,Coordinates!A:C,2,FALSE)</f>
        <v>43.405700000000003</v>
      </c>
      <c r="M1524">
        <f>VLOOKUP(D1524,Coordinates!A:C,3,FALSE)</f>
        <v>-79.194900000000004</v>
      </c>
      <c r="N1524" t="str">
        <f>VLOOKUP(I1524,LULine!A:B,2,FALSE)</f>
        <v>Bloor Danforth</v>
      </c>
      <c r="O1524" t="s">
        <v>1760</v>
      </c>
      <c r="P1524" t="s">
        <v>1772</v>
      </c>
    </row>
    <row r="1525" spans="1:16" x14ac:dyDescent="0.3">
      <c r="A1525" s="3">
        <v>43545</v>
      </c>
      <c r="B1525" s="1" t="s">
        <v>1099</v>
      </c>
      <c r="C1525" s="1" t="s">
        <v>126</v>
      </c>
      <c r="D1525" s="1" t="s">
        <v>211</v>
      </c>
      <c r="E1525" s="1" t="s">
        <v>57</v>
      </c>
      <c r="F1525" s="2">
        <v>3</v>
      </c>
      <c r="G1525" s="2">
        <v>7</v>
      </c>
      <c r="H1525" s="1" t="s">
        <v>19</v>
      </c>
      <c r="I1525" s="1" t="s">
        <v>15</v>
      </c>
      <c r="J1525" s="2">
        <v>5856</v>
      </c>
      <c r="K1525" t="str">
        <f>VLOOKUP(E1525,LUCode!A:B,2,FALSE)</f>
        <v>Injured or ill Customer (On Train) - Transported</v>
      </c>
      <c r="L1525">
        <f>VLOOKUP(D1525,Coordinates!A:C,2,FALSE)</f>
        <v>43.4739</v>
      </c>
      <c r="M1525">
        <f>VLOOKUP(D1525,Coordinates!A:C,3,FALSE)</f>
        <v>-79.313900000000004</v>
      </c>
      <c r="N1525" t="str">
        <f>VLOOKUP(I1525,LULine!A:B,2,FALSE)</f>
        <v>Yonge University Spadina</v>
      </c>
      <c r="O1525" t="s">
        <v>1760</v>
      </c>
      <c r="P1525" t="s">
        <v>1773</v>
      </c>
    </row>
    <row r="1526" spans="1:16" x14ac:dyDescent="0.3">
      <c r="A1526" s="3">
        <v>43545</v>
      </c>
      <c r="B1526" s="1" t="s">
        <v>898</v>
      </c>
      <c r="C1526" s="1" t="s">
        <v>126</v>
      </c>
      <c r="D1526" s="1" t="s">
        <v>207</v>
      </c>
      <c r="E1526" s="1" t="s">
        <v>89</v>
      </c>
      <c r="F1526" s="2">
        <v>5</v>
      </c>
      <c r="G1526" s="2">
        <v>7</v>
      </c>
      <c r="H1526" s="1" t="s">
        <v>14</v>
      </c>
      <c r="I1526" s="1" t="s">
        <v>15</v>
      </c>
      <c r="J1526" s="2">
        <v>5596</v>
      </c>
      <c r="K1526" t="str">
        <f>VLOOKUP(E1526,LUCode!A:B,2,FALSE)</f>
        <v>Injured or ill Customer (On Train) - Medical Aid Refused</v>
      </c>
      <c r="L1526">
        <f>VLOOKUP(D1526,Coordinates!A:C,2,FALSE)</f>
        <v>43.4221</v>
      </c>
      <c r="M1526">
        <f>VLOOKUP(D1526,Coordinates!A:C,3,FALSE)</f>
        <v>-79.235399999999998</v>
      </c>
      <c r="N1526" t="str">
        <f>VLOOKUP(I1526,LULine!A:B,2,FALSE)</f>
        <v>Yonge University Spadina</v>
      </c>
      <c r="O1526" t="s">
        <v>1760</v>
      </c>
      <c r="P1526" t="s">
        <v>1775</v>
      </c>
    </row>
    <row r="1527" spans="1:16" x14ac:dyDescent="0.3">
      <c r="A1527" s="3">
        <v>43545</v>
      </c>
      <c r="B1527" s="1" t="s">
        <v>114</v>
      </c>
      <c r="C1527" s="1" t="s">
        <v>126</v>
      </c>
      <c r="D1527" s="1" t="s">
        <v>162</v>
      </c>
      <c r="E1527" s="1" t="s">
        <v>80</v>
      </c>
      <c r="F1527" s="2">
        <v>7</v>
      </c>
      <c r="G1527" s="2">
        <v>10</v>
      </c>
      <c r="H1527" s="1" t="s">
        <v>14</v>
      </c>
      <c r="I1527" s="1" t="s">
        <v>15</v>
      </c>
      <c r="J1527" s="2">
        <v>5941</v>
      </c>
      <c r="K1527" t="str">
        <f>VLOOKUP(E1527,LUCode!A:B,2,FALSE)</f>
        <v>Disorderly Patron</v>
      </c>
      <c r="L1527">
        <f>VLOOKUP(D1527,Coordinates!A:C,2,FALSE)</f>
        <v>43.390900000000002</v>
      </c>
      <c r="M1527">
        <f>VLOOKUP(D1527,Coordinates!A:C,3,FALSE)</f>
        <v>-79.224500000000006</v>
      </c>
      <c r="N1527" t="str">
        <f>VLOOKUP(I1527,LULine!A:B,2,FALSE)</f>
        <v>Yonge University Spadina</v>
      </c>
      <c r="O1527" t="s">
        <v>1760</v>
      </c>
      <c r="P1527" t="s">
        <v>1776</v>
      </c>
    </row>
    <row r="1528" spans="1:16" x14ac:dyDescent="0.3">
      <c r="A1528" s="3">
        <v>43546</v>
      </c>
      <c r="B1528" s="1" t="s">
        <v>1100</v>
      </c>
      <c r="C1528" s="1" t="s">
        <v>145</v>
      </c>
      <c r="D1528" s="1" t="s">
        <v>286</v>
      </c>
      <c r="E1528" s="1" t="s">
        <v>221</v>
      </c>
      <c r="F1528" s="2">
        <v>3</v>
      </c>
      <c r="G1528" s="2">
        <v>7</v>
      </c>
      <c r="H1528" s="1" t="s">
        <v>29</v>
      </c>
      <c r="I1528" s="1" t="s">
        <v>30</v>
      </c>
      <c r="J1528" s="2">
        <v>5319</v>
      </c>
      <c r="K1528" t="str">
        <f>VLOOKUP(E1528,LUCode!A:B,2,FALSE)</f>
        <v>Fire/Smoke Plan B - Source TTC</v>
      </c>
      <c r="L1528">
        <f>VLOOKUP(D1528,Coordinates!A:C,2,FALSE)</f>
        <v>43.401299999999999</v>
      </c>
      <c r="M1528">
        <f>VLOOKUP(D1528,Coordinates!A:C,3,FALSE)</f>
        <v>-79.232399999999998</v>
      </c>
      <c r="N1528" t="str">
        <f>VLOOKUP(I1528,LULine!A:B,2,FALSE)</f>
        <v>Bloor Danforth</v>
      </c>
      <c r="O1528" t="s">
        <v>1760</v>
      </c>
      <c r="P1528" t="s">
        <v>1777</v>
      </c>
    </row>
    <row r="1529" spans="1:16" x14ac:dyDescent="0.3">
      <c r="A1529" s="3">
        <v>43546</v>
      </c>
      <c r="B1529" s="1" t="s">
        <v>1101</v>
      </c>
      <c r="C1529" s="1" t="s">
        <v>145</v>
      </c>
      <c r="D1529" s="1" t="s">
        <v>45</v>
      </c>
      <c r="E1529" s="1" t="s">
        <v>287</v>
      </c>
      <c r="F1529" s="2">
        <v>5</v>
      </c>
      <c r="G1529" s="2">
        <v>10</v>
      </c>
      <c r="H1529" s="1" t="s">
        <v>14</v>
      </c>
      <c r="I1529" s="1" t="s">
        <v>15</v>
      </c>
      <c r="J1529" s="2">
        <v>6111</v>
      </c>
      <c r="K1529" t="e">
        <f>VLOOKUP(E1529,LUCode!A:B,2,FALSE)</f>
        <v>#N/A</v>
      </c>
      <c r="L1529">
        <f>VLOOKUP(D1529,Coordinates!A:C,2,FALSE)</f>
        <v>43.781399999999998</v>
      </c>
      <c r="M1529">
        <f>VLOOKUP(D1529,Coordinates!A:C,3,FALSE)</f>
        <v>-79.415000000000006</v>
      </c>
      <c r="N1529" t="str">
        <f>VLOOKUP(I1529,LULine!A:B,2,FALSE)</f>
        <v>Yonge University Spadina</v>
      </c>
      <c r="O1529" t="s">
        <v>1760</v>
      </c>
      <c r="P1529" t="s">
        <v>1777</v>
      </c>
    </row>
    <row r="1530" spans="1:16" x14ac:dyDescent="0.3">
      <c r="A1530" s="3">
        <v>43546</v>
      </c>
      <c r="B1530" s="1" t="s">
        <v>335</v>
      </c>
      <c r="C1530" s="1" t="s">
        <v>145</v>
      </c>
      <c r="D1530" s="1" t="s">
        <v>40</v>
      </c>
      <c r="E1530" s="1" t="s">
        <v>1028</v>
      </c>
      <c r="F1530" s="2">
        <v>3</v>
      </c>
      <c r="G1530" s="2">
        <v>5</v>
      </c>
      <c r="H1530" s="1" t="s">
        <v>29</v>
      </c>
      <c r="I1530" s="1" t="s">
        <v>30</v>
      </c>
      <c r="J1530" s="2">
        <v>5083</v>
      </c>
      <c r="K1530" t="str">
        <f>VLOOKUP(E1530,LUCode!A:B,2,FALSE)</f>
        <v>Signal Control Problem - Track</v>
      </c>
      <c r="L1530">
        <f>VLOOKUP(D1530,Coordinates!A:C,2,FALSE)</f>
        <v>43.405700000000003</v>
      </c>
      <c r="M1530">
        <f>VLOOKUP(D1530,Coordinates!A:C,3,FALSE)</f>
        <v>-79.194900000000004</v>
      </c>
      <c r="N1530" t="str">
        <f>VLOOKUP(I1530,LULine!A:B,2,FALSE)</f>
        <v>Bloor Danforth</v>
      </c>
      <c r="O1530" t="s">
        <v>1760</v>
      </c>
      <c r="P1530" t="s">
        <v>1774</v>
      </c>
    </row>
    <row r="1531" spans="1:16" x14ac:dyDescent="0.3">
      <c r="A1531" s="3">
        <v>43546</v>
      </c>
      <c r="B1531" s="1" t="s">
        <v>1102</v>
      </c>
      <c r="C1531" s="1" t="s">
        <v>145</v>
      </c>
      <c r="D1531" s="1" t="s">
        <v>207</v>
      </c>
      <c r="E1531" s="1" t="s">
        <v>54</v>
      </c>
      <c r="F1531" s="2">
        <v>4</v>
      </c>
      <c r="G1531" s="2">
        <v>6</v>
      </c>
      <c r="H1531" s="1" t="s">
        <v>19</v>
      </c>
      <c r="I1531" s="1" t="s">
        <v>15</v>
      </c>
      <c r="J1531" s="2">
        <v>5486</v>
      </c>
      <c r="K1531" t="str">
        <f>VLOOKUP(E1531,LUCode!A:B,2,FALSE)</f>
        <v>Passenger Assistance Alarm Activated - No Trouble Found</v>
      </c>
      <c r="L1531">
        <f>VLOOKUP(D1531,Coordinates!A:C,2,FALSE)</f>
        <v>43.4221</v>
      </c>
      <c r="M1531">
        <f>VLOOKUP(D1531,Coordinates!A:C,3,FALSE)</f>
        <v>-79.235399999999998</v>
      </c>
      <c r="N1531" t="str">
        <f>VLOOKUP(I1531,LULine!A:B,2,FALSE)</f>
        <v>Yonge University Spadina</v>
      </c>
      <c r="O1531" t="s">
        <v>1760</v>
      </c>
      <c r="P1531" t="s">
        <v>1774</v>
      </c>
    </row>
    <row r="1532" spans="1:16" x14ac:dyDescent="0.3">
      <c r="A1532" s="3">
        <v>43546</v>
      </c>
      <c r="B1532" s="1" t="s">
        <v>484</v>
      </c>
      <c r="C1532" s="1" t="s">
        <v>145</v>
      </c>
      <c r="D1532" s="1" t="s">
        <v>296</v>
      </c>
      <c r="E1532" s="1" t="s">
        <v>80</v>
      </c>
      <c r="F1532" s="2">
        <v>14</v>
      </c>
      <c r="G1532" s="2">
        <v>16</v>
      </c>
      <c r="H1532" s="1" t="s">
        <v>19</v>
      </c>
      <c r="I1532" s="1" t="s">
        <v>15</v>
      </c>
      <c r="J1532" s="2">
        <v>5396</v>
      </c>
      <c r="K1532" t="str">
        <f>VLOOKUP(E1532,LUCode!A:B,2,FALSE)</f>
        <v>Disorderly Patron</v>
      </c>
      <c r="L1532">
        <f>VLOOKUP(D1532,Coordinates!A:C,2,FALSE)</f>
        <v>43.4116</v>
      </c>
      <c r="M1532">
        <f>VLOOKUP(D1532,Coordinates!A:C,3,FALSE)</f>
        <v>-79.233500000000006</v>
      </c>
      <c r="N1532" t="str">
        <f>VLOOKUP(I1532,LULine!A:B,2,FALSE)</f>
        <v>Yonge University Spadina</v>
      </c>
      <c r="O1532" t="s">
        <v>1760</v>
      </c>
      <c r="P1532" t="s">
        <v>1772</v>
      </c>
    </row>
    <row r="1533" spans="1:16" x14ac:dyDescent="0.3">
      <c r="A1533" s="3">
        <v>43546</v>
      </c>
      <c r="B1533" s="1" t="s">
        <v>1103</v>
      </c>
      <c r="C1533" s="1" t="s">
        <v>145</v>
      </c>
      <c r="D1533" s="1" t="s">
        <v>341</v>
      </c>
      <c r="E1533" s="1" t="s">
        <v>1104</v>
      </c>
      <c r="F1533" s="2">
        <v>9</v>
      </c>
      <c r="G1533" s="2">
        <v>14</v>
      </c>
      <c r="H1533" s="1" t="s">
        <v>14</v>
      </c>
      <c r="I1533" s="1" t="s">
        <v>93</v>
      </c>
      <c r="J1533" s="2">
        <v>3015</v>
      </c>
      <c r="K1533" t="str">
        <f>VLOOKUP(E1533,LUCode!A:B,2,FALSE)</f>
        <v>Unauthorized at Track Level</v>
      </c>
      <c r="L1533">
        <f>VLOOKUP(D1533,Coordinates!A:C,2,FALSE)</f>
        <v>43.732500000000002</v>
      </c>
      <c r="M1533">
        <f>VLOOKUP(D1533,Coordinates!A:C,3,FALSE)</f>
        <v>-79.263599999999997</v>
      </c>
      <c r="N1533" t="str">
        <f>VLOOKUP(I1533,LULine!A:B,2,FALSE)</f>
        <v>Scarborough Rail Transit</v>
      </c>
      <c r="O1533" t="s">
        <v>1760</v>
      </c>
      <c r="P1533" t="s">
        <v>1772</v>
      </c>
    </row>
    <row r="1534" spans="1:16" x14ac:dyDescent="0.3">
      <c r="A1534" s="3">
        <v>43546</v>
      </c>
      <c r="B1534" s="1" t="s">
        <v>256</v>
      </c>
      <c r="C1534" s="1" t="s">
        <v>145</v>
      </c>
      <c r="D1534" s="1" t="s">
        <v>59</v>
      </c>
      <c r="E1534" s="1" t="s">
        <v>621</v>
      </c>
      <c r="F1534" s="2">
        <v>23</v>
      </c>
      <c r="G1534" s="2">
        <v>26</v>
      </c>
      <c r="H1534" s="1" t="s">
        <v>34</v>
      </c>
      <c r="I1534" s="1" t="s">
        <v>30</v>
      </c>
      <c r="J1534" s="2">
        <v>5193</v>
      </c>
      <c r="K1534" t="str">
        <f>VLOOKUP(E1534,LUCode!A:B,2,FALSE)</f>
        <v>RC&amp;S Maintenance Error - (Human)</v>
      </c>
      <c r="L1534">
        <f>VLOOKUP(D1534,Coordinates!A:C,2,FALSE)</f>
        <v>43.410299999999999</v>
      </c>
      <c r="M1534">
        <f>VLOOKUP(D1534,Coordinates!A:C,3,FALSE)</f>
        <v>-79.192300000000003</v>
      </c>
      <c r="N1534" t="str">
        <f>VLOOKUP(I1534,LULine!A:B,2,FALSE)</f>
        <v>Bloor Danforth</v>
      </c>
      <c r="O1534" t="s">
        <v>1760</v>
      </c>
      <c r="P1534" t="s">
        <v>1772</v>
      </c>
    </row>
    <row r="1535" spans="1:16" x14ac:dyDescent="0.3">
      <c r="A1535" s="3">
        <v>43546</v>
      </c>
      <c r="B1535" s="1" t="s">
        <v>1105</v>
      </c>
      <c r="C1535" s="1" t="s">
        <v>145</v>
      </c>
      <c r="D1535" s="1" t="s">
        <v>104</v>
      </c>
      <c r="E1535" s="1" t="s">
        <v>67</v>
      </c>
      <c r="F1535" s="2">
        <v>5</v>
      </c>
      <c r="G1535" s="2">
        <v>8</v>
      </c>
      <c r="H1535" s="1" t="s">
        <v>34</v>
      </c>
      <c r="I1535" s="1" t="s">
        <v>30</v>
      </c>
      <c r="J1535" s="2">
        <v>5133</v>
      </c>
      <c r="K1535" t="str">
        <f>VLOOKUP(E1535,LUCode!A:B,2,FALSE)</f>
        <v>Door Problems - Faulty Equipment</v>
      </c>
      <c r="L1535">
        <f>VLOOKUP(D1535,Coordinates!A:C,2,FALSE)</f>
        <v>43.384300000000003</v>
      </c>
      <c r="M1535">
        <f>VLOOKUP(D1535,Coordinates!A:C,3,FALSE)</f>
        <v>-79.312799999999996</v>
      </c>
      <c r="N1535" t="str">
        <f>VLOOKUP(I1535,LULine!A:B,2,FALSE)</f>
        <v>Bloor Danforth</v>
      </c>
      <c r="O1535" t="s">
        <v>1760</v>
      </c>
      <c r="P1535" t="s">
        <v>1773</v>
      </c>
    </row>
    <row r="1536" spans="1:16" x14ac:dyDescent="0.3">
      <c r="A1536" s="3">
        <v>43546</v>
      </c>
      <c r="B1536" s="1" t="s">
        <v>674</v>
      </c>
      <c r="C1536" s="1" t="s">
        <v>145</v>
      </c>
      <c r="D1536" s="1" t="s">
        <v>211</v>
      </c>
      <c r="E1536" s="1" t="s">
        <v>13</v>
      </c>
      <c r="F1536" s="2">
        <v>5</v>
      </c>
      <c r="G1536" s="2">
        <v>8</v>
      </c>
      <c r="H1536" s="1" t="s">
        <v>14</v>
      </c>
      <c r="I1536" s="1" t="s">
        <v>15</v>
      </c>
      <c r="J1536" s="2">
        <v>5811</v>
      </c>
      <c r="K1536" t="str">
        <f>VLOOKUP(E1536,LUCode!A:B,2,FALSE)</f>
        <v>ATC Project</v>
      </c>
      <c r="L1536">
        <f>VLOOKUP(D1536,Coordinates!A:C,2,FALSE)</f>
        <v>43.4739</v>
      </c>
      <c r="M1536">
        <f>VLOOKUP(D1536,Coordinates!A:C,3,FALSE)</f>
        <v>-79.313900000000004</v>
      </c>
      <c r="N1536" t="str">
        <f>VLOOKUP(I1536,LULine!A:B,2,FALSE)</f>
        <v>Yonge University Spadina</v>
      </c>
      <c r="O1536" t="s">
        <v>1760</v>
      </c>
      <c r="P1536" t="s">
        <v>1773</v>
      </c>
    </row>
    <row r="1537" spans="1:16" x14ac:dyDescent="0.3">
      <c r="A1537" s="3">
        <v>43546</v>
      </c>
      <c r="B1537" s="1" t="s">
        <v>721</v>
      </c>
      <c r="C1537" s="1" t="s">
        <v>145</v>
      </c>
      <c r="D1537" s="1" t="s">
        <v>363</v>
      </c>
      <c r="E1537" s="1" t="s">
        <v>150</v>
      </c>
      <c r="F1537" s="2">
        <v>9</v>
      </c>
      <c r="G1537" s="2">
        <v>11</v>
      </c>
      <c r="H1537" s="1" t="s">
        <v>34</v>
      </c>
      <c r="I1537" s="1" t="s">
        <v>30</v>
      </c>
      <c r="J1537" s="2">
        <v>5177</v>
      </c>
      <c r="K1537" t="str">
        <f>VLOOKUP(E1537,LUCode!A:B,2,FALSE)</f>
        <v>Passenger Other</v>
      </c>
      <c r="L1537">
        <f>VLOOKUP(D1537,Coordinates!A:C,2,FALSE)</f>
        <v>43.4514</v>
      </c>
      <c r="M1537">
        <f>VLOOKUP(D1537,Coordinates!A:C,3,FALSE)</f>
        <v>-79.284199999999998</v>
      </c>
      <c r="N1537" t="str">
        <f>VLOOKUP(I1537,LULine!A:B,2,FALSE)</f>
        <v>Bloor Danforth</v>
      </c>
      <c r="O1537" t="s">
        <v>1760</v>
      </c>
      <c r="P1537" t="s">
        <v>1775</v>
      </c>
    </row>
    <row r="1538" spans="1:16" x14ac:dyDescent="0.3">
      <c r="A1538" s="3">
        <v>43546</v>
      </c>
      <c r="B1538" s="1" t="s">
        <v>860</v>
      </c>
      <c r="C1538" s="1" t="s">
        <v>145</v>
      </c>
      <c r="D1538" s="1" t="s">
        <v>203</v>
      </c>
      <c r="E1538" s="1" t="s">
        <v>308</v>
      </c>
      <c r="F1538" s="2">
        <v>12</v>
      </c>
      <c r="G1538" s="2">
        <v>14</v>
      </c>
      <c r="H1538" s="1" t="s">
        <v>14</v>
      </c>
      <c r="I1538" s="1" t="s">
        <v>15</v>
      </c>
      <c r="J1538" s="2">
        <v>6051</v>
      </c>
      <c r="K1538" t="str">
        <f>VLOOKUP(E1538,LUCode!A:B,2,FALSE)</f>
        <v>Assault / Patron Involved</v>
      </c>
      <c r="L1538">
        <f>VLOOKUP(D1538,Coordinates!A:C,2,FALSE)</f>
        <v>43.395499999999998</v>
      </c>
      <c r="M1538">
        <f>VLOOKUP(D1538,Coordinates!A:C,3,FALSE)</f>
        <v>-79.230199999999996</v>
      </c>
      <c r="N1538" t="str">
        <f>VLOOKUP(I1538,LULine!A:B,2,FALSE)</f>
        <v>Yonge University Spadina</v>
      </c>
      <c r="O1538" t="s">
        <v>1760</v>
      </c>
      <c r="P1538" t="s">
        <v>1775</v>
      </c>
    </row>
    <row r="1539" spans="1:16" x14ac:dyDescent="0.3">
      <c r="A1539" s="3">
        <v>43546</v>
      </c>
      <c r="B1539" s="1" t="s">
        <v>842</v>
      </c>
      <c r="C1539" s="1" t="s">
        <v>145</v>
      </c>
      <c r="D1539" s="1" t="s">
        <v>45</v>
      </c>
      <c r="E1539" s="1" t="s">
        <v>67</v>
      </c>
      <c r="F1539" s="2">
        <v>3</v>
      </c>
      <c r="G1539" s="2">
        <v>5</v>
      </c>
      <c r="H1539" s="1" t="s">
        <v>19</v>
      </c>
      <c r="I1539" s="1" t="s">
        <v>15</v>
      </c>
      <c r="J1539" s="2">
        <v>5661</v>
      </c>
      <c r="K1539" t="str">
        <f>VLOOKUP(E1539,LUCode!A:B,2,FALSE)</f>
        <v>Door Problems - Faulty Equipment</v>
      </c>
      <c r="L1539">
        <f>VLOOKUP(D1539,Coordinates!A:C,2,FALSE)</f>
        <v>43.781399999999998</v>
      </c>
      <c r="M1539">
        <f>VLOOKUP(D1539,Coordinates!A:C,3,FALSE)</f>
        <v>-79.415000000000006</v>
      </c>
      <c r="N1539" t="str">
        <f>VLOOKUP(I1539,LULine!A:B,2,FALSE)</f>
        <v>Yonge University Spadina</v>
      </c>
      <c r="O1539" t="s">
        <v>1760</v>
      </c>
      <c r="P1539" t="s">
        <v>1776</v>
      </c>
    </row>
    <row r="1540" spans="1:16" x14ac:dyDescent="0.3">
      <c r="A1540" s="3">
        <v>43546</v>
      </c>
      <c r="B1540" s="1" t="s">
        <v>1015</v>
      </c>
      <c r="C1540" s="1" t="s">
        <v>145</v>
      </c>
      <c r="D1540" s="25" t="s">
        <v>1756</v>
      </c>
      <c r="E1540" s="1" t="s">
        <v>158</v>
      </c>
      <c r="F1540" s="2">
        <v>3</v>
      </c>
      <c r="G1540" s="2">
        <v>5</v>
      </c>
      <c r="H1540" s="1" t="s">
        <v>14</v>
      </c>
      <c r="I1540" s="1" t="s">
        <v>15</v>
      </c>
      <c r="J1540" s="2">
        <v>6121</v>
      </c>
      <c r="K1540" t="str">
        <f>VLOOKUP(E1540,LUCode!A:B,2,FALSE)</f>
        <v>Unauthorized at Track Level</v>
      </c>
      <c r="L1540">
        <f>VLOOKUP(D1540,Coordinates!A:C,2,FALSE)</f>
        <v>43.401600000000002</v>
      </c>
      <c r="M1540">
        <f>VLOOKUP(D1540,Coordinates!A:C,3,FALSE)</f>
        <v>-79.230900000000005</v>
      </c>
      <c r="N1540" t="str">
        <f>VLOOKUP(I1540,LULine!A:B,2,FALSE)</f>
        <v>Yonge University Spadina</v>
      </c>
      <c r="O1540" t="s">
        <v>1760</v>
      </c>
      <c r="P1540" t="s">
        <v>1776</v>
      </c>
    </row>
    <row r="1541" spans="1:16" x14ac:dyDescent="0.3">
      <c r="A1541" s="3">
        <v>43546</v>
      </c>
      <c r="B1541" s="1" t="s">
        <v>1106</v>
      </c>
      <c r="C1541" s="1" t="s">
        <v>145</v>
      </c>
      <c r="D1541" s="1" t="s">
        <v>149</v>
      </c>
      <c r="E1541" s="1" t="s">
        <v>218</v>
      </c>
      <c r="F1541" s="2">
        <v>6</v>
      </c>
      <c r="G1541" s="2">
        <v>9</v>
      </c>
      <c r="H1541" s="1" t="s">
        <v>34</v>
      </c>
      <c r="I1541" s="1" t="s">
        <v>30</v>
      </c>
      <c r="J1541" s="2">
        <v>5022</v>
      </c>
      <c r="K1541" t="str">
        <f>VLOOKUP(E1541,LUCode!A:B,2,FALSE)</f>
        <v>Equipment - No Trouble Found</v>
      </c>
      <c r="L1541">
        <f>VLOOKUP(D1541,Coordinates!A:C,2,FALSE)</f>
        <v>43.400199999999998</v>
      </c>
      <c r="M1541">
        <f>VLOOKUP(D1541,Coordinates!A:C,3,FALSE)</f>
        <v>-79.241399999999999</v>
      </c>
      <c r="N1541" t="str">
        <f>VLOOKUP(I1541,LULine!A:B,2,FALSE)</f>
        <v>Bloor Danforth</v>
      </c>
      <c r="O1541" t="s">
        <v>1760</v>
      </c>
      <c r="P1541" t="s">
        <v>1776</v>
      </c>
    </row>
    <row r="1542" spans="1:16" x14ac:dyDescent="0.3">
      <c r="A1542" s="3">
        <v>43546</v>
      </c>
      <c r="B1542" s="1" t="s">
        <v>644</v>
      </c>
      <c r="C1542" s="1" t="s">
        <v>145</v>
      </c>
      <c r="D1542" s="1" t="s">
        <v>12</v>
      </c>
      <c r="E1542" s="1" t="s">
        <v>80</v>
      </c>
      <c r="F1542" s="2">
        <v>4</v>
      </c>
      <c r="G1542" s="2">
        <v>7</v>
      </c>
      <c r="H1542" s="1" t="s">
        <v>14</v>
      </c>
      <c r="I1542" s="1" t="s">
        <v>15</v>
      </c>
      <c r="J1542" s="2">
        <v>5861</v>
      </c>
      <c r="K1542" t="str">
        <f>VLOOKUP(E1542,LUCode!A:B,2,FALSE)</f>
        <v>Disorderly Patron</v>
      </c>
      <c r="L1542">
        <f>VLOOKUP(D1542,Coordinates!A:C,2,FALSE)</f>
        <v>43.402900000000002</v>
      </c>
      <c r="M1542">
        <f>VLOOKUP(D1542,Coordinates!A:C,3,FALSE)</f>
        <v>-79.242500000000007</v>
      </c>
      <c r="N1542" t="str">
        <f>VLOOKUP(I1542,LULine!A:B,2,FALSE)</f>
        <v>Yonge University Spadina</v>
      </c>
      <c r="O1542" t="s">
        <v>1760</v>
      </c>
      <c r="P1542" t="s">
        <v>1776</v>
      </c>
    </row>
    <row r="1543" spans="1:16" x14ac:dyDescent="0.3">
      <c r="A1543" s="3">
        <v>43546</v>
      </c>
      <c r="B1543" s="1" t="s">
        <v>1107</v>
      </c>
      <c r="C1543" s="1" t="s">
        <v>145</v>
      </c>
      <c r="D1543" s="1" t="s">
        <v>207</v>
      </c>
      <c r="E1543" s="1" t="s">
        <v>158</v>
      </c>
      <c r="F1543" s="2">
        <v>22</v>
      </c>
      <c r="G1543" s="2">
        <v>27</v>
      </c>
      <c r="H1543" s="1" t="s">
        <v>19</v>
      </c>
      <c r="I1543" s="1" t="s">
        <v>15</v>
      </c>
      <c r="J1543" s="2">
        <v>6031</v>
      </c>
      <c r="K1543" t="str">
        <f>VLOOKUP(E1543,LUCode!A:B,2,FALSE)</f>
        <v>Unauthorized at Track Level</v>
      </c>
      <c r="L1543">
        <f>VLOOKUP(D1543,Coordinates!A:C,2,FALSE)</f>
        <v>43.4221</v>
      </c>
      <c r="M1543">
        <f>VLOOKUP(D1543,Coordinates!A:C,3,FALSE)</f>
        <v>-79.235399999999998</v>
      </c>
      <c r="N1543" t="str">
        <f>VLOOKUP(I1543,LULine!A:B,2,FALSE)</f>
        <v>Yonge University Spadina</v>
      </c>
      <c r="O1543" t="s">
        <v>1760</v>
      </c>
      <c r="P1543" t="s">
        <v>1777</v>
      </c>
    </row>
    <row r="1544" spans="1:16" x14ac:dyDescent="0.3">
      <c r="A1544" s="3">
        <v>43546</v>
      </c>
      <c r="B1544" s="1" t="s">
        <v>1108</v>
      </c>
      <c r="C1544" s="1" t="s">
        <v>145</v>
      </c>
      <c r="D1544" s="1" t="s">
        <v>134</v>
      </c>
      <c r="E1544" s="1" t="s">
        <v>57</v>
      </c>
      <c r="F1544" s="2">
        <v>17</v>
      </c>
      <c r="G1544" s="2">
        <v>21</v>
      </c>
      <c r="H1544" s="1" t="s">
        <v>34</v>
      </c>
      <c r="I1544" s="1" t="s">
        <v>30</v>
      </c>
      <c r="J1544" s="2">
        <v>5077</v>
      </c>
      <c r="K1544" t="str">
        <f>VLOOKUP(E1544,LUCode!A:B,2,FALSE)</f>
        <v>Injured or ill Customer (On Train) - Transported</v>
      </c>
      <c r="L1544">
        <f>VLOOKUP(D1544,Coordinates!A:C,2,FALSE)</f>
        <v>43.404200000000003</v>
      </c>
      <c r="M1544">
        <f>VLOOKUP(D1544,Coordinates!A:C,3,FALSE)</f>
        <v>-79.210899999999995</v>
      </c>
      <c r="N1544" t="str">
        <f>VLOOKUP(I1544,LULine!A:B,2,FALSE)</f>
        <v>Bloor Danforth</v>
      </c>
      <c r="O1544" t="s">
        <v>1760</v>
      </c>
      <c r="P1544" t="s">
        <v>1777</v>
      </c>
    </row>
    <row r="1545" spans="1:16" x14ac:dyDescent="0.3">
      <c r="A1545" s="3">
        <v>43547</v>
      </c>
      <c r="B1545" s="1" t="s">
        <v>939</v>
      </c>
      <c r="C1545" s="1" t="s">
        <v>175</v>
      </c>
      <c r="D1545" s="1" t="s">
        <v>12</v>
      </c>
      <c r="E1545" s="1" t="s">
        <v>80</v>
      </c>
      <c r="F1545" s="2">
        <v>3</v>
      </c>
      <c r="G1545" s="2">
        <v>8</v>
      </c>
      <c r="H1545" s="1" t="s">
        <v>19</v>
      </c>
      <c r="I1545" s="1" t="s">
        <v>15</v>
      </c>
      <c r="J1545" s="2">
        <v>5021</v>
      </c>
      <c r="K1545" t="str">
        <f>VLOOKUP(E1545,LUCode!A:B,2,FALSE)</f>
        <v>Disorderly Patron</v>
      </c>
      <c r="L1545">
        <f>VLOOKUP(D1545,Coordinates!A:C,2,FALSE)</f>
        <v>43.402900000000002</v>
      </c>
      <c r="M1545">
        <f>VLOOKUP(D1545,Coordinates!A:C,3,FALSE)</f>
        <v>-79.242500000000007</v>
      </c>
      <c r="N1545" t="str">
        <f>VLOOKUP(I1545,LULine!A:B,2,FALSE)</f>
        <v>Yonge University Spadina</v>
      </c>
      <c r="O1545" t="s">
        <v>1760</v>
      </c>
      <c r="P1545" t="s">
        <v>1777</v>
      </c>
    </row>
    <row r="1546" spans="1:16" x14ac:dyDescent="0.3">
      <c r="A1546" s="3">
        <v>43547</v>
      </c>
      <c r="B1546" s="1" t="s">
        <v>174</v>
      </c>
      <c r="C1546" s="1" t="s">
        <v>175</v>
      </c>
      <c r="D1546" s="1" t="s">
        <v>42</v>
      </c>
      <c r="E1546" s="1" t="s">
        <v>621</v>
      </c>
      <c r="F1546" s="2">
        <v>8</v>
      </c>
      <c r="G1546" s="2">
        <v>0</v>
      </c>
      <c r="H1546" s="1" t="s">
        <v>14</v>
      </c>
      <c r="I1546" s="1" t="s">
        <v>15</v>
      </c>
      <c r="J1546" s="2">
        <v>5386</v>
      </c>
      <c r="K1546" t="str">
        <f>VLOOKUP(E1546,LUCode!A:B,2,FALSE)</f>
        <v>RC&amp;S Maintenance Error - (Human)</v>
      </c>
      <c r="L1546">
        <f>VLOOKUP(D1546,Coordinates!A:C,2,FALSE)</f>
        <v>43.749699999999997</v>
      </c>
      <c r="M1546">
        <f>VLOOKUP(D1546,Coordinates!A:C,3,FALSE)</f>
        <v>-79.4619</v>
      </c>
      <c r="N1546" t="str">
        <f>VLOOKUP(I1546,LULine!A:B,2,FALSE)</f>
        <v>Yonge University Spadina</v>
      </c>
      <c r="O1546" t="s">
        <v>1760</v>
      </c>
      <c r="P1546" t="s">
        <v>1774</v>
      </c>
    </row>
    <row r="1547" spans="1:16" x14ac:dyDescent="0.3">
      <c r="A1547" s="3">
        <v>43547</v>
      </c>
      <c r="B1547" s="1" t="s">
        <v>338</v>
      </c>
      <c r="C1547" s="1" t="s">
        <v>175</v>
      </c>
      <c r="D1547" s="1" t="s">
        <v>40</v>
      </c>
      <c r="E1547" s="1" t="s">
        <v>1028</v>
      </c>
      <c r="F1547" s="2">
        <v>3</v>
      </c>
      <c r="G1547" s="2">
        <v>8</v>
      </c>
      <c r="H1547" s="1" t="s">
        <v>29</v>
      </c>
      <c r="I1547" s="1" t="s">
        <v>30</v>
      </c>
      <c r="J1547" s="2">
        <v>5001</v>
      </c>
      <c r="K1547" t="str">
        <f>VLOOKUP(E1547,LUCode!A:B,2,FALSE)</f>
        <v>Signal Control Problem - Track</v>
      </c>
      <c r="L1547">
        <f>VLOOKUP(D1547,Coordinates!A:C,2,FALSE)</f>
        <v>43.405700000000003</v>
      </c>
      <c r="M1547">
        <f>VLOOKUP(D1547,Coordinates!A:C,3,FALSE)</f>
        <v>-79.194900000000004</v>
      </c>
      <c r="N1547" t="str">
        <f>VLOOKUP(I1547,LULine!A:B,2,FALSE)</f>
        <v>Bloor Danforth</v>
      </c>
      <c r="O1547" t="s">
        <v>1760</v>
      </c>
      <c r="P1547" t="s">
        <v>1772</v>
      </c>
    </row>
    <row r="1548" spans="1:16" x14ac:dyDescent="0.3">
      <c r="A1548" s="3">
        <v>43547</v>
      </c>
      <c r="B1548" s="1" t="s">
        <v>543</v>
      </c>
      <c r="C1548" s="1" t="s">
        <v>175</v>
      </c>
      <c r="D1548" s="1" t="s">
        <v>374</v>
      </c>
      <c r="E1548" s="1" t="s">
        <v>80</v>
      </c>
      <c r="F1548" s="2">
        <v>5</v>
      </c>
      <c r="G1548" s="2">
        <v>10</v>
      </c>
      <c r="H1548" s="1" t="s">
        <v>34</v>
      </c>
      <c r="I1548" s="1" t="s">
        <v>30</v>
      </c>
      <c r="J1548" s="2">
        <v>5216</v>
      </c>
      <c r="K1548" t="str">
        <f>VLOOKUP(E1548,LUCode!A:B,2,FALSE)</f>
        <v>Disorderly Patron</v>
      </c>
      <c r="L1548">
        <f>VLOOKUP(D1548,Coordinates!A:C,2,FALSE)</f>
        <v>43.393300000000004</v>
      </c>
      <c r="M1548">
        <f>VLOOKUP(D1548,Coordinates!A:C,3,FALSE)</f>
        <v>-79.263400000000004</v>
      </c>
      <c r="N1548" t="str">
        <f>VLOOKUP(I1548,LULine!A:B,2,FALSE)</f>
        <v>Bloor Danforth</v>
      </c>
      <c r="O1548" t="s">
        <v>1760</v>
      </c>
      <c r="P1548" t="s">
        <v>1772</v>
      </c>
    </row>
    <row r="1549" spans="1:16" x14ac:dyDescent="0.3">
      <c r="A1549" s="3">
        <v>43547</v>
      </c>
      <c r="B1549" s="1" t="s">
        <v>1109</v>
      </c>
      <c r="C1549" s="1" t="s">
        <v>175</v>
      </c>
      <c r="D1549" s="1" t="s">
        <v>425</v>
      </c>
      <c r="E1549" s="1" t="s">
        <v>218</v>
      </c>
      <c r="F1549" s="2">
        <v>3</v>
      </c>
      <c r="G1549" s="2">
        <v>8</v>
      </c>
      <c r="H1549" s="1" t="s">
        <v>34</v>
      </c>
      <c r="I1549" s="1" t="s">
        <v>30</v>
      </c>
      <c r="J1549" s="2">
        <v>5216</v>
      </c>
      <c r="K1549" t="str">
        <f>VLOOKUP(E1549,LUCode!A:B,2,FALSE)</f>
        <v>Equipment - No Trouble Found</v>
      </c>
      <c r="L1549">
        <f>VLOOKUP(D1549,Coordinates!A:C,2,FALSE)</f>
        <v>43.403700000000001</v>
      </c>
      <c r="M1549">
        <f>VLOOKUP(D1549,Coordinates!A:C,3,FALSE)</f>
        <v>-79.212999999999994</v>
      </c>
      <c r="N1549" t="str">
        <f>VLOOKUP(I1549,LULine!A:B,2,FALSE)</f>
        <v>Bloor Danforth</v>
      </c>
      <c r="O1549" t="s">
        <v>1760</v>
      </c>
      <c r="P1549" t="s">
        <v>1773</v>
      </c>
    </row>
    <row r="1550" spans="1:16" x14ac:dyDescent="0.3">
      <c r="A1550" s="3">
        <v>43547</v>
      </c>
      <c r="B1550" s="1" t="s">
        <v>1059</v>
      </c>
      <c r="C1550" s="1" t="s">
        <v>175</v>
      </c>
      <c r="D1550" s="25" t="s">
        <v>1756</v>
      </c>
      <c r="E1550" s="1" t="s">
        <v>89</v>
      </c>
      <c r="F1550" s="2">
        <v>4</v>
      </c>
      <c r="G1550" s="2">
        <v>7</v>
      </c>
      <c r="H1550" s="1" t="s">
        <v>19</v>
      </c>
      <c r="I1550" s="1" t="s">
        <v>15</v>
      </c>
      <c r="J1550" s="2">
        <v>6026</v>
      </c>
      <c r="K1550" t="str">
        <f>VLOOKUP(E1550,LUCode!A:B,2,FALSE)</f>
        <v>Injured or ill Customer (On Train) - Medical Aid Refused</v>
      </c>
      <c r="L1550">
        <f>VLOOKUP(D1550,Coordinates!A:C,2,FALSE)</f>
        <v>43.401600000000002</v>
      </c>
      <c r="M1550">
        <f>VLOOKUP(D1550,Coordinates!A:C,3,FALSE)</f>
        <v>-79.230900000000005</v>
      </c>
      <c r="N1550" t="str">
        <f>VLOOKUP(I1550,LULine!A:B,2,FALSE)</f>
        <v>Yonge University Spadina</v>
      </c>
      <c r="O1550" t="s">
        <v>1760</v>
      </c>
      <c r="P1550" t="s">
        <v>1775</v>
      </c>
    </row>
    <row r="1551" spans="1:16" x14ac:dyDescent="0.3">
      <c r="A1551" s="3">
        <v>43547</v>
      </c>
      <c r="B1551" s="1" t="s">
        <v>1110</v>
      </c>
      <c r="C1551" s="1" t="s">
        <v>175</v>
      </c>
      <c r="D1551" s="1" t="s">
        <v>223</v>
      </c>
      <c r="E1551" s="1" t="s">
        <v>308</v>
      </c>
      <c r="F1551" s="2">
        <v>3</v>
      </c>
      <c r="G1551" s="2">
        <v>8</v>
      </c>
      <c r="H1551" s="1" t="s">
        <v>29</v>
      </c>
      <c r="I1551" s="1" t="s">
        <v>30</v>
      </c>
      <c r="J1551" s="2">
        <v>5284</v>
      </c>
      <c r="K1551" t="str">
        <f>VLOOKUP(E1551,LUCode!A:B,2,FALSE)</f>
        <v>Assault / Patron Involved</v>
      </c>
      <c r="L1551">
        <f>VLOOKUP(D1551,Coordinates!A:C,2,FALSE)</f>
        <v>43.392499999999998</v>
      </c>
      <c r="M1551">
        <f>VLOOKUP(D1551,Coordinates!A:C,3,FALSE)</f>
        <v>-79.271050000000002</v>
      </c>
      <c r="N1551" t="str">
        <f>VLOOKUP(I1551,LULine!A:B,2,FALSE)</f>
        <v>Bloor Danforth</v>
      </c>
      <c r="O1551" t="s">
        <v>1760</v>
      </c>
      <c r="P1551" t="s">
        <v>1775</v>
      </c>
    </row>
    <row r="1552" spans="1:16" x14ac:dyDescent="0.3">
      <c r="A1552" s="3">
        <v>43547</v>
      </c>
      <c r="B1552" s="1" t="s">
        <v>1111</v>
      </c>
      <c r="C1552" s="1" t="s">
        <v>175</v>
      </c>
      <c r="D1552" s="1" t="s">
        <v>134</v>
      </c>
      <c r="E1552" s="1" t="s">
        <v>89</v>
      </c>
      <c r="F1552" s="2">
        <v>13</v>
      </c>
      <c r="G1552" s="2">
        <v>18</v>
      </c>
      <c r="H1552" s="1" t="s">
        <v>29</v>
      </c>
      <c r="I1552" s="1" t="s">
        <v>30</v>
      </c>
      <c r="J1552" s="2">
        <v>5001</v>
      </c>
      <c r="K1552" t="str">
        <f>VLOOKUP(E1552,LUCode!A:B,2,FALSE)</f>
        <v>Injured or ill Customer (On Train) - Medical Aid Refused</v>
      </c>
      <c r="L1552">
        <f>VLOOKUP(D1552,Coordinates!A:C,2,FALSE)</f>
        <v>43.404200000000003</v>
      </c>
      <c r="M1552">
        <f>VLOOKUP(D1552,Coordinates!A:C,3,FALSE)</f>
        <v>-79.210899999999995</v>
      </c>
      <c r="N1552" t="str">
        <f>VLOOKUP(I1552,LULine!A:B,2,FALSE)</f>
        <v>Bloor Danforth</v>
      </c>
      <c r="O1552" t="s">
        <v>1760</v>
      </c>
      <c r="P1552" t="s">
        <v>1775</v>
      </c>
    </row>
    <row r="1553" spans="1:16" x14ac:dyDescent="0.3">
      <c r="A1553" s="3">
        <v>43547</v>
      </c>
      <c r="B1553" s="1" t="s">
        <v>1112</v>
      </c>
      <c r="C1553" s="1" t="s">
        <v>175</v>
      </c>
      <c r="D1553" s="1" t="s">
        <v>106</v>
      </c>
      <c r="E1553" s="1" t="s">
        <v>327</v>
      </c>
      <c r="F1553" s="2">
        <v>5</v>
      </c>
      <c r="G1553" s="2">
        <v>10</v>
      </c>
      <c r="H1553" s="1" t="s">
        <v>19</v>
      </c>
      <c r="I1553" s="1" t="s">
        <v>15</v>
      </c>
      <c r="J1553" s="2">
        <v>5976</v>
      </c>
      <c r="K1553" t="str">
        <f>VLOOKUP(E1553,LUCode!A:B,2,FALSE)</f>
        <v>Operator Overshot Platform</v>
      </c>
      <c r="L1553">
        <f>VLOOKUP(D1553,Coordinates!A:C,2,FALSE)</f>
        <v>43.400199999999998</v>
      </c>
      <c r="M1553">
        <f>VLOOKUP(D1553,Coordinates!A:C,3,FALSE)</f>
        <v>-79.233699999999999</v>
      </c>
      <c r="N1553" t="str">
        <f>VLOOKUP(I1553,LULine!A:B,2,FALSE)</f>
        <v>Yonge University Spadina</v>
      </c>
      <c r="O1553" t="s">
        <v>1760</v>
      </c>
      <c r="P1553" t="s">
        <v>1776</v>
      </c>
    </row>
    <row r="1554" spans="1:16" x14ac:dyDescent="0.3">
      <c r="A1554" s="3">
        <v>43547</v>
      </c>
      <c r="B1554" s="1" t="s">
        <v>263</v>
      </c>
      <c r="C1554" s="1" t="s">
        <v>175</v>
      </c>
      <c r="D1554" s="1" t="s">
        <v>348</v>
      </c>
      <c r="E1554" s="1" t="s">
        <v>150</v>
      </c>
      <c r="F1554" s="2">
        <v>5</v>
      </c>
      <c r="G1554" s="2">
        <v>10</v>
      </c>
      <c r="H1554" s="1" t="s">
        <v>14</v>
      </c>
      <c r="I1554" s="1" t="s">
        <v>15</v>
      </c>
      <c r="J1554" s="2">
        <v>5851</v>
      </c>
      <c r="K1554" t="str">
        <f>VLOOKUP(E1554,LUCode!A:B,2,FALSE)</f>
        <v>Passenger Other</v>
      </c>
      <c r="L1554">
        <f>VLOOKUP(D1554,Coordinates!A:C,2,FALSE)</f>
        <v>43.773899999999998</v>
      </c>
      <c r="M1554">
        <f>VLOOKUP(D1554,Coordinates!A:C,3,FALSE)</f>
        <v>-79.499799999999993</v>
      </c>
      <c r="N1554" t="str">
        <f>VLOOKUP(I1554,LULine!A:B,2,FALSE)</f>
        <v>Yonge University Spadina</v>
      </c>
      <c r="O1554" t="s">
        <v>1760</v>
      </c>
      <c r="P1554" t="s">
        <v>1776</v>
      </c>
    </row>
    <row r="1555" spans="1:16" x14ac:dyDescent="0.3">
      <c r="A1555" s="3">
        <v>43547</v>
      </c>
      <c r="B1555" s="1" t="s">
        <v>331</v>
      </c>
      <c r="C1555" s="1" t="s">
        <v>175</v>
      </c>
      <c r="D1555" s="1" t="s">
        <v>130</v>
      </c>
      <c r="E1555" s="1" t="s">
        <v>110</v>
      </c>
      <c r="F1555" s="2">
        <v>4</v>
      </c>
      <c r="G1555" s="2">
        <v>8</v>
      </c>
      <c r="H1555" s="1" t="s">
        <v>34</v>
      </c>
      <c r="I1555" s="1" t="s">
        <v>30</v>
      </c>
      <c r="J1555" s="2">
        <v>5101</v>
      </c>
      <c r="K1555" t="str">
        <f>VLOOKUP(E1555,LUCode!A:B,2,FALSE)</f>
        <v>Door Problems - Debris Related</v>
      </c>
      <c r="L1555">
        <f>VLOOKUP(D1555,Coordinates!A:C,2,FALSE)</f>
        <v>43.668300000000002</v>
      </c>
      <c r="M1555">
        <f>VLOOKUP(D1555,Coordinates!A:C,3,FALSE)</f>
        <v>-79.399900000000002</v>
      </c>
      <c r="N1555" t="str">
        <f>VLOOKUP(I1555,LULine!A:B,2,FALSE)</f>
        <v>Bloor Danforth</v>
      </c>
      <c r="O1555" t="s">
        <v>1760</v>
      </c>
      <c r="P1555" t="s">
        <v>1777</v>
      </c>
    </row>
    <row r="1556" spans="1:16" x14ac:dyDescent="0.3">
      <c r="A1556" s="3">
        <v>43547</v>
      </c>
      <c r="B1556" s="1" t="s">
        <v>1113</v>
      </c>
      <c r="C1556" s="1" t="s">
        <v>175</v>
      </c>
      <c r="D1556" s="1" t="s">
        <v>286</v>
      </c>
      <c r="E1556" s="1" t="s">
        <v>57</v>
      </c>
      <c r="F1556" s="2">
        <v>12</v>
      </c>
      <c r="G1556" s="2">
        <v>16</v>
      </c>
      <c r="H1556" s="1" t="s">
        <v>29</v>
      </c>
      <c r="I1556" s="1" t="s">
        <v>30</v>
      </c>
      <c r="J1556" s="2">
        <v>5319</v>
      </c>
      <c r="K1556" t="str">
        <f>VLOOKUP(E1556,LUCode!A:B,2,FALSE)</f>
        <v>Injured or ill Customer (On Train) - Transported</v>
      </c>
      <c r="L1556">
        <f>VLOOKUP(D1556,Coordinates!A:C,2,FALSE)</f>
        <v>43.401299999999999</v>
      </c>
      <c r="M1556">
        <f>VLOOKUP(D1556,Coordinates!A:C,3,FALSE)</f>
        <v>-79.232399999999998</v>
      </c>
      <c r="N1556" t="str">
        <f>VLOOKUP(I1556,LULine!A:B,2,FALSE)</f>
        <v>Bloor Danforth</v>
      </c>
      <c r="O1556" t="s">
        <v>1760</v>
      </c>
      <c r="P1556" t="s">
        <v>1777</v>
      </c>
    </row>
    <row r="1557" spans="1:16" x14ac:dyDescent="0.3">
      <c r="A1557" s="3">
        <v>43547</v>
      </c>
      <c r="B1557" s="1" t="s">
        <v>894</v>
      </c>
      <c r="C1557" s="1" t="s">
        <v>175</v>
      </c>
      <c r="D1557" s="1" t="s">
        <v>27</v>
      </c>
      <c r="E1557" s="1" t="s">
        <v>218</v>
      </c>
      <c r="F1557" s="2">
        <v>3</v>
      </c>
      <c r="G1557" s="2">
        <v>7</v>
      </c>
      <c r="H1557" s="1" t="s">
        <v>34</v>
      </c>
      <c r="I1557" s="1" t="s">
        <v>30</v>
      </c>
      <c r="J1557" s="2">
        <v>5270</v>
      </c>
      <c r="K1557" t="str">
        <f>VLOOKUP(E1557,LUCode!A:B,2,FALSE)</f>
        <v>Equipment - No Trouble Found</v>
      </c>
      <c r="L1557">
        <f>VLOOKUP(D1557,Coordinates!A:C,2,FALSE)</f>
        <v>43.392000000000003</v>
      </c>
      <c r="M1557">
        <f>VLOOKUP(D1557,Coordinates!A:C,3,FALSE)</f>
        <v>-79.273499999999999</v>
      </c>
      <c r="N1557" t="str">
        <f>VLOOKUP(I1557,LULine!A:B,2,FALSE)</f>
        <v>Bloor Danforth</v>
      </c>
      <c r="O1557" t="s">
        <v>1760</v>
      </c>
      <c r="P1557" t="s">
        <v>1777</v>
      </c>
    </row>
    <row r="1558" spans="1:16" x14ac:dyDescent="0.3">
      <c r="A1558" s="3">
        <v>43547</v>
      </c>
      <c r="B1558" s="1" t="s">
        <v>1114</v>
      </c>
      <c r="C1558" s="1" t="s">
        <v>175</v>
      </c>
      <c r="D1558" s="25" t="s">
        <v>1755</v>
      </c>
      <c r="E1558" s="1" t="s">
        <v>308</v>
      </c>
      <c r="F1558" s="2">
        <v>3</v>
      </c>
      <c r="G1558" s="2">
        <v>7</v>
      </c>
      <c r="H1558" s="1" t="s">
        <v>29</v>
      </c>
      <c r="I1558" s="1" t="s">
        <v>30</v>
      </c>
      <c r="J1558" s="2">
        <v>5356</v>
      </c>
      <c r="K1558" t="str">
        <f>VLOOKUP(E1558,LUCode!A:B,2,FALSE)</f>
        <v>Assault / Patron Involved</v>
      </c>
      <c r="L1558">
        <f>VLOOKUP(D1558,Coordinates!A:C,2,FALSE)</f>
        <v>43.6706</v>
      </c>
      <c r="M1558">
        <f>VLOOKUP(D1558,Coordinates!A:C,3,FALSE)</f>
        <v>-79.386499999999998</v>
      </c>
      <c r="N1558" t="str">
        <f>VLOOKUP(I1558,LULine!A:B,2,FALSE)</f>
        <v>Bloor Danforth</v>
      </c>
      <c r="O1558" t="s">
        <v>1760</v>
      </c>
      <c r="P1558" t="s">
        <v>1777</v>
      </c>
    </row>
    <row r="1559" spans="1:16" x14ac:dyDescent="0.3">
      <c r="A1559" s="3">
        <v>43548</v>
      </c>
      <c r="B1559" s="1" t="s">
        <v>78</v>
      </c>
      <c r="C1559" s="1" t="s">
        <v>188</v>
      </c>
      <c r="D1559" s="1" t="s">
        <v>42</v>
      </c>
      <c r="E1559" s="1" t="s">
        <v>13</v>
      </c>
      <c r="F1559" s="2">
        <v>3</v>
      </c>
      <c r="G1559" s="2">
        <v>13</v>
      </c>
      <c r="H1559" s="1" t="s">
        <v>14</v>
      </c>
      <c r="I1559" s="1" t="s">
        <v>15</v>
      </c>
      <c r="J1559" s="2">
        <v>6011</v>
      </c>
      <c r="K1559" t="str">
        <f>VLOOKUP(E1559,LUCode!A:B,2,FALSE)</f>
        <v>ATC Project</v>
      </c>
      <c r="L1559">
        <f>VLOOKUP(D1559,Coordinates!A:C,2,FALSE)</f>
        <v>43.749699999999997</v>
      </c>
      <c r="M1559">
        <f>VLOOKUP(D1559,Coordinates!A:C,3,FALSE)</f>
        <v>-79.4619</v>
      </c>
      <c r="N1559" t="str">
        <f>VLOOKUP(I1559,LULine!A:B,2,FALSE)</f>
        <v>Yonge University Spadina</v>
      </c>
      <c r="O1559" t="s">
        <v>1760</v>
      </c>
      <c r="P1559" t="s">
        <v>1774</v>
      </c>
    </row>
    <row r="1560" spans="1:16" x14ac:dyDescent="0.3">
      <c r="A1560" s="3">
        <v>43548</v>
      </c>
      <c r="B1560" s="1" t="s">
        <v>511</v>
      </c>
      <c r="C1560" s="1" t="s">
        <v>188</v>
      </c>
      <c r="D1560" s="1" t="s">
        <v>12</v>
      </c>
      <c r="E1560" s="1" t="s">
        <v>158</v>
      </c>
      <c r="F1560" s="2">
        <v>11</v>
      </c>
      <c r="G1560" s="2">
        <v>0</v>
      </c>
      <c r="H1560" s="1" t="s">
        <v>19</v>
      </c>
      <c r="I1560" s="1" t="s">
        <v>15</v>
      </c>
      <c r="J1560" s="2">
        <v>5416</v>
      </c>
      <c r="K1560" t="str">
        <f>VLOOKUP(E1560,LUCode!A:B,2,FALSE)</f>
        <v>Unauthorized at Track Level</v>
      </c>
      <c r="L1560">
        <f>VLOOKUP(D1560,Coordinates!A:C,2,FALSE)</f>
        <v>43.402900000000002</v>
      </c>
      <c r="M1560">
        <f>VLOOKUP(D1560,Coordinates!A:C,3,FALSE)</f>
        <v>-79.242500000000007</v>
      </c>
      <c r="N1560" t="str">
        <f>VLOOKUP(I1560,LULine!A:B,2,FALSE)</f>
        <v>Yonge University Spadina</v>
      </c>
      <c r="O1560" t="s">
        <v>1760</v>
      </c>
      <c r="P1560" t="s">
        <v>1774</v>
      </c>
    </row>
    <row r="1561" spans="1:16" x14ac:dyDescent="0.3">
      <c r="A1561" s="3">
        <v>43548</v>
      </c>
      <c r="B1561" s="1" t="s">
        <v>372</v>
      </c>
      <c r="C1561" s="1" t="s">
        <v>188</v>
      </c>
      <c r="D1561" s="1" t="s">
        <v>203</v>
      </c>
      <c r="E1561" s="1" t="s">
        <v>158</v>
      </c>
      <c r="F1561" s="2">
        <v>16</v>
      </c>
      <c r="G1561" s="2">
        <v>21</v>
      </c>
      <c r="H1561" s="1" t="s">
        <v>14</v>
      </c>
      <c r="I1561" s="1" t="s">
        <v>15</v>
      </c>
      <c r="J1561" s="2">
        <v>5416</v>
      </c>
      <c r="K1561" t="str">
        <f>VLOOKUP(E1561,LUCode!A:B,2,FALSE)</f>
        <v>Unauthorized at Track Level</v>
      </c>
      <c r="L1561">
        <f>VLOOKUP(D1561,Coordinates!A:C,2,FALSE)</f>
        <v>43.395499999999998</v>
      </c>
      <c r="M1561">
        <f>VLOOKUP(D1561,Coordinates!A:C,3,FALSE)</f>
        <v>-79.230199999999996</v>
      </c>
      <c r="N1561" t="str">
        <f>VLOOKUP(I1561,LULine!A:B,2,FALSE)</f>
        <v>Yonge University Spadina</v>
      </c>
      <c r="O1561" t="s">
        <v>1760</v>
      </c>
      <c r="P1561" t="s">
        <v>1774</v>
      </c>
    </row>
    <row r="1562" spans="1:16" x14ac:dyDescent="0.3">
      <c r="A1562" s="3">
        <v>43548</v>
      </c>
      <c r="B1562" s="1" t="s">
        <v>538</v>
      </c>
      <c r="C1562" s="1" t="s">
        <v>188</v>
      </c>
      <c r="D1562" s="1" t="s">
        <v>179</v>
      </c>
      <c r="E1562" s="1" t="s">
        <v>57</v>
      </c>
      <c r="F1562" s="2">
        <v>5</v>
      </c>
      <c r="G1562" s="2">
        <v>9</v>
      </c>
      <c r="H1562" s="1" t="s">
        <v>29</v>
      </c>
      <c r="I1562" s="1" t="s">
        <v>30</v>
      </c>
      <c r="J1562" s="2">
        <v>5150</v>
      </c>
      <c r="K1562" t="str">
        <f>VLOOKUP(E1562,LUCode!A:B,2,FALSE)</f>
        <v>Injured or ill Customer (On Train) - Transported</v>
      </c>
      <c r="L1562">
        <f>VLOOKUP(D1562,Coordinates!A:C,2,FALSE)</f>
        <v>43.414200000000001</v>
      </c>
      <c r="M1562">
        <f>VLOOKUP(D1562,Coordinates!A:C,3,FALSE)</f>
        <v>-79.171899999999994</v>
      </c>
      <c r="N1562" t="str">
        <f>VLOOKUP(I1562,LULine!A:B,2,FALSE)</f>
        <v>Bloor Danforth</v>
      </c>
      <c r="O1562" t="s">
        <v>1760</v>
      </c>
      <c r="P1562" t="s">
        <v>1772</v>
      </c>
    </row>
    <row r="1563" spans="1:16" x14ac:dyDescent="0.3">
      <c r="A1563" s="3">
        <v>43548</v>
      </c>
      <c r="B1563" s="1" t="s">
        <v>751</v>
      </c>
      <c r="C1563" s="1" t="s">
        <v>188</v>
      </c>
      <c r="D1563" s="1" t="s">
        <v>27</v>
      </c>
      <c r="E1563" s="1" t="s">
        <v>180</v>
      </c>
      <c r="F1563" s="2">
        <v>5</v>
      </c>
      <c r="G1563" s="2">
        <v>9</v>
      </c>
      <c r="H1563" s="1" t="s">
        <v>34</v>
      </c>
      <c r="I1563" s="1" t="s">
        <v>30</v>
      </c>
      <c r="J1563" s="2">
        <v>5278</v>
      </c>
      <c r="K1563" t="str">
        <f>VLOOKUP(E1563,LUCode!A:B,2,FALSE)</f>
        <v>Signals - Track Circuit Problems</v>
      </c>
      <c r="L1563">
        <f>VLOOKUP(D1563,Coordinates!A:C,2,FALSE)</f>
        <v>43.392000000000003</v>
      </c>
      <c r="M1563">
        <f>VLOOKUP(D1563,Coordinates!A:C,3,FALSE)</f>
        <v>-79.273499999999999</v>
      </c>
      <c r="N1563" t="str">
        <f>VLOOKUP(I1563,LULine!A:B,2,FALSE)</f>
        <v>Bloor Danforth</v>
      </c>
      <c r="O1563" t="s">
        <v>1760</v>
      </c>
      <c r="P1563" t="s">
        <v>1772</v>
      </c>
    </row>
    <row r="1564" spans="1:16" x14ac:dyDescent="0.3">
      <c r="A1564" s="3">
        <v>43548</v>
      </c>
      <c r="B1564" s="1" t="s">
        <v>808</v>
      </c>
      <c r="C1564" s="1" t="s">
        <v>188</v>
      </c>
      <c r="D1564" s="1" t="s">
        <v>296</v>
      </c>
      <c r="E1564" s="1" t="s">
        <v>102</v>
      </c>
      <c r="F1564" s="2">
        <v>5</v>
      </c>
      <c r="G1564" s="2">
        <v>10</v>
      </c>
      <c r="H1564" s="1" t="s">
        <v>19</v>
      </c>
      <c r="I1564" s="1" t="s">
        <v>15</v>
      </c>
      <c r="J1564" s="2">
        <v>6086</v>
      </c>
      <c r="K1564" t="str">
        <f>VLOOKUP(E1564,LUCode!A:B,2,FALSE)</f>
        <v>Insulated Joint Related Problem</v>
      </c>
      <c r="L1564">
        <f>VLOOKUP(D1564,Coordinates!A:C,2,FALSE)</f>
        <v>43.4116</v>
      </c>
      <c r="M1564">
        <f>VLOOKUP(D1564,Coordinates!A:C,3,FALSE)</f>
        <v>-79.233500000000006</v>
      </c>
      <c r="N1564" t="str">
        <f>VLOOKUP(I1564,LULine!A:B,2,FALSE)</f>
        <v>Yonge University Spadina</v>
      </c>
      <c r="O1564" t="s">
        <v>1760</v>
      </c>
      <c r="P1564" t="s">
        <v>1772</v>
      </c>
    </row>
    <row r="1565" spans="1:16" x14ac:dyDescent="0.3">
      <c r="A1565" s="3">
        <v>43548</v>
      </c>
      <c r="B1565" s="1" t="s">
        <v>1115</v>
      </c>
      <c r="C1565" s="1" t="s">
        <v>188</v>
      </c>
      <c r="D1565" s="1" t="s">
        <v>40</v>
      </c>
      <c r="E1565" s="1" t="s">
        <v>1028</v>
      </c>
      <c r="F1565" s="2">
        <v>3</v>
      </c>
      <c r="G1565" s="2">
        <v>7</v>
      </c>
      <c r="H1565" s="1" t="s">
        <v>29</v>
      </c>
      <c r="I1565" s="1" t="s">
        <v>30</v>
      </c>
      <c r="J1565" s="2">
        <v>5004</v>
      </c>
      <c r="K1565" t="str">
        <f>VLOOKUP(E1565,LUCode!A:B,2,FALSE)</f>
        <v>Signal Control Problem - Track</v>
      </c>
      <c r="L1565">
        <f>VLOOKUP(D1565,Coordinates!A:C,2,FALSE)</f>
        <v>43.405700000000003</v>
      </c>
      <c r="M1565">
        <f>VLOOKUP(D1565,Coordinates!A:C,3,FALSE)</f>
        <v>-79.194900000000004</v>
      </c>
      <c r="N1565" t="str">
        <f>VLOOKUP(I1565,LULine!A:B,2,FALSE)</f>
        <v>Bloor Danforth</v>
      </c>
      <c r="O1565" t="s">
        <v>1760</v>
      </c>
      <c r="P1565" t="s">
        <v>1772</v>
      </c>
    </row>
    <row r="1566" spans="1:16" x14ac:dyDescent="0.3">
      <c r="A1566" s="3">
        <v>43548</v>
      </c>
      <c r="B1566" s="1" t="s">
        <v>1116</v>
      </c>
      <c r="C1566" s="1" t="s">
        <v>188</v>
      </c>
      <c r="D1566" s="1" t="s">
        <v>24</v>
      </c>
      <c r="E1566" s="1" t="s">
        <v>632</v>
      </c>
      <c r="F1566" s="2">
        <v>5</v>
      </c>
      <c r="G1566" s="2">
        <v>9</v>
      </c>
      <c r="H1566" s="1" t="s">
        <v>19</v>
      </c>
      <c r="I1566" s="1" t="s">
        <v>15</v>
      </c>
      <c r="J1566" s="2">
        <v>5946</v>
      </c>
      <c r="K1566" t="str">
        <f>VLOOKUP(E1566,LUCode!A:B,2,FALSE)</f>
        <v>Track Circuit Problems - Re: Defective Bolts/Bonding</v>
      </c>
      <c r="L1566">
        <f>VLOOKUP(D1566,Coordinates!A:C,2,FALSE)</f>
        <v>43.415199999999999</v>
      </c>
      <c r="M1566">
        <f>VLOOKUP(D1566,Coordinates!A:C,3,FALSE)</f>
        <v>-79.234999999999999</v>
      </c>
      <c r="N1566" t="str">
        <f>VLOOKUP(I1566,LULine!A:B,2,FALSE)</f>
        <v>Yonge University Spadina</v>
      </c>
      <c r="O1566" t="s">
        <v>1760</v>
      </c>
      <c r="P1566" t="s">
        <v>1773</v>
      </c>
    </row>
    <row r="1567" spans="1:16" x14ac:dyDescent="0.3">
      <c r="A1567" s="3">
        <v>43548</v>
      </c>
      <c r="B1567" s="1" t="s">
        <v>285</v>
      </c>
      <c r="C1567" s="1" t="s">
        <v>188</v>
      </c>
      <c r="D1567" s="1" t="s">
        <v>64</v>
      </c>
      <c r="E1567" s="1" t="s">
        <v>158</v>
      </c>
      <c r="F1567" s="2">
        <v>8</v>
      </c>
      <c r="G1567" s="2">
        <v>13</v>
      </c>
      <c r="H1567" s="1" t="s">
        <v>29</v>
      </c>
      <c r="I1567" s="1" t="s">
        <v>30</v>
      </c>
      <c r="J1567" s="2">
        <v>5101</v>
      </c>
      <c r="K1567" t="str">
        <f>VLOOKUP(E1567,LUCode!A:B,2,FALSE)</f>
        <v>Unauthorized at Track Level</v>
      </c>
      <c r="L1567">
        <f>VLOOKUP(D1567,Coordinates!A:C,2,FALSE)</f>
        <v>43.424100000000003</v>
      </c>
      <c r="M1567">
        <f>VLOOKUP(D1567,Coordinates!A:C,3,FALSE)</f>
        <v>-79.164699999999996</v>
      </c>
      <c r="N1567" t="str">
        <f>VLOOKUP(I1567,LULine!A:B,2,FALSE)</f>
        <v>Bloor Danforth</v>
      </c>
      <c r="O1567" t="s">
        <v>1760</v>
      </c>
      <c r="P1567" t="s">
        <v>1773</v>
      </c>
    </row>
    <row r="1568" spans="1:16" x14ac:dyDescent="0.3">
      <c r="A1568" s="3">
        <v>43548</v>
      </c>
      <c r="B1568" s="1" t="s">
        <v>48</v>
      </c>
      <c r="C1568" s="1" t="s">
        <v>188</v>
      </c>
      <c r="D1568" s="1" t="s">
        <v>179</v>
      </c>
      <c r="E1568" s="1" t="s">
        <v>221</v>
      </c>
      <c r="F1568" s="2">
        <v>3</v>
      </c>
      <c r="G1568" s="2">
        <v>8</v>
      </c>
      <c r="H1568" s="1" t="s">
        <v>29</v>
      </c>
      <c r="I1568" s="1" t="s">
        <v>30</v>
      </c>
      <c r="J1568" s="2">
        <v>5334</v>
      </c>
      <c r="K1568" t="str">
        <f>VLOOKUP(E1568,LUCode!A:B,2,FALSE)</f>
        <v>Fire/Smoke Plan B - Source TTC</v>
      </c>
      <c r="L1568">
        <f>VLOOKUP(D1568,Coordinates!A:C,2,FALSE)</f>
        <v>43.414200000000001</v>
      </c>
      <c r="M1568">
        <f>VLOOKUP(D1568,Coordinates!A:C,3,FALSE)</f>
        <v>-79.171899999999994</v>
      </c>
      <c r="N1568" t="str">
        <f>VLOOKUP(I1568,LULine!A:B,2,FALSE)</f>
        <v>Bloor Danforth</v>
      </c>
      <c r="O1568" t="s">
        <v>1760</v>
      </c>
      <c r="P1568" t="s">
        <v>1775</v>
      </c>
    </row>
    <row r="1569" spans="1:16" x14ac:dyDescent="0.3">
      <c r="A1569" s="3">
        <v>43548</v>
      </c>
      <c r="B1569" s="1" t="s">
        <v>990</v>
      </c>
      <c r="C1569" s="1" t="s">
        <v>188</v>
      </c>
      <c r="D1569" s="1" t="s">
        <v>134</v>
      </c>
      <c r="E1569" s="1" t="s">
        <v>80</v>
      </c>
      <c r="F1569" s="2">
        <v>10</v>
      </c>
      <c r="G1569" s="2">
        <v>15</v>
      </c>
      <c r="H1569" s="1" t="s">
        <v>29</v>
      </c>
      <c r="I1569" s="1" t="s">
        <v>30</v>
      </c>
      <c r="J1569" s="2">
        <v>5120</v>
      </c>
      <c r="K1569" t="str">
        <f>VLOOKUP(E1569,LUCode!A:B,2,FALSE)</f>
        <v>Disorderly Patron</v>
      </c>
      <c r="L1569">
        <f>VLOOKUP(D1569,Coordinates!A:C,2,FALSE)</f>
        <v>43.404200000000003</v>
      </c>
      <c r="M1569">
        <f>VLOOKUP(D1569,Coordinates!A:C,3,FALSE)</f>
        <v>-79.210899999999995</v>
      </c>
      <c r="N1569" t="str">
        <f>VLOOKUP(I1569,LULine!A:B,2,FALSE)</f>
        <v>Bloor Danforth</v>
      </c>
      <c r="O1569" t="s">
        <v>1760</v>
      </c>
      <c r="P1569" t="s">
        <v>1776</v>
      </c>
    </row>
    <row r="1570" spans="1:16" x14ac:dyDescent="0.3">
      <c r="A1570" s="3">
        <v>43548</v>
      </c>
      <c r="B1570" s="1" t="s">
        <v>1117</v>
      </c>
      <c r="C1570" s="1" t="s">
        <v>188</v>
      </c>
      <c r="D1570" s="1" t="s">
        <v>59</v>
      </c>
      <c r="E1570" s="1" t="s">
        <v>218</v>
      </c>
      <c r="F1570" s="2">
        <v>3</v>
      </c>
      <c r="G1570" s="2">
        <v>7</v>
      </c>
      <c r="H1570" s="1" t="s">
        <v>34</v>
      </c>
      <c r="I1570" s="1" t="s">
        <v>30</v>
      </c>
      <c r="J1570" s="2">
        <v>5189</v>
      </c>
      <c r="K1570" t="str">
        <f>VLOOKUP(E1570,LUCode!A:B,2,FALSE)</f>
        <v>Equipment - No Trouble Found</v>
      </c>
      <c r="L1570">
        <f>VLOOKUP(D1570,Coordinates!A:C,2,FALSE)</f>
        <v>43.410299999999999</v>
      </c>
      <c r="M1570">
        <f>VLOOKUP(D1570,Coordinates!A:C,3,FALSE)</f>
        <v>-79.192300000000003</v>
      </c>
      <c r="N1570" t="str">
        <f>VLOOKUP(I1570,LULine!A:B,2,FALSE)</f>
        <v>Bloor Danforth</v>
      </c>
      <c r="O1570" t="s">
        <v>1760</v>
      </c>
      <c r="P1570" t="s">
        <v>1777</v>
      </c>
    </row>
    <row r="1571" spans="1:16" x14ac:dyDescent="0.3">
      <c r="A1571" s="3">
        <v>43548</v>
      </c>
      <c r="B1571" s="1" t="s">
        <v>1118</v>
      </c>
      <c r="C1571" s="1" t="s">
        <v>188</v>
      </c>
      <c r="D1571" s="25" t="s">
        <v>1755</v>
      </c>
      <c r="E1571" s="1" t="s">
        <v>54</v>
      </c>
      <c r="F1571" s="2">
        <v>3</v>
      </c>
      <c r="G1571" s="2">
        <v>7</v>
      </c>
      <c r="H1571" s="1" t="s">
        <v>34</v>
      </c>
      <c r="I1571" s="1" t="s">
        <v>30</v>
      </c>
      <c r="J1571" s="2">
        <v>5112</v>
      </c>
      <c r="K1571" t="str">
        <f>VLOOKUP(E1571,LUCode!A:B,2,FALSE)</f>
        <v>Passenger Assistance Alarm Activated - No Trouble Found</v>
      </c>
      <c r="L1571">
        <f>VLOOKUP(D1571,Coordinates!A:C,2,FALSE)</f>
        <v>43.6706</v>
      </c>
      <c r="M1571">
        <f>VLOOKUP(D1571,Coordinates!A:C,3,FALSE)</f>
        <v>-79.386499999999998</v>
      </c>
      <c r="N1571" t="str">
        <f>VLOOKUP(I1571,LULine!A:B,2,FALSE)</f>
        <v>Bloor Danforth</v>
      </c>
      <c r="O1571" t="s">
        <v>1760</v>
      </c>
      <c r="P1571" t="s">
        <v>1777</v>
      </c>
    </row>
    <row r="1572" spans="1:16" x14ac:dyDescent="0.3">
      <c r="A1572" s="3">
        <v>43548</v>
      </c>
      <c r="B1572" s="1" t="s">
        <v>1119</v>
      </c>
      <c r="C1572" s="1" t="s">
        <v>188</v>
      </c>
      <c r="D1572" s="1" t="s">
        <v>33</v>
      </c>
      <c r="E1572" s="1" t="s">
        <v>67</v>
      </c>
      <c r="F1572" s="2">
        <v>4</v>
      </c>
      <c r="G1572" s="2">
        <v>8</v>
      </c>
      <c r="H1572" s="1" t="s">
        <v>34</v>
      </c>
      <c r="I1572" s="1" t="s">
        <v>30</v>
      </c>
      <c r="J1572" s="2">
        <v>5112</v>
      </c>
      <c r="K1572" t="str">
        <f>VLOOKUP(E1572,LUCode!A:B,2,FALSE)</f>
        <v>Door Problems - Faulty Equipment</v>
      </c>
      <c r="L1572">
        <f>VLOOKUP(D1572,Coordinates!A:C,2,FALSE)</f>
        <v>43.381399999999999</v>
      </c>
      <c r="M1572">
        <f>VLOOKUP(D1572,Coordinates!A:C,3,FALSE)</f>
        <v>-79.320999999999998</v>
      </c>
      <c r="N1572" t="str">
        <f>VLOOKUP(I1572,LULine!A:B,2,FALSE)</f>
        <v>Bloor Danforth</v>
      </c>
      <c r="O1572" t="s">
        <v>1760</v>
      </c>
      <c r="P1572" t="s">
        <v>1777</v>
      </c>
    </row>
    <row r="1573" spans="1:16" x14ac:dyDescent="0.3">
      <c r="A1573" s="3">
        <v>43549</v>
      </c>
      <c r="B1573" s="1" t="s">
        <v>1120</v>
      </c>
      <c r="C1573" s="1" t="s">
        <v>196</v>
      </c>
      <c r="D1573" s="1" t="s">
        <v>395</v>
      </c>
      <c r="E1573" s="1" t="s">
        <v>57</v>
      </c>
      <c r="F1573" s="2">
        <v>19</v>
      </c>
      <c r="G1573" s="2">
        <v>23</v>
      </c>
      <c r="H1573" s="1" t="s">
        <v>29</v>
      </c>
      <c r="I1573" s="1" t="s">
        <v>30</v>
      </c>
      <c r="J1573" s="2">
        <v>5212</v>
      </c>
      <c r="K1573" t="str">
        <f>VLOOKUP(E1573,LUCode!A:B,2,FALSE)</f>
        <v>Injured or ill Customer (On Train) - Transported</v>
      </c>
      <c r="L1573">
        <f>VLOOKUP(D1573,Coordinates!A:C,2,FALSE)</f>
        <v>43.385899999999999</v>
      </c>
      <c r="M1573">
        <f>VLOOKUP(D1573,Coordinates!A:C,3,FALSE)</f>
        <v>-79.290199999999999</v>
      </c>
      <c r="N1573" t="str">
        <f>VLOOKUP(I1573,LULine!A:B,2,FALSE)</f>
        <v>Bloor Danforth</v>
      </c>
      <c r="O1573" t="s">
        <v>1760</v>
      </c>
      <c r="P1573" t="s">
        <v>1777</v>
      </c>
    </row>
    <row r="1574" spans="1:16" x14ac:dyDescent="0.3">
      <c r="A1574" s="3">
        <v>43549</v>
      </c>
      <c r="B1574" s="1" t="s">
        <v>876</v>
      </c>
      <c r="C1574" s="1" t="s">
        <v>196</v>
      </c>
      <c r="D1574" s="1" t="s">
        <v>439</v>
      </c>
      <c r="E1574" s="1" t="s">
        <v>384</v>
      </c>
      <c r="F1574" s="2">
        <v>6</v>
      </c>
      <c r="G1574" s="2">
        <v>0</v>
      </c>
      <c r="H1574" s="1" t="s">
        <v>14</v>
      </c>
      <c r="I1574" s="1" t="s">
        <v>15</v>
      </c>
      <c r="J1574" s="2">
        <v>5661</v>
      </c>
      <c r="K1574" t="str">
        <f>VLOOKUP(E1574,LUCode!A:B,2,FALSE)</f>
        <v>Track Switch Failure - Signal Related Problem</v>
      </c>
      <c r="L1574">
        <f>VLOOKUP(D1574,Coordinates!A:C,2,FALSE)</f>
        <v>43.6477</v>
      </c>
      <c r="M1574">
        <f>VLOOKUP(D1574,Coordinates!A:C,3,FALSE)</f>
        <v>-79.384799999999998</v>
      </c>
      <c r="N1574" t="str">
        <f>VLOOKUP(I1574,LULine!A:B,2,FALSE)</f>
        <v>Yonge University Spadina</v>
      </c>
      <c r="O1574" t="s">
        <v>1760</v>
      </c>
      <c r="P1574" t="s">
        <v>1774</v>
      </c>
    </row>
    <row r="1575" spans="1:16" x14ac:dyDescent="0.3">
      <c r="A1575" s="3">
        <v>43549</v>
      </c>
      <c r="B1575" s="1" t="s">
        <v>477</v>
      </c>
      <c r="C1575" s="1" t="s">
        <v>196</v>
      </c>
      <c r="D1575" s="1" t="s">
        <v>207</v>
      </c>
      <c r="E1575" s="1" t="s">
        <v>132</v>
      </c>
      <c r="F1575" s="2">
        <v>4</v>
      </c>
      <c r="G1575" s="2">
        <v>6</v>
      </c>
      <c r="H1575" s="1" t="s">
        <v>14</v>
      </c>
      <c r="I1575" s="1" t="s">
        <v>15</v>
      </c>
      <c r="J1575" s="2">
        <v>5711</v>
      </c>
      <c r="K1575" t="str">
        <f>VLOOKUP(E1575,LUCode!A:B,2,FALSE)</f>
        <v>Misc. Transportation Other - Employee Non-Chargeable</v>
      </c>
      <c r="L1575">
        <f>VLOOKUP(D1575,Coordinates!A:C,2,FALSE)</f>
        <v>43.4221</v>
      </c>
      <c r="M1575">
        <f>VLOOKUP(D1575,Coordinates!A:C,3,FALSE)</f>
        <v>-79.235399999999998</v>
      </c>
      <c r="N1575" t="str">
        <f>VLOOKUP(I1575,LULine!A:B,2,FALSE)</f>
        <v>Yonge University Spadina</v>
      </c>
      <c r="O1575" t="s">
        <v>1760</v>
      </c>
      <c r="P1575" t="s">
        <v>1774</v>
      </c>
    </row>
    <row r="1576" spans="1:16" x14ac:dyDescent="0.3">
      <c r="A1576" s="3">
        <v>43549</v>
      </c>
      <c r="B1576" s="1" t="s">
        <v>941</v>
      </c>
      <c r="C1576" s="1" t="s">
        <v>196</v>
      </c>
      <c r="D1576" s="1" t="s">
        <v>248</v>
      </c>
      <c r="E1576" s="1" t="s">
        <v>50</v>
      </c>
      <c r="F1576" s="2">
        <v>4</v>
      </c>
      <c r="G1576" s="2">
        <v>6</v>
      </c>
      <c r="H1576" s="1" t="s">
        <v>19</v>
      </c>
      <c r="I1576" s="1" t="s">
        <v>15</v>
      </c>
      <c r="J1576" s="2">
        <v>5756</v>
      </c>
      <c r="K1576" t="str">
        <f>VLOOKUP(E1576,LUCode!A:B,2,FALSE)</f>
        <v>Brakes</v>
      </c>
      <c r="L1576">
        <f>VLOOKUP(D1576,Coordinates!A:C,2,FALSE)</f>
        <v>43.3857</v>
      </c>
      <c r="M1576">
        <f>VLOOKUP(D1576,Coordinates!A:C,3,FALSE)</f>
        <v>-79.224000000000004</v>
      </c>
      <c r="N1576" t="str">
        <f>VLOOKUP(I1576,LULine!A:B,2,FALSE)</f>
        <v>Yonge University Spadina</v>
      </c>
      <c r="O1576" t="s">
        <v>1760</v>
      </c>
      <c r="P1576" t="s">
        <v>1774</v>
      </c>
    </row>
    <row r="1577" spans="1:16" x14ac:dyDescent="0.3">
      <c r="A1577" s="3">
        <v>43549</v>
      </c>
      <c r="B1577" s="1" t="s">
        <v>692</v>
      </c>
      <c r="C1577" s="1" t="s">
        <v>196</v>
      </c>
      <c r="D1577" s="1" t="s">
        <v>248</v>
      </c>
      <c r="E1577" s="1" t="s">
        <v>89</v>
      </c>
      <c r="F1577" s="2">
        <v>4</v>
      </c>
      <c r="G1577" s="2">
        <v>6</v>
      </c>
      <c r="H1577" s="1" t="s">
        <v>19</v>
      </c>
      <c r="I1577" s="1" t="s">
        <v>15</v>
      </c>
      <c r="J1577" s="2">
        <v>5626</v>
      </c>
      <c r="K1577" t="str">
        <f>VLOOKUP(E1577,LUCode!A:B,2,FALSE)</f>
        <v>Injured or ill Customer (On Train) - Medical Aid Refused</v>
      </c>
      <c r="L1577">
        <f>VLOOKUP(D1577,Coordinates!A:C,2,FALSE)</f>
        <v>43.3857</v>
      </c>
      <c r="M1577">
        <f>VLOOKUP(D1577,Coordinates!A:C,3,FALSE)</f>
        <v>-79.224000000000004</v>
      </c>
      <c r="N1577" t="str">
        <f>VLOOKUP(I1577,LULine!A:B,2,FALSE)</f>
        <v>Yonge University Spadina</v>
      </c>
      <c r="O1577" t="s">
        <v>1760</v>
      </c>
      <c r="P1577" t="s">
        <v>1774</v>
      </c>
    </row>
    <row r="1578" spans="1:16" x14ac:dyDescent="0.3">
      <c r="A1578" s="3">
        <v>43549</v>
      </c>
      <c r="B1578" s="1" t="s">
        <v>299</v>
      </c>
      <c r="C1578" s="1" t="s">
        <v>196</v>
      </c>
      <c r="D1578" s="1" t="s">
        <v>296</v>
      </c>
      <c r="E1578" s="1" t="s">
        <v>50</v>
      </c>
      <c r="F1578" s="2">
        <v>3</v>
      </c>
      <c r="G1578" s="2">
        <v>5</v>
      </c>
      <c r="H1578" s="1" t="s">
        <v>14</v>
      </c>
      <c r="I1578" s="1" t="s">
        <v>15</v>
      </c>
      <c r="J1578" s="2">
        <v>5401</v>
      </c>
      <c r="K1578" t="str">
        <f>VLOOKUP(E1578,LUCode!A:B,2,FALSE)</f>
        <v>Brakes</v>
      </c>
      <c r="L1578">
        <f>VLOOKUP(D1578,Coordinates!A:C,2,FALSE)</f>
        <v>43.4116</v>
      </c>
      <c r="M1578">
        <f>VLOOKUP(D1578,Coordinates!A:C,3,FALSE)</f>
        <v>-79.233500000000006</v>
      </c>
      <c r="N1578" t="str">
        <f>VLOOKUP(I1578,LULine!A:B,2,FALSE)</f>
        <v>Yonge University Spadina</v>
      </c>
      <c r="O1578" t="s">
        <v>1760</v>
      </c>
      <c r="P1578" t="s">
        <v>1774</v>
      </c>
    </row>
    <row r="1579" spans="1:16" x14ac:dyDescent="0.3">
      <c r="A1579" s="3">
        <v>43549</v>
      </c>
      <c r="B1579" s="1" t="s">
        <v>667</v>
      </c>
      <c r="C1579" s="1" t="s">
        <v>196</v>
      </c>
      <c r="D1579" s="1" t="s">
        <v>244</v>
      </c>
      <c r="E1579" s="1" t="s">
        <v>67</v>
      </c>
      <c r="F1579" s="2">
        <v>12</v>
      </c>
      <c r="G1579" s="2">
        <v>14</v>
      </c>
      <c r="H1579" s="1" t="s">
        <v>34</v>
      </c>
      <c r="I1579" s="1" t="s">
        <v>30</v>
      </c>
      <c r="J1579" s="2">
        <v>5097</v>
      </c>
      <c r="K1579" t="str">
        <f>VLOOKUP(E1579,LUCode!A:B,2,FALSE)</f>
        <v>Door Problems - Faulty Equipment</v>
      </c>
      <c r="L1579">
        <f>VLOOKUP(D1579,Coordinates!A:C,2,FALSE)</f>
        <v>43.402000000000001</v>
      </c>
      <c r="M1579">
        <f>VLOOKUP(D1579,Coordinates!A:C,3,FALSE)</f>
        <v>-79.223500000000001</v>
      </c>
      <c r="N1579" t="str">
        <f>VLOOKUP(I1579,LULine!A:B,2,FALSE)</f>
        <v>Bloor Danforth</v>
      </c>
      <c r="O1579" t="s">
        <v>1760</v>
      </c>
      <c r="P1579" t="s">
        <v>1774</v>
      </c>
    </row>
    <row r="1580" spans="1:16" x14ac:dyDescent="0.3">
      <c r="A1580" s="3">
        <v>43549</v>
      </c>
      <c r="B1580" s="1" t="s">
        <v>356</v>
      </c>
      <c r="C1580" s="1" t="s">
        <v>196</v>
      </c>
      <c r="D1580" s="1" t="s">
        <v>140</v>
      </c>
      <c r="E1580" s="1" t="s">
        <v>67</v>
      </c>
      <c r="F1580" s="2">
        <v>4</v>
      </c>
      <c r="G1580" s="2">
        <v>6</v>
      </c>
      <c r="H1580" s="1" t="s">
        <v>34</v>
      </c>
      <c r="I1580" s="1" t="s">
        <v>30</v>
      </c>
      <c r="J1580" s="2">
        <v>5082</v>
      </c>
      <c r="K1580" t="str">
        <f>VLOOKUP(E1580,LUCode!A:B,2,FALSE)</f>
        <v>Door Problems - Faulty Equipment</v>
      </c>
      <c r="L1580">
        <f>VLOOKUP(D1580,Coordinates!A:C,2,FALSE)</f>
        <v>43.39</v>
      </c>
      <c r="M1580">
        <f>VLOOKUP(D1580,Coordinates!A:C,3,FALSE)</f>
        <v>-79.2941</v>
      </c>
      <c r="N1580" t="str">
        <f>VLOOKUP(I1580,LULine!A:B,2,FALSE)</f>
        <v>Bloor Danforth</v>
      </c>
      <c r="O1580" t="s">
        <v>1760</v>
      </c>
      <c r="P1580" t="s">
        <v>1774</v>
      </c>
    </row>
    <row r="1581" spans="1:16" x14ac:dyDescent="0.3">
      <c r="A1581" s="3">
        <v>43549</v>
      </c>
      <c r="B1581" s="1" t="s">
        <v>889</v>
      </c>
      <c r="C1581" s="1" t="s">
        <v>196</v>
      </c>
      <c r="D1581" s="1" t="s">
        <v>59</v>
      </c>
      <c r="E1581" s="1" t="s">
        <v>25</v>
      </c>
      <c r="F1581" s="2">
        <v>6</v>
      </c>
      <c r="G1581" s="2">
        <v>9</v>
      </c>
      <c r="H1581" s="1" t="s">
        <v>34</v>
      </c>
      <c r="I1581" s="1" t="s">
        <v>30</v>
      </c>
      <c r="J1581" s="2">
        <v>0</v>
      </c>
      <c r="K1581" t="str">
        <f>VLOOKUP(E1581,LUCode!A:B,2,FALSE)</f>
        <v xml:space="preserve">No Operator Immediately Available - Not E.S.A. Related </v>
      </c>
      <c r="L1581">
        <f>VLOOKUP(D1581,Coordinates!A:C,2,FALSE)</f>
        <v>43.410299999999999</v>
      </c>
      <c r="M1581">
        <f>VLOOKUP(D1581,Coordinates!A:C,3,FALSE)</f>
        <v>-79.192300000000003</v>
      </c>
      <c r="N1581" t="str">
        <f>VLOOKUP(I1581,LULine!A:B,2,FALSE)</f>
        <v>Bloor Danforth</v>
      </c>
      <c r="O1581" t="s">
        <v>1760</v>
      </c>
      <c r="P1581" t="s">
        <v>1772</v>
      </c>
    </row>
    <row r="1582" spans="1:16" x14ac:dyDescent="0.3">
      <c r="A1582" s="3">
        <v>43549</v>
      </c>
      <c r="B1582" s="1" t="s">
        <v>564</v>
      </c>
      <c r="C1582" s="1" t="s">
        <v>196</v>
      </c>
      <c r="D1582" s="1" t="s">
        <v>207</v>
      </c>
      <c r="E1582" s="1" t="s">
        <v>377</v>
      </c>
      <c r="F1582" s="2">
        <v>3</v>
      </c>
      <c r="G1582" s="2">
        <v>6</v>
      </c>
      <c r="H1582" s="1" t="s">
        <v>19</v>
      </c>
      <c r="I1582" s="1" t="s">
        <v>15</v>
      </c>
      <c r="J1582" s="2">
        <v>5416</v>
      </c>
      <c r="K1582" t="str">
        <f>VLOOKUP(E1582,LUCode!A:B,2,FALSE)</f>
        <v xml:space="preserve">Signals or Related Components Failure </v>
      </c>
      <c r="L1582">
        <f>VLOOKUP(D1582,Coordinates!A:C,2,FALSE)</f>
        <v>43.4221</v>
      </c>
      <c r="M1582">
        <f>VLOOKUP(D1582,Coordinates!A:C,3,FALSE)</f>
        <v>-79.235399999999998</v>
      </c>
      <c r="N1582" t="str">
        <f>VLOOKUP(I1582,LULine!A:B,2,FALSE)</f>
        <v>Yonge University Spadina</v>
      </c>
      <c r="O1582" t="s">
        <v>1760</v>
      </c>
      <c r="P1582" t="s">
        <v>1772</v>
      </c>
    </row>
    <row r="1583" spans="1:16" x14ac:dyDescent="0.3">
      <c r="A1583" s="3">
        <v>43549</v>
      </c>
      <c r="B1583" s="1" t="s">
        <v>1067</v>
      </c>
      <c r="C1583" s="1" t="s">
        <v>196</v>
      </c>
      <c r="D1583" s="1" t="s">
        <v>137</v>
      </c>
      <c r="E1583" s="1" t="s">
        <v>67</v>
      </c>
      <c r="F1583" s="2">
        <v>6</v>
      </c>
      <c r="G1583" s="2">
        <v>9</v>
      </c>
      <c r="H1583" s="1" t="s">
        <v>14</v>
      </c>
      <c r="I1583" s="1" t="s">
        <v>15</v>
      </c>
      <c r="J1583" s="2">
        <v>5791</v>
      </c>
      <c r="K1583" t="str">
        <f>VLOOKUP(E1583,LUCode!A:B,2,FALSE)</f>
        <v>Door Problems - Faulty Equipment</v>
      </c>
      <c r="L1583">
        <f>VLOOKUP(D1583,Coordinates!A:C,2,FALSE)</f>
        <v>43.645299999999999</v>
      </c>
      <c r="M1583">
        <f>VLOOKUP(D1583,Coordinates!A:C,3,FALSE)</f>
        <v>-79.380600000000001</v>
      </c>
      <c r="N1583" t="str">
        <f>VLOOKUP(I1583,LULine!A:B,2,FALSE)</f>
        <v>Yonge University Spadina</v>
      </c>
      <c r="O1583" t="s">
        <v>1760</v>
      </c>
      <c r="P1583" t="s">
        <v>1773</v>
      </c>
    </row>
    <row r="1584" spans="1:16" x14ac:dyDescent="0.3">
      <c r="A1584" s="3">
        <v>43549</v>
      </c>
      <c r="B1584" s="1" t="s">
        <v>414</v>
      </c>
      <c r="C1584" s="1" t="s">
        <v>196</v>
      </c>
      <c r="D1584" s="1" t="s">
        <v>27</v>
      </c>
      <c r="E1584" s="1" t="s">
        <v>1028</v>
      </c>
      <c r="F1584" s="2">
        <v>3</v>
      </c>
      <c r="G1584" s="2">
        <v>6</v>
      </c>
      <c r="H1584" s="1" t="s">
        <v>34</v>
      </c>
      <c r="I1584" s="1" t="s">
        <v>30</v>
      </c>
      <c r="J1584" s="2">
        <v>5093</v>
      </c>
      <c r="K1584" t="str">
        <f>VLOOKUP(E1584,LUCode!A:B,2,FALSE)</f>
        <v>Signal Control Problem - Track</v>
      </c>
      <c r="L1584">
        <f>VLOOKUP(D1584,Coordinates!A:C,2,FALSE)</f>
        <v>43.392000000000003</v>
      </c>
      <c r="M1584">
        <f>VLOOKUP(D1584,Coordinates!A:C,3,FALSE)</f>
        <v>-79.273499999999999</v>
      </c>
      <c r="N1584" t="str">
        <f>VLOOKUP(I1584,LULine!A:B,2,FALSE)</f>
        <v>Bloor Danforth</v>
      </c>
      <c r="O1584" t="s">
        <v>1760</v>
      </c>
      <c r="P1584" t="s">
        <v>1773</v>
      </c>
    </row>
    <row r="1585" spans="1:16" x14ac:dyDescent="0.3">
      <c r="A1585" s="3">
        <v>43549</v>
      </c>
      <c r="B1585" s="1" t="s">
        <v>344</v>
      </c>
      <c r="C1585" s="1" t="s">
        <v>196</v>
      </c>
      <c r="D1585" s="1" t="s">
        <v>27</v>
      </c>
      <c r="E1585" s="1" t="s">
        <v>1028</v>
      </c>
      <c r="F1585" s="2">
        <v>3</v>
      </c>
      <c r="G1585" s="2">
        <v>6</v>
      </c>
      <c r="H1585" s="1" t="s">
        <v>34</v>
      </c>
      <c r="I1585" s="1" t="s">
        <v>30</v>
      </c>
      <c r="J1585" s="2">
        <v>5342</v>
      </c>
      <c r="K1585" t="str">
        <f>VLOOKUP(E1585,LUCode!A:B,2,FALSE)</f>
        <v>Signal Control Problem - Track</v>
      </c>
      <c r="L1585">
        <f>VLOOKUP(D1585,Coordinates!A:C,2,FALSE)</f>
        <v>43.392000000000003</v>
      </c>
      <c r="M1585">
        <f>VLOOKUP(D1585,Coordinates!A:C,3,FALSE)</f>
        <v>-79.273499999999999</v>
      </c>
      <c r="N1585" t="str">
        <f>VLOOKUP(I1585,LULine!A:B,2,FALSE)</f>
        <v>Bloor Danforth</v>
      </c>
      <c r="O1585" t="s">
        <v>1760</v>
      </c>
      <c r="P1585" t="s">
        <v>1773</v>
      </c>
    </row>
    <row r="1586" spans="1:16" x14ac:dyDescent="0.3">
      <c r="A1586" s="3">
        <v>43549</v>
      </c>
      <c r="B1586" s="1" t="s">
        <v>306</v>
      </c>
      <c r="C1586" s="1" t="s">
        <v>196</v>
      </c>
      <c r="D1586" s="1" t="s">
        <v>45</v>
      </c>
      <c r="E1586" s="1" t="s">
        <v>132</v>
      </c>
      <c r="F1586" s="2">
        <v>3</v>
      </c>
      <c r="G1586" s="2">
        <v>6</v>
      </c>
      <c r="H1586" s="1" t="s">
        <v>19</v>
      </c>
      <c r="I1586" s="1" t="s">
        <v>15</v>
      </c>
      <c r="J1586" s="2">
        <v>5411</v>
      </c>
      <c r="K1586" t="str">
        <f>VLOOKUP(E1586,LUCode!A:B,2,FALSE)</f>
        <v>Misc. Transportation Other - Employee Non-Chargeable</v>
      </c>
      <c r="L1586">
        <f>VLOOKUP(D1586,Coordinates!A:C,2,FALSE)</f>
        <v>43.781399999999998</v>
      </c>
      <c r="M1586">
        <f>VLOOKUP(D1586,Coordinates!A:C,3,FALSE)</f>
        <v>-79.415000000000006</v>
      </c>
      <c r="N1586" t="str">
        <f>VLOOKUP(I1586,LULine!A:B,2,FALSE)</f>
        <v>Yonge University Spadina</v>
      </c>
      <c r="O1586" t="s">
        <v>1760</v>
      </c>
      <c r="P1586" t="s">
        <v>1775</v>
      </c>
    </row>
    <row r="1587" spans="1:16" x14ac:dyDescent="0.3">
      <c r="A1587" s="3">
        <v>43549</v>
      </c>
      <c r="B1587" s="1" t="s">
        <v>142</v>
      </c>
      <c r="C1587" s="1" t="s">
        <v>196</v>
      </c>
      <c r="D1587" s="1" t="s">
        <v>244</v>
      </c>
      <c r="E1587" s="1" t="s">
        <v>89</v>
      </c>
      <c r="F1587" s="2">
        <v>3</v>
      </c>
      <c r="G1587" s="2">
        <v>5</v>
      </c>
      <c r="H1587" s="1" t="s">
        <v>29</v>
      </c>
      <c r="I1587" s="1" t="s">
        <v>30</v>
      </c>
      <c r="J1587" s="2">
        <v>5366</v>
      </c>
      <c r="K1587" t="str">
        <f>VLOOKUP(E1587,LUCode!A:B,2,FALSE)</f>
        <v>Injured or ill Customer (On Train) - Medical Aid Refused</v>
      </c>
      <c r="L1587">
        <f>VLOOKUP(D1587,Coordinates!A:C,2,FALSE)</f>
        <v>43.402000000000001</v>
      </c>
      <c r="M1587">
        <f>VLOOKUP(D1587,Coordinates!A:C,3,FALSE)</f>
        <v>-79.223500000000001</v>
      </c>
      <c r="N1587" t="str">
        <f>VLOOKUP(I1587,LULine!A:B,2,FALSE)</f>
        <v>Bloor Danforth</v>
      </c>
      <c r="O1587" t="s">
        <v>1760</v>
      </c>
      <c r="P1587" t="s">
        <v>1775</v>
      </c>
    </row>
    <row r="1588" spans="1:16" x14ac:dyDescent="0.3">
      <c r="A1588" s="3">
        <v>43549</v>
      </c>
      <c r="B1588" s="1" t="s">
        <v>617</v>
      </c>
      <c r="C1588" s="1" t="s">
        <v>196</v>
      </c>
      <c r="D1588" s="1" t="s">
        <v>179</v>
      </c>
      <c r="E1588" s="1" t="s">
        <v>1123</v>
      </c>
      <c r="F1588" s="2">
        <v>23</v>
      </c>
      <c r="G1588" s="2">
        <v>25</v>
      </c>
      <c r="H1588" s="1" t="s">
        <v>34</v>
      </c>
      <c r="I1588" s="1" t="s">
        <v>30</v>
      </c>
      <c r="J1588" s="2">
        <v>5307</v>
      </c>
      <c r="K1588" t="str">
        <f>VLOOKUP(E1588,LUCode!A:B,2,FALSE)</f>
        <v>Fire/Smoke Plan B - Source External to TTC</v>
      </c>
      <c r="L1588">
        <f>VLOOKUP(D1588,Coordinates!A:C,2,FALSE)</f>
        <v>43.414200000000001</v>
      </c>
      <c r="M1588">
        <f>VLOOKUP(D1588,Coordinates!A:C,3,FALSE)</f>
        <v>-79.171899999999994</v>
      </c>
      <c r="N1588" t="str">
        <f>VLOOKUP(I1588,LULine!A:B,2,FALSE)</f>
        <v>Bloor Danforth</v>
      </c>
      <c r="O1588" t="s">
        <v>1760</v>
      </c>
      <c r="P1588" t="s">
        <v>1776</v>
      </c>
    </row>
    <row r="1589" spans="1:16" x14ac:dyDescent="0.3">
      <c r="A1589" s="3">
        <v>43549</v>
      </c>
      <c r="B1589" s="1" t="s">
        <v>786</v>
      </c>
      <c r="C1589" s="1" t="s">
        <v>196</v>
      </c>
      <c r="D1589" s="1" t="s">
        <v>203</v>
      </c>
      <c r="E1589" s="1" t="s">
        <v>54</v>
      </c>
      <c r="F1589" s="2">
        <v>5</v>
      </c>
      <c r="G1589" s="2">
        <v>7</v>
      </c>
      <c r="H1589" s="1" t="s">
        <v>14</v>
      </c>
      <c r="I1589" s="1" t="s">
        <v>15</v>
      </c>
      <c r="J1589" s="2">
        <v>6116</v>
      </c>
      <c r="K1589" t="str">
        <f>VLOOKUP(E1589,LUCode!A:B,2,FALSE)</f>
        <v>Passenger Assistance Alarm Activated - No Trouble Found</v>
      </c>
      <c r="L1589">
        <f>VLOOKUP(D1589,Coordinates!A:C,2,FALSE)</f>
        <v>43.395499999999998</v>
      </c>
      <c r="M1589">
        <f>VLOOKUP(D1589,Coordinates!A:C,3,FALSE)</f>
        <v>-79.230199999999996</v>
      </c>
      <c r="N1589" t="str">
        <f>VLOOKUP(I1589,LULine!A:B,2,FALSE)</f>
        <v>Yonge University Spadina</v>
      </c>
      <c r="O1589" t="s">
        <v>1760</v>
      </c>
      <c r="P1589" t="s">
        <v>1776</v>
      </c>
    </row>
    <row r="1590" spans="1:16" x14ac:dyDescent="0.3">
      <c r="A1590" s="3">
        <v>43549</v>
      </c>
      <c r="B1590" s="1" t="s">
        <v>362</v>
      </c>
      <c r="C1590" s="1" t="s">
        <v>196</v>
      </c>
      <c r="D1590" s="1" t="s">
        <v>42</v>
      </c>
      <c r="E1590" s="1" t="s">
        <v>132</v>
      </c>
      <c r="F1590" s="2">
        <v>3</v>
      </c>
      <c r="G1590" s="2">
        <v>6</v>
      </c>
      <c r="H1590" s="1" t="s">
        <v>19</v>
      </c>
      <c r="I1590" s="1" t="s">
        <v>15</v>
      </c>
      <c r="J1590" s="2">
        <v>5686</v>
      </c>
      <c r="K1590" t="str">
        <f>VLOOKUP(E1590,LUCode!A:B,2,FALSE)</f>
        <v>Misc. Transportation Other - Employee Non-Chargeable</v>
      </c>
      <c r="L1590">
        <f>VLOOKUP(D1590,Coordinates!A:C,2,FALSE)</f>
        <v>43.749699999999997</v>
      </c>
      <c r="M1590">
        <f>VLOOKUP(D1590,Coordinates!A:C,3,FALSE)</f>
        <v>-79.4619</v>
      </c>
      <c r="N1590" t="str">
        <f>VLOOKUP(I1590,LULine!A:B,2,FALSE)</f>
        <v>Yonge University Spadina</v>
      </c>
      <c r="O1590" t="s">
        <v>1760</v>
      </c>
      <c r="P1590" t="s">
        <v>1776</v>
      </c>
    </row>
    <row r="1591" spans="1:16" x14ac:dyDescent="0.3">
      <c r="A1591" s="3">
        <v>43549</v>
      </c>
      <c r="B1591" s="1" t="s">
        <v>1124</v>
      </c>
      <c r="C1591" s="1" t="s">
        <v>196</v>
      </c>
      <c r="D1591" s="1" t="s">
        <v>24</v>
      </c>
      <c r="E1591" s="1" t="s">
        <v>221</v>
      </c>
      <c r="F1591" s="2">
        <v>39</v>
      </c>
      <c r="G1591" s="2">
        <v>42</v>
      </c>
      <c r="H1591" s="1" t="s">
        <v>19</v>
      </c>
      <c r="I1591" s="1" t="s">
        <v>15</v>
      </c>
      <c r="J1591" s="2">
        <v>6136</v>
      </c>
      <c r="K1591" t="str">
        <f>VLOOKUP(E1591,LUCode!A:B,2,FALSE)</f>
        <v>Fire/Smoke Plan B - Source TTC</v>
      </c>
      <c r="L1591">
        <f>VLOOKUP(D1591,Coordinates!A:C,2,FALSE)</f>
        <v>43.415199999999999</v>
      </c>
      <c r="M1591">
        <f>VLOOKUP(D1591,Coordinates!A:C,3,FALSE)</f>
        <v>-79.234999999999999</v>
      </c>
      <c r="N1591" t="str">
        <f>VLOOKUP(I1591,LULine!A:B,2,FALSE)</f>
        <v>Yonge University Spadina</v>
      </c>
      <c r="O1591" t="s">
        <v>1760</v>
      </c>
      <c r="P1591" t="s">
        <v>1776</v>
      </c>
    </row>
    <row r="1592" spans="1:16" x14ac:dyDescent="0.3">
      <c r="A1592" s="3">
        <v>43549</v>
      </c>
      <c r="B1592" s="1" t="s">
        <v>1125</v>
      </c>
      <c r="C1592" s="1" t="s">
        <v>196</v>
      </c>
      <c r="D1592" s="1" t="s">
        <v>42</v>
      </c>
      <c r="E1592" s="1" t="s">
        <v>60</v>
      </c>
      <c r="F1592" s="2">
        <v>4</v>
      </c>
      <c r="G1592" s="2">
        <v>6</v>
      </c>
      <c r="H1592" s="1" t="s">
        <v>14</v>
      </c>
      <c r="I1592" s="1" t="s">
        <v>15</v>
      </c>
      <c r="J1592" s="2">
        <v>6136</v>
      </c>
      <c r="K1592" t="str">
        <f>VLOOKUP(E1592,LUCode!A:B,2,FALSE)</f>
        <v>Miscellaneous Other</v>
      </c>
      <c r="L1592">
        <f>VLOOKUP(D1592,Coordinates!A:C,2,FALSE)</f>
        <v>43.749699999999997</v>
      </c>
      <c r="M1592">
        <f>VLOOKUP(D1592,Coordinates!A:C,3,FALSE)</f>
        <v>-79.4619</v>
      </c>
      <c r="N1592" t="str">
        <f>VLOOKUP(I1592,LULine!A:B,2,FALSE)</f>
        <v>Yonge University Spadina</v>
      </c>
      <c r="O1592" t="s">
        <v>1760</v>
      </c>
      <c r="P1592" t="s">
        <v>1776</v>
      </c>
    </row>
    <row r="1593" spans="1:16" x14ac:dyDescent="0.3">
      <c r="A1593" s="3">
        <v>43549</v>
      </c>
      <c r="B1593" s="1" t="s">
        <v>1126</v>
      </c>
      <c r="C1593" s="1" t="s">
        <v>196</v>
      </c>
      <c r="D1593" s="1" t="s">
        <v>106</v>
      </c>
      <c r="E1593" s="1" t="s">
        <v>277</v>
      </c>
      <c r="F1593" s="2">
        <v>3</v>
      </c>
      <c r="G1593" s="2">
        <v>6</v>
      </c>
      <c r="H1593" s="1" t="s">
        <v>19</v>
      </c>
      <c r="I1593" s="1" t="s">
        <v>15</v>
      </c>
      <c r="J1593" s="2">
        <v>5556</v>
      </c>
      <c r="K1593" t="str">
        <f>VLOOKUP(E1593,LUCode!A:B,2,FALSE)</f>
        <v>Operator Violated Signal</v>
      </c>
      <c r="L1593">
        <f>VLOOKUP(D1593,Coordinates!A:C,2,FALSE)</f>
        <v>43.400199999999998</v>
      </c>
      <c r="M1593">
        <f>VLOOKUP(D1593,Coordinates!A:C,3,FALSE)</f>
        <v>-79.233699999999999</v>
      </c>
      <c r="N1593" t="str">
        <f>VLOOKUP(I1593,LULine!A:B,2,FALSE)</f>
        <v>Yonge University Spadina</v>
      </c>
      <c r="O1593" t="s">
        <v>1760</v>
      </c>
      <c r="P1593" t="s">
        <v>1776</v>
      </c>
    </row>
    <row r="1594" spans="1:16" x14ac:dyDescent="0.3">
      <c r="A1594" s="3">
        <v>43549</v>
      </c>
      <c r="B1594" s="1" t="s">
        <v>185</v>
      </c>
      <c r="C1594" s="1" t="s">
        <v>196</v>
      </c>
      <c r="D1594" s="1" t="s">
        <v>88</v>
      </c>
      <c r="E1594" s="1" t="s">
        <v>86</v>
      </c>
      <c r="F1594" s="2">
        <v>3</v>
      </c>
      <c r="G1594" s="2">
        <v>6</v>
      </c>
      <c r="H1594" s="1" t="s">
        <v>19</v>
      </c>
      <c r="I1594" s="1" t="s">
        <v>15</v>
      </c>
      <c r="J1594" s="2">
        <v>6011</v>
      </c>
      <c r="K1594" t="str">
        <f>VLOOKUP(E1594,LUCode!A:B,2,FALSE)</f>
        <v>Propulsion System</v>
      </c>
      <c r="L1594">
        <f>VLOOKUP(D1594,Coordinates!A:C,2,FALSE)</f>
        <v>43.744900000000001</v>
      </c>
      <c r="M1594">
        <f>VLOOKUP(D1594,Coordinates!A:C,3,FALSE)</f>
        <v>-79.406700000000001</v>
      </c>
      <c r="N1594" t="str">
        <f>VLOOKUP(I1594,LULine!A:B,2,FALSE)</f>
        <v>Yonge University Spadina</v>
      </c>
      <c r="O1594" t="s">
        <v>1760</v>
      </c>
      <c r="P1594" t="s">
        <v>1776</v>
      </c>
    </row>
    <row r="1595" spans="1:16" x14ac:dyDescent="0.3">
      <c r="A1595" s="3">
        <v>43549</v>
      </c>
      <c r="B1595" s="1" t="s">
        <v>1127</v>
      </c>
      <c r="C1595" s="1" t="s">
        <v>196</v>
      </c>
      <c r="D1595" s="1" t="s">
        <v>119</v>
      </c>
      <c r="E1595" s="1" t="s">
        <v>163</v>
      </c>
      <c r="F1595" s="2">
        <v>6</v>
      </c>
      <c r="G1595" s="2">
        <v>11</v>
      </c>
      <c r="H1595" s="1" t="s">
        <v>14</v>
      </c>
      <c r="I1595" s="1" t="s">
        <v>15</v>
      </c>
      <c r="J1595" s="2">
        <v>5641</v>
      </c>
      <c r="K1595" t="str">
        <f>VLOOKUP(E1595,LUCode!A:B,2,FALSE)</f>
        <v>Injured or ill Customer (In Station) - Transported</v>
      </c>
      <c r="L1595">
        <f>VLOOKUP(D1595,Coordinates!A:C,2,FALSE)</f>
        <v>43.433</v>
      </c>
      <c r="M1595">
        <f>VLOOKUP(D1595,Coordinates!A:C,3,FALSE)</f>
        <v>-79.248000000000005</v>
      </c>
      <c r="N1595" t="str">
        <f>VLOOKUP(I1595,LULine!A:B,2,FALSE)</f>
        <v>Yonge University Spadina</v>
      </c>
      <c r="O1595" t="s">
        <v>1760</v>
      </c>
      <c r="P1595" t="s">
        <v>1777</v>
      </c>
    </row>
    <row r="1596" spans="1:16" x14ac:dyDescent="0.3">
      <c r="A1596" s="3">
        <v>43550</v>
      </c>
      <c r="B1596" s="1" t="s">
        <v>645</v>
      </c>
      <c r="C1596" s="1" t="s">
        <v>11</v>
      </c>
      <c r="D1596" s="1" t="s">
        <v>45</v>
      </c>
      <c r="E1596" s="1" t="s">
        <v>128</v>
      </c>
      <c r="F1596" s="2">
        <v>4</v>
      </c>
      <c r="G1596" s="2">
        <v>8</v>
      </c>
      <c r="H1596" s="1" t="s">
        <v>19</v>
      </c>
      <c r="I1596" s="1" t="s">
        <v>15</v>
      </c>
      <c r="J1596" s="2">
        <v>5881</v>
      </c>
      <c r="K1596" t="str">
        <f>VLOOKUP(E1596,LUCode!A:B,2,FALSE)</f>
        <v>Divisional Clerk Related</v>
      </c>
      <c r="L1596">
        <f>VLOOKUP(D1596,Coordinates!A:C,2,FALSE)</f>
        <v>43.781399999999998</v>
      </c>
      <c r="M1596">
        <f>VLOOKUP(D1596,Coordinates!A:C,3,FALSE)</f>
        <v>-79.415000000000006</v>
      </c>
      <c r="N1596" t="str">
        <f>VLOOKUP(I1596,LULine!A:B,2,FALSE)</f>
        <v>Yonge University Spadina</v>
      </c>
      <c r="O1596" t="s">
        <v>1760</v>
      </c>
      <c r="P1596" t="s">
        <v>1774</v>
      </c>
    </row>
    <row r="1597" spans="1:16" x14ac:dyDescent="0.3">
      <c r="A1597" s="3">
        <v>43550</v>
      </c>
      <c r="B1597" s="1" t="s">
        <v>530</v>
      </c>
      <c r="C1597" s="1" t="s">
        <v>11</v>
      </c>
      <c r="D1597" s="1" t="s">
        <v>59</v>
      </c>
      <c r="E1597" s="1" t="s">
        <v>880</v>
      </c>
      <c r="F1597" s="2">
        <v>4</v>
      </c>
      <c r="G1597" s="2">
        <v>8</v>
      </c>
      <c r="H1597" s="1" t="s">
        <v>34</v>
      </c>
      <c r="I1597" s="1" t="s">
        <v>30</v>
      </c>
      <c r="J1597" s="2">
        <v>5240</v>
      </c>
      <c r="K1597" t="str">
        <f>VLOOKUP(E1597,LUCode!A:B,2,FALSE)</f>
        <v>Two Drum Switch Keys Activated</v>
      </c>
      <c r="L1597">
        <f>VLOOKUP(D1597,Coordinates!A:C,2,FALSE)</f>
        <v>43.410299999999999</v>
      </c>
      <c r="M1597">
        <f>VLOOKUP(D1597,Coordinates!A:C,3,FALSE)</f>
        <v>-79.192300000000003</v>
      </c>
      <c r="N1597" t="str">
        <f>VLOOKUP(I1597,LULine!A:B,2,FALSE)</f>
        <v>Bloor Danforth</v>
      </c>
      <c r="O1597" t="s">
        <v>1760</v>
      </c>
      <c r="P1597" t="s">
        <v>1774</v>
      </c>
    </row>
    <row r="1598" spans="1:16" x14ac:dyDescent="0.3">
      <c r="A1598" s="3">
        <v>43550</v>
      </c>
      <c r="B1598" s="1" t="s">
        <v>229</v>
      </c>
      <c r="C1598" s="1" t="s">
        <v>11</v>
      </c>
      <c r="D1598" s="1" t="s">
        <v>37</v>
      </c>
      <c r="E1598" s="1" t="s">
        <v>377</v>
      </c>
      <c r="F1598" s="2">
        <v>10</v>
      </c>
      <c r="G1598" s="2">
        <v>12</v>
      </c>
      <c r="H1598" s="1" t="s">
        <v>29</v>
      </c>
      <c r="I1598" s="1" t="s">
        <v>30</v>
      </c>
      <c r="J1598" s="2">
        <v>5097</v>
      </c>
      <c r="K1598" t="str">
        <f>VLOOKUP(E1598,LUCode!A:B,2,FALSE)</f>
        <v xml:space="preserve">Signals or Related Components Failure </v>
      </c>
      <c r="L1598">
        <f>VLOOKUP(D1598,Coordinates!A:C,2,FALSE)</f>
        <v>43.435699999999997</v>
      </c>
      <c r="M1598">
        <f>VLOOKUP(D1598,Coordinates!A:C,3,FALSE)</f>
        <v>-79.154899999999998</v>
      </c>
      <c r="N1598" t="str">
        <f>VLOOKUP(I1598,LULine!A:B,2,FALSE)</f>
        <v>Bloor Danforth</v>
      </c>
      <c r="O1598" t="s">
        <v>1760</v>
      </c>
      <c r="P1598" t="s">
        <v>1774</v>
      </c>
    </row>
    <row r="1599" spans="1:16" x14ac:dyDescent="0.3">
      <c r="A1599" s="3">
        <v>43550</v>
      </c>
      <c r="B1599" s="1" t="s">
        <v>36</v>
      </c>
      <c r="C1599" s="1" t="s">
        <v>11</v>
      </c>
      <c r="D1599" s="1" t="s">
        <v>235</v>
      </c>
      <c r="E1599" s="1" t="s">
        <v>89</v>
      </c>
      <c r="F1599" s="2">
        <v>4</v>
      </c>
      <c r="G1599" s="2">
        <v>6</v>
      </c>
      <c r="H1599" s="1" t="s">
        <v>34</v>
      </c>
      <c r="I1599" s="1" t="s">
        <v>30</v>
      </c>
      <c r="J1599" s="2">
        <v>5316</v>
      </c>
      <c r="K1599" t="str">
        <f>VLOOKUP(E1599,LUCode!A:B,2,FALSE)</f>
        <v>Injured or ill Customer (On Train) - Medical Aid Refused</v>
      </c>
      <c r="L1599">
        <f>VLOOKUP(D1599,Coordinates!A:C,2,FALSE)</f>
        <v>43.411099999999998</v>
      </c>
      <c r="M1599">
        <f>VLOOKUP(D1599,Coordinates!A:C,3,FALSE)</f>
        <v>-79.184600000000003</v>
      </c>
      <c r="N1599" t="str">
        <f>VLOOKUP(I1599,LULine!A:B,2,FALSE)</f>
        <v>Bloor Danforth</v>
      </c>
      <c r="O1599" t="s">
        <v>1760</v>
      </c>
      <c r="P1599" t="s">
        <v>1774</v>
      </c>
    </row>
    <row r="1600" spans="1:16" x14ac:dyDescent="0.3">
      <c r="A1600" s="3">
        <v>43550</v>
      </c>
      <c r="B1600" s="1" t="s">
        <v>272</v>
      </c>
      <c r="C1600" s="1" t="s">
        <v>11</v>
      </c>
      <c r="D1600" s="1" t="s">
        <v>296</v>
      </c>
      <c r="E1600" s="1" t="s">
        <v>143</v>
      </c>
      <c r="F1600" s="2">
        <v>3</v>
      </c>
      <c r="G1600" s="2">
        <v>5</v>
      </c>
      <c r="H1600" s="1" t="s">
        <v>14</v>
      </c>
      <c r="I1600" s="1" t="s">
        <v>15</v>
      </c>
      <c r="J1600" s="2">
        <v>5091</v>
      </c>
      <c r="K1600" t="str">
        <f>VLOOKUP(E1600,LUCode!A:B,2,FALSE)</f>
        <v>Transportation Department - Other</v>
      </c>
      <c r="L1600">
        <f>VLOOKUP(D1600,Coordinates!A:C,2,FALSE)</f>
        <v>43.4116</v>
      </c>
      <c r="M1600">
        <f>VLOOKUP(D1600,Coordinates!A:C,3,FALSE)</f>
        <v>-79.233500000000006</v>
      </c>
      <c r="N1600" t="str">
        <f>VLOOKUP(I1600,LULine!A:B,2,FALSE)</f>
        <v>Yonge University Spadina</v>
      </c>
      <c r="O1600" t="s">
        <v>1760</v>
      </c>
      <c r="P1600" t="s">
        <v>1774</v>
      </c>
    </row>
    <row r="1601" spans="1:16" x14ac:dyDescent="0.3">
      <c r="A1601" s="3">
        <v>43550</v>
      </c>
      <c r="B1601" s="1" t="s">
        <v>906</v>
      </c>
      <c r="C1601" s="1" t="s">
        <v>11</v>
      </c>
      <c r="D1601" s="1" t="s">
        <v>104</v>
      </c>
      <c r="E1601" s="1" t="s">
        <v>221</v>
      </c>
      <c r="F1601" s="2">
        <v>3</v>
      </c>
      <c r="G1601" s="2">
        <v>5</v>
      </c>
      <c r="H1601" s="1" t="s">
        <v>34</v>
      </c>
      <c r="I1601" s="1" t="s">
        <v>30</v>
      </c>
      <c r="J1601" s="2">
        <v>5235</v>
      </c>
      <c r="K1601" t="str">
        <f>VLOOKUP(E1601,LUCode!A:B,2,FALSE)</f>
        <v>Fire/Smoke Plan B - Source TTC</v>
      </c>
      <c r="L1601">
        <f>VLOOKUP(D1601,Coordinates!A:C,2,FALSE)</f>
        <v>43.384300000000003</v>
      </c>
      <c r="M1601">
        <f>VLOOKUP(D1601,Coordinates!A:C,3,FALSE)</f>
        <v>-79.312799999999996</v>
      </c>
      <c r="N1601" t="str">
        <f>VLOOKUP(I1601,LULine!A:B,2,FALSE)</f>
        <v>Bloor Danforth</v>
      </c>
      <c r="O1601" t="s">
        <v>1760</v>
      </c>
      <c r="P1601" t="s">
        <v>1772</v>
      </c>
    </row>
    <row r="1602" spans="1:16" x14ac:dyDescent="0.3">
      <c r="A1602" s="3">
        <v>43550</v>
      </c>
      <c r="B1602" s="1" t="s">
        <v>780</v>
      </c>
      <c r="C1602" s="1" t="s">
        <v>11</v>
      </c>
      <c r="D1602" s="1" t="s">
        <v>179</v>
      </c>
      <c r="E1602" s="1" t="s">
        <v>221</v>
      </c>
      <c r="F1602" s="2">
        <v>16</v>
      </c>
      <c r="G1602" s="2">
        <v>19</v>
      </c>
      <c r="H1602" s="1" t="s">
        <v>29</v>
      </c>
      <c r="I1602" s="1" t="s">
        <v>30</v>
      </c>
      <c r="J1602" s="2">
        <v>5262</v>
      </c>
      <c r="K1602" t="str">
        <f>VLOOKUP(E1602,LUCode!A:B,2,FALSE)</f>
        <v>Fire/Smoke Plan B - Source TTC</v>
      </c>
      <c r="L1602">
        <f>VLOOKUP(D1602,Coordinates!A:C,2,FALSE)</f>
        <v>43.414200000000001</v>
      </c>
      <c r="M1602">
        <f>VLOOKUP(D1602,Coordinates!A:C,3,FALSE)</f>
        <v>-79.171899999999994</v>
      </c>
      <c r="N1602" t="str">
        <f>VLOOKUP(I1602,LULine!A:B,2,FALSE)</f>
        <v>Bloor Danforth</v>
      </c>
      <c r="O1602" t="s">
        <v>1760</v>
      </c>
      <c r="P1602" t="s">
        <v>1772</v>
      </c>
    </row>
    <row r="1603" spans="1:16" x14ac:dyDescent="0.3">
      <c r="A1603" s="3">
        <v>43550</v>
      </c>
      <c r="B1603" s="1" t="s">
        <v>741</v>
      </c>
      <c r="C1603" s="1" t="s">
        <v>11</v>
      </c>
      <c r="D1603" s="1" t="s">
        <v>27</v>
      </c>
      <c r="E1603" s="1" t="s">
        <v>1028</v>
      </c>
      <c r="F1603" s="2">
        <v>3</v>
      </c>
      <c r="G1603" s="2">
        <v>6</v>
      </c>
      <c r="H1603" s="1" t="s">
        <v>34</v>
      </c>
      <c r="I1603" s="1" t="s">
        <v>30</v>
      </c>
      <c r="J1603" s="2">
        <v>5119</v>
      </c>
      <c r="K1603" t="str">
        <f>VLOOKUP(E1603,LUCode!A:B,2,FALSE)</f>
        <v>Signal Control Problem - Track</v>
      </c>
      <c r="L1603">
        <f>VLOOKUP(D1603,Coordinates!A:C,2,FALSE)</f>
        <v>43.392000000000003</v>
      </c>
      <c r="M1603">
        <f>VLOOKUP(D1603,Coordinates!A:C,3,FALSE)</f>
        <v>-79.273499999999999</v>
      </c>
      <c r="N1603" t="str">
        <f>VLOOKUP(I1603,LULine!A:B,2,FALSE)</f>
        <v>Bloor Danforth</v>
      </c>
      <c r="O1603" t="s">
        <v>1760</v>
      </c>
      <c r="P1603" t="s">
        <v>1772</v>
      </c>
    </row>
    <row r="1604" spans="1:16" x14ac:dyDescent="0.3">
      <c r="A1604" s="3">
        <v>43550</v>
      </c>
      <c r="B1604" s="1" t="s">
        <v>1128</v>
      </c>
      <c r="C1604" s="1" t="s">
        <v>11</v>
      </c>
      <c r="D1604" s="1" t="s">
        <v>325</v>
      </c>
      <c r="E1604" s="1" t="s">
        <v>158</v>
      </c>
      <c r="F1604" s="2">
        <v>7</v>
      </c>
      <c r="G1604" s="2">
        <v>10</v>
      </c>
      <c r="H1604" s="1" t="s">
        <v>19</v>
      </c>
      <c r="I1604" s="1" t="s">
        <v>15</v>
      </c>
      <c r="J1604" s="2">
        <v>5846</v>
      </c>
      <c r="K1604" t="str">
        <f>VLOOKUP(E1604,LUCode!A:B,2,FALSE)</f>
        <v>Unauthorized at Track Level</v>
      </c>
      <c r="L1604">
        <f>VLOOKUP(D1604,Coordinates!A:C,2,FALSE)</f>
        <v>43.394100000000002</v>
      </c>
      <c r="M1604">
        <f>VLOOKUP(D1604,Coordinates!A:C,3,FALSE)</f>
        <v>-79.225899999999996</v>
      </c>
      <c r="N1604" t="str">
        <f>VLOOKUP(I1604,LULine!A:B,2,FALSE)</f>
        <v>Yonge University Spadina</v>
      </c>
      <c r="O1604" t="s">
        <v>1760</v>
      </c>
      <c r="P1604" t="s">
        <v>1772</v>
      </c>
    </row>
    <row r="1605" spans="1:16" x14ac:dyDescent="0.3">
      <c r="A1605" s="3">
        <v>43550</v>
      </c>
      <c r="B1605" s="1" t="s">
        <v>491</v>
      </c>
      <c r="C1605" s="1" t="s">
        <v>11</v>
      </c>
      <c r="D1605" s="1" t="s">
        <v>12</v>
      </c>
      <c r="E1605" s="1" t="s">
        <v>57</v>
      </c>
      <c r="F1605" s="2">
        <v>7</v>
      </c>
      <c r="G1605" s="2">
        <v>10</v>
      </c>
      <c r="H1605" s="1" t="s">
        <v>14</v>
      </c>
      <c r="I1605" s="1" t="s">
        <v>15</v>
      </c>
      <c r="J1605" s="2">
        <v>5416</v>
      </c>
      <c r="K1605" t="str">
        <f>VLOOKUP(E1605,LUCode!A:B,2,FALSE)</f>
        <v>Injured or ill Customer (On Train) - Transported</v>
      </c>
      <c r="L1605">
        <f>VLOOKUP(D1605,Coordinates!A:C,2,FALSE)</f>
        <v>43.402900000000002</v>
      </c>
      <c r="M1605">
        <f>VLOOKUP(D1605,Coordinates!A:C,3,FALSE)</f>
        <v>-79.242500000000007</v>
      </c>
      <c r="N1605" t="str">
        <f>VLOOKUP(I1605,LULine!A:B,2,FALSE)</f>
        <v>Yonge University Spadina</v>
      </c>
      <c r="O1605" t="s">
        <v>1760</v>
      </c>
      <c r="P1605" t="s">
        <v>1772</v>
      </c>
    </row>
    <row r="1606" spans="1:16" x14ac:dyDescent="0.3">
      <c r="A1606" s="3">
        <v>43550</v>
      </c>
      <c r="B1606" s="1" t="s">
        <v>1129</v>
      </c>
      <c r="C1606" s="1" t="s">
        <v>11</v>
      </c>
      <c r="D1606" s="1" t="s">
        <v>64</v>
      </c>
      <c r="E1606" s="1" t="s">
        <v>277</v>
      </c>
      <c r="F1606" s="2">
        <v>4</v>
      </c>
      <c r="G1606" s="2">
        <v>8</v>
      </c>
      <c r="H1606" s="1" t="s">
        <v>29</v>
      </c>
      <c r="I1606" s="1" t="s">
        <v>30</v>
      </c>
      <c r="J1606" s="2">
        <v>5211</v>
      </c>
      <c r="K1606" t="str">
        <f>VLOOKUP(E1606,LUCode!A:B,2,FALSE)</f>
        <v>Operator Violated Signal</v>
      </c>
      <c r="L1606">
        <f>VLOOKUP(D1606,Coordinates!A:C,2,FALSE)</f>
        <v>43.424100000000003</v>
      </c>
      <c r="M1606">
        <f>VLOOKUP(D1606,Coordinates!A:C,3,FALSE)</f>
        <v>-79.164699999999996</v>
      </c>
      <c r="N1606" t="str">
        <f>VLOOKUP(I1606,LULine!A:B,2,FALSE)</f>
        <v>Bloor Danforth</v>
      </c>
      <c r="O1606" t="s">
        <v>1760</v>
      </c>
      <c r="P1606" t="s">
        <v>1773</v>
      </c>
    </row>
    <row r="1607" spans="1:16" x14ac:dyDescent="0.3">
      <c r="A1607" s="3">
        <v>43550</v>
      </c>
      <c r="B1607" s="1" t="s">
        <v>1130</v>
      </c>
      <c r="C1607" s="1" t="s">
        <v>11</v>
      </c>
      <c r="D1607" s="1" t="s">
        <v>124</v>
      </c>
      <c r="E1607" s="1" t="s">
        <v>1104</v>
      </c>
      <c r="F1607" s="2">
        <v>4</v>
      </c>
      <c r="G1607" s="2">
        <v>10</v>
      </c>
      <c r="H1607" s="1" t="s">
        <v>19</v>
      </c>
      <c r="I1607" s="1" t="s">
        <v>93</v>
      </c>
      <c r="J1607" s="2">
        <v>3022</v>
      </c>
      <c r="K1607" t="str">
        <f>VLOOKUP(E1607,LUCode!A:B,2,FALSE)</f>
        <v>Unauthorized at Track Level</v>
      </c>
      <c r="L1607">
        <f>VLOOKUP(D1607,Coordinates!A:C,2,FALSE)</f>
        <v>43.460099999999997</v>
      </c>
      <c r="M1607">
        <f>VLOOKUP(D1607,Coordinates!A:C,3,FALSE)</f>
        <v>-79.163499999999999</v>
      </c>
      <c r="N1607" t="str">
        <f>VLOOKUP(I1607,LULine!A:B,2,FALSE)</f>
        <v>Scarborough Rail Transit</v>
      </c>
      <c r="O1607" t="s">
        <v>1760</v>
      </c>
      <c r="P1607" t="s">
        <v>1773</v>
      </c>
    </row>
    <row r="1608" spans="1:16" x14ac:dyDescent="0.3">
      <c r="A1608" s="3">
        <v>43550</v>
      </c>
      <c r="B1608" s="1" t="s">
        <v>966</v>
      </c>
      <c r="C1608" s="1" t="s">
        <v>11</v>
      </c>
      <c r="D1608" s="1" t="s">
        <v>443</v>
      </c>
      <c r="E1608" s="1" t="s">
        <v>80</v>
      </c>
      <c r="F1608" s="2">
        <v>10</v>
      </c>
      <c r="G1608" s="2">
        <v>13</v>
      </c>
      <c r="H1608" s="1" t="s">
        <v>34</v>
      </c>
      <c r="I1608" s="1" t="s">
        <v>30</v>
      </c>
      <c r="J1608" s="2">
        <v>5062</v>
      </c>
      <c r="K1608" t="str">
        <f>VLOOKUP(E1608,LUCode!A:B,2,FALSE)</f>
        <v>Disorderly Patron</v>
      </c>
      <c r="L1608">
        <f>VLOOKUP(D1608,Coordinates!A:C,2,FALSE)</f>
        <v>43.412050000000001</v>
      </c>
      <c r="M1608">
        <f>VLOOKUP(D1608,Coordinates!A:C,3,FALSE)</f>
        <v>-79.180599999999998</v>
      </c>
      <c r="N1608" t="str">
        <f>VLOOKUP(I1608,LULine!A:B,2,FALSE)</f>
        <v>Bloor Danforth</v>
      </c>
      <c r="O1608" t="s">
        <v>1760</v>
      </c>
      <c r="P1608" t="s">
        <v>1773</v>
      </c>
    </row>
    <row r="1609" spans="1:16" x14ac:dyDescent="0.3">
      <c r="A1609" s="3">
        <v>43550</v>
      </c>
      <c r="B1609" s="1" t="s">
        <v>376</v>
      </c>
      <c r="C1609" s="1" t="s">
        <v>11</v>
      </c>
      <c r="D1609" s="1" t="s">
        <v>59</v>
      </c>
      <c r="E1609" s="1" t="s">
        <v>46</v>
      </c>
      <c r="F1609" s="2">
        <v>3</v>
      </c>
      <c r="G1609" s="2">
        <v>6</v>
      </c>
      <c r="H1609" s="1" t="s">
        <v>34</v>
      </c>
      <c r="I1609" s="1" t="s">
        <v>30</v>
      </c>
      <c r="J1609" s="2">
        <v>5207</v>
      </c>
      <c r="K1609" t="str">
        <f>VLOOKUP(E1609,LUCode!A:B,2,FALSE)</f>
        <v>Miscellaneous Speed Control</v>
      </c>
      <c r="L1609">
        <f>VLOOKUP(D1609,Coordinates!A:C,2,FALSE)</f>
        <v>43.410299999999999</v>
      </c>
      <c r="M1609">
        <f>VLOOKUP(D1609,Coordinates!A:C,3,FALSE)</f>
        <v>-79.192300000000003</v>
      </c>
      <c r="N1609" t="str">
        <f>VLOOKUP(I1609,LULine!A:B,2,FALSE)</f>
        <v>Bloor Danforth</v>
      </c>
      <c r="O1609" t="s">
        <v>1760</v>
      </c>
      <c r="P1609" t="s">
        <v>1775</v>
      </c>
    </row>
    <row r="1610" spans="1:16" x14ac:dyDescent="0.3">
      <c r="A1610" s="3">
        <v>43550</v>
      </c>
      <c r="B1610" s="1" t="s">
        <v>1131</v>
      </c>
      <c r="C1610" s="1" t="s">
        <v>11</v>
      </c>
      <c r="D1610" s="1" t="s">
        <v>248</v>
      </c>
      <c r="E1610" s="1" t="s">
        <v>57</v>
      </c>
      <c r="F1610" s="2">
        <v>10</v>
      </c>
      <c r="G1610" s="2">
        <v>13</v>
      </c>
      <c r="H1610" s="1" t="s">
        <v>19</v>
      </c>
      <c r="I1610" s="1" t="s">
        <v>15</v>
      </c>
      <c r="J1610" s="2">
        <v>5551</v>
      </c>
      <c r="K1610" t="str">
        <f>VLOOKUP(E1610,LUCode!A:B,2,FALSE)</f>
        <v>Injured or ill Customer (On Train) - Transported</v>
      </c>
      <c r="L1610">
        <f>VLOOKUP(D1610,Coordinates!A:C,2,FALSE)</f>
        <v>43.3857</v>
      </c>
      <c r="M1610">
        <f>VLOOKUP(D1610,Coordinates!A:C,3,FALSE)</f>
        <v>-79.224000000000004</v>
      </c>
      <c r="N1610" t="str">
        <f>VLOOKUP(I1610,LULine!A:B,2,FALSE)</f>
        <v>Yonge University Spadina</v>
      </c>
      <c r="O1610" t="s">
        <v>1760</v>
      </c>
      <c r="P1610" t="s">
        <v>1776</v>
      </c>
    </row>
    <row r="1611" spans="1:16" x14ac:dyDescent="0.3">
      <c r="A1611" s="3">
        <v>43551</v>
      </c>
      <c r="B1611" s="1" t="s">
        <v>776</v>
      </c>
      <c r="C1611" s="1" t="s">
        <v>63</v>
      </c>
      <c r="D1611" s="1" t="s">
        <v>42</v>
      </c>
      <c r="E1611" s="1" t="s">
        <v>89</v>
      </c>
      <c r="F1611" s="2">
        <v>15</v>
      </c>
      <c r="G1611" s="2">
        <v>20</v>
      </c>
      <c r="H1611" s="1" t="s">
        <v>19</v>
      </c>
      <c r="I1611" s="1" t="s">
        <v>15</v>
      </c>
      <c r="J1611" s="2">
        <v>6056</v>
      </c>
      <c r="K1611" t="str">
        <f>VLOOKUP(E1611,LUCode!A:B,2,FALSE)</f>
        <v>Injured or ill Customer (On Train) - Medical Aid Refused</v>
      </c>
      <c r="L1611">
        <f>VLOOKUP(D1611,Coordinates!A:C,2,FALSE)</f>
        <v>43.749699999999997</v>
      </c>
      <c r="M1611">
        <f>VLOOKUP(D1611,Coordinates!A:C,3,FALSE)</f>
        <v>-79.4619</v>
      </c>
      <c r="N1611" t="str">
        <f>VLOOKUP(I1611,LULine!A:B,2,FALSE)</f>
        <v>Yonge University Spadina</v>
      </c>
      <c r="O1611" t="s">
        <v>1760</v>
      </c>
      <c r="P1611" t="s">
        <v>1777</v>
      </c>
    </row>
    <row r="1612" spans="1:16" x14ac:dyDescent="0.3">
      <c r="A1612" s="3">
        <v>43551</v>
      </c>
      <c r="B1612" s="1" t="s">
        <v>1132</v>
      </c>
      <c r="C1612" s="1" t="s">
        <v>63</v>
      </c>
      <c r="D1612" s="1" t="s">
        <v>33</v>
      </c>
      <c r="E1612" s="1" t="s">
        <v>46</v>
      </c>
      <c r="F1612" s="2">
        <v>5</v>
      </c>
      <c r="G1612" s="2">
        <v>7</v>
      </c>
      <c r="H1612" s="1" t="s">
        <v>34</v>
      </c>
      <c r="I1612" s="1" t="s">
        <v>30</v>
      </c>
      <c r="J1612" s="2">
        <v>5006</v>
      </c>
      <c r="K1612" t="str">
        <f>VLOOKUP(E1612,LUCode!A:B,2,FALSE)</f>
        <v>Miscellaneous Speed Control</v>
      </c>
      <c r="L1612">
        <f>VLOOKUP(D1612,Coordinates!A:C,2,FALSE)</f>
        <v>43.381399999999999</v>
      </c>
      <c r="M1612">
        <f>VLOOKUP(D1612,Coordinates!A:C,3,FALSE)</f>
        <v>-79.320999999999998</v>
      </c>
      <c r="N1612" t="str">
        <f>VLOOKUP(I1612,LULine!A:B,2,FALSE)</f>
        <v>Bloor Danforth</v>
      </c>
      <c r="O1612" t="s">
        <v>1760</v>
      </c>
      <c r="P1612" t="s">
        <v>1774</v>
      </c>
    </row>
    <row r="1613" spans="1:16" x14ac:dyDescent="0.3">
      <c r="A1613" s="3">
        <v>43551</v>
      </c>
      <c r="B1613" s="1" t="s">
        <v>477</v>
      </c>
      <c r="C1613" s="1" t="s">
        <v>63</v>
      </c>
      <c r="D1613" s="1" t="s">
        <v>235</v>
      </c>
      <c r="E1613" s="1" t="s">
        <v>89</v>
      </c>
      <c r="F1613" s="2">
        <v>4</v>
      </c>
      <c r="G1613" s="2">
        <v>6</v>
      </c>
      <c r="H1613" s="1" t="s">
        <v>29</v>
      </c>
      <c r="I1613" s="1" t="s">
        <v>30</v>
      </c>
      <c r="J1613" s="2">
        <v>5245</v>
      </c>
      <c r="K1613" t="str">
        <f>VLOOKUP(E1613,LUCode!A:B,2,FALSE)</f>
        <v>Injured or ill Customer (On Train) - Medical Aid Refused</v>
      </c>
      <c r="L1613">
        <f>VLOOKUP(D1613,Coordinates!A:C,2,FALSE)</f>
        <v>43.411099999999998</v>
      </c>
      <c r="M1613">
        <f>VLOOKUP(D1613,Coordinates!A:C,3,FALSE)</f>
        <v>-79.184600000000003</v>
      </c>
      <c r="N1613" t="str">
        <f>VLOOKUP(I1613,LULine!A:B,2,FALSE)</f>
        <v>Bloor Danforth</v>
      </c>
      <c r="O1613" t="s">
        <v>1760</v>
      </c>
      <c r="P1613" t="s">
        <v>1774</v>
      </c>
    </row>
    <row r="1614" spans="1:16" x14ac:dyDescent="0.3">
      <c r="A1614" s="3">
        <v>43551</v>
      </c>
      <c r="B1614" s="1" t="s">
        <v>460</v>
      </c>
      <c r="C1614" s="1" t="s">
        <v>63</v>
      </c>
      <c r="D1614" s="1" t="s">
        <v>49</v>
      </c>
      <c r="E1614" s="1" t="s">
        <v>80</v>
      </c>
      <c r="F1614" s="2">
        <v>6</v>
      </c>
      <c r="G1614" s="2">
        <v>9</v>
      </c>
      <c r="H1614" s="1" t="s">
        <v>14</v>
      </c>
      <c r="I1614" s="1" t="s">
        <v>15</v>
      </c>
      <c r="J1614" s="2">
        <v>5981</v>
      </c>
      <c r="K1614" t="str">
        <f>VLOOKUP(E1614,LUCode!A:B,2,FALSE)</f>
        <v>Disorderly Patron</v>
      </c>
      <c r="L1614">
        <f>VLOOKUP(D1614,Coordinates!A:C,2,FALSE)</f>
        <v>43.423200000000001</v>
      </c>
      <c r="M1614">
        <f>VLOOKUP(D1614,Coordinates!A:C,3,FALSE)</f>
        <v>79.262699999999995</v>
      </c>
      <c r="N1614" t="str">
        <f>VLOOKUP(I1614,LULine!A:B,2,FALSE)</f>
        <v>Yonge University Spadina</v>
      </c>
      <c r="O1614" t="s">
        <v>1760</v>
      </c>
      <c r="P1614" t="s">
        <v>1772</v>
      </c>
    </row>
    <row r="1615" spans="1:16" x14ac:dyDescent="0.3">
      <c r="A1615" s="3">
        <v>43551</v>
      </c>
      <c r="B1615" s="1" t="s">
        <v>1072</v>
      </c>
      <c r="C1615" s="1" t="s">
        <v>63</v>
      </c>
      <c r="D1615" s="1" t="s">
        <v>49</v>
      </c>
      <c r="E1615" s="1" t="s">
        <v>57</v>
      </c>
      <c r="F1615" s="2">
        <v>6</v>
      </c>
      <c r="G1615" s="2">
        <v>8</v>
      </c>
      <c r="H1615" s="1" t="s">
        <v>14</v>
      </c>
      <c r="I1615" s="1" t="s">
        <v>15</v>
      </c>
      <c r="J1615" s="2">
        <v>5746</v>
      </c>
      <c r="K1615" t="str">
        <f>VLOOKUP(E1615,LUCode!A:B,2,FALSE)</f>
        <v>Injured or ill Customer (On Train) - Transported</v>
      </c>
      <c r="L1615">
        <f>VLOOKUP(D1615,Coordinates!A:C,2,FALSE)</f>
        <v>43.423200000000001</v>
      </c>
      <c r="M1615">
        <f>VLOOKUP(D1615,Coordinates!A:C,3,FALSE)</f>
        <v>79.262699999999995</v>
      </c>
      <c r="N1615" t="str">
        <f>VLOOKUP(I1615,LULine!A:B,2,FALSE)</f>
        <v>Yonge University Spadina</v>
      </c>
      <c r="O1615" t="s">
        <v>1760</v>
      </c>
      <c r="P1615" t="s">
        <v>1773</v>
      </c>
    </row>
    <row r="1616" spans="1:16" x14ac:dyDescent="0.3">
      <c r="A1616" s="3">
        <v>43551</v>
      </c>
      <c r="B1616" s="1" t="s">
        <v>431</v>
      </c>
      <c r="C1616" s="1" t="s">
        <v>63</v>
      </c>
      <c r="D1616" s="1" t="s">
        <v>27</v>
      </c>
      <c r="E1616" s="1" t="s">
        <v>1122</v>
      </c>
      <c r="F1616" s="2">
        <v>3</v>
      </c>
      <c r="G1616" s="2">
        <v>6</v>
      </c>
      <c r="H1616" s="1" t="s">
        <v>34</v>
      </c>
      <c r="I1616" s="1" t="s">
        <v>30</v>
      </c>
      <c r="J1616" s="2">
        <v>5087</v>
      </c>
      <c r="K1616" t="e">
        <f>VLOOKUP(E1616,LUCode!A:B,2,FALSE)</f>
        <v>#N/A</v>
      </c>
      <c r="L1616">
        <f>VLOOKUP(D1616,Coordinates!A:C,2,FALSE)</f>
        <v>43.392000000000003</v>
      </c>
      <c r="M1616">
        <f>VLOOKUP(D1616,Coordinates!A:C,3,FALSE)</f>
        <v>-79.273499999999999</v>
      </c>
      <c r="N1616" t="str">
        <f>VLOOKUP(I1616,LULine!A:B,2,FALSE)</f>
        <v>Bloor Danforth</v>
      </c>
      <c r="O1616" t="s">
        <v>1760</v>
      </c>
      <c r="P1616" t="s">
        <v>1773</v>
      </c>
    </row>
    <row r="1617" spans="1:16" x14ac:dyDescent="0.3">
      <c r="A1617" s="3">
        <v>43551</v>
      </c>
      <c r="B1617" s="1" t="s">
        <v>919</v>
      </c>
      <c r="C1617" s="1" t="s">
        <v>63</v>
      </c>
      <c r="D1617" s="1" t="s">
        <v>27</v>
      </c>
      <c r="E1617" s="1" t="s">
        <v>1122</v>
      </c>
      <c r="F1617" s="2">
        <v>3</v>
      </c>
      <c r="G1617" s="2">
        <v>7</v>
      </c>
      <c r="H1617" s="1" t="s">
        <v>34</v>
      </c>
      <c r="I1617" s="1" t="s">
        <v>30</v>
      </c>
      <c r="J1617" s="2">
        <v>5006</v>
      </c>
      <c r="K1617" t="e">
        <f>VLOOKUP(E1617,LUCode!A:B,2,FALSE)</f>
        <v>#N/A</v>
      </c>
      <c r="L1617">
        <f>VLOOKUP(D1617,Coordinates!A:C,2,FALSE)</f>
        <v>43.392000000000003</v>
      </c>
      <c r="M1617">
        <f>VLOOKUP(D1617,Coordinates!A:C,3,FALSE)</f>
        <v>-79.273499999999999</v>
      </c>
      <c r="N1617" t="str">
        <f>VLOOKUP(I1617,LULine!A:B,2,FALSE)</f>
        <v>Bloor Danforth</v>
      </c>
      <c r="O1617" t="s">
        <v>1760</v>
      </c>
      <c r="P1617" t="s">
        <v>1773</v>
      </c>
    </row>
    <row r="1618" spans="1:16" x14ac:dyDescent="0.3">
      <c r="A1618" s="3">
        <v>43551</v>
      </c>
      <c r="B1618" s="1" t="s">
        <v>658</v>
      </c>
      <c r="C1618" s="1" t="s">
        <v>63</v>
      </c>
      <c r="D1618" s="1" t="s">
        <v>203</v>
      </c>
      <c r="E1618" s="1" t="s">
        <v>80</v>
      </c>
      <c r="F1618" s="2">
        <v>6</v>
      </c>
      <c r="G1618" s="2">
        <v>8</v>
      </c>
      <c r="H1618" s="1" t="s">
        <v>14</v>
      </c>
      <c r="I1618" s="1" t="s">
        <v>15</v>
      </c>
      <c r="J1618" s="2">
        <v>5451</v>
      </c>
      <c r="K1618" t="str">
        <f>VLOOKUP(E1618,LUCode!A:B,2,FALSE)</f>
        <v>Disorderly Patron</v>
      </c>
      <c r="L1618">
        <f>VLOOKUP(D1618,Coordinates!A:C,2,FALSE)</f>
        <v>43.395499999999998</v>
      </c>
      <c r="M1618">
        <f>VLOOKUP(D1618,Coordinates!A:C,3,FALSE)</f>
        <v>-79.230199999999996</v>
      </c>
      <c r="N1618" t="str">
        <f>VLOOKUP(I1618,LULine!A:B,2,FALSE)</f>
        <v>Yonge University Spadina</v>
      </c>
      <c r="O1618" t="s">
        <v>1760</v>
      </c>
      <c r="P1618" t="s">
        <v>1776</v>
      </c>
    </row>
    <row r="1619" spans="1:16" x14ac:dyDescent="0.3">
      <c r="A1619" s="3">
        <v>43551</v>
      </c>
      <c r="B1619" s="1" t="s">
        <v>246</v>
      </c>
      <c r="C1619" s="1" t="s">
        <v>63</v>
      </c>
      <c r="D1619" s="1" t="s">
        <v>427</v>
      </c>
      <c r="E1619" s="1" t="s">
        <v>52</v>
      </c>
      <c r="F1619" s="2">
        <v>4</v>
      </c>
      <c r="G1619" s="2">
        <v>7</v>
      </c>
      <c r="H1619" s="1" t="s">
        <v>19</v>
      </c>
      <c r="I1619" s="1" t="s">
        <v>15</v>
      </c>
      <c r="J1619" s="2">
        <v>5516</v>
      </c>
      <c r="K1619" t="str">
        <f>VLOOKUP(E1619,LUCode!A:B,2,FALSE)</f>
        <v>Unsanitary Vehicle</v>
      </c>
      <c r="L1619">
        <f>VLOOKUP(D1619,Coordinates!A:C,2,FALSE)</f>
        <v>43.4739</v>
      </c>
      <c r="M1619">
        <f>VLOOKUP(D1619,Coordinates!A:C,3,FALSE)</f>
        <v>-79.313900000000004</v>
      </c>
      <c r="N1619" t="str">
        <f>VLOOKUP(I1619,LULine!A:B,2,FALSE)</f>
        <v>Yonge University Spadina</v>
      </c>
      <c r="O1619" t="s">
        <v>1760</v>
      </c>
      <c r="P1619" t="s">
        <v>1776</v>
      </c>
    </row>
    <row r="1620" spans="1:16" x14ac:dyDescent="0.3">
      <c r="A1620" s="3">
        <v>43551</v>
      </c>
      <c r="B1620" s="1" t="s">
        <v>1133</v>
      </c>
      <c r="C1620" s="1" t="s">
        <v>63</v>
      </c>
      <c r="D1620" s="1" t="s">
        <v>45</v>
      </c>
      <c r="E1620" s="1" t="s">
        <v>319</v>
      </c>
      <c r="F1620" s="2">
        <v>3</v>
      </c>
      <c r="G1620" s="2">
        <v>6</v>
      </c>
      <c r="H1620" s="1" t="s">
        <v>19</v>
      </c>
      <c r="I1620" s="1" t="s">
        <v>15</v>
      </c>
      <c r="J1620" s="2">
        <v>5641</v>
      </c>
      <c r="K1620" t="str">
        <f>VLOOKUP(E1620,LUCode!A:B,2,FALSE)</f>
        <v xml:space="preserve">Speed Control Equipment  </v>
      </c>
      <c r="L1620">
        <f>VLOOKUP(D1620,Coordinates!A:C,2,FALSE)</f>
        <v>43.781399999999998</v>
      </c>
      <c r="M1620">
        <f>VLOOKUP(D1620,Coordinates!A:C,3,FALSE)</f>
        <v>-79.415000000000006</v>
      </c>
      <c r="N1620" t="str">
        <f>VLOOKUP(I1620,LULine!A:B,2,FALSE)</f>
        <v>Yonge University Spadina</v>
      </c>
      <c r="O1620" t="s">
        <v>1760</v>
      </c>
      <c r="P1620" t="s">
        <v>1776</v>
      </c>
    </row>
    <row r="1621" spans="1:16" x14ac:dyDescent="0.3">
      <c r="A1621" s="3">
        <v>43551</v>
      </c>
      <c r="B1621" s="1" t="s">
        <v>349</v>
      </c>
      <c r="C1621" s="1" t="s">
        <v>63</v>
      </c>
      <c r="D1621" s="1" t="s">
        <v>22</v>
      </c>
      <c r="E1621" s="1" t="s">
        <v>308</v>
      </c>
      <c r="F1621" s="2">
        <v>5</v>
      </c>
      <c r="G1621" s="2">
        <v>9</v>
      </c>
      <c r="H1621" s="1" t="s">
        <v>14</v>
      </c>
      <c r="I1621" s="1" t="s">
        <v>15</v>
      </c>
      <c r="J1621" s="2">
        <v>5471</v>
      </c>
      <c r="K1621" t="str">
        <f>VLOOKUP(E1621,LUCode!A:B,2,FALSE)</f>
        <v>Assault / Patron Involved</v>
      </c>
      <c r="L1621">
        <f>VLOOKUP(D1621,Coordinates!A:C,2,FALSE)</f>
        <v>43.4116</v>
      </c>
      <c r="M1621">
        <f>VLOOKUP(D1621,Coordinates!A:C,3,FALSE)</f>
        <v>-79.233500000000006</v>
      </c>
      <c r="N1621" t="str">
        <f>VLOOKUP(I1621,LULine!A:B,2,FALSE)</f>
        <v>Yonge University Spadina</v>
      </c>
      <c r="O1621" t="s">
        <v>1760</v>
      </c>
      <c r="P1621" t="s">
        <v>1777</v>
      </c>
    </row>
    <row r="1622" spans="1:16" x14ac:dyDescent="0.3">
      <c r="A1622" s="3">
        <v>43551</v>
      </c>
      <c r="B1622" s="1" t="s">
        <v>573</v>
      </c>
      <c r="C1622" s="1" t="s">
        <v>63</v>
      </c>
      <c r="D1622" s="1" t="s">
        <v>127</v>
      </c>
      <c r="E1622" s="1" t="s">
        <v>57</v>
      </c>
      <c r="F1622" s="2">
        <v>14</v>
      </c>
      <c r="G1622" s="2">
        <v>19</v>
      </c>
      <c r="H1622" s="1" t="s">
        <v>19</v>
      </c>
      <c r="I1622" s="1" t="s">
        <v>15</v>
      </c>
      <c r="J1622" s="2">
        <v>5731</v>
      </c>
      <c r="K1622" t="str">
        <f>VLOOKUP(E1622,LUCode!A:B,2,FALSE)</f>
        <v>Injured or ill Customer (On Train) - Transported</v>
      </c>
      <c r="L1622">
        <f>VLOOKUP(D1622,Coordinates!A:C,2,FALSE)</f>
        <v>43.400500000000001</v>
      </c>
      <c r="M1622">
        <f>VLOOKUP(D1622,Coordinates!A:C,3,FALSE)</f>
        <v>-79.235900000000001</v>
      </c>
      <c r="N1622" t="str">
        <f>VLOOKUP(I1622,LULine!A:B,2,FALSE)</f>
        <v>Yonge University Spadina</v>
      </c>
      <c r="O1622" t="s">
        <v>1760</v>
      </c>
      <c r="P1622" t="s">
        <v>1777</v>
      </c>
    </row>
    <row r="1623" spans="1:16" x14ac:dyDescent="0.3">
      <c r="A1623" s="3">
        <v>43552</v>
      </c>
      <c r="B1623" s="1" t="s">
        <v>1134</v>
      </c>
      <c r="C1623" s="1" t="s">
        <v>126</v>
      </c>
      <c r="D1623" s="1" t="s">
        <v>149</v>
      </c>
      <c r="E1623" s="1" t="s">
        <v>80</v>
      </c>
      <c r="F1623" s="2">
        <v>6</v>
      </c>
      <c r="G1623" s="2">
        <v>10</v>
      </c>
      <c r="H1623" s="1" t="s">
        <v>29</v>
      </c>
      <c r="I1623" s="1" t="s">
        <v>30</v>
      </c>
      <c r="J1623" s="2">
        <v>5097</v>
      </c>
      <c r="K1623" t="str">
        <f>VLOOKUP(E1623,LUCode!A:B,2,FALSE)</f>
        <v>Disorderly Patron</v>
      </c>
      <c r="L1623">
        <f>VLOOKUP(D1623,Coordinates!A:C,2,FALSE)</f>
        <v>43.400199999999998</v>
      </c>
      <c r="M1623">
        <f>VLOOKUP(D1623,Coordinates!A:C,3,FALSE)</f>
        <v>-79.241399999999999</v>
      </c>
      <c r="N1623" t="str">
        <f>VLOOKUP(I1623,LULine!A:B,2,FALSE)</f>
        <v>Bloor Danforth</v>
      </c>
      <c r="O1623" t="s">
        <v>1760</v>
      </c>
      <c r="P1623" t="s">
        <v>1777</v>
      </c>
    </row>
    <row r="1624" spans="1:16" x14ac:dyDescent="0.3">
      <c r="A1624" s="3">
        <v>43552</v>
      </c>
      <c r="B1624" s="1" t="s">
        <v>1135</v>
      </c>
      <c r="C1624" s="1" t="s">
        <v>126</v>
      </c>
      <c r="D1624" s="1" t="s">
        <v>207</v>
      </c>
      <c r="E1624" s="1" t="s">
        <v>132</v>
      </c>
      <c r="F1624" s="2">
        <v>3</v>
      </c>
      <c r="G1624" s="2">
        <v>5</v>
      </c>
      <c r="H1624" s="1" t="s">
        <v>14</v>
      </c>
      <c r="I1624" s="1" t="s">
        <v>15</v>
      </c>
      <c r="J1624" s="2">
        <v>5911</v>
      </c>
      <c r="K1624" t="str">
        <f>VLOOKUP(E1624,LUCode!A:B,2,FALSE)</f>
        <v>Misc. Transportation Other - Employee Non-Chargeable</v>
      </c>
      <c r="L1624">
        <f>VLOOKUP(D1624,Coordinates!A:C,2,FALSE)</f>
        <v>43.4221</v>
      </c>
      <c r="M1624">
        <f>VLOOKUP(D1624,Coordinates!A:C,3,FALSE)</f>
        <v>-79.235399999999998</v>
      </c>
      <c r="N1624" t="str">
        <f>VLOOKUP(I1624,LULine!A:B,2,FALSE)</f>
        <v>Yonge University Spadina</v>
      </c>
      <c r="O1624" t="s">
        <v>1760</v>
      </c>
      <c r="P1624" t="s">
        <v>1774</v>
      </c>
    </row>
    <row r="1625" spans="1:16" x14ac:dyDescent="0.3">
      <c r="A1625" s="3">
        <v>43552</v>
      </c>
      <c r="B1625" s="1" t="s">
        <v>1136</v>
      </c>
      <c r="C1625" s="1" t="s">
        <v>126</v>
      </c>
      <c r="D1625" s="1" t="s">
        <v>160</v>
      </c>
      <c r="E1625" s="1" t="s">
        <v>308</v>
      </c>
      <c r="F1625" s="2">
        <v>13</v>
      </c>
      <c r="G1625" s="2">
        <v>17</v>
      </c>
      <c r="H1625" s="1" t="s">
        <v>14</v>
      </c>
      <c r="I1625" s="1" t="s">
        <v>15</v>
      </c>
      <c r="J1625" s="2">
        <v>5991</v>
      </c>
      <c r="K1625" t="str">
        <f>VLOOKUP(E1625,LUCode!A:B,2,FALSE)</f>
        <v>Assault / Patron Involved</v>
      </c>
      <c r="L1625">
        <f>VLOOKUP(D1625,Coordinates!A:C,2,FALSE)</f>
        <v>43.724899999999998</v>
      </c>
      <c r="M1625">
        <f>VLOOKUP(D1625,Coordinates!A:C,3,FALSE)</f>
        <v>79.448800000000006</v>
      </c>
      <c r="N1625" t="str">
        <f>VLOOKUP(I1625,LULine!A:B,2,FALSE)</f>
        <v>Yonge University Spadina</v>
      </c>
      <c r="O1625" t="s">
        <v>1760</v>
      </c>
      <c r="P1625" t="s">
        <v>1774</v>
      </c>
    </row>
    <row r="1626" spans="1:16" x14ac:dyDescent="0.3">
      <c r="A1626" s="3">
        <v>43552</v>
      </c>
      <c r="B1626" s="1" t="s">
        <v>481</v>
      </c>
      <c r="C1626" s="1" t="s">
        <v>126</v>
      </c>
      <c r="D1626" s="1" t="s">
        <v>77</v>
      </c>
      <c r="E1626" s="1" t="s">
        <v>13</v>
      </c>
      <c r="F1626" s="2">
        <v>10</v>
      </c>
      <c r="G1626" s="2">
        <v>14</v>
      </c>
      <c r="H1626" s="1" t="s">
        <v>14</v>
      </c>
      <c r="I1626" s="1" t="s">
        <v>15</v>
      </c>
      <c r="J1626" s="2">
        <v>5671</v>
      </c>
      <c r="K1626" t="str">
        <f>VLOOKUP(E1626,LUCode!A:B,2,FALSE)</f>
        <v>ATC Project</v>
      </c>
      <c r="L1626" t="str">
        <f>VLOOKUP(D1626,Coordinates!A:C,2,FALSE)</f>
        <v>43°44′03</v>
      </c>
      <c r="M1626">
        <f>VLOOKUP(D1626,Coordinates!A:C,3,FALSE)</f>
        <v>-79.27</v>
      </c>
      <c r="N1626" t="str">
        <f>VLOOKUP(I1626,LULine!A:B,2,FALSE)</f>
        <v>Yonge University Spadina</v>
      </c>
      <c r="O1626" t="s">
        <v>1760</v>
      </c>
      <c r="P1626" t="s">
        <v>1774</v>
      </c>
    </row>
    <row r="1627" spans="1:16" x14ac:dyDescent="0.3">
      <c r="A1627" s="3">
        <v>43552</v>
      </c>
      <c r="B1627" s="1" t="s">
        <v>187</v>
      </c>
      <c r="C1627" s="1" t="s">
        <v>126</v>
      </c>
      <c r="D1627" s="1" t="s">
        <v>22</v>
      </c>
      <c r="E1627" s="1" t="s">
        <v>54</v>
      </c>
      <c r="F1627" s="2">
        <v>3</v>
      </c>
      <c r="G1627" s="2">
        <v>5</v>
      </c>
      <c r="H1627" s="1" t="s">
        <v>19</v>
      </c>
      <c r="I1627" s="1" t="s">
        <v>15</v>
      </c>
      <c r="J1627" s="2">
        <v>5131</v>
      </c>
      <c r="K1627" t="str">
        <f>VLOOKUP(E1627,LUCode!A:B,2,FALSE)</f>
        <v>Passenger Assistance Alarm Activated - No Trouble Found</v>
      </c>
      <c r="L1627">
        <f>VLOOKUP(D1627,Coordinates!A:C,2,FALSE)</f>
        <v>43.4116</v>
      </c>
      <c r="M1627">
        <f>VLOOKUP(D1627,Coordinates!A:C,3,FALSE)</f>
        <v>-79.233500000000006</v>
      </c>
      <c r="N1627" t="str">
        <f>VLOOKUP(I1627,LULine!A:B,2,FALSE)</f>
        <v>Yonge University Spadina</v>
      </c>
      <c r="O1627" t="s">
        <v>1760</v>
      </c>
      <c r="P1627" t="s">
        <v>1774</v>
      </c>
    </row>
    <row r="1628" spans="1:16" x14ac:dyDescent="0.3">
      <c r="A1628" s="3">
        <v>43552</v>
      </c>
      <c r="B1628" s="1" t="s">
        <v>358</v>
      </c>
      <c r="C1628" s="1" t="s">
        <v>126</v>
      </c>
      <c r="D1628" s="1" t="s">
        <v>101</v>
      </c>
      <c r="E1628" s="1" t="s">
        <v>80</v>
      </c>
      <c r="F1628" s="2">
        <v>3</v>
      </c>
      <c r="G1628" s="2">
        <v>5</v>
      </c>
      <c r="H1628" s="1" t="s">
        <v>19</v>
      </c>
      <c r="I1628" s="1" t="s">
        <v>15</v>
      </c>
      <c r="J1628" s="2">
        <v>5686</v>
      </c>
      <c r="K1628" t="str">
        <f>VLOOKUP(E1628,LUCode!A:B,2,FALSE)</f>
        <v>Disorderly Patron</v>
      </c>
      <c r="L1628">
        <f>VLOOKUP(D1628,Coordinates!A:C,2,FALSE)</f>
        <v>43.400199999999998</v>
      </c>
      <c r="M1628">
        <f>VLOOKUP(D1628,Coordinates!A:C,3,FALSE)</f>
        <v>-79.241399999999999</v>
      </c>
      <c r="N1628" t="str">
        <f>VLOOKUP(I1628,LULine!A:B,2,FALSE)</f>
        <v>Yonge University Spadina</v>
      </c>
      <c r="O1628" t="s">
        <v>1760</v>
      </c>
      <c r="P1628" t="s">
        <v>1772</v>
      </c>
    </row>
    <row r="1629" spans="1:16" x14ac:dyDescent="0.3">
      <c r="A1629" s="3">
        <v>43552</v>
      </c>
      <c r="B1629" s="1" t="s">
        <v>1137</v>
      </c>
      <c r="C1629" s="1" t="s">
        <v>126</v>
      </c>
      <c r="D1629" s="1" t="s">
        <v>56</v>
      </c>
      <c r="E1629" s="1" t="s">
        <v>110</v>
      </c>
      <c r="F1629" s="2">
        <v>14</v>
      </c>
      <c r="G1629" s="2">
        <v>17</v>
      </c>
      <c r="H1629" s="1" t="s">
        <v>34</v>
      </c>
      <c r="I1629" s="1" t="s">
        <v>30</v>
      </c>
      <c r="J1629" s="2">
        <v>5336</v>
      </c>
      <c r="K1629" t="str">
        <f>VLOOKUP(E1629,LUCode!A:B,2,FALSE)</f>
        <v>Door Problems - Debris Related</v>
      </c>
      <c r="L1629">
        <f>VLOOKUP(D1629,Coordinates!A:C,2,FALSE)</f>
        <v>43.395800000000001</v>
      </c>
      <c r="M1629">
        <f>VLOOKUP(D1629,Coordinates!A:C,3,FALSE)</f>
        <v>-79.244</v>
      </c>
      <c r="N1629" t="str">
        <f>VLOOKUP(I1629,LULine!A:B,2,FALSE)</f>
        <v>Bloor Danforth</v>
      </c>
      <c r="O1629" t="s">
        <v>1760</v>
      </c>
      <c r="P1629" t="s">
        <v>1772</v>
      </c>
    </row>
    <row r="1630" spans="1:16" x14ac:dyDescent="0.3">
      <c r="A1630" s="3">
        <v>43552</v>
      </c>
      <c r="B1630" s="1" t="s">
        <v>1138</v>
      </c>
      <c r="C1630" s="1" t="s">
        <v>126</v>
      </c>
      <c r="D1630" s="1" t="s">
        <v>69</v>
      </c>
      <c r="E1630" s="1" t="s">
        <v>80</v>
      </c>
      <c r="F1630" s="2">
        <v>12</v>
      </c>
      <c r="G1630" s="2">
        <v>15</v>
      </c>
      <c r="H1630" s="1" t="s">
        <v>29</v>
      </c>
      <c r="I1630" s="1" t="s">
        <v>30</v>
      </c>
      <c r="J1630" s="2">
        <v>0</v>
      </c>
      <c r="K1630" t="str">
        <f>VLOOKUP(E1630,LUCode!A:B,2,FALSE)</f>
        <v>Disorderly Patron</v>
      </c>
      <c r="L1630">
        <f>VLOOKUP(D1630,Coordinates!A:C,2,FALSE)</f>
        <v>43.395099999999999</v>
      </c>
      <c r="M1630">
        <f>VLOOKUP(D1630,Coordinates!A:C,3,FALSE)</f>
        <v>-79.250600000000006</v>
      </c>
      <c r="N1630" t="str">
        <f>VLOOKUP(I1630,LULine!A:B,2,FALSE)</f>
        <v>Bloor Danforth</v>
      </c>
      <c r="O1630" t="s">
        <v>1760</v>
      </c>
      <c r="P1630" t="s">
        <v>1773</v>
      </c>
    </row>
    <row r="1631" spans="1:16" x14ac:dyDescent="0.3">
      <c r="A1631" s="3">
        <v>43552</v>
      </c>
      <c r="B1631" s="1" t="s">
        <v>1139</v>
      </c>
      <c r="C1631" s="1" t="s">
        <v>126</v>
      </c>
      <c r="D1631" s="1" t="s">
        <v>279</v>
      </c>
      <c r="E1631" s="1" t="s">
        <v>89</v>
      </c>
      <c r="F1631" s="2">
        <v>8</v>
      </c>
      <c r="G1631" s="2">
        <v>11</v>
      </c>
      <c r="H1631" s="1" t="s">
        <v>19</v>
      </c>
      <c r="I1631" s="1" t="s">
        <v>15</v>
      </c>
      <c r="J1631" s="2">
        <v>5826</v>
      </c>
      <c r="K1631" t="str">
        <f>VLOOKUP(E1631,LUCode!A:B,2,FALSE)</f>
        <v>Injured or ill Customer (On Train) - Medical Aid Refused</v>
      </c>
      <c r="L1631">
        <f>VLOOKUP(D1631,Coordinates!A:C,2,FALSE)</f>
        <v>43.4056</v>
      </c>
      <c r="M1631">
        <f>VLOOKUP(D1631,Coordinates!A:C,3,FALSE)</f>
        <v>-79.232699999999994</v>
      </c>
      <c r="N1631" t="str">
        <f>VLOOKUP(I1631,LULine!A:B,2,FALSE)</f>
        <v>Yonge University Spadina</v>
      </c>
      <c r="O1631" t="s">
        <v>1760</v>
      </c>
      <c r="P1631" t="s">
        <v>1773</v>
      </c>
    </row>
    <row r="1632" spans="1:16" x14ac:dyDescent="0.3">
      <c r="A1632" s="3">
        <v>43552</v>
      </c>
      <c r="B1632" s="1" t="s">
        <v>883</v>
      </c>
      <c r="C1632" s="1" t="s">
        <v>126</v>
      </c>
      <c r="D1632" s="1" t="s">
        <v>45</v>
      </c>
      <c r="E1632" s="1" t="s">
        <v>43</v>
      </c>
      <c r="F1632" s="2">
        <v>4</v>
      </c>
      <c r="G1632" s="2">
        <v>6</v>
      </c>
      <c r="H1632" s="1" t="s">
        <v>14</v>
      </c>
      <c r="I1632" s="1" t="s">
        <v>15</v>
      </c>
      <c r="J1632" s="2">
        <v>5896</v>
      </c>
      <c r="K1632" t="str">
        <f>VLOOKUP(E1632,LUCode!A:B,2,FALSE)</f>
        <v>Operator Not In Position</v>
      </c>
      <c r="L1632">
        <f>VLOOKUP(D1632,Coordinates!A:C,2,FALSE)</f>
        <v>43.781399999999998</v>
      </c>
      <c r="M1632">
        <f>VLOOKUP(D1632,Coordinates!A:C,3,FALSE)</f>
        <v>-79.415000000000006</v>
      </c>
      <c r="N1632" t="str">
        <f>VLOOKUP(I1632,LULine!A:B,2,FALSE)</f>
        <v>Yonge University Spadina</v>
      </c>
      <c r="O1632" t="s">
        <v>1760</v>
      </c>
      <c r="P1632" t="s">
        <v>1775</v>
      </c>
    </row>
    <row r="1633" spans="1:16" x14ac:dyDescent="0.3">
      <c r="A1633" s="3">
        <v>43552</v>
      </c>
      <c r="B1633" s="1" t="s">
        <v>1110</v>
      </c>
      <c r="C1633" s="1" t="s">
        <v>126</v>
      </c>
      <c r="D1633" s="1" t="s">
        <v>244</v>
      </c>
      <c r="E1633" s="1" t="s">
        <v>110</v>
      </c>
      <c r="F1633" s="2">
        <v>9</v>
      </c>
      <c r="G1633" s="2">
        <v>11</v>
      </c>
      <c r="H1633" s="1" t="s">
        <v>29</v>
      </c>
      <c r="I1633" s="1" t="s">
        <v>30</v>
      </c>
      <c r="J1633" s="2">
        <v>5046</v>
      </c>
      <c r="K1633" t="str">
        <f>VLOOKUP(E1633,LUCode!A:B,2,FALSE)</f>
        <v>Door Problems - Debris Related</v>
      </c>
      <c r="L1633">
        <f>VLOOKUP(D1633,Coordinates!A:C,2,FALSE)</f>
        <v>43.402000000000001</v>
      </c>
      <c r="M1633">
        <f>VLOOKUP(D1633,Coordinates!A:C,3,FALSE)</f>
        <v>-79.223500000000001</v>
      </c>
      <c r="N1633" t="str">
        <f>VLOOKUP(I1633,LULine!A:B,2,FALSE)</f>
        <v>Bloor Danforth</v>
      </c>
      <c r="O1633" t="s">
        <v>1760</v>
      </c>
      <c r="P1633" t="s">
        <v>1775</v>
      </c>
    </row>
    <row r="1634" spans="1:16" x14ac:dyDescent="0.3">
      <c r="A1634" s="3">
        <v>43552</v>
      </c>
      <c r="B1634" s="1" t="s">
        <v>312</v>
      </c>
      <c r="C1634" s="1" t="s">
        <v>126</v>
      </c>
      <c r="D1634" s="1" t="s">
        <v>489</v>
      </c>
      <c r="E1634" s="1" t="s">
        <v>80</v>
      </c>
      <c r="F1634" s="2">
        <v>6</v>
      </c>
      <c r="G1634" s="2">
        <v>11</v>
      </c>
      <c r="H1634" s="1" t="s">
        <v>29</v>
      </c>
      <c r="I1634" s="1" t="s">
        <v>99</v>
      </c>
      <c r="J1634" s="2">
        <v>6161</v>
      </c>
      <c r="K1634" t="str">
        <f>VLOOKUP(E1634,LUCode!A:B,2,FALSE)</f>
        <v>Disorderly Patron</v>
      </c>
      <c r="L1634">
        <f>VLOOKUP(D1634,Coordinates!A:C,2,FALSE)</f>
        <v>43.4617</v>
      </c>
      <c r="M1634">
        <f>VLOOKUP(D1634,Coordinates!A:C,3,FALSE)</f>
        <v>-79.215500000000006</v>
      </c>
      <c r="N1634" t="str">
        <f>VLOOKUP(I1634,LULine!A:B,2,FALSE)</f>
        <v>Sheppard</v>
      </c>
      <c r="O1634" t="s">
        <v>1760</v>
      </c>
      <c r="P1634" t="s">
        <v>1775</v>
      </c>
    </row>
    <row r="1635" spans="1:16" x14ac:dyDescent="0.3">
      <c r="A1635" s="3">
        <v>43552</v>
      </c>
      <c r="B1635" s="1" t="s">
        <v>213</v>
      </c>
      <c r="C1635" s="1" t="s">
        <v>126</v>
      </c>
      <c r="D1635" s="1" t="s">
        <v>101</v>
      </c>
      <c r="E1635" s="1" t="s">
        <v>277</v>
      </c>
      <c r="F1635" s="2">
        <v>5</v>
      </c>
      <c r="G1635" s="2">
        <v>7</v>
      </c>
      <c r="H1635" s="1" t="s">
        <v>14</v>
      </c>
      <c r="I1635" s="1" t="s">
        <v>15</v>
      </c>
      <c r="J1635" s="2">
        <v>5706</v>
      </c>
      <c r="K1635" t="str">
        <f>VLOOKUP(E1635,LUCode!A:B,2,FALSE)</f>
        <v>Operator Violated Signal</v>
      </c>
      <c r="L1635">
        <f>VLOOKUP(D1635,Coordinates!A:C,2,FALSE)</f>
        <v>43.400199999999998</v>
      </c>
      <c r="M1635">
        <f>VLOOKUP(D1635,Coordinates!A:C,3,FALSE)</f>
        <v>-79.241399999999999</v>
      </c>
      <c r="N1635" t="str">
        <f>VLOOKUP(I1635,LULine!A:B,2,FALSE)</f>
        <v>Yonge University Spadina</v>
      </c>
      <c r="O1635" t="s">
        <v>1760</v>
      </c>
      <c r="P1635" t="s">
        <v>1775</v>
      </c>
    </row>
    <row r="1636" spans="1:16" x14ac:dyDescent="0.3">
      <c r="A1636" s="3">
        <v>43552</v>
      </c>
      <c r="B1636" s="1" t="s">
        <v>1140</v>
      </c>
      <c r="C1636" s="1" t="s">
        <v>126</v>
      </c>
      <c r="D1636" s="1" t="s">
        <v>42</v>
      </c>
      <c r="E1636" s="1" t="s">
        <v>67</v>
      </c>
      <c r="F1636" s="2">
        <v>7</v>
      </c>
      <c r="G1636" s="2">
        <v>10</v>
      </c>
      <c r="H1636" s="1" t="s">
        <v>14</v>
      </c>
      <c r="I1636" s="1" t="s">
        <v>15</v>
      </c>
      <c r="J1636" s="2">
        <v>6031</v>
      </c>
      <c r="K1636" t="str">
        <f>VLOOKUP(E1636,LUCode!A:B,2,FALSE)</f>
        <v>Door Problems - Faulty Equipment</v>
      </c>
      <c r="L1636">
        <f>VLOOKUP(D1636,Coordinates!A:C,2,FALSE)</f>
        <v>43.749699999999997</v>
      </c>
      <c r="M1636">
        <f>VLOOKUP(D1636,Coordinates!A:C,3,FALSE)</f>
        <v>-79.4619</v>
      </c>
      <c r="N1636" t="str">
        <f>VLOOKUP(I1636,LULine!A:B,2,FALSE)</f>
        <v>Yonge University Spadina</v>
      </c>
      <c r="O1636" t="s">
        <v>1760</v>
      </c>
      <c r="P1636" t="s">
        <v>1776</v>
      </c>
    </row>
    <row r="1637" spans="1:16" x14ac:dyDescent="0.3">
      <c r="A1637" s="3">
        <v>43552</v>
      </c>
      <c r="B1637" s="1" t="s">
        <v>1141</v>
      </c>
      <c r="C1637" s="1" t="s">
        <v>126</v>
      </c>
      <c r="D1637" s="1" t="s">
        <v>42</v>
      </c>
      <c r="E1637" s="1" t="s">
        <v>80</v>
      </c>
      <c r="F1637" s="2">
        <v>3</v>
      </c>
      <c r="G1637" s="2">
        <v>8</v>
      </c>
      <c r="H1637" s="1" t="s">
        <v>19</v>
      </c>
      <c r="I1637" s="1" t="s">
        <v>15</v>
      </c>
      <c r="J1637" s="2">
        <v>5751</v>
      </c>
      <c r="K1637" t="str">
        <f>VLOOKUP(E1637,LUCode!A:B,2,FALSE)</f>
        <v>Disorderly Patron</v>
      </c>
      <c r="L1637">
        <f>VLOOKUP(D1637,Coordinates!A:C,2,FALSE)</f>
        <v>43.749699999999997</v>
      </c>
      <c r="M1637">
        <f>VLOOKUP(D1637,Coordinates!A:C,3,FALSE)</f>
        <v>-79.4619</v>
      </c>
      <c r="N1637" t="str">
        <f>VLOOKUP(I1637,LULine!A:B,2,FALSE)</f>
        <v>Yonge University Spadina</v>
      </c>
      <c r="O1637" t="s">
        <v>1760</v>
      </c>
      <c r="P1637" t="s">
        <v>1777</v>
      </c>
    </row>
    <row r="1638" spans="1:16" x14ac:dyDescent="0.3">
      <c r="A1638" s="3">
        <v>43553</v>
      </c>
      <c r="B1638" s="1" t="s">
        <v>1142</v>
      </c>
      <c r="C1638" s="1" t="s">
        <v>145</v>
      </c>
      <c r="D1638" s="1" t="s">
        <v>42</v>
      </c>
      <c r="E1638" s="1" t="s">
        <v>54</v>
      </c>
      <c r="F1638" s="2">
        <v>3</v>
      </c>
      <c r="G1638" s="2">
        <v>8</v>
      </c>
      <c r="H1638" s="1" t="s">
        <v>19</v>
      </c>
      <c r="I1638" s="1" t="s">
        <v>15</v>
      </c>
      <c r="J1638" s="2">
        <v>5566</v>
      </c>
      <c r="K1638" t="str">
        <f>VLOOKUP(E1638,LUCode!A:B,2,FALSE)</f>
        <v>Passenger Assistance Alarm Activated - No Trouble Found</v>
      </c>
      <c r="L1638">
        <f>VLOOKUP(D1638,Coordinates!A:C,2,FALSE)</f>
        <v>43.749699999999997</v>
      </c>
      <c r="M1638">
        <f>VLOOKUP(D1638,Coordinates!A:C,3,FALSE)</f>
        <v>-79.4619</v>
      </c>
      <c r="N1638" t="str">
        <f>VLOOKUP(I1638,LULine!A:B,2,FALSE)</f>
        <v>Yonge University Spadina</v>
      </c>
      <c r="O1638" t="s">
        <v>1760</v>
      </c>
      <c r="P1638" t="s">
        <v>1777</v>
      </c>
    </row>
    <row r="1639" spans="1:16" x14ac:dyDescent="0.3">
      <c r="A1639" s="3">
        <v>43553</v>
      </c>
      <c r="B1639" s="1" t="s">
        <v>1065</v>
      </c>
      <c r="C1639" s="1" t="s">
        <v>145</v>
      </c>
      <c r="D1639" s="1" t="s">
        <v>200</v>
      </c>
      <c r="E1639" s="1" t="s">
        <v>480</v>
      </c>
      <c r="F1639" s="2">
        <v>3</v>
      </c>
      <c r="G1639" s="2">
        <v>5</v>
      </c>
      <c r="H1639" s="1" t="s">
        <v>34</v>
      </c>
      <c r="I1639" s="1" t="s">
        <v>30</v>
      </c>
      <c r="J1639" s="2">
        <v>5356</v>
      </c>
      <c r="K1639" t="str">
        <f>VLOOKUP(E1639,LUCode!A:B,2,FALSE)</f>
        <v>Compressed Air</v>
      </c>
      <c r="L1639">
        <f>VLOOKUP(D1639,Coordinates!A:C,2,FALSE)</f>
        <v>43.391399999999997</v>
      </c>
      <c r="M1639">
        <f>VLOOKUP(D1639,Coordinates!A:C,3,FALSE)</f>
        <v>-79.28</v>
      </c>
      <c r="N1639" t="str">
        <f>VLOOKUP(I1639,LULine!A:B,2,FALSE)</f>
        <v>Bloor Danforth</v>
      </c>
      <c r="O1639" t="s">
        <v>1760</v>
      </c>
      <c r="P1639" t="s">
        <v>1774</v>
      </c>
    </row>
    <row r="1640" spans="1:16" x14ac:dyDescent="0.3">
      <c r="A1640" s="3">
        <v>43553</v>
      </c>
      <c r="B1640" s="1" t="s">
        <v>303</v>
      </c>
      <c r="C1640" s="1" t="s">
        <v>145</v>
      </c>
      <c r="D1640" s="1" t="s">
        <v>439</v>
      </c>
      <c r="E1640" s="1" t="s">
        <v>177</v>
      </c>
      <c r="F1640" s="2">
        <v>4</v>
      </c>
      <c r="G1640" s="2">
        <v>6</v>
      </c>
      <c r="H1640" s="1" t="s">
        <v>14</v>
      </c>
      <c r="I1640" s="1" t="s">
        <v>15</v>
      </c>
      <c r="J1640" s="2">
        <v>5791</v>
      </c>
      <c r="K1640" t="str">
        <f>VLOOKUP(E1640,LUCode!A:B,2,FALSE)</f>
        <v>Body</v>
      </c>
      <c r="L1640">
        <f>VLOOKUP(D1640,Coordinates!A:C,2,FALSE)</f>
        <v>43.6477</v>
      </c>
      <c r="M1640">
        <f>VLOOKUP(D1640,Coordinates!A:C,3,FALSE)</f>
        <v>-79.384799999999998</v>
      </c>
      <c r="N1640" t="str">
        <f>VLOOKUP(I1640,LULine!A:B,2,FALSE)</f>
        <v>Yonge University Spadina</v>
      </c>
      <c r="O1640" t="s">
        <v>1760</v>
      </c>
      <c r="P1640" t="s">
        <v>1772</v>
      </c>
    </row>
    <row r="1641" spans="1:16" x14ac:dyDescent="0.3">
      <c r="A1641" s="3">
        <v>43553</v>
      </c>
      <c r="B1641" s="1" t="s">
        <v>1143</v>
      </c>
      <c r="C1641" s="1" t="s">
        <v>145</v>
      </c>
      <c r="D1641" s="1" t="s">
        <v>235</v>
      </c>
      <c r="E1641" s="1" t="s">
        <v>60</v>
      </c>
      <c r="F1641" s="2">
        <v>4</v>
      </c>
      <c r="G1641" s="2">
        <v>7</v>
      </c>
      <c r="H1641" s="1" t="s">
        <v>34</v>
      </c>
      <c r="I1641" s="1" t="s">
        <v>30</v>
      </c>
      <c r="J1641" s="2">
        <v>5210</v>
      </c>
      <c r="K1641" t="str">
        <f>VLOOKUP(E1641,LUCode!A:B,2,FALSE)</f>
        <v>Miscellaneous Other</v>
      </c>
      <c r="L1641">
        <f>VLOOKUP(D1641,Coordinates!A:C,2,FALSE)</f>
        <v>43.411099999999998</v>
      </c>
      <c r="M1641">
        <f>VLOOKUP(D1641,Coordinates!A:C,3,FALSE)</f>
        <v>-79.184600000000003</v>
      </c>
      <c r="N1641" t="str">
        <f>VLOOKUP(I1641,LULine!A:B,2,FALSE)</f>
        <v>Bloor Danforth</v>
      </c>
      <c r="O1641" t="s">
        <v>1760</v>
      </c>
      <c r="P1641" t="s">
        <v>1772</v>
      </c>
    </row>
    <row r="1642" spans="1:16" x14ac:dyDescent="0.3">
      <c r="A1642" s="3">
        <v>43553</v>
      </c>
      <c r="B1642" s="1" t="s">
        <v>999</v>
      </c>
      <c r="C1642" s="1" t="s">
        <v>145</v>
      </c>
      <c r="D1642" s="1" t="s">
        <v>33</v>
      </c>
      <c r="E1642" s="1" t="s">
        <v>177</v>
      </c>
      <c r="F1642" s="2">
        <v>5</v>
      </c>
      <c r="G1642" s="2">
        <v>8</v>
      </c>
      <c r="H1642" s="1" t="s">
        <v>34</v>
      </c>
      <c r="I1642" s="1" t="s">
        <v>30</v>
      </c>
      <c r="J1642" s="2">
        <v>5353</v>
      </c>
      <c r="K1642" t="str">
        <f>VLOOKUP(E1642,LUCode!A:B,2,FALSE)</f>
        <v>Body</v>
      </c>
      <c r="L1642">
        <f>VLOOKUP(D1642,Coordinates!A:C,2,FALSE)</f>
        <v>43.381399999999999</v>
      </c>
      <c r="M1642">
        <f>VLOOKUP(D1642,Coordinates!A:C,3,FALSE)</f>
        <v>-79.320999999999998</v>
      </c>
      <c r="N1642" t="str">
        <f>VLOOKUP(I1642,LULine!A:B,2,FALSE)</f>
        <v>Bloor Danforth</v>
      </c>
      <c r="O1642" t="s">
        <v>1760</v>
      </c>
      <c r="P1642" t="s">
        <v>1772</v>
      </c>
    </row>
    <row r="1643" spans="1:16" x14ac:dyDescent="0.3">
      <c r="A1643" s="3">
        <v>43553</v>
      </c>
      <c r="B1643" s="1" t="s">
        <v>671</v>
      </c>
      <c r="C1643" s="1" t="s">
        <v>145</v>
      </c>
      <c r="D1643" s="1" t="s">
        <v>27</v>
      </c>
      <c r="E1643" s="1" t="s">
        <v>180</v>
      </c>
      <c r="F1643" s="2">
        <v>5</v>
      </c>
      <c r="G1643" s="2">
        <v>8</v>
      </c>
      <c r="H1643" s="1" t="s">
        <v>34</v>
      </c>
      <c r="I1643" s="1" t="s">
        <v>30</v>
      </c>
      <c r="J1643" s="2">
        <v>5073</v>
      </c>
      <c r="K1643" t="str">
        <f>VLOOKUP(E1643,LUCode!A:B,2,FALSE)</f>
        <v>Signals - Track Circuit Problems</v>
      </c>
      <c r="L1643">
        <f>VLOOKUP(D1643,Coordinates!A:C,2,FALSE)</f>
        <v>43.392000000000003</v>
      </c>
      <c r="M1643">
        <f>VLOOKUP(D1643,Coordinates!A:C,3,FALSE)</f>
        <v>-79.273499999999999</v>
      </c>
      <c r="N1643" t="str">
        <f>VLOOKUP(I1643,LULine!A:B,2,FALSE)</f>
        <v>Bloor Danforth</v>
      </c>
      <c r="O1643" t="s">
        <v>1760</v>
      </c>
      <c r="P1643" t="s">
        <v>1772</v>
      </c>
    </row>
    <row r="1644" spans="1:16" x14ac:dyDescent="0.3">
      <c r="A1644" s="3">
        <v>43553</v>
      </c>
      <c r="B1644" s="1" t="s">
        <v>595</v>
      </c>
      <c r="C1644" s="1" t="s">
        <v>145</v>
      </c>
      <c r="D1644" s="1" t="s">
        <v>40</v>
      </c>
      <c r="E1644" s="1" t="s">
        <v>231</v>
      </c>
      <c r="F1644" s="2">
        <v>3</v>
      </c>
      <c r="G1644" s="2">
        <v>6</v>
      </c>
      <c r="H1644" s="1" t="s">
        <v>29</v>
      </c>
      <c r="I1644" s="1" t="s">
        <v>30</v>
      </c>
      <c r="J1644" s="2">
        <v>5281</v>
      </c>
      <c r="K1644" t="str">
        <f>VLOOKUP(E1644,LUCode!A:B,2,FALSE)</f>
        <v>Consequential Delay (2nd Delay Same Fault)</v>
      </c>
      <c r="L1644">
        <f>VLOOKUP(D1644,Coordinates!A:C,2,FALSE)</f>
        <v>43.405700000000003</v>
      </c>
      <c r="M1644">
        <f>VLOOKUP(D1644,Coordinates!A:C,3,FALSE)</f>
        <v>-79.194900000000004</v>
      </c>
      <c r="N1644" t="str">
        <f>VLOOKUP(I1644,LULine!A:B,2,FALSE)</f>
        <v>Bloor Danforth</v>
      </c>
      <c r="O1644" t="s">
        <v>1760</v>
      </c>
      <c r="P1644" t="s">
        <v>1773</v>
      </c>
    </row>
    <row r="1645" spans="1:16" x14ac:dyDescent="0.3">
      <c r="A1645" s="3">
        <v>43553</v>
      </c>
      <c r="B1645" s="1" t="s">
        <v>840</v>
      </c>
      <c r="C1645" s="1" t="s">
        <v>145</v>
      </c>
      <c r="D1645" s="1" t="s">
        <v>45</v>
      </c>
      <c r="E1645" s="1" t="s">
        <v>70</v>
      </c>
      <c r="F1645" s="2">
        <v>5</v>
      </c>
      <c r="G1645" s="2">
        <v>8</v>
      </c>
      <c r="H1645" s="1" t="s">
        <v>14</v>
      </c>
      <c r="I1645" s="1" t="s">
        <v>15</v>
      </c>
      <c r="J1645" s="2">
        <v>5571</v>
      </c>
      <c r="K1645" t="str">
        <f>VLOOKUP(E1645,LUCode!A:B,2,FALSE)</f>
        <v>Signals - Train Stops</v>
      </c>
      <c r="L1645">
        <f>VLOOKUP(D1645,Coordinates!A:C,2,FALSE)</f>
        <v>43.781399999999998</v>
      </c>
      <c r="M1645">
        <f>VLOOKUP(D1645,Coordinates!A:C,3,FALSE)</f>
        <v>-79.415000000000006</v>
      </c>
      <c r="N1645" t="str">
        <f>VLOOKUP(I1645,LULine!A:B,2,FALSE)</f>
        <v>Yonge University Spadina</v>
      </c>
      <c r="O1645" t="s">
        <v>1760</v>
      </c>
      <c r="P1645" t="s">
        <v>1773</v>
      </c>
    </row>
    <row r="1646" spans="1:16" x14ac:dyDescent="0.3">
      <c r="A1646" s="3">
        <v>43553</v>
      </c>
      <c r="B1646" s="1" t="s">
        <v>635</v>
      </c>
      <c r="C1646" s="1" t="s">
        <v>145</v>
      </c>
      <c r="D1646" s="1" t="s">
        <v>211</v>
      </c>
      <c r="E1646" s="1" t="s">
        <v>43</v>
      </c>
      <c r="F1646" s="2">
        <v>3</v>
      </c>
      <c r="G1646" s="2">
        <v>6</v>
      </c>
      <c r="H1646" s="1" t="s">
        <v>14</v>
      </c>
      <c r="I1646" s="1" t="s">
        <v>15</v>
      </c>
      <c r="J1646" s="2">
        <v>5876</v>
      </c>
      <c r="K1646" t="str">
        <f>VLOOKUP(E1646,LUCode!A:B,2,FALSE)</f>
        <v>Operator Not In Position</v>
      </c>
      <c r="L1646">
        <f>VLOOKUP(D1646,Coordinates!A:C,2,FALSE)</f>
        <v>43.4739</v>
      </c>
      <c r="M1646">
        <f>VLOOKUP(D1646,Coordinates!A:C,3,FALSE)</f>
        <v>-79.313900000000004</v>
      </c>
      <c r="N1646" t="str">
        <f>VLOOKUP(I1646,LULine!A:B,2,FALSE)</f>
        <v>Yonge University Spadina</v>
      </c>
      <c r="O1646" t="s">
        <v>1760</v>
      </c>
      <c r="P1646" t="s">
        <v>1773</v>
      </c>
    </row>
    <row r="1647" spans="1:16" x14ac:dyDescent="0.3">
      <c r="A1647" s="3">
        <v>43553</v>
      </c>
      <c r="B1647" s="1" t="s">
        <v>90</v>
      </c>
      <c r="C1647" s="1" t="s">
        <v>145</v>
      </c>
      <c r="D1647" s="1" t="s">
        <v>37</v>
      </c>
      <c r="E1647" s="1" t="s">
        <v>89</v>
      </c>
      <c r="F1647" s="2">
        <v>3</v>
      </c>
      <c r="G1647" s="2">
        <v>5</v>
      </c>
      <c r="H1647" s="1" t="s">
        <v>29</v>
      </c>
      <c r="I1647" s="1" t="s">
        <v>30</v>
      </c>
      <c r="J1647" s="2">
        <v>5046</v>
      </c>
      <c r="K1647" t="str">
        <f>VLOOKUP(E1647,LUCode!A:B,2,FALSE)</f>
        <v>Injured or ill Customer (On Train) - Medical Aid Refused</v>
      </c>
      <c r="L1647">
        <f>VLOOKUP(D1647,Coordinates!A:C,2,FALSE)</f>
        <v>43.435699999999997</v>
      </c>
      <c r="M1647">
        <f>VLOOKUP(D1647,Coordinates!A:C,3,FALSE)</f>
        <v>-79.154899999999998</v>
      </c>
      <c r="N1647" t="str">
        <f>VLOOKUP(I1647,LULine!A:B,2,FALSE)</f>
        <v>Bloor Danforth</v>
      </c>
      <c r="O1647" t="s">
        <v>1760</v>
      </c>
      <c r="P1647" t="s">
        <v>1773</v>
      </c>
    </row>
    <row r="1648" spans="1:16" x14ac:dyDescent="0.3">
      <c r="A1648" s="3">
        <v>43553</v>
      </c>
      <c r="B1648" s="1" t="s">
        <v>381</v>
      </c>
      <c r="C1648" s="1" t="s">
        <v>145</v>
      </c>
      <c r="D1648" s="1" t="s">
        <v>27</v>
      </c>
      <c r="E1648" s="1" t="s">
        <v>180</v>
      </c>
      <c r="F1648" s="2">
        <v>5</v>
      </c>
      <c r="G1648" s="2">
        <v>7</v>
      </c>
      <c r="H1648" s="1" t="s">
        <v>34</v>
      </c>
      <c r="I1648" s="1" t="s">
        <v>30</v>
      </c>
      <c r="J1648" s="2">
        <v>5021</v>
      </c>
      <c r="K1648" t="str">
        <f>VLOOKUP(E1648,LUCode!A:B,2,FALSE)</f>
        <v>Signals - Track Circuit Problems</v>
      </c>
      <c r="L1648">
        <f>VLOOKUP(D1648,Coordinates!A:C,2,FALSE)</f>
        <v>43.392000000000003</v>
      </c>
      <c r="M1648">
        <f>VLOOKUP(D1648,Coordinates!A:C,3,FALSE)</f>
        <v>-79.273499999999999</v>
      </c>
      <c r="N1648" t="str">
        <f>VLOOKUP(I1648,LULine!A:B,2,FALSE)</f>
        <v>Bloor Danforth</v>
      </c>
      <c r="O1648" t="s">
        <v>1760</v>
      </c>
      <c r="P1648" t="s">
        <v>1775</v>
      </c>
    </row>
    <row r="1649" spans="1:16" x14ac:dyDescent="0.3">
      <c r="A1649" s="3">
        <v>43553</v>
      </c>
      <c r="B1649" s="1" t="s">
        <v>360</v>
      </c>
      <c r="C1649" s="1" t="s">
        <v>145</v>
      </c>
      <c r="D1649" s="1" t="s">
        <v>37</v>
      </c>
      <c r="E1649" s="1" t="s">
        <v>250</v>
      </c>
      <c r="F1649" s="2">
        <v>5</v>
      </c>
      <c r="G1649" s="2">
        <v>7</v>
      </c>
      <c r="H1649" s="1" t="s">
        <v>29</v>
      </c>
      <c r="I1649" s="1" t="s">
        <v>30</v>
      </c>
      <c r="J1649" s="2">
        <v>5108</v>
      </c>
      <c r="K1649" t="str">
        <f>VLOOKUP(E1649,LUCode!A:B,2,FALSE)</f>
        <v>Transit Control Related Problems</v>
      </c>
      <c r="L1649">
        <f>VLOOKUP(D1649,Coordinates!A:C,2,FALSE)</f>
        <v>43.435699999999997</v>
      </c>
      <c r="M1649">
        <f>VLOOKUP(D1649,Coordinates!A:C,3,FALSE)</f>
        <v>-79.154899999999998</v>
      </c>
      <c r="N1649" t="str">
        <f>VLOOKUP(I1649,LULine!A:B,2,FALSE)</f>
        <v>Bloor Danforth</v>
      </c>
      <c r="O1649" t="s">
        <v>1760</v>
      </c>
      <c r="P1649" t="s">
        <v>1775</v>
      </c>
    </row>
    <row r="1650" spans="1:16" x14ac:dyDescent="0.3">
      <c r="A1650" s="3">
        <v>43553</v>
      </c>
      <c r="B1650" s="1" t="s">
        <v>100</v>
      </c>
      <c r="C1650" s="1" t="s">
        <v>145</v>
      </c>
      <c r="D1650" s="1" t="s">
        <v>207</v>
      </c>
      <c r="E1650" s="1" t="s">
        <v>132</v>
      </c>
      <c r="F1650" s="2">
        <v>7</v>
      </c>
      <c r="G1650" s="2">
        <v>9</v>
      </c>
      <c r="H1650" s="1" t="s">
        <v>14</v>
      </c>
      <c r="I1650" s="1" t="s">
        <v>15</v>
      </c>
      <c r="J1650" s="2">
        <v>6006</v>
      </c>
      <c r="K1650" t="str">
        <f>VLOOKUP(E1650,LUCode!A:B,2,FALSE)</f>
        <v>Misc. Transportation Other - Employee Non-Chargeable</v>
      </c>
      <c r="L1650">
        <f>VLOOKUP(D1650,Coordinates!A:C,2,FALSE)</f>
        <v>43.4221</v>
      </c>
      <c r="M1650">
        <f>VLOOKUP(D1650,Coordinates!A:C,3,FALSE)</f>
        <v>-79.235399999999998</v>
      </c>
      <c r="N1650" t="str">
        <f>VLOOKUP(I1650,LULine!A:B,2,FALSE)</f>
        <v>Yonge University Spadina</v>
      </c>
      <c r="O1650" t="s">
        <v>1760</v>
      </c>
      <c r="P1650" t="s">
        <v>1775</v>
      </c>
    </row>
    <row r="1651" spans="1:16" x14ac:dyDescent="0.3">
      <c r="A1651" s="3">
        <v>43553</v>
      </c>
      <c r="B1651" s="1" t="s">
        <v>168</v>
      </c>
      <c r="C1651" s="1" t="s">
        <v>145</v>
      </c>
      <c r="D1651" s="1" t="s">
        <v>207</v>
      </c>
      <c r="E1651" s="1" t="s">
        <v>89</v>
      </c>
      <c r="F1651" s="2">
        <v>3</v>
      </c>
      <c r="G1651" s="2">
        <v>5</v>
      </c>
      <c r="H1651" s="1" t="s">
        <v>19</v>
      </c>
      <c r="I1651" s="1" t="s">
        <v>15</v>
      </c>
      <c r="J1651" s="2">
        <v>5511</v>
      </c>
      <c r="K1651" t="str">
        <f>VLOOKUP(E1651,LUCode!A:B,2,FALSE)</f>
        <v>Injured or ill Customer (On Train) - Medical Aid Refused</v>
      </c>
      <c r="L1651">
        <f>VLOOKUP(D1651,Coordinates!A:C,2,FALSE)</f>
        <v>43.4221</v>
      </c>
      <c r="M1651">
        <f>VLOOKUP(D1651,Coordinates!A:C,3,FALSE)</f>
        <v>-79.235399999999998</v>
      </c>
      <c r="N1651" t="str">
        <f>VLOOKUP(I1651,LULine!A:B,2,FALSE)</f>
        <v>Yonge University Spadina</v>
      </c>
      <c r="O1651" t="s">
        <v>1760</v>
      </c>
      <c r="P1651" t="s">
        <v>1775</v>
      </c>
    </row>
    <row r="1652" spans="1:16" x14ac:dyDescent="0.3">
      <c r="A1652" s="3">
        <v>43553</v>
      </c>
      <c r="B1652" s="1" t="s">
        <v>816</v>
      </c>
      <c r="C1652" s="1" t="s">
        <v>145</v>
      </c>
      <c r="D1652" s="1" t="s">
        <v>137</v>
      </c>
      <c r="E1652" s="1" t="s">
        <v>80</v>
      </c>
      <c r="F1652" s="2">
        <v>5</v>
      </c>
      <c r="G1652" s="2">
        <v>8</v>
      </c>
      <c r="H1652" s="1" t="s">
        <v>14</v>
      </c>
      <c r="I1652" s="1" t="s">
        <v>15</v>
      </c>
      <c r="J1652" s="2">
        <v>5896</v>
      </c>
      <c r="K1652" t="str">
        <f>VLOOKUP(E1652,LUCode!A:B,2,FALSE)</f>
        <v>Disorderly Patron</v>
      </c>
      <c r="L1652">
        <f>VLOOKUP(D1652,Coordinates!A:C,2,FALSE)</f>
        <v>43.645299999999999</v>
      </c>
      <c r="M1652">
        <f>VLOOKUP(D1652,Coordinates!A:C,3,FALSE)</f>
        <v>-79.380600000000001</v>
      </c>
      <c r="N1652" t="str">
        <f>VLOOKUP(I1652,LULine!A:B,2,FALSE)</f>
        <v>Yonge University Spadina</v>
      </c>
      <c r="O1652" t="s">
        <v>1760</v>
      </c>
      <c r="P1652" t="s">
        <v>1776</v>
      </c>
    </row>
    <row r="1653" spans="1:16" x14ac:dyDescent="0.3">
      <c r="A1653" s="3">
        <v>43553</v>
      </c>
      <c r="B1653" s="1" t="s">
        <v>870</v>
      </c>
      <c r="C1653" s="1" t="s">
        <v>145</v>
      </c>
      <c r="D1653" s="1" t="s">
        <v>162</v>
      </c>
      <c r="E1653" s="1" t="s">
        <v>150</v>
      </c>
      <c r="F1653" s="2">
        <v>5</v>
      </c>
      <c r="G1653" s="2">
        <v>8</v>
      </c>
      <c r="H1653" s="1" t="s">
        <v>19</v>
      </c>
      <c r="I1653" s="1" t="s">
        <v>15</v>
      </c>
      <c r="J1653" s="2">
        <v>6066</v>
      </c>
      <c r="K1653" t="str">
        <f>VLOOKUP(E1653,LUCode!A:B,2,FALSE)</f>
        <v>Passenger Other</v>
      </c>
      <c r="L1653">
        <f>VLOOKUP(D1653,Coordinates!A:C,2,FALSE)</f>
        <v>43.390900000000002</v>
      </c>
      <c r="M1653">
        <f>VLOOKUP(D1653,Coordinates!A:C,3,FALSE)</f>
        <v>-79.224500000000006</v>
      </c>
      <c r="N1653" t="str">
        <f>VLOOKUP(I1653,LULine!A:B,2,FALSE)</f>
        <v>Yonge University Spadina</v>
      </c>
      <c r="O1653" t="s">
        <v>1760</v>
      </c>
      <c r="P1653" t="s">
        <v>1777</v>
      </c>
    </row>
    <row r="1654" spans="1:16" x14ac:dyDescent="0.3">
      <c r="A1654" s="3">
        <v>43553</v>
      </c>
      <c r="B1654" s="1" t="s">
        <v>293</v>
      </c>
      <c r="C1654" s="1" t="s">
        <v>145</v>
      </c>
      <c r="D1654" s="1" t="s">
        <v>211</v>
      </c>
      <c r="E1654" s="1" t="s">
        <v>132</v>
      </c>
      <c r="F1654" s="2">
        <v>3</v>
      </c>
      <c r="G1654" s="2">
        <v>5</v>
      </c>
      <c r="H1654" s="1" t="s">
        <v>19</v>
      </c>
      <c r="I1654" s="1" t="s">
        <v>15</v>
      </c>
      <c r="J1654" s="2">
        <v>5501</v>
      </c>
      <c r="K1654" t="str">
        <f>VLOOKUP(E1654,LUCode!A:B,2,FALSE)</f>
        <v>Misc. Transportation Other - Employee Non-Chargeable</v>
      </c>
      <c r="L1654">
        <f>VLOOKUP(D1654,Coordinates!A:C,2,FALSE)</f>
        <v>43.4739</v>
      </c>
      <c r="M1654">
        <f>VLOOKUP(D1654,Coordinates!A:C,3,FALSE)</f>
        <v>-79.313900000000004</v>
      </c>
      <c r="N1654" t="str">
        <f>VLOOKUP(I1654,LULine!A:B,2,FALSE)</f>
        <v>Yonge University Spadina</v>
      </c>
      <c r="O1654" t="s">
        <v>1760</v>
      </c>
      <c r="P1654" t="s">
        <v>1777</v>
      </c>
    </row>
    <row r="1655" spans="1:16" x14ac:dyDescent="0.3">
      <c r="A1655" s="3">
        <v>43554</v>
      </c>
      <c r="B1655" s="1" t="s">
        <v>369</v>
      </c>
      <c r="C1655" s="1" t="s">
        <v>175</v>
      </c>
      <c r="D1655" s="1" t="s">
        <v>27</v>
      </c>
      <c r="E1655" s="1" t="s">
        <v>657</v>
      </c>
      <c r="F1655" s="2">
        <v>5</v>
      </c>
      <c r="G1655" s="2">
        <v>9</v>
      </c>
      <c r="H1655" s="1" t="s">
        <v>29</v>
      </c>
      <c r="I1655" s="1" t="s">
        <v>30</v>
      </c>
      <c r="J1655" s="2">
        <v>5194</v>
      </c>
      <c r="K1655" t="str">
        <f>VLOOKUP(E1655,LUCode!A:B,2,FALSE)</f>
        <v>Rail Cars &amp; Shops Opr. Error</v>
      </c>
      <c r="L1655">
        <f>VLOOKUP(D1655,Coordinates!A:C,2,FALSE)</f>
        <v>43.392000000000003</v>
      </c>
      <c r="M1655">
        <f>VLOOKUP(D1655,Coordinates!A:C,3,FALSE)</f>
        <v>-79.273499999999999</v>
      </c>
      <c r="N1655" t="str">
        <f>VLOOKUP(I1655,LULine!A:B,2,FALSE)</f>
        <v>Bloor Danforth</v>
      </c>
      <c r="O1655" t="s">
        <v>1760</v>
      </c>
      <c r="P1655" t="s">
        <v>1774</v>
      </c>
    </row>
    <row r="1656" spans="1:16" x14ac:dyDescent="0.3">
      <c r="A1656" s="3">
        <v>43554</v>
      </c>
      <c r="B1656" s="1" t="s">
        <v>176</v>
      </c>
      <c r="C1656" s="1" t="s">
        <v>175</v>
      </c>
      <c r="D1656" s="1" t="s">
        <v>27</v>
      </c>
      <c r="E1656" s="1" t="s">
        <v>231</v>
      </c>
      <c r="F1656" s="2">
        <v>5</v>
      </c>
      <c r="G1656" s="2">
        <v>9</v>
      </c>
      <c r="H1656" s="1" t="s">
        <v>29</v>
      </c>
      <c r="I1656" s="1" t="s">
        <v>30</v>
      </c>
      <c r="J1656" s="2">
        <v>5187</v>
      </c>
      <c r="K1656" t="str">
        <f>VLOOKUP(E1656,LUCode!A:B,2,FALSE)</f>
        <v>Consequential Delay (2nd Delay Same Fault)</v>
      </c>
      <c r="L1656">
        <f>VLOOKUP(D1656,Coordinates!A:C,2,FALSE)</f>
        <v>43.392000000000003</v>
      </c>
      <c r="M1656">
        <f>VLOOKUP(D1656,Coordinates!A:C,3,FALSE)</f>
        <v>-79.273499999999999</v>
      </c>
      <c r="N1656" t="str">
        <f>VLOOKUP(I1656,LULine!A:B,2,FALSE)</f>
        <v>Bloor Danforth</v>
      </c>
      <c r="O1656" t="s">
        <v>1760</v>
      </c>
      <c r="P1656" t="s">
        <v>1774</v>
      </c>
    </row>
    <row r="1657" spans="1:16" x14ac:dyDescent="0.3">
      <c r="A1657" s="3">
        <v>43554</v>
      </c>
      <c r="B1657" s="1" t="s">
        <v>1144</v>
      </c>
      <c r="C1657" s="1" t="s">
        <v>175</v>
      </c>
      <c r="D1657" s="1" t="s">
        <v>24</v>
      </c>
      <c r="E1657" s="1" t="s">
        <v>759</v>
      </c>
      <c r="F1657" s="2">
        <v>6</v>
      </c>
      <c r="G1657" s="2">
        <v>11</v>
      </c>
      <c r="H1657" s="1" t="s">
        <v>14</v>
      </c>
      <c r="I1657" s="1" t="s">
        <v>15</v>
      </c>
      <c r="J1657" s="2">
        <v>5676</v>
      </c>
      <c r="K1657" t="str">
        <f>VLOOKUP(E1657,LUCode!A:B,2,FALSE)</f>
        <v>No Equipment Available</v>
      </c>
      <c r="L1657">
        <f>VLOOKUP(D1657,Coordinates!A:C,2,FALSE)</f>
        <v>43.415199999999999</v>
      </c>
      <c r="M1657">
        <f>VLOOKUP(D1657,Coordinates!A:C,3,FALSE)</f>
        <v>-79.234999999999999</v>
      </c>
      <c r="N1657" t="str">
        <f>VLOOKUP(I1657,LULine!A:B,2,FALSE)</f>
        <v>Yonge University Spadina</v>
      </c>
      <c r="O1657" t="s">
        <v>1760</v>
      </c>
      <c r="P1657" t="s">
        <v>1774</v>
      </c>
    </row>
    <row r="1658" spans="1:16" x14ac:dyDescent="0.3">
      <c r="A1658" s="3">
        <v>43554</v>
      </c>
      <c r="B1658" s="1" t="s">
        <v>1005</v>
      </c>
      <c r="C1658" s="1" t="s">
        <v>175</v>
      </c>
      <c r="D1658" s="1" t="s">
        <v>140</v>
      </c>
      <c r="E1658" s="1" t="s">
        <v>46</v>
      </c>
      <c r="F1658" s="2">
        <v>5</v>
      </c>
      <c r="G1658" s="2">
        <v>9</v>
      </c>
      <c r="H1658" s="1" t="s">
        <v>34</v>
      </c>
      <c r="I1658" s="1" t="s">
        <v>30</v>
      </c>
      <c r="J1658" s="2">
        <v>5148</v>
      </c>
      <c r="K1658" t="str">
        <f>VLOOKUP(E1658,LUCode!A:B,2,FALSE)</f>
        <v>Miscellaneous Speed Control</v>
      </c>
      <c r="L1658">
        <f>VLOOKUP(D1658,Coordinates!A:C,2,FALSE)</f>
        <v>43.39</v>
      </c>
      <c r="M1658">
        <f>VLOOKUP(D1658,Coordinates!A:C,3,FALSE)</f>
        <v>-79.2941</v>
      </c>
      <c r="N1658" t="str">
        <f>VLOOKUP(I1658,LULine!A:B,2,FALSE)</f>
        <v>Bloor Danforth</v>
      </c>
      <c r="O1658" t="s">
        <v>1760</v>
      </c>
      <c r="P1658" t="s">
        <v>1774</v>
      </c>
    </row>
    <row r="1659" spans="1:16" x14ac:dyDescent="0.3">
      <c r="A1659" s="3">
        <v>43554</v>
      </c>
      <c r="B1659" s="1" t="s">
        <v>1145</v>
      </c>
      <c r="C1659" s="1" t="s">
        <v>175</v>
      </c>
      <c r="D1659" s="1" t="s">
        <v>608</v>
      </c>
      <c r="E1659" s="1" t="s">
        <v>825</v>
      </c>
      <c r="F1659" s="2">
        <v>3</v>
      </c>
      <c r="G1659" s="2">
        <v>9</v>
      </c>
      <c r="H1659" s="1" t="s">
        <v>19</v>
      </c>
      <c r="I1659" s="1" t="s">
        <v>93</v>
      </c>
      <c r="J1659" s="2">
        <v>3004</v>
      </c>
      <c r="K1659" t="str">
        <f>VLOOKUP(E1659,LUCode!A:B,2,FALSE)</f>
        <v>Door Problems - Debris Related</v>
      </c>
      <c r="L1659">
        <f>VLOOKUP(D1659,Coordinates!A:C,2,FALSE)</f>
        <v>43.461350000000003</v>
      </c>
      <c r="M1659">
        <f>VLOOKUP(D1659,Coordinates!A:C,3,FALSE)</f>
        <v>-79.161900000000003</v>
      </c>
      <c r="N1659" t="str">
        <f>VLOOKUP(I1659,LULine!A:B,2,FALSE)</f>
        <v>Scarborough Rail Transit</v>
      </c>
      <c r="O1659" t="s">
        <v>1760</v>
      </c>
      <c r="P1659" t="s">
        <v>1774</v>
      </c>
    </row>
    <row r="1660" spans="1:16" x14ac:dyDescent="0.3">
      <c r="A1660" s="3">
        <v>43554</v>
      </c>
      <c r="B1660" s="1" t="s">
        <v>431</v>
      </c>
      <c r="C1660" s="1" t="s">
        <v>175</v>
      </c>
      <c r="D1660" s="1" t="s">
        <v>24</v>
      </c>
      <c r="E1660" s="1" t="s">
        <v>67</v>
      </c>
      <c r="F1660" s="2">
        <v>8</v>
      </c>
      <c r="G1660" s="2">
        <v>13</v>
      </c>
      <c r="H1660" s="1" t="s">
        <v>19</v>
      </c>
      <c r="I1660" s="1" t="s">
        <v>15</v>
      </c>
      <c r="J1660" s="2">
        <v>5906</v>
      </c>
      <c r="K1660" t="str">
        <f>VLOOKUP(E1660,LUCode!A:B,2,FALSE)</f>
        <v>Door Problems - Faulty Equipment</v>
      </c>
      <c r="L1660">
        <f>VLOOKUP(D1660,Coordinates!A:C,2,FALSE)</f>
        <v>43.415199999999999</v>
      </c>
      <c r="M1660">
        <f>VLOOKUP(D1660,Coordinates!A:C,3,FALSE)</f>
        <v>-79.234999999999999</v>
      </c>
      <c r="N1660" t="str">
        <f>VLOOKUP(I1660,LULine!A:B,2,FALSE)</f>
        <v>Yonge University Spadina</v>
      </c>
      <c r="O1660" t="s">
        <v>1760</v>
      </c>
      <c r="P1660" t="s">
        <v>1773</v>
      </c>
    </row>
    <row r="1661" spans="1:16" x14ac:dyDescent="0.3">
      <c r="A1661" s="3">
        <v>43554</v>
      </c>
      <c r="B1661" s="1" t="s">
        <v>612</v>
      </c>
      <c r="C1661" s="1" t="s">
        <v>175</v>
      </c>
      <c r="D1661" s="1" t="s">
        <v>443</v>
      </c>
      <c r="E1661" s="1" t="s">
        <v>86</v>
      </c>
      <c r="F1661" s="2">
        <v>4</v>
      </c>
      <c r="G1661" s="2">
        <v>9</v>
      </c>
      <c r="H1661" s="1" t="s">
        <v>29</v>
      </c>
      <c r="I1661" s="1" t="s">
        <v>30</v>
      </c>
      <c r="J1661" s="2">
        <v>5341</v>
      </c>
      <c r="K1661" t="str">
        <f>VLOOKUP(E1661,LUCode!A:B,2,FALSE)</f>
        <v>Propulsion System</v>
      </c>
      <c r="L1661">
        <f>VLOOKUP(D1661,Coordinates!A:C,2,FALSE)</f>
        <v>43.412050000000001</v>
      </c>
      <c r="M1661">
        <f>VLOOKUP(D1661,Coordinates!A:C,3,FALSE)</f>
        <v>-79.180599999999998</v>
      </c>
      <c r="N1661" t="str">
        <f>VLOOKUP(I1661,LULine!A:B,2,FALSE)</f>
        <v>Bloor Danforth</v>
      </c>
      <c r="O1661" t="s">
        <v>1760</v>
      </c>
      <c r="P1661" t="s">
        <v>1773</v>
      </c>
    </row>
    <row r="1662" spans="1:16" x14ac:dyDescent="0.3">
      <c r="A1662" s="3">
        <v>43554</v>
      </c>
      <c r="B1662" s="1" t="s">
        <v>238</v>
      </c>
      <c r="C1662" s="1" t="s">
        <v>175</v>
      </c>
      <c r="D1662" s="1" t="s">
        <v>137</v>
      </c>
      <c r="E1662" s="1" t="s">
        <v>67</v>
      </c>
      <c r="F1662" s="2">
        <v>5</v>
      </c>
      <c r="G1662" s="2">
        <v>10</v>
      </c>
      <c r="H1662" s="1" t="s">
        <v>14</v>
      </c>
      <c r="I1662" s="1" t="s">
        <v>15</v>
      </c>
      <c r="J1662" s="2">
        <v>5901</v>
      </c>
      <c r="K1662" t="str">
        <f>VLOOKUP(E1662,LUCode!A:B,2,FALSE)</f>
        <v>Door Problems - Faulty Equipment</v>
      </c>
      <c r="L1662">
        <f>VLOOKUP(D1662,Coordinates!A:C,2,FALSE)</f>
        <v>43.645299999999999</v>
      </c>
      <c r="M1662">
        <f>VLOOKUP(D1662,Coordinates!A:C,3,FALSE)</f>
        <v>-79.380600000000001</v>
      </c>
      <c r="N1662" t="str">
        <f>VLOOKUP(I1662,LULine!A:B,2,FALSE)</f>
        <v>Yonge University Spadina</v>
      </c>
      <c r="O1662" t="s">
        <v>1760</v>
      </c>
      <c r="P1662" t="s">
        <v>1773</v>
      </c>
    </row>
    <row r="1663" spans="1:16" x14ac:dyDescent="0.3">
      <c r="A1663" s="3">
        <v>43554</v>
      </c>
      <c r="B1663" s="1" t="s">
        <v>966</v>
      </c>
      <c r="C1663" s="1" t="s">
        <v>175</v>
      </c>
      <c r="D1663" s="1" t="s">
        <v>237</v>
      </c>
      <c r="E1663" s="1" t="s">
        <v>60</v>
      </c>
      <c r="F1663" s="2">
        <v>5</v>
      </c>
      <c r="G1663" s="2">
        <v>10</v>
      </c>
      <c r="H1663" s="1" t="s">
        <v>34</v>
      </c>
      <c r="I1663" s="1" t="s">
        <v>30</v>
      </c>
      <c r="J1663" s="2">
        <v>5046</v>
      </c>
      <c r="K1663" t="str">
        <f>VLOOKUP(E1663,LUCode!A:B,2,FALSE)</f>
        <v>Miscellaneous Other</v>
      </c>
      <c r="L1663">
        <f>VLOOKUP(D1663,Coordinates!A:C,2,FALSE)</f>
        <v>43.394399999999997</v>
      </c>
      <c r="M1663">
        <f>VLOOKUP(D1663,Coordinates!A:C,3,FALSE)</f>
        <v>-79.253600000000006</v>
      </c>
      <c r="N1663" t="str">
        <f>VLOOKUP(I1663,LULine!A:B,2,FALSE)</f>
        <v>Bloor Danforth</v>
      </c>
      <c r="O1663" t="s">
        <v>1760</v>
      </c>
      <c r="P1663" t="s">
        <v>1773</v>
      </c>
    </row>
    <row r="1664" spans="1:16" x14ac:dyDescent="0.3">
      <c r="A1664" s="3">
        <v>43554</v>
      </c>
      <c r="B1664" s="1" t="s">
        <v>446</v>
      </c>
      <c r="C1664" s="1" t="s">
        <v>175</v>
      </c>
      <c r="D1664" s="1" t="s">
        <v>296</v>
      </c>
      <c r="E1664" s="1" t="s">
        <v>54</v>
      </c>
      <c r="F1664" s="2">
        <v>4</v>
      </c>
      <c r="G1664" s="2">
        <v>9</v>
      </c>
      <c r="H1664" s="1" t="s">
        <v>19</v>
      </c>
      <c r="I1664" s="1" t="s">
        <v>15</v>
      </c>
      <c r="J1664" s="2">
        <v>5831</v>
      </c>
      <c r="K1664" t="str">
        <f>VLOOKUP(E1664,LUCode!A:B,2,FALSE)</f>
        <v>Passenger Assistance Alarm Activated - No Trouble Found</v>
      </c>
      <c r="L1664">
        <f>VLOOKUP(D1664,Coordinates!A:C,2,FALSE)</f>
        <v>43.4116</v>
      </c>
      <c r="M1664">
        <f>VLOOKUP(D1664,Coordinates!A:C,3,FALSE)</f>
        <v>-79.233500000000006</v>
      </c>
      <c r="N1664" t="str">
        <f>VLOOKUP(I1664,LULine!A:B,2,FALSE)</f>
        <v>Yonge University Spadina</v>
      </c>
      <c r="O1664" t="s">
        <v>1760</v>
      </c>
      <c r="P1664" t="s">
        <v>1773</v>
      </c>
    </row>
    <row r="1665" spans="1:16" x14ac:dyDescent="0.3">
      <c r="A1665" s="3">
        <v>43554</v>
      </c>
      <c r="B1665" s="1" t="s">
        <v>887</v>
      </c>
      <c r="C1665" s="1" t="s">
        <v>175</v>
      </c>
      <c r="D1665" s="1" t="s">
        <v>24</v>
      </c>
      <c r="E1665" s="1" t="s">
        <v>57</v>
      </c>
      <c r="F1665" s="2">
        <v>7</v>
      </c>
      <c r="G1665" s="2">
        <v>12</v>
      </c>
      <c r="H1665" s="1" t="s">
        <v>19</v>
      </c>
      <c r="I1665" s="1" t="s">
        <v>15</v>
      </c>
      <c r="J1665" s="2">
        <v>5831</v>
      </c>
      <c r="K1665" t="str">
        <f>VLOOKUP(E1665,LUCode!A:B,2,FALSE)</f>
        <v>Injured or ill Customer (On Train) - Transported</v>
      </c>
      <c r="L1665">
        <f>VLOOKUP(D1665,Coordinates!A:C,2,FALSE)</f>
        <v>43.415199999999999</v>
      </c>
      <c r="M1665">
        <f>VLOOKUP(D1665,Coordinates!A:C,3,FALSE)</f>
        <v>-79.234999999999999</v>
      </c>
      <c r="N1665" t="str">
        <f>VLOOKUP(I1665,LULine!A:B,2,FALSE)</f>
        <v>Yonge University Spadina</v>
      </c>
      <c r="O1665" t="s">
        <v>1760</v>
      </c>
      <c r="P1665" t="s">
        <v>1776</v>
      </c>
    </row>
    <row r="1666" spans="1:16" x14ac:dyDescent="0.3">
      <c r="A1666" s="3">
        <v>43554</v>
      </c>
      <c r="B1666" s="1" t="s">
        <v>722</v>
      </c>
      <c r="C1666" s="1" t="s">
        <v>175</v>
      </c>
      <c r="D1666" s="1" t="s">
        <v>160</v>
      </c>
      <c r="E1666" s="1" t="s">
        <v>54</v>
      </c>
      <c r="F1666" s="2">
        <v>3</v>
      </c>
      <c r="G1666" s="2">
        <v>8</v>
      </c>
      <c r="H1666" s="1" t="s">
        <v>14</v>
      </c>
      <c r="I1666" s="1" t="s">
        <v>15</v>
      </c>
      <c r="J1666" s="2">
        <v>5681</v>
      </c>
      <c r="K1666" t="str">
        <f>VLOOKUP(E1666,LUCode!A:B,2,FALSE)</f>
        <v>Passenger Assistance Alarm Activated - No Trouble Found</v>
      </c>
      <c r="L1666">
        <f>VLOOKUP(D1666,Coordinates!A:C,2,FALSE)</f>
        <v>43.724899999999998</v>
      </c>
      <c r="M1666">
        <f>VLOOKUP(D1666,Coordinates!A:C,3,FALSE)</f>
        <v>79.448800000000006</v>
      </c>
      <c r="N1666" t="str">
        <f>VLOOKUP(I1666,LULine!A:B,2,FALSE)</f>
        <v>Yonge University Spadina</v>
      </c>
      <c r="O1666" t="s">
        <v>1760</v>
      </c>
      <c r="P1666" t="s">
        <v>1776</v>
      </c>
    </row>
    <row r="1667" spans="1:16" x14ac:dyDescent="0.3">
      <c r="A1667" s="3">
        <v>43554</v>
      </c>
      <c r="B1667" s="1" t="s">
        <v>419</v>
      </c>
      <c r="C1667" s="1" t="s">
        <v>175</v>
      </c>
      <c r="D1667" s="1" t="s">
        <v>223</v>
      </c>
      <c r="E1667" s="1" t="s">
        <v>150</v>
      </c>
      <c r="F1667" s="2">
        <v>3</v>
      </c>
      <c r="G1667" s="2">
        <v>8</v>
      </c>
      <c r="H1667" s="1" t="s">
        <v>34</v>
      </c>
      <c r="I1667" s="1" t="s">
        <v>30</v>
      </c>
      <c r="J1667" s="2">
        <v>5248</v>
      </c>
      <c r="K1667" t="str">
        <f>VLOOKUP(E1667,LUCode!A:B,2,FALSE)</f>
        <v>Passenger Other</v>
      </c>
      <c r="L1667">
        <f>VLOOKUP(D1667,Coordinates!A:C,2,FALSE)</f>
        <v>43.392499999999998</v>
      </c>
      <c r="M1667">
        <f>VLOOKUP(D1667,Coordinates!A:C,3,FALSE)</f>
        <v>-79.271050000000002</v>
      </c>
      <c r="N1667" t="str">
        <f>VLOOKUP(I1667,LULine!A:B,2,FALSE)</f>
        <v>Bloor Danforth</v>
      </c>
      <c r="O1667" t="s">
        <v>1760</v>
      </c>
      <c r="P1667" t="s">
        <v>1776</v>
      </c>
    </row>
    <row r="1668" spans="1:16" x14ac:dyDescent="0.3">
      <c r="A1668" s="3">
        <v>43554</v>
      </c>
      <c r="B1668" s="1" t="s">
        <v>846</v>
      </c>
      <c r="C1668" s="1" t="s">
        <v>175</v>
      </c>
      <c r="D1668" s="1" t="s">
        <v>104</v>
      </c>
      <c r="E1668" s="1" t="s">
        <v>177</v>
      </c>
      <c r="F1668" s="2">
        <v>5</v>
      </c>
      <c r="G1668" s="2">
        <v>10</v>
      </c>
      <c r="H1668" s="1" t="s">
        <v>34</v>
      </c>
      <c r="I1668" s="1" t="s">
        <v>30</v>
      </c>
      <c r="J1668" s="2">
        <v>5241</v>
      </c>
      <c r="K1668" t="str">
        <f>VLOOKUP(E1668,LUCode!A:B,2,FALSE)</f>
        <v>Body</v>
      </c>
      <c r="L1668">
        <f>VLOOKUP(D1668,Coordinates!A:C,2,FALSE)</f>
        <v>43.384300000000003</v>
      </c>
      <c r="M1668">
        <f>VLOOKUP(D1668,Coordinates!A:C,3,FALSE)</f>
        <v>-79.312799999999996</v>
      </c>
      <c r="N1668" t="str">
        <f>VLOOKUP(I1668,LULine!A:B,2,FALSE)</f>
        <v>Bloor Danforth</v>
      </c>
      <c r="O1668" t="s">
        <v>1760</v>
      </c>
      <c r="P1668" t="s">
        <v>1776</v>
      </c>
    </row>
    <row r="1669" spans="1:16" x14ac:dyDescent="0.3">
      <c r="A1669" s="3">
        <v>43555</v>
      </c>
      <c r="B1669" s="1" t="s">
        <v>1146</v>
      </c>
      <c r="C1669" s="1" t="s">
        <v>188</v>
      </c>
      <c r="D1669" s="1" t="s">
        <v>179</v>
      </c>
      <c r="E1669" s="1" t="s">
        <v>110</v>
      </c>
      <c r="F1669" s="2">
        <v>4</v>
      </c>
      <c r="G1669" s="2">
        <v>8</v>
      </c>
      <c r="H1669" s="1" t="s">
        <v>29</v>
      </c>
      <c r="I1669" s="1" t="s">
        <v>30</v>
      </c>
      <c r="J1669" s="2">
        <v>5114</v>
      </c>
      <c r="K1669" t="str">
        <f>VLOOKUP(E1669,LUCode!A:B,2,FALSE)</f>
        <v>Door Problems - Debris Related</v>
      </c>
      <c r="L1669">
        <f>VLOOKUP(D1669,Coordinates!A:C,2,FALSE)</f>
        <v>43.414200000000001</v>
      </c>
      <c r="M1669">
        <f>VLOOKUP(D1669,Coordinates!A:C,3,FALSE)</f>
        <v>-79.171899999999994</v>
      </c>
      <c r="N1669" t="str">
        <f>VLOOKUP(I1669,LULine!A:B,2,FALSE)</f>
        <v>Bloor Danforth</v>
      </c>
      <c r="O1669" t="s">
        <v>1760</v>
      </c>
      <c r="P1669" t="s">
        <v>1777</v>
      </c>
    </row>
    <row r="1670" spans="1:16" x14ac:dyDescent="0.3">
      <c r="A1670" s="3">
        <v>43555</v>
      </c>
      <c r="B1670" s="1" t="s">
        <v>629</v>
      </c>
      <c r="C1670" s="1" t="s">
        <v>188</v>
      </c>
      <c r="D1670" s="1" t="s">
        <v>22</v>
      </c>
      <c r="E1670" s="1" t="s">
        <v>13</v>
      </c>
      <c r="F1670" s="2">
        <v>5</v>
      </c>
      <c r="G1670" s="2">
        <v>15</v>
      </c>
      <c r="H1670" s="1" t="s">
        <v>14</v>
      </c>
      <c r="I1670" s="1" t="s">
        <v>15</v>
      </c>
      <c r="J1670" s="2">
        <v>5886</v>
      </c>
      <c r="K1670" t="str">
        <f>VLOOKUP(E1670,LUCode!A:B,2,FALSE)</f>
        <v>ATC Project</v>
      </c>
      <c r="L1670">
        <f>VLOOKUP(D1670,Coordinates!A:C,2,FALSE)</f>
        <v>43.4116</v>
      </c>
      <c r="M1670">
        <f>VLOOKUP(D1670,Coordinates!A:C,3,FALSE)</f>
        <v>-79.233500000000006</v>
      </c>
      <c r="N1670" t="str">
        <f>VLOOKUP(I1670,LULine!A:B,2,FALSE)</f>
        <v>Yonge University Spadina</v>
      </c>
      <c r="O1670" t="s">
        <v>1760</v>
      </c>
      <c r="P1670" t="s">
        <v>1774</v>
      </c>
    </row>
    <row r="1671" spans="1:16" x14ac:dyDescent="0.3">
      <c r="A1671" s="3">
        <v>43555</v>
      </c>
      <c r="B1671" s="1" t="s">
        <v>781</v>
      </c>
      <c r="C1671" s="1" t="s">
        <v>188</v>
      </c>
      <c r="D1671" s="1" t="s">
        <v>42</v>
      </c>
      <c r="E1671" s="1" t="s">
        <v>75</v>
      </c>
      <c r="F1671" s="2">
        <v>5</v>
      </c>
      <c r="G1671" s="2">
        <v>10</v>
      </c>
      <c r="H1671" s="1" t="s">
        <v>19</v>
      </c>
      <c r="I1671" s="1" t="s">
        <v>15</v>
      </c>
      <c r="J1671" s="2">
        <v>5976</v>
      </c>
      <c r="K1671" t="str">
        <f>VLOOKUP(E1671,LUCode!A:B,2,FALSE)</f>
        <v>Signals Axle Counter Block Failure</v>
      </c>
      <c r="L1671">
        <f>VLOOKUP(D1671,Coordinates!A:C,2,FALSE)</f>
        <v>43.749699999999997</v>
      </c>
      <c r="M1671">
        <f>VLOOKUP(D1671,Coordinates!A:C,3,FALSE)</f>
        <v>-79.4619</v>
      </c>
      <c r="N1671" t="str">
        <f>VLOOKUP(I1671,LULine!A:B,2,FALSE)</f>
        <v>Yonge University Spadina</v>
      </c>
      <c r="O1671" t="s">
        <v>1760</v>
      </c>
      <c r="P1671" t="s">
        <v>1772</v>
      </c>
    </row>
    <row r="1672" spans="1:16" x14ac:dyDescent="0.3">
      <c r="A1672" s="3">
        <v>43555</v>
      </c>
      <c r="B1672" s="1" t="s">
        <v>808</v>
      </c>
      <c r="C1672" s="1" t="s">
        <v>188</v>
      </c>
      <c r="D1672" s="25" t="s">
        <v>1755</v>
      </c>
      <c r="E1672" s="1" t="s">
        <v>150</v>
      </c>
      <c r="F1672" s="2">
        <v>4</v>
      </c>
      <c r="G1672" s="2">
        <v>8</v>
      </c>
      <c r="H1672" s="1" t="s">
        <v>34</v>
      </c>
      <c r="I1672" s="1" t="s">
        <v>30</v>
      </c>
      <c r="J1672" s="2">
        <v>5212</v>
      </c>
      <c r="K1672" t="str">
        <f>VLOOKUP(E1672,LUCode!A:B,2,FALSE)</f>
        <v>Passenger Other</v>
      </c>
      <c r="L1672">
        <f>VLOOKUP(D1672,Coordinates!A:C,2,FALSE)</f>
        <v>43.6706</v>
      </c>
      <c r="M1672">
        <f>VLOOKUP(D1672,Coordinates!A:C,3,FALSE)</f>
        <v>-79.386499999999998</v>
      </c>
      <c r="N1672" t="str">
        <f>VLOOKUP(I1672,LULine!A:B,2,FALSE)</f>
        <v>Bloor Danforth</v>
      </c>
      <c r="O1672" t="s">
        <v>1760</v>
      </c>
      <c r="P1672" t="s">
        <v>1772</v>
      </c>
    </row>
    <row r="1673" spans="1:16" x14ac:dyDescent="0.3">
      <c r="A1673" s="3">
        <v>43555</v>
      </c>
      <c r="B1673" s="1" t="s">
        <v>879</v>
      </c>
      <c r="C1673" s="1" t="s">
        <v>188</v>
      </c>
      <c r="D1673" s="25" t="s">
        <v>1756</v>
      </c>
      <c r="E1673" s="1" t="s">
        <v>60</v>
      </c>
      <c r="F1673" s="2">
        <v>5</v>
      </c>
      <c r="G1673" s="2">
        <v>10</v>
      </c>
      <c r="H1673" s="1" t="s">
        <v>14</v>
      </c>
      <c r="I1673" s="1" t="s">
        <v>15</v>
      </c>
      <c r="J1673" s="2">
        <v>5746</v>
      </c>
      <c r="K1673" t="str">
        <f>VLOOKUP(E1673,LUCode!A:B,2,FALSE)</f>
        <v>Miscellaneous Other</v>
      </c>
      <c r="L1673">
        <f>VLOOKUP(D1673,Coordinates!A:C,2,FALSE)</f>
        <v>43.401600000000002</v>
      </c>
      <c r="M1673">
        <f>VLOOKUP(D1673,Coordinates!A:C,3,FALSE)</f>
        <v>-79.230900000000005</v>
      </c>
      <c r="N1673" t="str">
        <f>VLOOKUP(I1673,LULine!A:B,2,FALSE)</f>
        <v>Yonge University Spadina</v>
      </c>
      <c r="O1673" t="s">
        <v>1760</v>
      </c>
      <c r="P1673" t="s">
        <v>1773</v>
      </c>
    </row>
    <row r="1674" spans="1:16" x14ac:dyDescent="0.3">
      <c r="A1674" s="3">
        <v>43555</v>
      </c>
      <c r="B1674" s="1" t="s">
        <v>1147</v>
      </c>
      <c r="C1674" s="1" t="s">
        <v>188</v>
      </c>
      <c r="D1674" s="1" t="s">
        <v>489</v>
      </c>
      <c r="E1674" s="1" t="s">
        <v>1084</v>
      </c>
      <c r="F1674" s="2">
        <v>5</v>
      </c>
      <c r="G1674" s="2">
        <v>10</v>
      </c>
      <c r="H1674" s="1" t="s">
        <v>29</v>
      </c>
      <c r="I1674" s="1" t="s">
        <v>99</v>
      </c>
      <c r="J1674" s="2">
        <v>6176</v>
      </c>
      <c r="K1674" t="str">
        <f>VLOOKUP(E1674,LUCode!A:B,2,FALSE)</f>
        <v>OPTO (COMMS) Train Door Monitoring</v>
      </c>
      <c r="L1674">
        <f>VLOOKUP(D1674,Coordinates!A:C,2,FALSE)</f>
        <v>43.4617</v>
      </c>
      <c r="M1674">
        <f>VLOOKUP(D1674,Coordinates!A:C,3,FALSE)</f>
        <v>-79.215500000000006</v>
      </c>
      <c r="N1674" t="str">
        <f>VLOOKUP(I1674,LULine!A:B,2,FALSE)</f>
        <v>Sheppard</v>
      </c>
      <c r="O1674" t="s">
        <v>1760</v>
      </c>
      <c r="P1674" t="s">
        <v>1773</v>
      </c>
    </row>
    <row r="1675" spans="1:16" x14ac:dyDescent="0.3">
      <c r="A1675" s="3">
        <v>43555</v>
      </c>
      <c r="B1675" s="1" t="s">
        <v>1148</v>
      </c>
      <c r="C1675" s="1" t="s">
        <v>188</v>
      </c>
      <c r="D1675" s="1" t="s">
        <v>425</v>
      </c>
      <c r="E1675" s="1" t="s">
        <v>80</v>
      </c>
      <c r="F1675" s="2">
        <v>5</v>
      </c>
      <c r="G1675" s="2">
        <v>10</v>
      </c>
      <c r="H1675" s="1" t="s">
        <v>29</v>
      </c>
      <c r="I1675" s="1" t="s">
        <v>30</v>
      </c>
      <c r="J1675" s="2">
        <v>5189</v>
      </c>
      <c r="K1675" t="str">
        <f>VLOOKUP(E1675,LUCode!A:B,2,FALSE)</f>
        <v>Disorderly Patron</v>
      </c>
      <c r="L1675">
        <f>VLOOKUP(D1675,Coordinates!A:C,2,FALSE)</f>
        <v>43.403700000000001</v>
      </c>
      <c r="M1675">
        <f>VLOOKUP(D1675,Coordinates!A:C,3,FALSE)</f>
        <v>-79.212999999999994</v>
      </c>
      <c r="N1675" t="str">
        <f>VLOOKUP(I1675,LULine!A:B,2,FALSE)</f>
        <v>Bloor Danforth</v>
      </c>
      <c r="O1675" t="s">
        <v>1760</v>
      </c>
      <c r="P1675" t="s">
        <v>1776</v>
      </c>
    </row>
    <row r="1676" spans="1:16" x14ac:dyDescent="0.3">
      <c r="A1676" s="3">
        <v>43556</v>
      </c>
      <c r="B1676" s="1" t="s">
        <v>441</v>
      </c>
      <c r="C1676" s="1" t="s">
        <v>196</v>
      </c>
      <c r="D1676" s="1" t="s">
        <v>244</v>
      </c>
      <c r="E1676" s="1" t="s">
        <v>80</v>
      </c>
      <c r="F1676" s="2">
        <v>4</v>
      </c>
      <c r="G1676" s="2">
        <v>8</v>
      </c>
      <c r="H1676" s="1" t="s">
        <v>34</v>
      </c>
      <c r="I1676" s="1" t="s">
        <v>30</v>
      </c>
      <c r="J1676" s="2">
        <v>5245</v>
      </c>
      <c r="K1676" t="str">
        <f>VLOOKUP(E1676,LUCode!A:B,2,FALSE)</f>
        <v>Disorderly Patron</v>
      </c>
      <c r="L1676">
        <f>VLOOKUP(D1676,Coordinates!A:C,2,FALSE)</f>
        <v>43.402000000000001</v>
      </c>
      <c r="M1676">
        <f>VLOOKUP(D1676,Coordinates!A:C,3,FALSE)</f>
        <v>-79.223500000000001</v>
      </c>
      <c r="N1676" t="str">
        <f>VLOOKUP(I1676,LULine!A:B,2,FALSE)</f>
        <v>Bloor Danforth</v>
      </c>
      <c r="O1676" t="s">
        <v>1761</v>
      </c>
      <c r="P1676" t="s">
        <v>1777</v>
      </c>
    </row>
    <row r="1677" spans="1:16" x14ac:dyDescent="0.3">
      <c r="A1677" s="3">
        <v>43556</v>
      </c>
      <c r="B1677" s="1" t="s">
        <v>645</v>
      </c>
      <c r="C1677" s="1" t="s">
        <v>196</v>
      </c>
      <c r="D1677" s="1" t="s">
        <v>24</v>
      </c>
      <c r="E1677" s="1" t="s">
        <v>725</v>
      </c>
      <c r="F1677" s="2">
        <v>4</v>
      </c>
      <c r="G1677" s="2">
        <v>8</v>
      </c>
      <c r="H1677" s="1" t="s">
        <v>14</v>
      </c>
      <c r="I1677" s="1" t="s">
        <v>15</v>
      </c>
      <c r="J1677" s="2">
        <v>5746</v>
      </c>
      <c r="K1677" t="str">
        <f>VLOOKUP(E1677,LUCode!A:B,2,FALSE)</f>
        <v>Yard/Carhouse Related Problems</v>
      </c>
      <c r="L1677">
        <f>VLOOKUP(D1677,Coordinates!A:C,2,FALSE)</f>
        <v>43.415199999999999</v>
      </c>
      <c r="M1677">
        <f>VLOOKUP(D1677,Coordinates!A:C,3,FALSE)</f>
        <v>-79.234999999999999</v>
      </c>
      <c r="N1677" t="str">
        <f>VLOOKUP(I1677,LULine!A:B,2,FALSE)</f>
        <v>Yonge University Spadina</v>
      </c>
      <c r="O1677" t="s">
        <v>1761</v>
      </c>
      <c r="P1677" t="s">
        <v>1774</v>
      </c>
    </row>
    <row r="1678" spans="1:16" x14ac:dyDescent="0.3">
      <c r="A1678" s="3">
        <v>43556</v>
      </c>
      <c r="B1678" s="1" t="s">
        <v>1149</v>
      </c>
      <c r="C1678" s="1" t="s">
        <v>196</v>
      </c>
      <c r="D1678" s="1" t="s">
        <v>12</v>
      </c>
      <c r="E1678" s="1" t="s">
        <v>13</v>
      </c>
      <c r="F1678" s="2">
        <v>9</v>
      </c>
      <c r="G1678" s="2">
        <v>12</v>
      </c>
      <c r="H1678" s="1" t="s">
        <v>14</v>
      </c>
      <c r="I1678" s="1" t="s">
        <v>15</v>
      </c>
      <c r="J1678" s="2">
        <v>5456</v>
      </c>
      <c r="K1678" t="str">
        <f>VLOOKUP(E1678,LUCode!A:B,2,FALSE)</f>
        <v>ATC Project</v>
      </c>
      <c r="L1678">
        <f>VLOOKUP(D1678,Coordinates!A:C,2,FALSE)</f>
        <v>43.402900000000002</v>
      </c>
      <c r="M1678">
        <f>VLOOKUP(D1678,Coordinates!A:C,3,FALSE)</f>
        <v>-79.242500000000007</v>
      </c>
      <c r="N1678" t="str">
        <f>VLOOKUP(I1678,LULine!A:B,2,FALSE)</f>
        <v>Yonge University Spadina</v>
      </c>
      <c r="O1678" t="s">
        <v>1761</v>
      </c>
      <c r="P1678" t="s">
        <v>1774</v>
      </c>
    </row>
    <row r="1679" spans="1:16" x14ac:dyDescent="0.3">
      <c r="A1679" s="3">
        <v>43556</v>
      </c>
      <c r="B1679" s="1" t="s">
        <v>647</v>
      </c>
      <c r="C1679" s="1" t="s">
        <v>196</v>
      </c>
      <c r="D1679" s="1" t="s">
        <v>12</v>
      </c>
      <c r="E1679" s="1" t="s">
        <v>13</v>
      </c>
      <c r="F1679" s="2">
        <v>3</v>
      </c>
      <c r="G1679" s="2">
        <v>6</v>
      </c>
      <c r="H1679" s="1" t="s">
        <v>14</v>
      </c>
      <c r="I1679" s="1" t="s">
        <v>15</v>
      </c>
      <c r="J1679" s="2">
        <v>5676</v>
      </c>
      <c r="K1679" t="str">
        <f>VLOOKUP(E1679,LUCode!A:B,2,FALSE)</f>
        <v>ATC Project</v>
      </c>
      <c r="L1679">
        <f>VLOOKUP(D1679,Coordinates!A:C,2,FALSE)</f>
        <v>43.402900000000002</v>
      </c>
      <c r="M1679">
        <f>VLOOKUP(D1679,Coordinates!A:C,3,FALSE)</f>
        <v>-79.242500000000007</v>
      </c>
      <c r="N1679" t="str">
        <f>VLOOKUP(I1679,LULine!A:B,2,FALSE)</f>
        <v>Yonge University Spadina</v>
      </c>
      <c r="O1679" t="s">
        <v>1761</v>
      </c>
      <c r="P1679" t="s">
        <v>1774</v>
      </c>
    </row>
    <row r="1680" spans="1:16" x14ac:dyDescent="0.3">
      <c r="A1680" s="3">
        <v>43556</v>
      </c>
      <c r="B1680" s="1" t="s">
        <v>812</v>
      </c>
      <c r="C1680" s="1" t="s">
        <v>196</v>
      </c>
      <c r="D1680" s="1" t="s">
        <v>22</v>
      </c>
      <c r="E1680" s="1" t="s">
        <v>18</v>
      </c>
      <c r="F1680" s="2">
        <v>4</v>
      </c>
      <c r="G1680" s="2">
        <v>8</v>
      </c>
      <c r="H1680" s="1" t="s">
        <v>14</v>
      </c>
      <c r="I1680" s="1" t="s">
        <v>15</v>
      </c>
      <c r="J1680" s="2">
        <v>5456</v>
      </c>
      <c r="K1680" t="str">
        <f>VLOOKUP(E1680,LUCode!A:B,2,FALSE)</f>
        <v>ATC RC&amp;S Equipment</v>
      </c>
      <c r="L1680">
        <f>VLOOKUP(D1680,Coordinates!A:C,2,FALSE)</f>
        <v>43.4116</v>
      </c>
      <c r="M1680">
        <f>VLOOKUP(D1680,Coordinates!A:C,3,FALSE)</f>
        <v>-79.233500000000006</v>
      </c>
      <c r="N1680" t="str">
        <f>VLOOKUP(I1680,LULine!A:B,2,FALSE)</f>
        <v>Yonge University Spadina</v>
      </c>
      <c r="O1680" t="s">
        <v>1761</v>
      </c>
      <c r="P1680" t="s">
        <v>1774</v>
      </c>
    </row>
    <row r="1681" spans="1:16" x14ac:dyDescent="0.3">
      <c r="A1681" s="3">
        <v>43556</v>
      </c>
      <c r="B1681" s="1" t="s">
        <v>1145</v>
      </c>
      <c r="C1681" s="1" t="s">
        <v>196</v>
      </c>
      <c r="D1681" s="1" t="s">
        <v>77</v>
      </c>
      <c r="E1681" s="1" t="s">
        <v>725</v>
      </c>
      <c r="F1681" s="2">
        <v>3</v>
      </c>
      <c r="G1681" s="2">
        <v>5</v>
      </c>
      <c r="H1681" s="1" t="s">
        <v>19</v>
      </c>
      <c r="I1681" s="1" t="s">
        <v>15</v>
      </c>
      <c r="J1681" s="2">
        <v>5496</v>
      </c>
      <c r="K1681" t="str">
        <f>VLOOKUP(E1681,LUCode!A:B,2,FALSE)</f>
        <v>Yard/Carhouse Related Problems</v>
      </c>
      <c r="L1681" t="str">
        <f>VLOOKUP(D1681,Coordinates!A:C,2,FALSE)</f>
        <v>43°44′03</v>
      </c>
      <c r="M1681">
        <f>VLOOKUP(D1681,Coordinates!A:C,3,FALSE)</f>
        <v>-79.27</v>
      </c>
      <c r="N1681" t="str">
        <f>VLOOKUP(I1681,LULine!A:B,2,FALSE)</f>
        <v>Yonge University Spadina</v>
      </c>
      <c r="O1681" t="s">
        <v>1761</v>
      </c>
      <c r="P1681" t="s">
        <v>1774</v>
      </c>
    </row>
    <row r="1682" spans="1:16" x14ac:dyDescent="0.3">
      <c r="A1682" s="3">
        <v>43556</v>
      </c>
      <c r="B1682" s="1" t="s">
        <v>941</v>
      </c>
      <c r="C1682" s="1" t="s">
        <v>196</v>
      </c>
      <c r="D1682" s="1" t="s">
        <v>130</v>
      </c>
      <c r="E1682" s="1" t="s">
        <v>110</v>
      </c>
      <c r="F1682" s="2">
        <v>4</v>
      </c>
      <c r="G1682" s="2">
        <v>6</v>
      </c>
      <c r="H1682" s="1" t="s">
        <v>34</v>
      </c>
      <c r="I1682" s="1" t="s">
        <v>30</v>
      </c>
      <c r="J1682" s="2">
        <v>5073</v>
      </c>
      <c r="K1682" t="str">
        <f>VLOOKUP(E1682,LUCode!A:B,2,FALSE)</f>
        <v>Door Problems - Debris Related</v>
      </c>
      <c r="L1682">
        <f>VLOOKUP(D1682,Coordinates!A:C,2,FALSE)</f>
        <v>43.668300000000002</v>
      </c>
      <c r="M1682">
        <f>VLOOKUP(D1682,Coordinates!A:C,3,FALSE)</f>
        <v>-79.399900000000002</v>
      </c>
      <c r="N1682" t="str">
        <f>VLOOKUP(I1682,LULine!A:B,2,FALSE)</f>
        <v>Bloor Danforth</v>
      </c>
      <c r="O1682" t="s">
        <v>1761</v>
      </c>
      <c r="P1682" t="s">
        <v>1774</v>
      </c>
    </row>
    <row r="1683" spans="1:16" x14ac:dyDescent="0.3">
      <c r="A1683" s="3">
        <v>43556</v>
      </c>
      <c r="B1683" s="1" t="s">
        <v>667</v>
      </c>
      <c r="C1683" s="1" t="s">
        <v>196</v>
      </c>
      <c r="D1683" s="1" t="s">
        <v>12</v>
      </c>
      <c r="E1683" s="1" t="s">
        <v>13</v>
      </c>
      <c r="F1683" s="2">
        <v>3</v>
      </c>
      <c r="G1683" s="2">
        <v>5</v>
      </c>
      <c r="H1683" s="1" t="s">
        <v>14</v>
      </c>
      <c r="I1683" s="1" t="s">
        <v>15</v>
      </c>
      <c r="J1683" s="2">
        <v>5581</v>
      </c>
      <c r="K1683" t="str">
        <f>VLOOKUP(E1683,LUCode!A:B,2,FALSE)</f>
        <v>ATC Project</v>
      </c>
      <c r="L1683">
        <f>VLOOKUP(D1683,Coordinates!A:C,2,FALSE)</f>
        <v>43.402900000000002</v>
      </c>
      <c r="M1683">
        <f>VLOOKUP(D1683,Coordinates!A:C,3,FALSE)</f>
        <v>-79.242500000000007</v>
      </c>
      <c r="N1683" t="str">
        <f>VLOOKUP(I1683,LULine!A:B,2,FALSE)</f>
        <v>Yonge University Spadina</v>
      </c>
      <c r="O1683" t="s">
        <v>1761</v>
      </c>
      <c r="P1683" t="s">
        <v>1774</v>
      </c>
    </row>
    <row r="1684" spans="1:16" x14ac:dyDescent="0.3">
      <c r="A1684" s="3">
        <v>43556</v>
      </c>
      <c r="B1684" s="1" t="s">
        <v>594</v>
      </c>
      <c r="C1684" s="1" t="s">
        <v>196</v>
      </c>
      <c r="D1684" s="1" t="s">
        <v>12</v>
      </c>
      <c r="E1684" s="1" t="s">
        <v>13</v>
      </c>
      <c r="F1684" s="2">
        <v>3</v>
      </c>
      <c r="G1684" s="2">
        <v>5</v>
      </c>
      <c r="H1684" s="1" t="s">
        <v>14</v>
      </c>
      <c r="I1684" s="1" t="s">
        <v>15</v>
      </c>
      <c r="J1684" s="2">
        <v>5616</v>
      </c>
      <c r="K1684" t="str">
        <f>VLOOKUP(E1684,LUCode!A:B,2,FALSE)</f>
        <v>ATC Project</v>
      </c>
      <c r="L1684">
        <f>VLOOKUP(D1684,Coordinates!A:C,2,FALSE)</f>
        <v>43.402900000000002</v>
      </c>
      <c r="M1684">
        <f>VLOOKUP(D1684,Coordinates!A:C,3,FALSE)</f>
        <v>-79.242500000000007</v>
      </c>
      <c r="N1684" t="str">
        <f>VLOOKUP(I1684,LULine!A:B,2,FALSE)</f>
        <v>Yonge University Spadina</v>
      </c>
      <c r="O1684" t="s">
        <v>1761</v>
      </c>
      <c r="P1684" t="s">
        <v>1772</v>
      </c>
    </row>
    <row r="1685" spans="1:16" x14ac:dyDescent="0.3">
      <c r="A1685" s="3">
        <v>43556</v>
      </c>
      <c r="B1685" s="1" t="s">
        <v>1150</v>
      </c>
      <c r="C1685" s="1" t="s">
        <v>196</v>
      </c>
      <c r="D1685" s="1" t="s">
        <v>22</v>
      </c>
      <c r="E1685" s="1" t="s">
        <v>183</v>
      </c>
      <c r="F1685" s="2">
        <v>3</v>
      </c>
      <c r="G1685" s="2">
        <v>5</v>
      </c>
      <c r="H1685" s="1" t="s">
        <v>19</v>
      </c>
      <c r="I1685" s="1" t="s">
        <v>15</v>
      </c>
      <c r="J1685" s="2">
        <v>5576</v>
      </c>
      <c r="K1685" t="str">
        <f>VLOOKUP(E1685,LUCode!A:B,2,FALSE)</f>
        <v>ATC Operator Related</v>
      </c>
      <c r="L1685">
        <f>VLOOKUP(D1685,Coordinates!A:C,2,FALSE)</f>
        <v>43.4116</v>
      </c>
      <c r="M1685">
        <f>VLOOKUP(D1685,Coordinates!A:C,3,FALSE)</f>
        <v>-79.233500000000006</v>
      </c>
      <c r="N1685" t="str">
        <f>VLOOKUP(I1685,LULine!A:B,2,FALSE)</f>
        <v>Yonge University Spadina</v>
      </c>
      <c r="O1685" t="s">
        <v>1761</v>
      </c>
      <c r="P1685" t="s">
        <v>1772</v>
      </c>
    </row>
    <row r="1686" spans="1:16" x14ac:dyDescent="0.3">
      <c r="A1686" s="3">
        <v>43556</v>
      </c>
      <c r="B1686" s="1" t="s">
        <v>1012</v>
      </c>
      <c r="C1686" s="1" t="s">
        <v>196</v>
      </c>
      <c r="D1686" s="1" t="s">
        <v>443</v>
      </c>
      <c r="E1686" s="1" t="s">
        <v>245</v>
      </c>
      <c r="F1686" s="2">
        <v>4</v>
      </c>
      <c r="G1686" s="2">
        <v>7</v>
      </c>
      <c r="H1686" s="1" t="s">
        <v>29</v>
      </c>
      <c r="I1686" s="1" t="s">
        <v>30</v>
      </c>
      <c r="J1686" s="2">
        <v>5181</v>
      </c>
      <c r="K1686" t="str">
        <f>VLOOKUP(E1686,LUCode!A:B,2,FALSE)</f>
        <v>Door Problems - Passenger Related</v>
      </c>
      <c r="L1686">
        <f>VLOOKUP(D1686,Coordinates!A:C,2,FALSE)</f>
        <v>43.412050000000001</v>
      </c>
      <c r="M1686">
        <f>VLOOKUP(D1686,Coordinates!A:C,3,FALSE)</f>
        <v>-79.180599999999998</v>
      </c>
      <c r="N1686" t="str">
        <f>VLOOKUP(I1686,LULine!A:B,2,FALSE)</f>
        <v>Bloor Danforth</v>
      </c>
      <c r="O1686" t="s">
        <v>1761</v>
      </c>
      <c r="P1686" t="s">
        <v>1772</v>
      </c>
    </row>
    <row r="1687" spans="1:16" x14ac:dyDescent="0.3">
      <c r="A1687" s="3">
        <v>43556</v>
      </c>
      <c r="B1687" s="1" t="s">
        <v>1151</v>
      </c>
      <c r="C1687" s="1" t="s">
        <v>196</v>
      </c>
      <c r="D1687" s="1" t="s">
        <v>211</v>
      </c>
      <c r="E1687" s="1" t="s">
        <v>13</v>
      </c>
      <c r="F1687" s="2">
        <v>3</v>
      </c>
      <c r="G1687" s="2">
        <v>6</v>
      </c>
      <c r="H1687" s="1" t="s">
        <v>19</v>
      </c>
      <c r="I1687" s="1" t="s">
        <v>15</v>
      </c>
      <c r="J1687" s="2">
        <v>5781</v>
      </c>
      <c r="K1687" t="str">
        <f>VLOOKUP(E1687,LUCode!A:B,2,FALSE)</f>
        <v>ATC Project</v>
      </c>
      <c r="L1687">
        <f>VLOOKUP(D1687,Coordinates!A:C,2,FALSE)</f>
        <v>43.4739</v>
      </c>
      <c r="M1687">
        <f>VLOOKUP(D1687,Coordinates!A:C,3,FALSE)</f>
        <v>-79.313900000000004</v>
      </c>
      <c r="N1687" t="str">
        <f>VLOOKUP(I1687,LULine!A:B,2,FALSE)</f>
        <v>Yonge University Spadina</v>
      </c>
      <c r="O1687" t="s">
        <v>1761</v>
      </c>
      <c r="P1687" t="s">
        <v>1772</v>
      </c>
    </row>
    <row r="1688" spans="1:16" x14ac:dyDescent="0.3">
      <c r="A1688" s="3">
        <v>43556</v>
      </c>
      <c r="B1688" s="1" t="s">
        <v>1067</v>
      </c>
      <c r="C1688" s="1" t="s">
        <v>196</v>
      </c>
      <c r="D1688" s="25" t="s">
        <v>1639</v>
      </c>
      <c r="E1688" s="1" t="s">
        <v>46</v>
      </c>
      <c r="F1688" s="2">
        <v>3</v>
      </c>
      <c r="G1688" s="2">
        <v>6</v>
      </c>
      <c r="H1688" s="1" t="s">
        <v>19</v>
      </c>
      <c r="I1688" s="1" t="s">
        <v>15</v>
      </c>
      <c r="J1688" s="2">
        <v>5456</v>
      </c>
      <c r="K1688" t="str">
        <f>VLOOKUP(E1688,LUCode!A:B,2,FALSE)</f>
        <v>Miscellaneous Speed Control</v>
      </c>
      <c r="L1688">
        <f>VLOOKUP(D1688,Coordinates!A:C,2,FALSE)</f>
        <v>43.762</v>
      </c>
      <c r="M1688">
        <f>VLOOKUP(D1688,Coordinates!A:C,3,FALSE)</f>
        <v>-79.411900000000003</v>
      </c>
      <c r="N1688" t="str">
        <f>VLOOKUP(I1688,LULine!A:B,2,FALSE)</f>
        <v>Yonge University Spadina</v>
      </c>
      <c r="O1688" t="s">
        <v>1761</v>
      </c>
      <c r="P1688" t="s">
        <v>1773</v>
      </c>
    </row>
    <row r="1689" spans="1:16" x14ac:dyDescent="0.3">
      <c r="A1689" s="3">
        <v>43556</v>
      </c>
      <c r="B1689" s="1" t="s">
        <v>1130</v>
      </c>
      <c r="C1689" s="1" t="s">
        <v>196</v>
      </c>
      <c r="D1689" s="1" t="s">
        <v>85</v>
      </c>
      <c r="E1689" s="1" t="s">
        <v>54</v>
      </c>
      <c r="F1689" s="2">
        <v>3</v>
      </c>
      <c r="G1689" s="2">
        <v>5</v>
      </c>
      <c r="H1689" s="1" t="s">
        <v>14</v>
      </c>
      <c r="I1689" s="1" t="s">
        <v>15</v>
      </c>
      <c r="J1689" s="2">
        <v>5501</v>
      </c>
      <c r="K1689" t="str">
        <f>VLOOKUP(E1689,LUCode!A:B,2,FALSE)</f>
        <v>Passenger Assistance Alarm Activated - No Trouble Found</v>
      </c>
      <c r="L1689">
        <f>VLOOKUP(D1689,Coordinates!A:C,2,FALSE)</f>
        <v>43.656300000000002</v>
      </c>
      <c r="M1689">
        <f>VLOOKUP(D1689,Coordinates!A:C,3,FALSE)</f>
        <v>-79.380499999999998</v>
      </c>
      <c r="N1689" t="str">
        <f>VLOOKUP(I1689,LULine!A:B,2,FALSE)</f>
        <v>Yonge University Spadina</v>
      </c>
      <c r="O1689" t="s">
        <v>1761</v>
      </c>
      <c r="P1689" t="s">
        <v>1773</v>
      </c>
    </row>
    <row r="1690" spans="1:16" x14ac:dyDescent="0.3">
      <c r="A1690" s="3">
        <v>43556</v>
      </c>
      <c r="B1690" s="1" t="s">
        <v>1152</v>
      </c>
      <c r="C1690" s="1" t="s">
        <v>196</v>
      </c>
      <c r="D1690" s="1" t="s">
        <v>59</v>
      </c>
      <c r="E1690" s="1" t="s">
        <v>150</v>
      </c>
      <c r="F1690" s="2">
        <v>6</v>
      </c>
      <c r="G1690" s="2">
        <v>9</v>
      </c>
      <c r="H1690" s="1" t="s">
        <v>29</v>
      </c>
      <c r="I1690" s="1" t="s">
        <v>30</v>
      </c>
      <c r="J1690" s="2">
        <v>5150</v>
      </c>
      <c r="K1690" t="str">
        <f>VLOOKUP(E1690,LUCode!A:B,2,FALSE)</f>
        <v>Passenger Other</v>
      </c>
      <c r="L1690">
        <f>VLOOKUP(D1690,Coordinates!A:C,2,FALSE)</f>
        <v>43.410299999999999</v>
      </c>
      <c r="M1690">
        <f>VLOOKUP(D1690,Coordinates!A:C,3,FALSE)</f>
        <v>-79.192300000000003</v>
      </c>
      <c r="N1690" t="str">
        <f>VLOOKUP(I1690,LULine!A:B,2,FALSE)</f>
        <v>Bloor Danforth</v>
      </c>
      <c r="O1690" t="s">
        <v>1761</v>
      </c>
      <c r="P1690" t="s">
        <v>1773</v>
      </c>
    </row>
    <row r="1691" spans="1:16" x14ac:dyDescent="0.3">
      <c r="A1691" s="3">
        <v>43556</v>
      </c>
      <c r="B1691" s="1" t="s">
        <v>47</v>
      </c>
      <c r="C1691" s="1" t="s">
        <v>196</v>
      </c>
      <c r="D1691" s="1" t="s">
        <v>157</v>
      </c>
      <c r="E1691" s="1" t="s">
        <v>80</v>
      </c>
      <c r="F1691" s="2">
        <v>3</v>
      </c>
      <c r="G1691" s="2">
        <v>5</v>
      </c>
      <c r="H1691" s="1" t="s">
        <v>29</v>
      </c>
      <c r="I1691" s="1" t="s">
        <v>30</v>
      </c>
      <c r="J1691" s="2">
        <v>5220</v>
      </c>
      <c r="K1691" t="str">
        <f>VLOOKUP(E1691,LUCode!A:B,2,FALSE)</f>
        <v>Disorderly Patron</v>
      </c>
      <c r="L1691">
        <f>VLOOKUP(D1691,Coordinates!A:C,2,FALSE)</f>
        <v>43.404800000000002</v>
      </c>
      <c r="M1691">
        <f>VLOOKUP(D1691,Coordinates!A:C,3,FALSE)</f>
        <v>-79.2042</v>
      </c>
      <c r="N1691" t="str">
        <f>VLOOKUP(I1691,LULine!A:B,2,FALSE)</f>
        <v>Bloor Danforth</v>
      </c>
      <c r="O1691" t="s">
        <v>1761</v>
      </c>
      <c r="P1691" t="s">
        <v>1775</v>
      </c>
    </row>
    <row r="1692" spans="1:16" x14ac:dyDescent="0.3">
      <c r="A1692" s="3">
        <v>43556</v>
      </c>
      <c r="B1692" s="1" t="s">
        <v>309</v>
      </c>
      <c r="C1692" s="1" t="s">
        <v>196</v>
      </c>
      <c r="D1692" s="1" t="s">
        <v>77</v>
      </c>
      <c r="E1692" s="1" t="s">
        <v>13</v>
      </c>
      <c r="F1692" s="2">
        <v>7</v>
      </c>
      <c r="G1692" s="2">
        <v>10</v>
      </c>
      <c r="H1692" s="1" t="s">
        <v>19</v>
      </c>
      <c r="I1692" s="1" t="s">
        <v>15</v>
      </c>
      <c r="J1692" s="2">
        <v>5641</v>
      </c>
      <c r="K1692" t="str">
        <f>VLOOKUP(E1692,LUCode!A:B,2,FALSE)</f>
        <v>ATC Project</v>
      </c>
      <c r="L1692" t="str">
        <f>VLOOKUP(D1692,Coordinates!A:C,2,FALSE)</f>
        <v>43°44′03</v>
      </c>
      <c r="M1692">
        <f>VLOOKUP(D1692,Coordinates!A:C,3,FALSE)</f>
        <v>-79.27</v>
      </c>
      <c r="N1692" t="str">
        <f>VLOOKUP(I1692,LULine!A:B,2,FALSE)</f>
        <v>Yonge University Spadina</v>
      </c>
      <c r="O1692" t="s">
        <v>1761</v>
      </c>
      <c r="P1692" t="s">
        <v>1775</v>
      </c>
    </row>
    <row r="1693" spans="1:16" x14ac:dyDescent="0.3">
      <c r="A1693" s="3">
        <v>43556</v>
      </c>
      <c r="B1693" s="1" t="s">
        <v>969</v>
      </c>
      <c r="C1693" s="1" t="s">
        <v>196</v>
      </c>
      <c r="D1693" s="1" t="s">
        <v>162</v>
      </c>
      <c r="E1693" s="1" t="s">
        <v>80</v>
      </c>
      <c r="F1693" s="2">
        <v>4</v>
      </c>
      <c r="G1693" s="2">
        <v>6</v>
      </c>
      <c r="H1693" s="1" t="s">
        <v>14</v>
      </c>
      <c r="I1693" s="1" t="s">
        <v>15</v>
      </c>
      <c r="J1693" s="2">
        <v>5436</v>
      </c>
      <c r="K1693" t="str">
        <f>VLOOKUP(E1693,LUCode!A:B,2,FALSE)</f>
        <v>Disorderly Patron</v>
      </c>
      <c r="L1693">
        <f>VLOOKUP(D1693,Coordinates!A:C,2,FALSE)</f>
        <v>43.390900000000002</v>
      </c>
      <c r="M1693">
        <f>VLOOKUP(D1693,Coordinates!A:C,3,FALSE)</f>
        <v>-79.224500000000006</v>
      </c>
      <c r="N1693" t="str">
        <f>VLOOKUP(I1693,LULine!A:B,2,FALSE)</f>
        <v>Yonge University Spadina</v>
      </c>
      <c r="O1693" t="s">
        <v>1761</v>
      </c>
      <c r="P1693" t="s">
        <v>1775</v>
      </c>
    </row>
    <row r="1694" spans="1:16" x14ac:dyDescent="0.3">
      <c r="A1694" s="3">
        <v>43556</v>
      </c>
      <c r="B1694" s="1" t="s">
        <v>567</v>
      </c>
      <c r="C1694" s="1" t="s">
        <v>196</v>
      </c>
      <c r="D1694" s="25" t="s">
        <v>1755</v>
      </c>
      <c r="E1694" s="1" t="s">
        <v>158</v>
      </c>
      <c r="F1694" s="2">
        <v>3</v>
      </c>
      <c r="G1694" s="2">
        <v>5</v>
      </c>
      <c r="H1694" s="1" t="s">
        <v>29</v>
      </c>
      <c r="I1694" s="1" t="s">
        <v>30</v>
      </c>
      <c r="J1694" s="2">
        <v>5025</v>
      </c>
      <c r="K1694" t="str">
        <f>VLOOKUP(E1694,LUCode!A:B,2,FALSE)</f>
        <v>Unauthorized at Track Level</v>
      </c>
      <c r="L1694">
        <f>VLOOKUP(D1694,Coordinates!A:C,2,FALSE)</f>
        <v>43.6706</v>
      </c>
      <c r="M1694">
        <f>VLOOKUP(D1694,Coordinates!A:C,3,FALSE)</f>
        <v>-79.386499999999998</v>
      </c>
      <c r="N1694" t="str">
        <f>VLOOKUP(I1694,LULine!A:B,2,FALSE)</f>
        <v>Bloor Danforth</v>
      </c>
      <c r="O1694" t="s">
        <v>1761</v>
      </c>
      <c r="P1694" t="s">
        <v>1775</v>
      </c>
    </row>
    <row r="1695" spans="1:16" x14ac:dyDescent="0.3">
      <c r="A1695" s="3">
        <v>43556</v>
      </c>
      <c r="B1695" s="1" t="s">
        <v>1002</v>
      </c>
      <c r="C1695" s="1" t="s">
        <v>196</v>
      </c>
      <c r="D1695" s="1" t="s">
        <v>12</v>
      </c>
      <c r="E1695" s="1" t="s">
        <v>13</v>
      </c>
      <c r="F1695" s="2">
        <v>8</v>
      </c>
      <c r="G1695" s="2">
        <v>11</v>
      </c>
      <c r="H1695" s="1" t="s">
        <v>14</v>
      </c>
      <c r="I1695" s="1" t="s">
        <v>15</v>
      </c>
      <c r="J1695" s="2">
        <v>5521</v>
      </c>
      <c r="K1695" t="str">
        <f>VLOOKUP(E1695,LUCode!A:B,2,FALSE)</f>
        <v>ATC Project</v>
      </c>
      <c r="L1695">
        <f>VLOOKUP(D1695,Coordinates!A:C,2,FALSE)</f>
        <v>43.402900000000002</v>
      </c>
      <c r="M1695">
        <f>VLOOKUP(D1695,Coordinates!A:C,3,FALSE)</f>
        <v>-79.242500000000007</v>
      </c>
      <c r="N1695" t="str">
        <f>VLOOKUP(I1695,LULine!A:B,2,FALSE)</f>
        <v>Yonge University Spadina</v>
      </c>
      <c r="O1695" t="s">
        <v>1761</v>
      </c>
      <c r="P1695" t="s">
        <v>1775</v>
      </c>
    </row>
    <row r="1696" spans="1:16" x14ac:dyDescent="0.3">
      <c r="A1696" s="3">
        <v>43556</v>
      </c>
      <c r="B1696" s="1" t="s">
        <v>434</v>
      </c>
      <c r="C1696" s="1" t="s">
        <v>196</v>
      </c>
      <c r="D1696" s="1" t="s">
        <v>127</v>
      </c>
      <c r="E1696" s="1" t="s">
        <v>714</v>
      </c>
      <c r="F1696" s="2">
        <v>3</v>
      </c>
      <c r="G1696" s="2">
        <v>5</v>
      </c>
      <c r="H1696" s="1" t="s">
        <v>19</v>
      </c>
      <c r="I1696" s="1" t="s">
        <v>15</v>
      </c>
      <c r="J1696" s="2">
        <v>6091</v>
      </c>
      <c r="K1696" t="str">
        <f>VLOOKUP(E1696,LUCode!A:B,2,FALSE)</f>
        <v>Suspicious Package</v>
      </c>
      <c r="L1696">
        <f>VLOOKUP(D1696,Coordinates!A:C,2,FALSE)</f>
        <v>43.400500000000001</v>
      </c>
      <c r="M1696">
        <f>VLOOKUP(D1696,Coordinates!A:C,3,FALSE)</f>
        <v>-79.235900000000001</v>
      </c>
      <c r="N1696" t="str">
        <f>VLOOKUP(I1696,LULine!A:B,2,FALSE)</f>
        <v>Yonge University Spadina</v>
      </c>
      <c r="O1696" t="s">
        <v>1761</v>
      </c>
      <c r="P1696" t="s">
        <v>1775</v>
      </c>
    </row>
    <row r="1697" spans="1:16" x14ac:dyDescent="0.3">
      <c r="A1697" s="3">
        <v>43556</v>
      </c>
      <c r="B1697" s="1" t="s">
        <v>552</v>
      </c>
      <c r="C1697" s="1" t="s">
        <v>196</v>
      </c>
      <c r="D1697" s="1" t="s">
        <v>45</v>
      </c>
      <c r="E1697" s="1" t="s">
        <v>18</v>
      </c>
      <c r="F1697" s="2">
        <v>3</v>
      </c>
      <c r="G1697" s="2">
        <v>6</v>
      </c>
      <c r="H1697" s="1" t="s">
        <v>19</v>
      </c>
      <c r="I1697" s="1" t="s">
        <v>15</v>
      </c>
      <c r="J1697" s="2">
        <v>5636</v>
      </c>
      <c r="K1697" t="str">
        <f>VLOOKUP(E1697,LUCode!A:B,2,FALSE)</f>
        <v>ATC RC&amp;S Equipment</v>
      </c>
      <c r="L1697">
        <f>VLOOKUP(D1697,Coordinates!A:C,2,FALSE)</f>
        <v>43.781399999999998</v>
      </c>
      <c r="M1697">
        <f>VLOOKUP(D1697,Coordinates!A:C,3,FALSE)</f>
        <v>-79.415000000000006</v>
      </c>
      <c r="N1697" t="str">
        <f>VLOOKUP(I1697,LULine!A:B,2,FALSE)</f>
        <v>Yonge University Spadina</v>
      </c>
      <c r="O1697" t="s">
        <v>1761</v>
      </c>
      <c r="P1697" t="s">
        <v>1775</v>
      </c>
    </row>
    <row r="1698" spans="1:16" x14ac:dyDescent="0.3">
      <c r="A1698" s="3">
        <v>43556</v>
      </c>
      <c r="B1698" s="1" t="s">
        <v>222</v>
      </c>
      <c r="C1698" s="1" t="s">
        <v>196</v>
      </c>
      <c r="D1698" s="1" t="s">
        <v>325</v>
      </c>
      <c r="E1698" s="1" t="s">
        <v>110</v>
      </c>
      <c r="F1698" s="2">
        <v>6</v>
      </c>
      <c r="G1698" s="2">
        <v>10</v>
      </c>
      <c r="H1698" s="1" t="s">
        <v>14</v>
      </c>
      <c r="I1698" s="1" t="s">
        <v>15</v>
      </c>
      <c r="J1698" s="2">
        <v>5461</v>
      </c>
      <c r="K1698" t="str">
        <f>VLOOKUP(E1698,LUCode!A:B,2,FALSE)</f>
        <v>Door Problems - Debris Related</v>
      </c>
      <c r="L1698">
        <f>VLOOKUP(D1698,Coordinates!A:C,2,FALSE)</f>
        <v>43.394100000000002</v>
      </c>
      <c r="M1698">
        <f>VLOOKUP(D1698,Coordinates!A:C,3,FALSE)</f>
        <v>-79.225899999999996</v>
      </c>
      <c r="N1698" t="str">
        <f>VLOOKUP(I1698,LULine!A:B,2,FALSE)</f>
        <v>Yonge University Spadina</v>
      </c>
      <c r="O1698" t="s">
        <v>1761</v>
      </c>
      <c r="P1698" t="s">
        <v>1776</v>
      </c>
    </row>
    <row r="1699" spans="1:16" x14ac:dyDescent="0.3">
      <c r="A1699" s="3">
        <v>43556</v>
      </c>
      <c r="B1699" s="1" t="s">
        <v>1153</v>
      </c>
      <c r="C1699" s="1" t="s">
        <v>196</v>
      </c>
      <c r="D1699" s="1" t="s">
        <v>45</v>
      </c>
      <c r="E1699" s="1" t="s">
        <v>57</v>
      </c>
      <c r="F1699" s="2">
        <v>3</v>
      </c>
      <c r="G1699" s="2">
        <v>6</v>
      </c>
      <c r="H1699" s="1" t="s">
        <v>19</v>
      </c>
      <c r="I1699" s="1" t="s">
        <v>15</v>
      </c>
      <c r="J1699" s="2">
        <v>5571</v>
      </c>
      <c r="K1699" t="str">
        <f>VLOOKUP(E1699,LUCode!A:B,2,FALSE)</f>
        <v>Injured or ill Customer (On Train) - Transported</v>
      </c>
      <c r="L1699">
        <f>VLOOKUP(D1699,Coordinates!A:C,2,FALSE)</f>
        <v>43.781399999999998</v>
      </c>
      <c r="M1699">
        <f>VLOOKUP(D1699,Coordinates!A:C,3,FALSE)</f>
        <v>-79.415000000000006</v>
      </c>
      <c r="N1699" t="str">
        <f>VLOOKUP(I1699,LULine!A:B,2,FALSE)</f>
        <v>Yonge University Spadina</v>
      </c>
      <c r="O1699" t="s">
        <v>1761</v>
      </c>
      <c r="P1699" t="s">
        <v>1777</v>
      </c>
    </row>
    <row r="1700" spans="1:16" x14ac:dyDescent="0.3">
      <c r="A1700" s="3">
        <v>43556</v>
      </c>
      <c r="B1700" s="1" t="s">
        <v>1154</v>
      </c>
      <c r="C1700" s="1" t="s">
        <v>196</v>
      </c>
      <c r="D1700" s="1" t="s">
        <v>427</v>
      </c>
      <c r="E1700" s="1" t="s">
        <v>57</v>
      </c>
      <c r="F1700" s="2">
        <v>16</v>
      </c>
      <c r="G1700" s="2">
        <v>20</v>
      </c>
      <c r="H1700" s="1" t="s">
        <v>14</v>
      </c>
      <c r="I1700" s="1" t="s">
        <v>15</v>
      </c>
      <c r="J1700" s="2">
        <v>6001</v>
      </c>
      <c r="K1700" t="str">
        <f>VLOOKUP(E1700,LUCode!A:B,2,FALSE)</f>
        <v>Injured or ill Customer (On Train) - Transported</v>
      </c>
      <c r="L1700">
        <f>VLOOKUP(D1700,Coordinates!A:C,2,FALSE)</f>
        <v>43.4739</v>
      </c>
      <c r="M1700">
        <f>VLOOKUP(D1700,Coordinates!A:C,3,FALSE)</f>
        <v>-79.313900000000004</v>
      </c>
      <c r="N1700" t="str">
        <f>VLOOKUP(I1700,LULine!A:B,2,FALSE)</f>
        <v>Yonge University Spadina</v>
      </c>
      <c r="O1700" t="s">
        <v>1761</v>
      </c>
      <c r="P1700" t="s">
        <v>1777</v>
      </c>
    </row>
    <row r="1701" spans="1:16" x14ac:dyDescent="0.3">
      <c r="A1701" s="3">
        <v>43556</v>
      </c>
      <c r="B1701" s="1" t="s">
        <v>528</v>
      </c>
      <c r="C1701" s="1" t="s">
        <v>196</v>
      </c>
      <c r="D1701" s="1" t="s">
        <v>325</v>
      </c>
      <c r="E1701" s="1" t="s">
        <v>89</v>
      </c>
      <c r="F1701" s="2">
        <v>4</v>
      </c>
      <c r="G1701" s="2">
        <v>9</v>
      </c>
      <c r="H1701" s="1" t="s">
        <v>14</v>
      </c>
      <c r="I1701" s="1" t="s">
        <v>15</v>
      </c>
      <c r="J1701" s="2">
        <v>5906</v>
      </c>
      <c r="K1701" t="str">
        <f>VLOOKUP(E1701,LUCode!A:B,2,FALSE)</f>
        <v>Injured or ill Customer (On Train) - Medical Aid Refused</v>
      </c>
      <c r="L1701">
        <f>VLOOKUP(D1701,Coordinates!A:C,2,FALSE)</f>
        <v>43.394100000000002</v>
      </c>
      <c r="M1701">
        <f>VLOOKUP(D1701,Coordinates!A:C,3,FALSE)</f>
        <v>-79.225899999999996</v>
      </c>
      <c r="N1701" t="str">
        <f>VLOOKUP(I1701,LULine!A:B,2,FALSE)</f>
        <v>Yonge University Spadina</v>
      </c>
      <c r="O1701" t="s">
        <v>1761</v>
      </c>
      <c r="P1701" t="s">
        <v>1777</v>
      </c>
    </row>
    <row r="1702" spans="1:16" x14ac:dyDescent="0.3">
      <c r="A1702" s="3">
        <v>43557</v>
      </c>
      <c r="B1702" s="1" t="s">
        <v>1155</v>
      </c>
      <c r="C1702" s="1" t="s">
        <v>11</v>
      </c>
      <c r="D1702" s="1" t="s">
        <v>64</v>
      </c>
      <c r="E1702" s="1" t="s">
        <v>67</v>
      </c>
      <c r="F1702" s="2">
        <v>4</v>
      </c>
      <c r="G1702" s="2">
        <v>8</v>
      </c>
      <c r="H1702" s="1" t="s">
        <v>29</v>
      </c>
      <c r="I1702" s="1" t="s">
        <v>30</v>
      </c>
      <c r="J1702" s="2">
        <v>5035</v>
      </c>
      <c r="K1702" t="str">
        <f>VLOOKUP(E1702,LUCode!A:B,2,FALSE)</f>
        <v>Door Problems - Faulty Equipment</v>
      </c>
      <c r="L1702">
        <f>VLOOKUP(D1702,Coordinates!A:C,2,FALSE)</f>
        <v>43.424100000000003</v>
      </c>
      <c r="M1702">
        <f>VLOOKUP(D1702,Coordinates!A:C,3,FALSE)</f>
        <v>-79.164699999999996</v>
      </c>
      <c r="N1702" t="str">
        <f>VLOOKUP(I1702,LULine!A:B,2,FALSE)</f>
        <v>Bloor Danforth</v>
      </c>
      <c r="O1702" t="s">
        <v>1761</v>
      </c>
      <c r="P1702" t="s">
        <v>1777</v>
      </c>
    </row>
    <row r="1703" spans="1:16" x14ac:dyDescent="0.3">
      <c r="A1703" s="3">
        <v>43557</v>
      </c>
      <c r="B1703" s="1" t="s">
        <v>1156</v>
      </c>
      <c r="C1703" s="1" t="s">
        <v>11</v>
      </c>
      <c r="D1703" s="1" t="s">
        <v>130</v>
      </c>
      <c r="E1703" s="1" t="s">
        <v>158</v>
      </c>
      <c r="F1703" s="2">
        <v>22</v>
      </c>
      <c r="G1703" s="2">
        <v>26</v>
      </c>
      <c r="H1703" s="1" t="s">
        <v>34</v>
      </c>
      <c r="I1703" s="1" t="s">
        <v>30</v>
      </c>
      <c r="J1703" s="2">
        <v>5241</v>
      </c>
      <c r="K1703" t="str">
        <f>VLOOKUP(E1703,LUCode!A:B,2,FALSE)</f>
        <v>Unauthorized at Track Level</v>
      </c>
      <c r="L1703">
        <f>VLOOKUP(D1703,Coordinates!A:C,2,FALSE)</f>
        <v>43.668300000000002</v>
      </c>
      <c r="M1703">
        <f>VLOOKUP(D1703,Coordinates!A:C,3,FALSE)</f>
        <v>-79.399900000000002</v>
      </c>
      <c r="N1703" t="str">
        <f>VLOOKUP(I1703,LULine!A:B,2,FALSE)</f>
        <v>Bloor Danforth</v>
      </c>
      <c r="O1703" t="s">
        <v>1761</v>
      </c>
      <c r="P1703" t="s">
        <v>1777</v>
      </c>
    </row>
    <row r="1704" spans="1:16" x14ac:dyDescent="0.3">
      <c r="A1704" s="3">
        <v>43557</v>
      </c>
      <c r="B1704" s="1" t="s">
        <v>876</v>
      </c>
      <c r="C1704" s="1" t="s">
        <v>11</v>
      </c>
      <c r="D1704" s="25" t="s">
        <v>1639</v>
      </c>
      <c r="E1704" s="1" t="s">
        <v>180</v>
      </c>
      <c r="F1704" s="2">
        <v>9</v>
      </c>
      <c r="G1704" s="2">
        <v>13</v>
      </c>
      <c r="H1704" s="1" t="s">
        <v>19</v>
      </c>
      <c r="I1704" s="1" t="s">
        <v>15</v>
      </c>
      <c r="J1704" s="2">
        <v>5931</v>
      </c>
      <c r="K1704" t="str">
        <f>VLOOKUP(E1704,LUCode!A:B,2,FALSE)</f>
        <v>Signals - Track Circuit Problems</v>
      </c>
      <c r="L1704">
        <f>VLOOKUP(D1704,Coordinates!A:C,2,FALSE)</f>
        <v>43.762</v>
      </c>
      <c r="M1704">
        <f>VLOOKUP(D1704,Coordinates!A:C,3,FALSE)</f>
        <v>-79.411900000000003</v>
      </c>
      <c r="N1704" t="str">
        <f>VLOOKUP(I1704,LULine!A:B,2,FALSE)</f>
        <v>Yonge University Spadina</v>
      </c>
      <c r="O1704" t="s">
        <v>1761</v>
      </c>
      <c r="P1704" t="s">
        <v>1774</v>
      </c>
    </row>
    <row r="1705" spans="1:16" x14ac:dyDescent="0.3">
      <c r="A1705" s="3">
        <v>43557</v>
      </c>
      <c r="B1705" s="1" t="s">
        <v>1135</v>
      </c>
      <c r="C1705" s="1" t="s">
        <v>11</v>
      </c>
      <c r="D1705" s="1" t="s">
        <v>88</v>
      </c>
      <c r="E1705" s="1" t="s">
        <v>277</v>
      </c>
      <c r="F1705" s="2">
        <v>9</v>
      </c>
      <c r="G1705" s="2">
        <v>13</v>
      </c>
      <c r="H1705" s="1" t="s">
        <v>14</v>
      </c>
      <c r="I1705" s="1" t="s">
        <v>15</v>
      </c>
      <c r="J1705" s="2">
        <v>5911</v>
      </c>
      <c r="K1705" t="str">
        <f>VLOOKUP(E1705,LUCode!A:B,2,FALSE)</f>
        <v>Operator Violated Signal</v>
      </c>
      <c r="L1705">
        <f>VLOOKUP(D1705,Coordinates!A:C,2,FALSE)</f>
        <v>43.744900000000001</v>
      </c>
      <c r="M1705">
        <f>VLOOKUP(D1705,Coordinates!A:C,3,FALSE)</f>
        <v>-79.406700000000001</v>
      </c>
      <c r="N1705" t="str">
        <f>VLOOKUP(I1705,LULine!A:B,2,FALSE)</f>
        <v>Yonge University Spadina</v>
      </c>
      <c r="O1705" t="s">
        <v>1761</v>
      </c>
      <c r="P1705" t="s">
        <v>1774</v>
      </c>
    </row>
    <row r="1706" spans="1:16" x14ac:dyDescent="0.3">
      <c r="A1706" s="3">
        <v>43557</v>
      </c>
      <c r="B1706" s="1" t="s">
        <v>770</v>
      </c>
      <c r="C1706" s="1" t="s">
        <v>11</v>
      </c>
      <c r="D1706" s="1" t="s">
        <v>42</v>
      </c>
      <c r="E1706" s="1" t="s">
        <v>132</v>
      </c>
      <c r="F1706" s="2">
        <v>5</v>
      </c>
      <c r="G1706" s="2">
        <v>9</v>
      </c>
      <c r="H1706" s="1" t="s">
        <v>14</v>
      </c>
      <c r="I1706" s="1" t="s">
        <v>15</v>
      </c>
      <c r="J1706" s="2">
        <v>5536</v>
      </c>
      <c r="K1706" t="str">
        <f>VLOOKUP(E1706,LUCode!A:B,2,FALSE)</f>
        <v>Misc. Transportation Other - Employee Non-Chargeable</v>
      </c>
      <c r="L1706">
        <f>VLOOKUP(D1706,Coordinates!A:C,2,FALSE)</f>
        <v>43.749699999999997</v>
      </c>
      <c r="M1706">
        <f>VLOOKUP(D1706,Coordinates!A:C,3,FALSE)</f>
        <v>-79.4619</v>
      </c>
      <c r="N1706" t="str">
        <f>VLOOKUP(I1706,LULine!A:B,2,FALSE)</f>
        <v>Yonge University Spadina</v>
      </c>
      <c r="O1706" t="s">
        <v>1761</v>
      </c>
      <c r="P1706" t="s">
        <v>1774</v>
      </c>
    </row>
    <row r="1707" spans="1:16" x14ac:dyDescent="0.3">
      <c r="A1707" s="3">
        <v>43557</v>
      </c>
      <c r="B1707" s="1" t="s">
        <v>187</v>
      </c>
      <c r="C1707" s="1" t="s">
        <v>11</v>
      </c>
      <c r="D1707" s="1" t="s">
        <v>59</v>
      </c>
      <c r="E1707" s="1" t="s">
        <v>601</v>
      </c>
      <c r="F1707" s="2">
        <v>3</v>
      </c>
      <c r="G1707" s="2">
        <v>5</v>
      </c>
      <c r="H1707" s="1" t="s">
        <v>34</v>
      </c>
      <c r="I1707" s="1" t="s">
        <v>30</v>
      </c>
      <c r="J1707" s="2">
        <v>5239</v>
      </c>
      <c r="K1707" t="str">
        <f>VLOOKUP(E1707,LUCode!A:B,2,FALSE)</f>
        <v>Trucks</v>
      </c>
      <c r="L1707">
        <f>VLOOKUP(D1707,Coordinates!A:C,2,FALSE)</f>
        <v>43.410299999999999</v>
      </c>
      <c r="M1707">
        <f>VLOOKUP(D1707,Coordinates!A:C,3,FALSE)</f>
        <v>-79.192300000000003</v>
      </c>
      <c r="N1707" t="str">
        <f>VLOOKUP(I1707,LULine!A:B,2,FALSE)</f>
        <v>Bloor Danforth</v>
      </c>
      <c r="O1707" t="s">
        <v>1761</v>
      </c>
      <c r="P1707" t="s">
        <v>1774</v>
      </c>
    </row>
    <row r="1708" spans="1:16" x14ac:dyDescent="0.3">
      <c r="A1708" s="3">
        <v>43557</v>
      </c>
      <c r="B1708" s="1" t="s">
        <v>724</v>
      </c>
      <c r="C1708" s="1" t="s">
        <v>11</v>
      </c>
      <c r="D1708" s="1" t="s">
        <v>12</v>
      </c>
      <c r="E1708" s="1" t="s">
        <v>46</v>
      </c>
      <c r="F1708" s="2">
        <v>3</v>
      </c>
      <c r="G1708" s="2">
        <v>5</v>
      </c>
      <c r="H1708" s="1" t="s">
        <v>19</v>
      </c>
      <c r="I1708" s="1" t="s">
        <v>15</v>
      </c>
      <c r="J1708" s="2">
        <v>5766</v>
      </c>
      <c r="K1708" t="str">
        <f>VLOOKUP(E1708,LUCode!A:B,2,FALSE)</f>
        <v>Miscellaneous Speed Control</v>
      </c>
      <c r="L1708">
        <f>VLOOKUP(D1708,Coordinates!A:C,2,FALSE)</f>
        <v>43.402900000000002</v>
      </c>
      <c r="M1708">
        <f>VLOOKUP(D1708,Coordinates!A:C,3,FALSE)</f>
        <v>-79.242500000000007</v>
      </c>
      <c r="N1708" t="str">
        <f>VLOOKUP(I1708,LULine!A:B,2,FALSE)</f>
        <v>Yonge University Spadina</v>
      </c>
      <c r="O1708" t="s">
        <v>1761</v>
      </c>
      <c r="P1708" t="s">
        <v>1774</v>
      </c>
    </row>
    <row r="1709" spans="1:16" x14ac:dyDescent="0.3">
      <c r="A1709" s="3">
        <v>43557</v>
      </c>
      <c r="B1709" s="1" t="s">
        <v>459</v>
      </c>
      <c r="C1709" s="1" t="s">
        <v>11</v>
      </c>
      <c r="D1709" s="1" t="s">
        <v>88</v>
      </c>
      <c r="E1709" s="1" t="s">
        <v>132</v>
      </c>
      <c r="F1709" s="2">
        <v>4</v>
      </c>
      <c r="G1709" s="2">
        <v>6</v>
      </c>
      <c r="H1709" s="1" t="s">
        <v>19</v>
      </c>
      <c r="I1709" s="1" t="s">
        <v>15</v>
      </c>
      <c r="J1709" s="2">
        <v>5526</v>
      </c>
      <c r="K1709" t="str">
        <f>VLOOKUP(E1709,LUCode!A:B,2,FALSE)</f>
        <v>Misc. Transportation Other - Employee Non-Chargeable</v>
      </c>
      <c r="L1709">
        <f>VLOOKUP(D1709,Coordinates!A:C,2,FALSE)</f>
        <v>43.744900000000001</v>
      </c>
      <c r="M1709">
        <f>VLOOKUP(D1709,Coordinates!A:C,3,FALSE)</f>
        <v>-79.406700000000001</v>
      </c>
      <c r="N1709" t="str">
        <f>VLOOKUP(I1709,LULine!A:B,2,FALSE)</f>
        <v>Yonge University Spadina</v>
      </c>
      <c r="O1709" t="s">
        <v>1761</v>
      </c>
      <c r="P1709" t="s">
        <v>1774</v>
      </c>
    </row>
    <row r="1710" spans="1:16" x14ac:dyDescent="0.3">
      <c r="A1710" s="3">
        <v>43557</v>
      </c>
      <c r="B1710" s="1" t="s">
        <v>482</v>
      </c>
      <c r="C1710" s="1" t="s">
        <v>11</v>
      </c>
      <c r="D1710" s="1" t="s">
        <v>22</v>
      </c>
      <c r="E1710" s="1" t="s">
        <v>57</v>
      </c>
      <c r="F1710" s="2">
        <v>17</v>
      </c>
      <c r="G1710" s="2">
        <v>19</v>
      </c>
      <c r="H1710" s="1" t="s">
        <v>14</v>
      </c>
      <c r="I1710" s="1" t="s">
        <v>15</v>
      </c>
      <c r="J1710" s="2">
        <v>5531</v>
      </c>
      <c r="K1710" t="str">
        <f>VLOOKUP(E1710,LUCode!A:B,2,FALSE)</f>
        <v>Injured or ill Customer (On Train) - Transported</v>
      </c>
      <c r="L1710">
        <f>VLOOKUP(D1710,Coordinates!A:C,2,FALSE)</f>
        <v>43.4116</v>
      </c>
      <c r="M1710">
        <f>VLOOKUP(D1710,Coordinates!A:C,3,FALSE)</f>
        <v>-79.233500000000006</v>
      </c>
      <c r="N1710" t="str">
        <f>VLOOKUP(I1710,LULine!A:B,2,FALSE)</f>
        <v>Yonge University Spadina</v>
      </c>
      <c r="O1710" t="s">
        <v>1761</v>
      </c>
      <c r="P1710" t="s">
        <v>1774</v>
      </c>
    </row>
    <row r="1711" spans="1:16" x14ac:dyDescent="0.3">
      <c r="A1711" s="3">
        <v>43557</v>
      </c>
      <c r="B1711" s="1" t="s">
        <v>39</v>
      </c>
      <c r="C1711" s="1" t="s">
        <v>11</v>
      </c>
      <c r="D1711" s="1" t="s">
        <v>207</v>
      </c>
      <c r="E1711" s="1" t="s">
        <v>89</v>
      </c>
      <c r="F1711" s="2">
        <v>3</v>
      </c>
      <c r="G1711" s="2">
        <v>5</v>
      </c>
      <c r="H1711" s="1" t="s">
        <v>14</v>
      </c>
      <c r="I1711" s="1" t="s">
        <v>15</v>
      </c>
      <c r="J1711" s="2">
        <v>5896</v>
      </c>
      <c r="K1711" t="str">
        <f>VLOOKUP(E1711,LUCode!A:B,2,FALSE)</f>
        <v>Injured or ill Customer (On Train) - Medical Aid Refused</v>
      </c>
      <c r="L1711">
        <f>VLOOKUP(D1711,Coordinates!A:C,2,FALSE)</f>
        <v>43.4221</v>
      </c>
      <c r="M1711">
        <f>VLOOKUP(D1711,Coordinates!A:C,3,FALSE)</f>
        <v>-79.235399999999998</v>
      </c>
      <c r="N1711" t="str">
        <f>VLOOKUP(I1711,LULine!A:B,2,FALSE)</f>
        <v>Yonge University Spadina</v>
      </c>
      <c r="O1711" t="s">
        <v>1761</v>
      </c>
      <c r="P1711" t="s">
        <v>1774</v>
      </c>
    </row>
    <row r="1712" spans="1:16" x14ac:dyDescent="0.3">
      <c r="A1712" s="3">
        <v>43557</v>
      </c>
      <c r="B1712" s="1" t="s">
        <v>356</v>
      </c>
      <c r="C1712" s="1" t="s">
        <v>11</v>
      </c>
      <c r="D1712" s="1" t="s">
        <v>12</v>
      </c>
      <c r="E1712" s="1" t="s">
        <v>89</v>
      </c>
      <c r="F1712" s="2">
        <v>3</v>
      </c>
      <c r="G1712" s="2">
        <v>5</v>
      </c>
      <c r="H1712" s="1" t="s">
        <v>14</v>
      </c>
      <c r="I1712" s="1" t="s">
        <v>15</v>
      </c>
      <c r="J1712" s="2">
        <v>5861</v>
      </c>
      <c r="K1712" t="str">
        <f>VLOOKUP(E1712,LUCode!A:B,2,FALSE)</f>
        <v>Injured or ill Customer (On Train) - Medical Aid Refused</v>
      </c>
      <c r="L1712">
        <f>VLOOKUP(D1712,Coordinates!A:C,2,FALSE)</f>
        <v>43.402900000000002</v>
      </c>
      <c r="M1712">
        <f>VLOOKUP(D1712,Coordinates!A:C,3,FALSE)</f>
        <v>-79.242500000000007</v>
      </c>
      <c r="N1712" t="str">
        <f>VLOOKUP(I1712,LULine!A:B,2,FALSE)</f>
        <v>Yonge University Spadina</v>
      </c>
      <c r="O1712" t="s">
        <v>1761</v>
      </c>
      <c r="P1712" t="s">
        <v>1774</v>
      </c>
    </row>
    <row r="1713" spans="1:16" x14ac:dyDescent="0.3">
      <c r="A1713" s="3">
        <v>43557</v>
      </c>
      <c r="B1713" s="1" t="s">
        <v>909</v>
      </c>
      <c r="C1713" s="1" t="s">
        <v>11</v>
      </c>
      <c r="D1713" s="1" t="s">
        <v>354</v>
      </c>
      <c r="E1713" s="1" t="s">
        <v>80</v>
      </c>
      <c r="F1713" s="2">
        <v>5</v>
      </c>
      <c r="G1713" s="2">
        <v>8</v>
      </c>
      <c r="H1713" s="1" t="s">
        <v>14</v>
      </c>
      <c r="I1713" s="1" t="s">
        <v>15</v>
      </c>
      <c r="J1713" s="2">
        <v>5806</v>
      </c>
      <c r="K1713" t="str">
        <f>VLOOKUP(E1713,LUCode!A:B,2,FALSE)</f>
        <v>Disorderly Patron</v>
      </c>
      <c r="L1713">
        <f>VLOOKUP(D1713,Coordinates!A:C,2,FALSE)</f>
        <v>43.390300000000003</v>
      </c>
      <c r="M1713">
        <f>VLOOKUP(D1713,Coordinates!A:C,3,FALSE)</f>
        <v>-79.231200000000001</v>
      </c>
      <c r="N1713" t="str">
        <f>VLOOKUP(I1713,LULine!A:B,2,FALSE)</f>
        <v>Yonge University Spadina</v>
      </c>
      <c r="O1713" t="s">
        <v>1761</v>
      </c>
      <c r="P1713" t="s">
        <v>1773</v>
      </c>
    </row>
    <row r="1714" spans="1:16" x14ac:dyDescent="0.3">
      <c r="A1714" s="3">
        <v>43557</v>
      </c>
      <c r="B1714" s="1" t="s">
        <v>919</v>
      </c>
      <c r="C1714" s="1" t="s">
        <v>11</v>
      </c>
      <c r="D1714" s="1" t="s">
        <v>237</v>
      </c>
      <c r="E1714" s="1" t="s">
        <v>80</v>
      </c>
      <c r="F1714" s="2">
        <v>3</v>
      </c>
      <c r="G1714" s="2">
        <v>7</v>
      </c>
      <c r="H1714" s="1" t="s">
        <v>29</v>
      </c>
      <c r="I1714" s="1" t="s">
        <v>30</v>
      </c>
      <c r="J1714" s="2">
        <v>5336</v>
      </c>
      <c r="K1714" t="str">
        <f>VLOOKUP(E1714,LUCode!A:B,2,FALSE)</f>
        <v>Disorderly Patron</v>
      </c>
      <c r="L1714">
        <f>VLOOKUP(D1714,Coordinates!A:C,2,FALSE)</f>
        <v>43.394399999999997</v>
      </c>
      <c r="M1714">
        <f>VLOOKUP(D1714,Coordinates!A:C,3,FALSE)</f>
        <v>-79.253600000000006</v>
      </c>
      <c r="N1714" t="str">
        <f>VLOOKUP(I1714,LULine!A:B,2,FALSE)</f>
        <v>Bloor Danforth</v>
      </c>
      <c r="O1714" t="s">
        <v>1761</v>
      </c>
      <c r="P1714" t="s">
        <v>1773</v>
      </c>
    </row>
    <row r="1715" spans="1:16" x14ac:dyDescent="0.3">
      <c r="A1715" s="3">
        <v>43557</v>
      </c>
      <c r="B1715" s="1" t="s">
        <v>259</v>
      </c>
      <c r="C1715" s="1" t="s">
        <v>11</v>
      </c>
      <c r="D1715" s="25" t="s">
        <v>1756</v>
      </c>
      <c r="E1715" s="1" t="s">
        <v>60</v>
      </c>
      <c r="F1715" s="2">
        <v>3</v>
      </c>
      <c r="G1715" s="2">
        <v>6</v>
      </c>
      <c r="H1715" s="1" t="s">
        <v>14</v>
      </c>
      <c r="I1715" s="1" t="s">
        <v>15</v>
      </c>
      <c r="J1715" s="2">
        <v>6126</v>
      </c>
      <c r="K1715" t="str">
        <f>VLOOKUP(E1715,LUCode!A:B,2,FALSE)</f>
        <v>Miscellaneous Other</v>
      </c>
      <c r="L1715">
        <f>VLOOKUP(D1715,Coordinates!A:C,2,FALSE)</f>
        <v>43.401600000000002</v>
      </c>
      <c r="M1715">
        <f>VLOOKUP(D1715,Coordinates!A:C,3,FALSE)</f>
        <v>-79.230900000000005</v>
      </c>
      <c r="N1715" t="str">
        <f>VLOOKUP(I1715,LULine!A:B,2,FALSE)</f>
        <v>Yonge University Spadina</v>
      </c>
      <c r="O1715" t="s">
        <v>1761</v>
      </c>
      <c r="P1715" t="s">
        <v>1775</v>
      </c>
    </row>
    <row r="1716" spans="1:16" x14ac:dyDescent="0.3">
      <c r="A1716" s="3">
        <v>43557</v>
      </c>
      <c r="B1716" s="1" t="s">
        <v>676</v>
      </c>
      <c r="C1716" s="1" t="s">
        <v>11</v>
      </c>
      <c r="D1716" s="25" t="s">
        <v>1639</v>
      </c>
      <c r="E1716" s="1" t="s">
        <v>57</v>
      </c>
      <c r="F1716" s="2">
        <v>15</v>
      </c>
      <c r="G1716" s="2">
        <v>18</v>
      </c>
      <c r="H1716" s="1" t="s">
        <v>14</v>
      </c>
      <c r="I1716" s="1" t="s">
        <v>15</v>
      </c>
      <c r="J1716" s="2">
        <v>6091</v>
      </c>
      <c r="K1716" t="str">
        <f>VLOOKUP(E1716,LUCode!A:B,2,FALSE)</f>
        <v>Injured or ill Customer (On Train) - Transported</v>
      </c>
      <c r="L1716">
        <f>VLOOKUP(D1716,Coordinates!A:C,2,FALSE)</f>
        <v>43.762</v>
      </c>
      <c r="M1716">
        <f>VLOOKUP(D1716,Coordinates!A:C,3,FALSE)</f>
        <v>-79.411900000000003</v>
      </c>
      <c r="N1716" t="str">
        <f>VLOOKUP(I1716,LULine!A:B,2,FALSE)</f>
        <v>Yonge University Spadina</v>
      </c>
      <c r="O1716" t="s">
        <v>1761</v>
      </c>
      <c r="P1716" t="s">
        <v>1775</v>
      </c>
    </row>
    <row r="1717" spans="1:16" x14ac:dyDescent="0.3">
      <c r="A1717" s="3">
        <v>43557</v>
      </c>
      <c r="B1717" s="1" t="s">
        <v>568</v>
      </c>
      <c r="C1717" s="1" t="s">
        <v>11</v>
      </c>
      <c r="D1717" s="1" t="s">
        <v>279</v>
      </c>
      <c r="E1717" s="1" t="s">
        <v>54</v>
      </c>
      <c r="F1717" s="2">
        <v>6</v>
      </c>
      <c r="G1717" s="2">
        <v>9</v>
      </c>
      <c r="H1717" s="1" t="s">
        <v>19</v>
      </c>
      <c r="I1717" s="1" t="s">
        <v>15</v>
      </c>
      <c r="J1717" s="2">
        <v>5401</v>
      </c>
      <c r="K1717" t="str">
        <f>VLOOKUP(E1717,LUCode!A:B,2,FALSE)</f>
        <v>Passenger Assistance Alarm Activated - No Trouble Found</v>
      </c>
      <c r="L1717">
        <f>VLOOKUP(D1717,Coordinates!A:C,2,FALSE)</f>
        <v>43.4056</v>
      </c>
      <c r="M1717">
        <f>VLOOKUP(D1717,Coordinates!A:C,3,FALSE)</f>
        <v>-79.232699999999994</v>
      </c>
      <c r="N1717" t="str">
        <f>VLOOKUP(I1717,LULine!A:B,2,FALSE)</f>
        <v>Yonge University Spadina</v>
      </c>
      <c r="O1717" t="s">
        <v>1761</v>
      </c>
      <c r="P1717" t="s">
        <v>1775</v>
      </c>
    </row>
    <row r="1718" spans="1:16" x14ac:dyDescent="0.3">
      <c r="A1718" s="3">
        <v>43557</v>
      </c>
      <c r="B1718" s="1" t="s">
        <v>898</v>
      </c>
      <c r="C1718" s="1" t="s">
        <v>11</v>
      </c>
      <c r="D1718" s="1" t="s">
        <v>56</v>
      </c>
      <c r="E1718" s="1" t="s">
        <v>245</v>
      </c>
      <c r="F1718" s="2">
        <v>8</v>
      </c>
      <c r="G1718" s="2">
        <v>11</v>
      </c>
      <c r="H1718" s="1" t="s">
        <v>29</v>
      </c>
      <c r="I1718" s="1" t="s">
        <v>30</v>
      </c>
      <c r="J1718" s="2">
        <v>5211</v>
      </c>
      <c r="K1718" t="str">
        <f>VLOOKUP(E1718,LUCode!A:B,2,FALSE)</f>
        <v>Door Problems - Passenger Related</v>
      </c>
      <c r="L1718">
        <f>VLOOKUP(D1718,Coordinates!A:C,2,FALSE)</f>
        <v>43.395800000000001</v>
      </c>
      <c r="M1718">
        <f>VLOOKUP(D1718,Coordinates!A:C,3,FALSE)</f>
        <v>-79.244</v>
      </c>
      <c r="N1718" t="str">
        <f>VLOOKUP(I1718,LULine!A:B,2,FALSE)</f>
        <v>Bloor Danforth</v>
      </c>
      <c r="O1718" t="s">
        <v>1761</v>
      </c>
      <c r="P1718" t="s">
        <v>1775</v>
      </c>
    </row>
    <row r="1719" spans="1:16" x14ac:dyDescent="0.3">
      <c r="A1719" s="3">
        <v>43557</v>
      </c>
      <c r="B1719" s="1" t="s">
        <v>331</v>
      </c>
      <c r="C1719" s="1" t="s">
        <v>11</v>
      </c>
      <c r="D1719" s="1" t="s">
        <v>12</v>
      </c>
      <c r="E1719" s="1" t="s">
        <v>89</v>
      </c>
      <c r="F1719" s="2">
        <v>10</v>
      </c>
      <c r="G1719" s="2">
        <v>15</v>
      </c>
      <c r="H1719" s="1" t="s">
        <v>19</v>
      </c>
      <c r="I1719" s="1" t="s">
        <v>15</v>
      </c>
      <c r="J1719" s="2">
        <v>6081</v>
      </c>
      <c r="K1719" t="str">
        <f>VLOOKUP(E1719,LUCode!A:B,2,FALSE)</f>
        <v>Injured or ill Customer (On Train) - Medical Aid Refused</v>
      </c>
      <c r="L1719">
        <f>VLOOKUP(D1719,Coordinates!A:C,2,FALSE)</f>
        <v>43.402900000000002</v>
      </c>
      <c r="M1719">
        <f>VLOOKUP(D1719,Coordinates!A:C,3,FALSE)</f>
        <v>-79.242500000000007</v>
      </c>
      <c r="N1719" t="str">
        <f>VLOOKUP(I1719,LULine!A:B,2,FALSE)</f>
        <v>Yonge University Spadina</v>
      </c>
      <c r="O1719" t="s">
        <v>1761</v>
      </c>
      <c r="P1719" t="s">
        <v>1777</v>
      </c>
    </row>
    <row r="1720" spans="1:16" x14ac:dyDescent="0.3">
      <c r="A1720" s="3">
        <v>43557</v>
      </c>
      <c r="B1720" s="1" t="s">
        <v>528</v>
      </c>
      <c r="C1720" s="1" t="s">
        <v>11</v>
      </c>
      <c r="D1720" s="1" t="s">
        <v>45</v>
      </c>
      <c r="E1720" s="1" t="s">
        <v>610</v>
      </c>
      <c r="F1720" s="2">
        <v>6</v>
      </c>
      <c r="G1720" s="2">
        <v>11</v>
      </c>
      <c r="I1720" s="1" t="s">
        <v>15</v>
      </c>
      <c r="J1720" s="2">
        <v>5901</v>
      </c>
      <c r="K1720" t="str">
        <f>VLOOKUP(E1720,LUCode!A:B,2,FALSE)</f>
        <v>Work Refusal</v>
      </c>
      <c r="L1720">
        <f>VLOOKUP(D1720,Coordinates!A:C,2,FALSE)</f>
        <v>43.781399999999998</v>
      </c>
      <c r="M1720">
        <f>VLOOKUP(D1720,Coordinates!A:C,3,FALSE)</f>
        <v>-79.415000000000006</v>
      </c>
      <c r="N1720" t="str">
        <f>VLOOKUP(I1720,LULine!A:B,2,FALSE)</f>
        <v>Yonge University Spadina</v>
      </c>
      <c r="O1720" t="s">
        <v>1761</v>
      </c>
      <c r="P1720" t="s">
        <v>1777</v>
      </c>
    </row>
    <row r="1721" spans="1:16" x14ac:dyDescent="0.3">
      <c r="A1721" s="3">
        <v>43557</v>
      </c>
      <c r="B1721" s="1" t="s">
        <v>1157</v>
      </c>
      <c r="C1721" s="1" t="s">
        <v>11</v>
      </c>
      <c r="D1721" s="1" t="s">
        <v>45</v>
      </c>
      <c r="E1721" s="1" t="s">
        <v>177</v>
      </c>
      <c r="F1721" s="2">
        <v>5</v>
      </c>
      <c r="G1721" s="2">
        <v>10</v>
      </c>
      <c r="H1721" s="1" t="s">
        <v>19</v>
      </c>
      <c r="I1721" s="1" t="s">
        <v>15</v>
      </c>
      <c r="J1721" s="2">
        <v>5581</v>
      </c>
      <c r="K1721" t="str">
        <f>VLOOKUP(E1721,LUCode!A:B,2,FALSE)</f>
        <v>Body</v>
      </c>
      <c r="L1721">
        <f>VLOOKUP(D1721,Coordinates!A:C,2,FALSE)</f>
        <v>43.781399999999998</v>
      </c>
      <c r="M1721">
        <f>VLOOKUP(D1721,Coordinates!A:C,3,FALSE)</f>
        <v>-79.415000000000006</v>
      </c>
      <c r="N1721" t="str">
        <f>VLOOKUP(I1721,LULine!A:B,2,FALSE)</f>
        <v>Yonge University Spadina</v>
      </c>
      <c r="O1721" t="s">
        <v>1761</v>
      </c>
      <c r="P1721" t="s">
        <v>1777</v>
      </c>
    </row>
    <row r="1722" spans="1:16" x14ac:dyDescent="0.3">
      <c r="A1722" s="3">
        <v>43558</v>
      </c>
      <c r="B1722" s="1" t="s">
        <v>1158</v>
      </c>
      <c r="C1722" s="1" t="s">
        <v>63</v>
      </c>
      <c r="D1722" s="1" t="s">
        <v>32</v>
      </c>
      <c r="E1722" s="1" t="s">
        <v>218</v>
      </c>
      <c r="F1722" s="2">
        <v>9</v>
      </c>
      <c r="G1722" s="2">
        <v>11</v>
      </c>
      <c r="H1722" s="1" t="s">
        <v>29</v>
      </c>
      <c r="I1722" s="1" t="s">
        <v>30</v>
      </c>
      <c r="J1722" s="2">
        <v>5351</v>
      </c>
      <c r="K1722" t="str">
        <f>VLOOKUP(E1722,LUCode!A:B,2,FALSE)</f>
        <v>Equipment - No Trouble Found</v>
      </c>
      <c r="L1722">
        <f>VLOOKUP(D1722,Coordinates!A:C,2,FALSE)</f>
        <v>43.681111000000001</v>
      </c>
      <c r="M1722">
        <f>VLOOKUP(D1722,Coordinates!A:C,3,FALSE)</f>
        <v>-79.337778</v>
      </c>
      <c r="N1722" t="str">
        <f>VLOOKUP(I1722,LULine!A:B,2,FALSE)</f>
        <v>Bloor Danforth</v>
      </c>
      <c r="O1722" t="s">
        <v>1761</v>
      </c>
      <c r="P1722" t="s">
        <v>1774</v>
      </c>
    </row>
    <row r="1723" spans="1:16" x14ac:dyDescent="0.3">
      <c r="A1723" s="3">
        <v>43558</v>
      </c>
      <c r="B1723" s="1" t="s">
        <v>268</v>
      </c>
      <c r="C1723" s="1" t="s">
        <v>63</v>
      </c>
      <c r="D1723" s="1" t="s">
        <v>179</v>
      </c>
      <c r="E1723" s="1" t="s">
        <v>855</v>
      </c>
      <c r="F1723" s="2">
        <v>5</v>
      </c>
      <c r="G1723" s="2">
        <v>7</v>
      </c>
      <c r="H1723" s="1" t="s">
        <v>34</v>
      </c>
      <c r="I1723" s="1" t="s">
        <v>30</v>
      </c>
      <c r="J1723" s="2">
        <v>5252</v>
      </c>
      <c r="K1723" t="str">
        <f>VLOOKUP(E1723,LUCode!A:B,2,FALSE)</f>
        <v>Fire/Smoke Plan A</v>
      </c>
      <c r="L1723">
        <f>VLOOKUP(D1723,Coordinates!A:C,2,FALSE)</f>
        <v>43.414200000000001</v>
      </c>
      <c r="M1723">
        <f>VLOOKUP(D1723,Coordinates!A:C,3,FALSE)</f>
        <v>-79.171899999999994</v>
      </c>
      <c r="N1723" t="str">
        <f>VLOOKUP(I1723,LULine!A:B,2,FALSE)</f>
        <v>Bloor Danforth</v>
      </c>
      <c r="O1723" t="s">
        <v>1761</v>
      </c>
      <c r="P1723" t="s">
        <v>1774</v>
      </c>
    </row>
    <row r="1724" spans="1:16" x14ac:dyDescent="0.3">
      <c r="A1724" s="3">
        <v>43558</v>
      </c>
      <c r="B1724" s="1" t="s">
        <v>36</v>
      </c>
      <c r="C1724" s="1" t="s">
        <v>63</v>
      </c>
      <c r="D1724" s="1" t="s">
        <v>127</v>
      </c>
      <c r="E1724" s="1" t="s">
        <v>89</v>
      </c>
      <c r="F1724" s="2">
        <v>3</v>
      </c>
      <c r="G1724" s="2">
        <v>5</v>
      </c>
      <c r="H1724" s="1" t="s">
        <v>14</v>
      </c>
      <c r="I1724" s="1" t="s">
        <v>15</v>
      </c>
      <c r="J1724" s="2">
        <v>5556</v>
      </c>
      <c r="K1724" t="str">
        <f>VLOOKUP(E1724,LUCode!A:B,2,FALSE)</f>
        <v>Injured or ill Customer (On Train) - Medical Aid Refused</v>
      </c>
      <c r="L1724">
        <f>VLOOKUP(D1724,Coordinates!A:C,2,FALSE)</f>
        <v>43.400500000000001</v>
      </c>
      <c r="M1724">
        <f>VLOOKUP(D1724,Coordinates!A:C,3,FALSE)</f>
        <v>-79.235900000000001</v>
      </c>
      <c r="N1724" t="str">
        <f>VLOOKUP(I1724,LULine!A:B,2,FALSE)</f>
        <v>Yonge University Spadina</v>
      </c>
      <c r="O1724" t="s">
        <v>1761</v>
      </c>
      <c r="P1724" t="s">
        <v>1774</v>
      </c>
    </row>
    <row r="1725" spans="1:16" x14ac:dyDescent="0.3">
      <c r="A1725" s="3">
        <v>43558</v>
      </c>
      <c r="B1725" s="1" t="s">
        <v>271</v>
      </c>
      <c r="C1725" s="1" t="s">
        <v>63</v>
      </c>
      <c r="D1725" s="1" t="s">
        <v>69</v>
      </c>
      <c r="E1725" s="1" t="s">
        <v>57</v>
      </c>
      <c r="F1725" s="2">
        <v>8</v>
      </c>
      <c r="G1725" s="2">
        <v>10</v>
      </c>
      <c r="H1725" s="1" t="s">
        <v>34</v>
      </c>
      <c r="I1725" s="1" t="s">
        <v>30</v>
      </c>
      <c r="J1725" s="2">
        <v>5033</v>
      </c>
      <c r="K1725" t="str">
        <f>VLOOKUP(E1725,LUCode!A:B,2,FALSE)</f>
        <v>Injured or ill Customer (On Train) - Transported</v>
      </c>
      <c r="L1725">
        <f>VLOOKUP(D1725,Coordinates!A:C,2,FALSE)</f>
        <v>43.395099999999999</v>
      </c>
      <c r="M1725">
        <f>VLOOKUP(D1725,Coordinates!A:C,3,FALSE)</f>
        <v>-79.250600000000006</v>
      </c>
      <c r="N1725" t="str">
        <f>VLOOKUP(I1725,LULine!A:B,2,FALSE)</f>
        <v>Bloor Danforth</v>
      </c>
      <c r="O1725" t="s">
        <v>1761</v>
      </c>
      <c r="P1725" t="s">
        <v>1774</v>
      </c>
    </row>
    <row r="1726" spans="1:16" x14ac:dyDescent="0.3">
      <c r="A1726" s="3">
        <v>43558</v>
      </c>
      <c r="B1726" s="1" t="s">
        <v>485</v>
      </c>
      <c r="C1726" s="1" t="s">
        <v>63</v>
      </c>
      <c r="D1726" s="1" t="s">
        <v>12</v>
      </c>
      <c r="E1726" s="1" t="s">
        <v>18</v>
      </c>
      <c r="F1726" s="2">
        <v>5</v>
      </c>
      <c r="G1726" s="2">
        <v>7</v>
      </c>
      <c r="H1726" s="1" t="s">
        <v>19</v>
      </c>
      <c r="I1726" s="1" t="s">
        <v>15</v>
      </c>
      <c r="J1726" s="2">
        <v>5496</v>
      </c>
      <c r="K1726" t="str">
        <f>VLOOKUP(E1726,LUCode!A:B,2,FALSE)</f>
        <v>ATC RC&amp;S Equipment</v>
      </c>
      <c r="L1726">
        <f>VLOOKUP(D1726,Coordinates!A:C,2,FALSE)</f>
        <v>43.402900000000002</v>
      </c>
      <c r="M1726">
        <f>VLOOKUP(D1726,Coordinates!A:C,3,FALSE)</f>
        <v>-79.242500000000007</v>
      </c>
      <c r="N1726" t="str">
        <f>VLOOKUP(I1726,LULine!A:B,2,FALSE)</f>
        <v>Yonge University Spadina</v>
      </c>
      <c r="O1726" t="s">
        <v>1761</v>
      </c>
      <c r="P1726" t="s">
        <v>1772</v>
      </c>
    </row>
    <row r="1727" spans="1:16" x14ac:dyDescent="0.3">
      <c r="A1727" s="3">
        <v>43558</v>
      </c>
      <c r="B1727" s="1" t="s">
        <v>1057</v>
      </c>
      <c r="C1727" s="1" t="s">
        <v>63</v>
      </c>
      <c r="D1727" s="1" t="s">
        <v>45</v>
      </c>
      <c r="E1727" s="1" t="s">
        <v>52</v>
      </c>
      <c r="F1727" s="2">
        <v>3</v>
      </c>
      <c r="G1727" s="2">
        <v>5</v>
      </c>
      <c r="H1727" s="1" t="s">
        <v>19</v>
      </c>
      <c r="I1727" s="1" t="s">
        <v>15</v>
      </c>
      <c r="J1727" s="2">
        <v>5661</v>
      </c>
      <c r="K1727" t="str">
        <f>VLOOKUP(E1727,LUCode!A:B,2,FALSE)</f>
        <v>Unsanitary Vehicle</v>
      </c>
      <c r="L1727">
        <f>VLOOKUP(D1727,Coordinates!A:C,2,FALSE)</f>
        <v>43.781399999999998</v>
      </c>
      <c r="M1727">
        <f>VLOOKUP(D1727,Coordinates!A:C,3,FALSE)</f>
        <v>-79.415000000000006</v>
      </c>
      <c r="N1727" t="str">
        <f>VLOOKUP(I1727,LULine!A:B,2,FALSE)</f>
        <v>Yonge University Spadina</v>
      </c>
      <c r="O1727" t="s">
        <v>1761</v>
      </c>
      <c r="P1727" t="s">
        <v>1772</v>
      </c>
    </row>
    <row r="1728" spans="1:16" x14ac:dyDescent="0.3">
      <c r="A1728" s="3">
        <v>43558</v>
      </c>
      <c r="B1728" s="1" t="s">
        <v>488</v>
      </c>
      <c r="C1728" s="1" t="s">
        <v>63</v>
      </c>
      <c r="D1728" s="1" t="s">
        <v>24</v>
      </c>
      <c r="E1728" s="1" t="s">
        <v>43</v>
      </c>
      <c r="F1728" s="2">
        <v>3</v>
      </c>
      <c r="G1728" s="2">
        <v>6</v>
      </c>
      <c r="H1728" s="1" t="s">
        <v>14</v>
      </c>
      <c r="I1728" s="1" t="s">
        <v>15</v>
      </c>
      <c r="J1728" s="2">
        <v>5431</v>
      </c>
      <c r="K1728" t="str">
        <f>VLOOKUP(E1728,LUCode!A:B,2,FALSE)</f>
        <v>Operator Not In Position</v>
      </c>
      <c r="L1728">
        <f>VLOOKUP(D1728,Coordinates!A:C,2,FALSE)</f>
        <v>43.415199999999999</v>
      </c>
      <c r="M1728">
        <f>VLOOKUP(D1728,Coordinates!A:C,3,FALSE)</f>
        <v>-79.234999999999999</v>
      </c>
      <c r="N1728" t="str">
        <f>VLOOKUP(I1728,LULine!A:B,2,FALSE)</f>
        <v>Yonge University Spadina</v>
      </c>
      <c r="O1728" t="s">
        <v>1761</v>
      </c>
      <c r="P1728" t="s">
        <v>1772</v>
      </c>
    </row>
    <row r="1729" spans="1:16" x14ac:dyDescent="0.3">
      <c r="A1729" s="3">
        <v>43558</v>
      </c>
      <c r="B1729" s="1" t="s">
        <v>742</v>
      </c>
      <c r="C1729" s="1" t="s">
        <v>63</v>
      </c>
      <c r="D1729" s="1" t="s">
        <v>56</v>
      </c>
      <c r="E1729" s="1" t="s">
        <v>80</v>
      </c>
      <c r="F1729" s="2">
        <v>3</v>
      </c>
      <c r="G1729" s="2">
        <v>6</v>
      </c>
      <c r="H1729" s="1" t="s">
        <v>34</v>
      </c>
      <c r="I1729" s="1" t="s">
        <v>30</v>
      </c>
      <c r="J1729" s="2">
        <v>5366</v>
      </c>
      <c r="K1729" t="str">
        <f>VLOOKUP(E1729,LUCode!A:B,2,FALSE)</f>
        <v>Disorderly Patron</v>
      </c>
      <c r="L1729">
        <f>VLOOKUP(D1729,Coordinates!A:C,2,FALSE)</f>
        <v>43.395800000000001</v>
      </c>
      <c r="M1729">
        <f>VLOOKUP(D1729,Coordinates!A:C,3,FALSE)</f>
        <v>-79.244</v>
      </c>
      <c r="N1729" t="str">
        <f>VLOOKUP(I1729,LULine!A:B,2,FALSE)</f>
        <v>Bloor Danforth</v>
      </c>
      <c r="O1729" t="s">
        <v>1761</v>
      </c>
      <c r="P1729" t="s">
        <v>1772</v>
      </c>
    </row>
    <row r="1730" spans="1:16" x14ac:dyDescent="0.3">
      <c r="A1730" s="3">
        <v>43558</v>
      </c>
      <c r="B1730" s="1" t="s">
        <v>1007</v>
      </c>
      <c r="C1730" s="1" t="s">
        <v>63</v>
      </c>
      <c r="D1730" s="25" t="s">
        <v>1756</v>
      </c>
      <c r="E1730" s="1" t="s">
        <v>80</v>
      </c>
      <c r="F1730" s="2">
        <v>3</v>
      </c>
      <c r="G1730" s="2">
        <v>6</v>
      </c>
      <c r="H1730" s="1" t="s">
        <v>19</v>
      </c>
      <c r="I1730" s="1" t="s">
        <v>15</v>
      </c>
      <c r="J1730" s="2">
        <v>5621</v>
      </c>
      <c r="K1730" t="str">
        <f>VLOOKUP(E1730,LUCode!A:B,2,FALSE)</f>
        <v>Disorderly Patron</v>
      </c>
      <c r="L1730">
        <f>VLOOKUP(D1730,Coordinates!A:C,2,FALSE)</f>
        <v>43.401600000000002</v>
      </c>
      <c r="M1730">
        <f>VLOOKUP(D1730,Coordinates!A:C,3,FALSE)</f>
        <v>-79.230900000000005</v>
      </c>
      <c r="N1730" t="str">
        <f>VLOOKUP(I1730,LULine!A:B,2,FALSE)</f>
        <v>Yonge University Spadina</v>
      </c>
      <c r="O1730" t="s">
        <v>1761</v>
      </c>
      <c r="P1730" t="s">
        <v>1772</v>
      </c>
    </row>
    <row r="1731" spans="1:16" x14ac:dyDescent="0.3">
      <c r="A1731" s="3">
        <v>43558</v>
      </c>
      <c r="B1731" s="1" t="s">
        <v>583</v>
      </c>
      <c r="C1731" s="1" t="s">
        <v>63</v>
      </c>
      <c r="D1731" s="25" t="s">
        <v>1639</v>
      </c>
      <c r="E1731" s="1" t="s">
        <v>67</v>
      </c>
      <c r="F1731" s="2">
        <v>4</v>
      </c>
      <c r="G1731" s="2">
        <v>7</v>
      </c>
      <c r="H1731" s="1" t="s">
        <v>19</v>
      </c>
      <c r="I1731" s="1" t="s">
        <v>15</v>
      </c>
      <c r="J1731" s="2">
        <v>5896</v>
      </c>
      <c r="K1731" t="str">
        <f>VLOOKUP(E1731,LUCode!A:B,2,FALSE)</f>
        <v>Door Problems - Faulty Equipment</v>
      </c>
      <c r="L1731">
        <f>VLOOKUP(D1731,Coordinates!A:C,2,FALSE)</f>
        <v>43.762</v>
      </c>
      <c r="M1731">
        <f>VLOOKUP(D1731,Coordinates!A:C,3,FALSE)</f>
        <v>-79.411900000000003</v>
      </c>
      <c r="N1731" t="str">
        <f>VLOOKUP(I1731,LULine!A:B,2,FALSE)</f>
        <v>Yonge University Spadina</v>
      </c>
      <c r="O1731" t="s">
        <v>1761</v>
      </c>
      <c r="P1731" t="s">
        <v>1773</v>
      </c>
    </row>
    <row r="1732" spans="1:16" x14ac:dyDescent="0.3">
      <c r="A1732" s="3">
        <v>43558</v>
      </c>
      <c r="B1732" s="1" t="s">
        <v>1159</v>
      </c>
      <c r="C1732" s="1" t="s">
        <v>63</v>
      </c>
      <c r="D1732" s="1" t="s">
        <v>88</v>
      </c>
      <c r="E1732" s="1" t="s">
        <v>231</v>
      </c>
      <c r="F1732" s="2">
        <v>3</v>
      </c>
      <c r="G1732" s="2">
        <v>6</v>
      </c>
      <c r="H1732" s="1" t="s">
        <v>19</v>
      </c>
      <c r="I1732" s="1" t="s">
        <v>15</v>
      </c>
      <c r="J1732" s="2">
        <v>5896</v>
      </c>
      <c r="K1732" t="str">
        <f>VLOOKUP(E1732,LUCode!A:B,2,FALSE)</f>
        <v>Consequential Delay (2nd Delay Same Fault)</v>
      </c>
      <c r="L1732">
        <f>VLOOKUP(D1732,Coordinates!A:C,2,FALSE)</f>
        <v>43.744900000000001</v>
      </c>
      <c r="M1732">
        <f>VLOOKUP(D1732,Coordinates!A:C,3,FALSE)</f>
        <v>-79.406700000000001</v>
      </c>
      <c r="N1732" t="str">
        <f>VLOOKUP(I1732,LULine!A:B,2,FALSE)</f>
        <v>Yonge University Spadina</v>
      </c>
      <c r="O1732" t="s">
        <v>1761</v>
      </c>
      <c r="P1732" t="s">
        <v>1773</v>
      </c>
    </row>
    <row r="1733" spans="1:16" x14ac:dyDescent="0.3">
      <c r="A1733" s="3">
        <v>43558</v>
      </c>
      <c r="B1733" s="1" t="s">
        <v>1160</v>
      </c>
      <c r="C1733" s="1" t="s">
        <v>63</v>
      </c>
      <c r="D1733" s="1" t="s">
        <v>85</v>
      </c>
      <c r="E1733" s="1" t="s">
        <v>80</v>
      </c>
      <c r="F1733" s="2">
        <v>4</v>
      </c>
      <c r="G1733" s="2">
        <v>6</v>
      </c>
      <c r="H1733" s="1" t="s">
        <v>14</v>
      </c>
      <c r="I1733" s="1" t="s">
        <v>15</v>
      </c>
      <c r="J1733" s="2">
        <v>6021</v>
      </c>
      <c r="K1733" t="str">
        <f>VLOOKUP(E1733,LUCode!A:B,2,FALSE)</f>
        <v>Disorderly Patron</v>
      </c>
      <c r="L1733">
        <f>VLOOKUP(D1733,Coordinates!A:C,2,FALSE)</f>
        <v>43.656300000000002</v>
      </c>
      <c r="M1733">
        <f>VLOOKUP(D1733,Coordinates!A:C,3,FALSE)</f>
        <v>-79.380499999999998</v>
      </c>
      <c r="N1733" t="str">
        <f>VLOOKUP(I1733,LULine!A:B,2,FALSE)</f>
        <v>Yonge University Spadina</v>
      </c>
      <c r="O1733" t="s">
        <v>1761</v>
      </c>
      <c r="P1733" t="s">
        <v>1775</v>
      </c>
    </row>
    <row r="1734" spans="1:16" x14ac:dyDescent="0.3">
      <c r="A1734" s="3">
        <v>43558</v>
      </c>
      <c r="B1734" s="1" t="s">
        <v>259</v>
      </c>
      <c r="C1734" s="1" t="s">
        <v>63</v>
      </c>
      <c r="D1734" s="1" t="s">
        <v>106</v>
      </c>
      <c r="E1734" s="1" t="s">
        <v>102</v>
      </c>
      <c r="F1734" s="2">
        <v>3</v>
      </c>
      <c r="G1734" s="2">
        <v>5</v>
      </c>
      <c r="H1734" s="1" t="s">
        <v>14</v>
      </c>
      <c r="I1734" s="1" t="s">
        <v>15</v>
      </c>
      <c r="J1734" s="2">
        <v>5431</v>
      </c>
      <c r="K1734" t="str">
        <f>VLOOKUP(E1734,LUCode!A:B,2,FALSE)</f>
        <v>Insulated Joint Related Problem</v>
      </c>
      <c r="L1734">
        <f>VLOOKUP(D1734,Coordinates!A:C,2,FALSE)</f>
        <v>43.400199999999998</v>
      </c>
      <c r="M1734">
        <f>VLOOKUP(D1734,Coordinates!A:C,3,FALSE)</f>
        <v>-79.233699999999999</v>
      </c>
      <c r="N1734" t="str">
        <f>VLOOKUP(I1734,LULine!A:B,2,FALSE)</f>
        <v>Yonge University Spadina</v>
      </c>
      <c r="O1734" t="s">
        <v>1761</v>
      </c>
      <c r="P1734" t="s">
        <v>1775</v>
      </c>
    </row>
    <row r="1735" spans="1:16" x14ac:dyDescent="0.3">
      <c r="A1735" s="3">
        <v>43558</v>
      </c>
      <c r="B1735" s="1" t="s">
        <v>567</v>
      </c>
      <c r="C1735" s="1" t="s">
        <v>63</v>
      </c>
      <c r="D1735" s="1" t="s">
        <v>203</v>
      </c>
      <c r="E1735" s="1" t="s">
        <v>80</v>
      </c>
      <c r="F1735" s="2">
        <v>4</v>
      </c>
      <c r="G1735" s="2">
        <v>6</v>
      </c>
      <c r="H1735" s="1" t="s">
        <v>14</v>
      </c>
      <c r="I1735" s="1" t="s">
        <v>15</v>
      </c>
      <c r="J1735" s="2">
        <v>5811</v>
      </c>
      <c r="K1735" t="str">
        <f>VLOOKUP(E1735,LUCode!A:B,2,FALSE)</f>
        <v>Disorderly Patron</v>
      </c>
      <c r="L1735">
        <f>VLOOKUP(D1735,Coordinates!A:C,2,FALSE)</f>
        <v>43.395499999999998</v>
      </c>
      <c r="M1735">
        <f>VLOOKUP(D1735,Coordinates!A:C,3,FALSE)</f>
        <v>-79.230199999999996</v>
      </c>
      <c r="N1735" t="str">
        <f>VLOOKUP(I1735,LULine!A:B,2,FALSE)</f>
        <v>Yonge University Spadina</v>
      </c>
      <c r="O1735" t="s">
        <v>1761</v>
      </c>
      <c r="P1735" t="s">
        <v>1775</v>
      </c>
    </row>
    <row r="1736" spans="1:16" x14ac:dyDescent="0.3">
      <c r="A1736" s="3">
        <v>43558</v>
      </c>
      <c r="B1736" s="1" t="s">
        <v>184</v>
      </c>
      <c r="C1736" s="1" t="s">
        <v>63</v>
      </c>
      <c r="D1736" s="1" t="s">
        <v>162</v>
      </c>
      <c r="E1736" s="1" t="s">
        <v>57</v>
      </c>
      <c r="F1736" s="2">
        <v>3</v>
      </c>
      <c r="G1736" s="2">
        <v>5</v>
      </c>
      <c r="H1736" s="1" t="s">
        <v>14</v>
      </c>
      <c r="I1736" s="1" t="s">
        <v>15</v>
      </c>
      <c r="J1736" s="2">
        <v>5906</v>
      </c>
      <c r="K1736" t="str">
        <f>VLOOKUP(E1736,LUCode!A:B,2,FALSE)</f>
        <v>Injured or ill Customer (On Train) - Transported</v>
      </c>
      <c r="L1736">
        <f>VLOOKUP(D1736,Coordinates!A:C,2,FALSE)</f>
        <v>43.390900000000002</v>
      </c>
      <c r="M1736">
        <f>VLOOKUP(D1736,Coordinates!A:C,3,FALSE)</f>
        <v>-79.224500000000006</v>
      </c>
      <c r="N1736" t="str">
        <f>VLOOKUP(I1736,LULine!A:B,2,FALSE)</f>
        <v>Yonge University Spadina</v>
      </c>
      <c r="O1736" t="s">
        <v>1761</v>
      </c>
      <c r="P1736" t="s">
        <v>1775</v>
      </c>
    </row>
    <row r="1737" spans="1:16" x14ac:dyDescent="0.3">
      <c r="A1737" s="3">
        <v>43558</v>
      </c>
      <c r="B1737" s="1" t="s">
        <v>1148</v>
      </c>
      <c r="C1737" s="1" t="s">
        <v>63</v>
      </c>
      <c r="D1737" s="1" t="s">
        <v>37</v>
      </c>
      <c r="E1737" s="1" t="s">
        <v>80</v>
      </c>
      <c r="F1737" s="2">
        <v>6</v>
      </c>
      <c r="G1737" s="2">
        <v>8</v>
      </c>
      <c r="H1737" s="1" t="s">
        <v>29</v>
      </c>
      <c r="I1737" s="1" t="s">
        <v>30</v>
      </c>
      <c r="J1737" s="2">
        <v>5295</v>
      </c>
      <c r="K1737" t="str">
        <f>VLOOKUP(E1737,LUCode!A:B,2,FALSE)</f>
        <v>Disorderly Patron</v>
      </c>
      <c r="L1737">
        <f>VLOOKUP(D1737,Coordinates!A:C,2,FALSE)</f>
        <v>43.435699999999997</v>
      </c>
      <c r="M1737">
        <f>VLOOKUP(D1737,Coordinates!A:C,3,FALSE)</f>
        <v>-79.154899999999998</v>
      </c>
      <c r="N1737" t="str">
        <f>VLOOKUP(I1737,LULine!A:B,2,FALSE)</f>
        <v>Bloor Danforth</v>
      </c>
      <c r="O1737" t="s">
        <v>1761</v>
      </c>
      <c r="P1737" t="s">
        <v>1776</v>
      </c>
    </row>
    <row r="1738" spans="1:16" x14ac:dyDescent="0.3">
      <c r="A1738" s="3">
        <v>43558</v>
      </c>
      <c r="B1738" s="1" t="s">
        <v>845</v>
      </c>
      <c r="C1738" s="1" t="s">
        <v>63</v>
      </c>
      <c r="D1738" s="25" t="s">
        <v>1639</v>
      </c>
      <c r="E1738" s="1" t="s">
        <v>60</v>
      </c>
      <c r="F1738" s="2">
        <v>3</v>
      </c>
      <c r="G1738" s="2">
        <v>6</v>
      </c>
      <c r="H1738" s="1" t="s">
        <v>19</v>
      </c>
      <c r="I1738" s="1" t="s">
        <v>15</v>
      </c>
      <c r="J1738" s="2">
        <v>6061</v>
      </c>
      <c r="K1738" t="str">
        <f>VLOOKUP(E1738,LUCode!A:B,2,FALSE)</f>
        <v>Miscellaneous Other</v>
      </c>
      <c r="L1738">
        <f>VLOOKUP(D1738,Coordinates!A:C,2,FALSE)</f>
        <v>43.762</v>
      </c>
      <c r="M1738">
        <f>VLOOKUP(D1738,Coordinates!A:C,3,FALSE)</f>
        <v>-79.411900000000003</v>
      </c>
      <c r="N1738" t="str">
        <f>VLOOKUP(I1738,LULine!A:B,2,FALSE)</f>
        <v>Yonge University Spadina</v>
      </c>
      <c r="O1738" t="s">
        <v>1761</v>
      </c>
      <c r="P1738" t="s">
        <v>1776</v>
      </c>
    </row>
    <row r="1739" spans="1:16" x14ac:dyDescent="0.3">
      <c r="A1739" s="3">
        <v>43558</v>
      </c>
      <c r="B1739" s="1" t="s">
        <v>746</v>
      </c>
      <c r="C1739" s="1" t="s">
        <v>63</v>
      </c>
      <c r="D1739" s="1" t="s">
        <v>42</v>
      </c>
      <c r="E1739" s="1" t="s">
        <v>1161</v>
      </c>
      <c r="F1739" s="2">
        <v>3</v>
      </c>
      <c r="G1739" s="2">
        <v>6</v>
      </c>
      <c r="H1739" s="1" t="s">
        <v>19</v>
      </c>
      <c r="I1739" s="1" t="s">
        <v>15</v>
      </c>
      <c r="J1739" s="2">
        <v>6116</v>
      </c>
      <c r="K1739" t="str">
        <f>VLOOKUP(E1739,LUCode!A:B,2,FALSE)</f>
        <v>ECD / Line Mechanic Related Prob.</v>
      </c>
      <c r="L1739">
        <f>VLOOKUP(D1739,Coordinates!A:C,2,FALSE)</f>
        <v>43.749699999999997</v>
      </c>
      <c r="M1739">
        <f>VLOOKUP(D1739,Coordinates!A:C,3,FALSE)</f>
        <v>-79.4619</v>
      </c>
      <c r="N1739" t="str">
        <f>VLOOKUP(I1739,LULine!A:B,2,FALSE)</f>
        <v>Yonge University Spadina</v>
      </c>
      <c r="O1739" t="s">
        <v>1761</v>
      </c>
      <c r="P1739" t="s">
        <v>1776</v>
      </c>
    </row>
    <row r="1740" spans="1:16" x14ac:dyDescent="0.3">
      <c r="A1740" s="3">
        <v>43558</v>
      </c>
      <c r="B1740" s="1" t="s">
        <v>1162</v>
      </c>
      <c r="C1740" s="1" t="s">
        <v>63</v>
      </c>
      <c r="D1740" s="1" t="s">
        <v>211</v>
      </c>
      <c r="E1740" s="1" t="s">
        <v>13</v>
      </c>
      <c r="F1740" s="2">
        <v>5</v>
      </c>
      <c r="G1740" s="2">
        <v>9</v>
      </c>
      <c r="H1740" s="1" t="s">
        <v>19</v>
      </c>
      <c r="I1740" s="1" t="s">
        <v>15</v>
      </c>
      <c r="J1740" s="2">
        <v>5496</v>
      </c>
      <c r="K1740" t="str">
        <f>VLOOKUP(E1740,LUCode!A:B,2,FALSE)</f>
        <v>ATC Project</v>
      </c>
      <c r="L1740">
        <f>VLOOKUP(D1740,Coordinates!A:C,2,FALSE)</f>
        <v>43.4739</v>
      </c>
      <c r="M1740">
        <f>VLOOKUP(D1740,Coordinates!A:C,3,FALSE)</f>
        <v>-79.313900000000004</v>
      </c>
      <c r="N1740" t="str">
        <f>VLOOKUP(I1740,LULine!A:B,2,FALSE)</f>
        <v>Yonge University Spadina</v>
      </c>
      <c r="O1740" t="s">
        <v>1761</v>
      </c>
      <c r="P1740" t="s">
        <v>1777</v>
      </c>
    </row>
    <row r="1741" spans="1:16" x14ac:dyDescent="0.3">
      <c r="A1741" s="3">
        <v>43559</v>
      </c>
      <c r="B1741" s="1" t="s">
        <v>1080</v>
      </c>
      <c r="C1741" s="1" t="s">
        <v>126</v>
      </c>
      <c r="D1741" s="1" t="s">
        <v>33</v>
      </c>
      <c r="E1741" s="1" t="s">
        <v>632</v>
      </c>
      <c r="F1741" s="2">
        <v>4</v>
      </c>
      <c r="G1741" s="2">
        <v>8</v>
      </c>
      <c r="H1741" s="1" t="s">
        <v>29</v>
      </c>
      <c r="I1741" s="1" t="s">
        <v>30</v>
      </c>
      <c r="J1741" s="2">
        <v>5068</v>
      </c>
      <c r="K1741" t="str">
        <f>VLOOKUP(E1741,LUCode!A:B,2,FALSE)</f>
        <v>Track Circuit Problems - Re: Defective Bolts/Bonding</v>
      </c>
      <c r="L1741">
        <f>VLOOKUP(D1741,Coordinates!A:C,2,FALSE)</f>
        <v>43.381399999999999</v>
      </c>
      <c r="M1741">
        <f>VLOOKUP(D1741,Coordinates!A:C,3,FALSE)</f>
        <v>-79.320999999999998</v>
      </c>
      <c r="N1741" t="str">
        <f>VLOOKUP(I1741,LULine!A:B,2,FALSE)</f>
        <v>Bloor Danforth</v>
      </c>
      <c r="O1741" t="s">
        <v>1761</v>
      </c>
      <c r="P1741" t="s">
        <v>1777</v>
      </c>
    </row>
    <row r="1742" spans="1:16" x14ac:dyDescent="0.3">
      <c r="A1742" s="3">
        <v>43559</v>
      </c>
      <c r="B1742" s="1" t="s">
        <v>268</v>
      </c>
      <c r="C1742" s="1" t="s">
        <v>126</v>
      </c>
      <c r="D1742" s="1" t="s">
        <v>88</v>
      </c>
      <c r="E1742" s="1" t="s">
        <v>57</v>
      </c>
      <c r="F1742" s="2">
        <v>20</v>
      </c>
      <c r="G1742" s="2">
        <v>22</v>
      </c>
      <c r="H1742" s="1" t="s">
        <v>14</v>
      </c>
      <c r="I1742" s="1" t="s">
        <v>15</v>
      </c>
      <c r="J1742" s="2">
        <v>5881</v>
      </c>
      <c r="K1742" t="str">
        <f>VLOOKUP(E1742,LUCode!A:B,2,FALSE)</f>
        <v>Injured or ill Customer (On Train) - Transported</v>
      </c>
      <c r="L1742">
        <f>VLOOKUP(D1742,Coordinates!A:C,2,FALSE)</f>
        <v>43.744900000000001</v>
      </c>
      <c r="M1742">
        <f>VLOOKUP(D1742,Coordinates!A:C,3,FALSE)</f>
        <v>-79.406700000000001</v>
      </c>
      <c r="N1742" t="str">
        <f>VLOOKUP(I1742,LULine!A:B,2,FALSE)</f>
        <v>Yonge University Spadina</v>
      </c>
      <c r="O1742" t="s">
        <v>1761</v>
      </c>
      <c r="P1742" t="s">
        <v>1774</v>
      </c>
    </row>
    <row r="1743" spans="1:16" x14ac:dyDescent="0.3">
      <c r="A1743" s="3">
        <v>43559</v>
      </c>
      <c r="B1743" s="1" t="s">
        <v>1163</v>
      </c>
      <c r="C1743" s="1" t="s">
        <v>126</v>
      </c>
      <c r="D1743" s="1" t="s">
        <v>172</v>
      </c>
      <c r="E1743" s="1" t="s">
        <v>150</v>
      </c>
      <c r="F1743" s="2">
        <v>3</v>
      </c>
      <c r="G1743" s="2">
        <v>5</v>
      </c>
      <c r="H1743" s="1" t="s">
        <v>14</v>
      </c>
      <c r="I1743" s="1" t="s">
        <v>15</v>
      </c>
      <c r="J1743" s="2">
        <v>6126</v>
      </c>
      <c r="K1743" t="str">
        <f>VLOOKUP(E1743,LUCode!A:B,2,FALSE)</f>
        <v>Passenger Other</v>
      </c>
      <c r="L1743">
        <f>VLOOKUP(D1743,Coordinates!A:C,2,FALSE)</f>
        <v>43.761499999999998</v>
      </c>
      <c r="M1743">
        <f>VLOOKUP(D1743,Coordinates!A:C,3,FALSE)</f>
        <v>-79.411100000000005</v>
      </c>
      <c r="N1743" t="str">
        <f>VLOOKUP(I1743,LULine!A:B,2,FALSE)</f>
        <v>Yonge University Spadina</v>
      </c>
      <c r="O1743" t="s">
        <v>1761</v>
      </c>
      <c r="P1743" t="s">
        <v>1774</v>
      </c>
    </row>
    <row r="1744" spans="1:16" x14ac:dyDescent="0.3">
      <c r="A1744" s="3">
        <v>43559</v>
      </c>
      <c r="B1744" s="1" t="s">
        <v>941</v>
      </c>
      <c r="C1744" s="1" t="s">
        <v>126</v>
      </c>
      <c r="D1744" s="1" t="s">
        <v>69</v>
      </c>
      <c r="E1744" s="1" t="s">
        <v>60</v>
      </c>
      <c r="F1744" s="2">
        <v>3</v>
      </c>
      <c r="G1744" s="2">
        <v>5</v>
      </c>
      <c r="H1744" s="1" t="s">
        <v>29</v>
      </c>
      <c r="I1744" s="1" t="s">
        <v>30</v>
      </c>
      <c r="J1744" s="2">
        <v>5068</v>
      </c>
      <c r="K1744" t="str">
        <f>VLOOKUP(E1744,LUCode!A:B,2,FALSE)</f>
        <v>Miscellaneous Other</v>
      </c>
      <c r="L1744">
        <f>VLOOKUP(D1744,Coordinates!A:C,2,FALSE)</f>
        <v>43.395099999999999</v>
      </c>
      <c r="M1744">
        <f>VLOOKUP(D1744,Coordinates!A:C,3,FALSE)</f>
        <v>-79.250600000000006</v>
      </c>
      <c r="N1744" t="str">
        <f>VLOOKUP(I1744,LULine!A:B,2,FALSE)</f>
        <v>Bloor Danforth</v>
      </c>
      <c r="O1744" t="s">
        <v>1761</v>
      </c>
      <c r="P1744" t="s">
        <v>1774</v>
      </c>
    </row>
    <row r="1745" spans="1:16" x14ac:dyDescent="0.3">
      <c r="A1745" s="3">
        <v>43559</v>
      </c>
      <c r="B1745" s="1" t="s">
        <v>779</v>
      </c>
      <c r="C1745" s="1" t="s">
        <v>126</v>
      </c>
      <c r="D1745" s="1" t="s">
        <v>88</v>
      </c>
      <c r="E1745" s="1" t="s">
        <v>216</v>
      </c>
      <c r="F1745" s="2">
        <v>11</v>
      </c>
      <c r="G1745" s="2">
        <v>13</v>
      </c>
      <c r="H1745" s="1" t="s">
        <v>19</v>
      </c>
      <c r="I1745" s="1" t="s">
        <v>15</v>
      </c>
      <c r="J1745" s="2">
        <v>5976</v>
      </c>
      <c r="K1745" t="str">
        <f>VLOOKUP(E1745,LUCode!A:B,2,FALSE)</f>
        <v>Emergency Alarm Station Activation</v>
      </c>
      <c r="L1745">
        <f>VLOOKUP(D1745,Coordinates!A:C,2,FALSE)</f>
        <v>43.744900000000001</v>
      </c>
      <c r="M1745">
        <f>VLOOKUP(D1745,Coordinates!A:C,3,FALSE)</f>
        <v>-79.406700000000001</v>
      </c>
      <c r="N1745" t="str">
        <f>VLOOKUP(I1745,LULine!A:B,2,FALSE)</f>
        <v>Yonge University Spadina</v>
      </c>
      <c r="O1745" t="s">
        <v>1761</v>
      </c>
      <c r="P1745" t="s">
        <v>1772</v>
      </c>
    </row>
    <row r="1746" spans="1:16" x14ac:dyDescent="0.3">
      <c r="A1746" s="3">
        <v>43559</v>
      </c>
      <c r="B1746" s="1" t="s">
        <v>1066</v>
      </c>
      <c r="C1746" s="1" t="s">
        <v>126</v>
      </c>
      <c r="D1746" s="1" t="s">
        <v>119</v>
      </c>
      <c r="E1746" s="1" t="s">
        <v>54</v>
      </c>
      <c r="F1746" s="2">
        <v>3</v>
      </c>
      <c r="G1746" s="2">
        <v>5</v>
      </c>
      <c r="H1746" s="1" t="s">
        <v>14</v>
      </c>
      <c r="I1746" s="1" t="s">
        <v>15</v>
      </c>
      <c r="J1746" s="2">
        <v>5411</v>
      </c>
      <c r="K1746" t="str">
        <f>VLOOKUP(E1746,LUCode!A:B,2,FALSE)</f>
        <v>Passenger Assistance Alarm Activated - No Trouble Found</v>
      </c>
      <c r="L1746">
        <f>VLOOKUP(D1746,Coordinates!A:C,2,FALSE)</f>
        <v>43.433</v>
      </c>
      <c r="M1746">
        <f>VLOOKUP(D1746,Coordinates!A:C,3,FALSE)</f>
        <v>-79.248000000000005</v>
      </c>
      <c r="N1746" t="str">
        <f>VLOOKUP(I1746,LULine!A:B,2,FALSE)</f>
        <v>Yonge University Spadina</v>
      </c>
      <c r="O1746" t="s">
        <v>1761</v>
      </c>
      <c r="P1746" t="s">
        <v>1772</v>
      </c>
    </row>
    <row r="1747" spans="1:16" x14ac:dyDescent="0.3">
      <c r="A1747" s="3">
        <v>43559</v>
      </c>
      <c r="B1747" s="1" t="s">
        <v>992</v>
      </c>
      <c r="C1747" s="1" t="s">
        <v>126</v>
      </c>
      <c r="D1747" s="1" t="s">
        <v>85</v>
      </c>
      <c r="E1747" s="1" t="s">
        <v>158</v>
      </c>
      <c r="F1747" s="2">
        <v>7</v>
      </c>
      <c r="G1747" s="2">
        <v>10</v>
      </c>
      <c r="H1747" s="1" t="s">
        <v>14</v>
      </c>
      <c r="I1747" s="1" t="s">
        <v>15</v>
      </c>
      <c r="J1747" s="2">
        <v>5696</v>
      </c>
      <c r="K1747" t="str">
        <f>VLOOKUP(E1747,LUCode!A:B,2,FALSE)</f>
        <v>Unauthorized at Track Level</v>
      </c>
      <c r="L1747">
        <f>VLOOKUP(D1747,Coordinates!A:C,2,FALSE)</f>
        <v>43.656300000000002</v>
      </c>
      <c r="M1747">
        <f>VLOOKUP(D1747,Coordinates!A:C,3,FALSE)</f>
        <v>-79.380499999999998</v>
      </c>
      <c r="N1747" t="str">
        <f>VLOOKUP(I1747,LULine!A:B,2,FALSE)</f>
        <v>Yonge University Spadina</v>
      </c>
      <c r="O1747" t="s">
        <v>1761</v>
      </c>
      <c r="P1747" t="s">
        <v>1772</v>
      </c>
    </row>
    <row r="1748" spans="1:16" x14ac:dyDescent="0.3">
      <c r="A1748" s="3">
        <v>43559</v>
      </c>
      <c r="B1748" s="1" t="s">
        <v>696</v>
      </c>
      <c r="C1748" s="1" t="s">
        <v>126</v>
      </c>
      <c r="D1748" s="1" t="s">
        <v>296</v>
      </c>
      <c r="E1748" s="1" t="s">
        <v>67</v>
      </c>
      <c r="F1748" s="2">
        <v>4</v>
      </c>
      <c r="G1748" s="2">
        <v>7</v>
      </c>
      <c r="H1748" s="1" t="s">
        <v>19</v>
      </c>
      <c r="I1748" s="1" t="s">
        <v>15</v>
      </c>
      <c r="J1748" s="2">
        <v>5756</v>
      </c>
      <c r="K1748" t="str">
        <f>VLOOKUP(E1748,LUCode!A:B,2,FALSE)</f>
        <v>Door Problems - Faulty Equipment</v>
      </c>
      <c r="L1748">
        <f>VLOOKUP(D1748,Coordinates!A:C,2,FALSE)</f>
        <v>43.4116</v>
      </c>
      <c r="M1748">
        <f>VLOOKUP(D1748,Coordinates!A:C,3,FALSE)</f>
        <v>-79.233500000000006</v>
      </c>
      <c r="N1748" t="str">
        <f>VLOOKUP(I1748,LULine!A:B,2,FALSE)</f>
        <v>Yonge University Spadina</v>
      </c>
      <c r="O1748" t="s">
        <v>1761</v>
      </c>
      <c r="P1748" t="s">
        <v>1772</v>
      </c>
    </row>
    <row r="1749" spans="1:16" x14ac:dyDescent="0.3">
      <c r="A1749" s="3">
        <v>43559</v>
      </c>
      <c r="B1749" s="1" t="s">
        <v>879</v>
      </c>
      <c r="C1749" s="1" t="s">
        <v>126</v>
      </c>
      <c r="D1749" s="1" t="s">
        <v>77</v>
      </c>
      <c r="E1749" s="1" t="s">
        <v>231</v>
      </c>
      <c r="F1749" s="2">
        <v>3</v>
      </c>
      <c r="G1749" s="2">
        <v>6</v>
      </c>
      <c r="H1749" s="1" t="s">
        <v>14</v>
      </c>
      <c r="I1749" s="1" t="s">
        <v>15</v>
      </c>
      <c r="J1749" s="2">
        <v>5756</v>
      </c>
      <c r="K1749" t="str">
        <f>VLOOKUP(E1749,LUCode!A:B,2,FALSE)</f>
        <v>Consequential Delay (2nd Delay Same Fault)</v>
      </c>
      <c r="L1749" t="str">
        <f>VLOOKUP(D1749,Coordinates!A:C,2,FALSE)</f>
        <v>43°44′03</v>
      </c>
      <c r="M1749">
        <f>VLOOKUP(D1749,Coordinates!A:C,3,FALSE)</f>
        <v>-79.27</v>
      </c>
      <c r="N1749" t="str">
        <f>VLOOKUP(I1749,LULine!A:B,2,FALSE)</f>
        <v>Yonge University Spadina</v>
      </c>
      <c r="O1749" t="s">
        <v>1761</v>
      </c>
      <c r="P1749" t="s">
        <v>1773</v>
      </c>
    </row>
    <row r="1750" spans="1:16" x14ac:dyDescent="0.3">
      <c r="A1750" s="3">
        <v>43559</v>
      </c>
      <c r="B1750" s="1" t="s">
        <v>340</v>
      </c>
      <c r="C1750" s="1" t="s">
        <v>126</v>
      </c>
      <c r="D1750" s="1" t="s">
        <v>367</v>
      </c>
      <c r="E1750" s="1" t="s">
        <v>143</v>
      </c>
      <c r="F1750" s="2">
        <v>3</v>
      </c>
      <c r="G1750" s="2">
        <v>6</v>
      </c>
      <c r="H1750" s="1" t="s">
        <v>29</v>
      </c>
      <c r="I1750" s="1" t="s">
        <v>30</v>
      </c>
      <c r="J1750" s="2">
        <v>5018</v>
      </c>
      <c r="K1750" t="str">
        <f>VLOOKUP(E1750,LUCode!A:B,2,FALSE)</f>
        <v>Transportation Department - Other</v>
      </c>
      <c r="L1750">
        <f>VLOOKUP(D1750,Coordinates!A:C,2,FALSE)</f>
        <v>43.390599999999999</v>
      </c>
      <c r="M1750">
        <f>VLOOKUP(D1750,Coordinates!A:C,3,FALSE)</f>
        <v>-79.283299999999997</v>
      </c>
      <c r="N1750" t="str">
        <f>VLOOKUP(I1750,LULine!A:B,2,FALSE)</f>
        <v>Bloor Danforth</v>
      </c>
      <c r="O1750" t="s">
        <v>1761</v>
      </c>
      <c r="P1750" t="s">
        <v>1773</v>
      </c>
    </row>
    <row r="1751" spans="1:16" x14ac:dyDescent="0.3">
      <c r="A1751" s="3">
        <v>43559</v>
      </c>
      <c r="B1751" s="1" t="s">
        <v>1026</v>
      </c>
      <c r="C1751" s="1" t="s">
        <v>126</v>
      </c>
      <c r="D1751" s="1" t="s">
        <v>59</v>
      </c>
      <c r="E1751" s="1" t="s">
        <v>1164</v>
      </c>
      <c r="F1751" s="2">
        <v>3</v>
      </c>
      <c r="G1751" s="2">
        <v>6</v>
      </c>
      <c r="H1751" s="1" t="s">
        <v>29</v>
      </c>
      <c r="I1751" s="1" t="s">
        <v>30</v>
      </c>
      <c r="J1751" s="2">
        <v>5137</v>
      </c>
      <c r="K1751" t="str">
        <f>VLOOKUP(E1751,LUCode!A:B,2,FALSE)</f>
        <v>Assault / Employee Involved</v>
      </c>
      <c r="L1751">
        <f>VLOOKUP(D1751,Coordinates!A:C,2,FALSE)</f>
        <v>43.410299999999999</v>
      </c>
      <c r="M1751">
        <f>VLOOKUP(D1751,Coordinates!A:C,3,FALSE)</f>
        <v>-79.192300000000003</v>
      </c>
      <c r="N1751" t="str">
        <f>VLOOKUP(I1751,LULine!A:B,2,FALSE)</f>
        <v>Bloor Danforth</v>
      </c>
      <c r="O1751" t="s">
        <v>1761</v>
      </c>
      <c r="P1751" t="s">
        <v>1773</v>
      </c>
    </row>
    <row r="1752" spans="1:16" x14ac:dyDescent="0.3">
      <c r="A1752" s="3">
        <v>43559</v>
      </c>
      <c r="B1752" s="1" t="s">
        <v>729</v>
      </c>
      <c r="C1752" s="1" t="s">
        <v>126</v>
      </c>
      <c r="D1752" s="1" t="s">
        <v>12</v>
      </c>
      <c r="E1752" s="1" t="s">
        <v>183</v>
      </c>
      <c r="F1752" s="2">
        <v>9</v>
      </c>
      <c r="G1752" s="2">
        <v>12</v>
      </c>
      <c r="H1752" s="1" t="s">
        <v>14</v>
      </c>
      <c r="I1752" s="1" t="s">
        <v>15</v>
      </c>
      <c r="J1752" s="2">
        <v>5731</v>
      </c>
      <c r="K1752" t="str">
        <f>VLOOKUP(E1752,LUCode!A:B,2,FALSE)</f>
        <v>ATC Operator Related</v>
      </c>
      <c r="L1752">
        <f>VLOOKUP(D1752,Coordinates!A:C,2,FALSE)</f>
        <v>43.402900000000002</v>
      </c>
      <c r="M1752">
        <f>VLOOKUP(D1752,Coordinates!A:C,3,FALSE)</f>
        <v>-79.242500000000007</v>
      </c>
      <c r="N1752" t="str">
        <f>VLOOKUP(I1752,LULine!A:B,2,FALSE)</f>
        <v>Yonge University Spadina</v>
      </c>
      <c r="O1752" t="s">
        <v>1761</v>
      </c>
      <c r="P1752" t="s">
        <v>1775</v>
      </c>
    </row>
    <row r="1753" spans="1:16" x14ac:dyDescent="0.3">
      <c r="A1753" s="3">
        <v>43559</v>
      </c>
      <c r="B1753" s="1" t="s">
        <v>567</v>
      </c>
      <c r="C1753" s="1" t="s">
        <v>126</v>
      </c>
      <c r="D1753" s="25" t="s">
        <v>1755</v>
      </c>
      <c r="E1753" s="1" t="s">
        <v>54</v>
      </c>
      <c r="F1753" s="2">
        <v>4</v>
      </c>
      <c r="G1753" s="2">
        <v>7</v>
      </c>
      <c r="H1753" s="1" t="s">
        <v>29</v>
      </c>
      <c r="I1753" s="1" t="s">
        <v>30</v>
      </c>
      <c r="J1753" s="2">
        <v>5254</v>
      </c>
      <c r="K1753" t="str">
        <f>VLOOKUP(E1753,LUCode!A:B,2,FALSE)</f>
        <v>Passenger Assistance Alarm Activated - No Trouble Found</v>
      </c>
      <c r="L1753">
        <f>VLOOKUP(D1753,Coordinates!A:C,2,FALSE)</f>
        <v>43.6706</v>
      </c>
      <c r="M1753">
        <f>VLOOKUP(D1753,Coordinates!A:C,3,FALSE)</f>
        <v>-79.386499999999998</v>
      </c>
      <c r="N1753" t="str">
        <f>VLOOKUP(I1753,LULine!A:B,2,FALSE)</f>
        <v>Bloor Danforth</v>
      </c>
      <c r="O1753" t="s">
        <v>1761</v>
      </c>
      <c r="P1753" t="s">
        <v>1775</v>
      </c>
    </row>
    <row r="1754" spans="1:16" x14ac:dyDescent="0.3">
      <c r="A1754" s="3">
        <v>43559</v>
      </c>
      <c r="B1754" s="1" t="s">
        <v>1165</v>
      </c>
      <c r="C1754" s="1" t="s">
        <v>126</v>
      </c>
      <c r="D1754" s="25" t="s">
        <v>1756</v>
      </c>
      <c r="E1754" s="1" t="s">
        <v>80</v>
      </c>
      <c r="F1754" s="2">
        <v>3</v>
      </c>
      <c r="G1754" s="2">
        <v>5</v>
      </c>
      <c r="H1754" s="1" t="s">
        <v>14</v>
      </c>
      <c r="I1754" s="1" t="s">
        <v>15</v>
      </c>
      <c r="J1754" s="2">
        <v>5721</v>
      </c>
      <c r="K1754" t="str">
        <f>VLOOKUP(E1754,LUCode!A:B,2,FALSE)</f>
        <v>Disorderly Patron</v>
      </c>
      <c r="L1754">
        <f>VLOOKUP(D1754,Coordinates!A:C,2,FALSE)</f>
        <v>43.401600000000002</v>
      </c>
      <c r="M1754">
        <f>VLOOKUP(D1754,Coordinates!A:C,3,FALSE)</f>
        <v>-79.230900000000005</v>
      </c>
      <c r="N1754" t="str">
        <f>VLOOKUP(I1754,LULine!A:B,2,FALSE)</f>
        <v>Yonge University Spadina</v>
      </c>
      <c r="O1754" t="s">
        <v>1761</v>
      </c>
      <c r="P1754" t="s">
        <v>1775</v>
      </c>
    </row>
    <row r="1755" spans="1:16" x14ac:dyDescent="0.3">
      <c r="A1755" s="3">
        <v>43559</v>
      </c>
      <c r="B1755" s="1" t="s">
        <v>570</v>
      </c>
      <c r="C1755" s="1" t="s">
        <v>126</v>
      </c>
      <c r="D1755" s="1" t="s">
        <v>127</v>
      </c>
      <c r="E1755" s="1" t="s">
        <v>135</v>
      </c>
      <c r="F1755" s="2">
        <v>6</v>
      </c>
      <c r="G1755" s="2">
        <v>8</v>
      </c>
      <c r="H1755" s="1" t="s">
        <v>14</v>
      </c>
      <c r="I1755" s="1" t="s">
        <v>15</v>
      </c>
      <c r="J1755" s="2">
        <v>5726</v>
      </c>
      <c r="K1755" t="str">
        <f>VLOOKUP(E1755,LUCode!A:B,2,FALSE)</f>
        <v>Operator Overspeeding</v>
      </c>
      <c r="L1755">
        <f>VLOOKUP(D1755,Coordinates!A:C,2,FALSE)</f>
        <v>43.400500000000001</v>
      </c>
      <c r="M1755">
        <f>VLOOKUP(D1755,Coordinates!A:C,3,FALSE)</f>
        <v>-79.235900000000001</v>
      </c>
      <c r="N1755" t="str">
        <f>VLOOKUP(I1755,LULine!A:B,2,FALSE)</f>
        <v>Yonge University Spadina</v>
      </c>
      <c r="O1755" t="s">
        <v>1761</v>
      </c>
      <c r="P1755" t="s">
        <v>1776</v>
      </c>
    </row>
    <row r="1756" spans="1:16" x14ac:dyDescent="0.3">
      <c r="A1756" s="3">
        <v>43559</v>
      </c>
      <c r="B1756" s="1" t="s">
        <v>409</v>
      </c>
      <c r="C1756" s="1" t="s">
        <v>126</v>
      </c>
      <c r="D1756" s="1" t="s">
        <v>117</v>
      </c>
      <c r="E1756" s="1" t="s">
        <v>80</v>
      </c>
      <c r="F1756" s="2">
        <v>9</v>
      </c>
      <c r="G1756" s="2">
        <v>14</v>
      </c>
      <c r="H1756" s="1" t="s">
        <v>14</v>
      </c>
      <c r="I1756" s="1" t="s">
        <v>15</v>
      </c>
      <c r="J1756" s="2">
        <v>6036</v>
      </c>
      <c r="K1756" t="str">
        <f>VLOOKUP(E1756,LUCode!A:B,2,FALSE)</f>
        <v>Disorderly Patron</v>
      </c>
      <c r="L1756">
        <f>VLOOKUP(D1756,Coordinates!A:C,2,FALSE)</f>
        <v>43.393599999999999</v>
      </c>
      <c r="M1756">
        <f>VLOOKUP(D1756,Coordinates!A:C,3,FALSE)</f>
        <v>-79.232600000000005</v>
      </c>
      <c r="N1756" t="str">
        <f>VLOOKUP(I1756,LULine!A:B,2,FALSE)</f>
        <v>Yonge University Spadina</v>
      </c>
      <c r="O1756" t="s">
        <v>1761</v>
      </c>
      <c r="P1756" t="s">
        <v>1777</v>
      </c>
    </row>
    <row r="1757" spans="1:16" x14ac:dyDescent="0.3">
      <c r="A1757" s="3">
        <v>43559</v>
      </c>
      <c r="B1757" s="1" t="s">
        <v>121</v>
      </c>
      <c r="C1757" s="1" t="s">
        <v>126</v>
      </c>
      <c r="D1757" s="1" t="s">
        <v>37</v>
      </c>
      <c r="E1757" s="1" t="s">
        <v>57</v>
      </c>
      <c r="F1757" s="2">
        <v>4</v>
      </c>
      <c r="G1757" s="2">
        <v>8</v>
      </c>
      <c r="H1757" s="1" t="s">
        <v>29</v>
      </c>
      <c r="I1757" s="1" t="s">
        <v>30</v>
      </c>
      <c r="J1757" s="2">
        <v>5049</v>
      </c>
      <c r="K1757" t="str">
        <f>VLOOKUP(E1757,LUCode!A:B,2,FALSE)</f>
        <v>Injured or ill Customer (On Train) - Transported</v>
      </c>
      <c r="L1757">
        <f>VLOOKUP(D1757,Coordinates!A:C,2,FALSE)</f>
        <v>43.435699999999997</v>
      </c>
      <c r="M1757">
        <f>VLOOKUP(D1757,Coordinates!A:C,3,FALSE)</f>
        <v>-79.154899999999998</v>
      </c>
      <c r="N1757" t="str">
        <f>VLOOKUP(I1757,LULine!A:B,2,FALSE)</f>
        <v>Bloor Danforth</v>
      </c>
      <c r="O1757" t="s">
        <v>1761</v>
      </c>
      <c r="P1757" t="s">
        <v>1777</v>
      </c>
    </row>
    <row r="1758" spans="1:16" x14ac:dyDescent="0.3">
      <c r="A1758" s="3">
        <v>43560</v>
      </c>
      <c r="B1758" s="1" t="s">
        <v>1166</v>
      </c>
      <c r="C1758" s="1" t="s">
        <v>145</v>
      </c>
      <c r="D1758" s="1" t="s">
        <v>211</v>
      </c>
      <c r="E1758" s="1" t="s">
        <v>13</v>
      </c>
      <c r="F1758" s="2">
        <v>7</v>
      </c>
      <c r="G1758" s="2">
        <v>11</v>
      </c>
      <c r="H1758" s="1" t="s">
        <v>19</v>
      </c>
      <c r="I1758" s="1" t="s">
        <v>15</v>
      </c>
      <c r="J1758" s="2">
        <v>5706</v>
      </c>
      <c r="K1758" t="str">
        <f>VLOOKUP(E1758,LUCode!A:B,2,FALSE)</f>
        <v>ATC Project</v>
      </c>
      <c r="L1758">
        <f>VLOOKUP(D1758,Coordinates!A:C,2,FALSE)</f>
        <v>43.4739</v>
      </c>
      <c r="M1758">
        <f>VLOOKUP(D1758,Coordinates!A:C,3,FALSE)</f>
        <v>-79.313900000000004</v>
      </c>
      <c r="N1758" t="str">
        <f>VLOOKUP(I1758,LULine!A:B,2,FALSE)</f>
        <v>Yonge University Spadina</v>
      </c>
      <c r="O1758" t="s">
        <v>1761</v>
      </c>
      <c r="P1758" t="s">
        <v>1774</v>
      </c>
    </row>
    <row r="1759" spans="1:16" x14ac:dyDescent="0.3">
      <c r="A1759" s="3">
        <v>43560</v>
      </c>
      <c r="B1759" s="1" t="s">
        <v>692</v>
      </c>
      <c r="C1759" s="1" t="s">
        <v>145</v>
      </c>
      <c r="D1759" s="1" t="s">
        <v>45</v>
      </c>
      <c r="E1759" s="1" t="s">
        <v>43</v>
      </c>
      <c r="F1759" s="2">
        <v>3</v>
      </c>
      <c r="G1759" s="2">
        <v>5</v>
      </c>
      <c r="H1759" s="1" t="s">
        <v>19</v>
      </c>
      <c r="I1759" s="1" t="s">
        <v>15</v>
      </c>
      <c r="J1759" s="2">
        <v>5731</v>
      </c>
      <c r="K1759" t="str">
        <f>VLOOKUP(E1759,LUCode!A:B,2,FALSE)</f>
        <v>Operator Not In Position</v>
      </c>
      <c r="L1759">
        <f>VLOOKUP(D1759,Coordinates!A:C,2,FALSE)</f>
        <v>43.781399999999998</v>
      </c>
      <c r="M1759">
        <f>VLOOKUP(D1759,Coordinates!A:C,3,FALSE)</f>
        <v>-79.415000000000006</v>
      </c>
      <c r="N1759" t="str">
        <f>VLOOKUP(I1759,LULine!A:B,2,FALSE)</f>
        <v>Yonge University Spadina</v>
      </c>
      <c r="O1759" t="s">
        <v>1761</v>
      </c>
      <c r="P1759" t="s">
        <v>1774</v>
      </c>
    </row>
    <row r="1760" spans="1:16" x14ac:dyDescent="0.3">
      <c r="A1760" s="3">
        <v>43560</v>
      </c>
      <c r="B1760" s="1" t="s">
        <v>692</v>
      </c>
      <c r="C1760" s="1" t="s">
        <v>145</v>
      </c>
      <c r="D1760" s="1" t="s">
        <v>211</v>
      </c>
      <c r="E1760" s="1" t="s">
        <v>43</v>
      </c>
      <c r="F1760" s="2">
        <v>3</v>
      </c>
      <c r="G1760" s="2">
        <v>7</v>
      </c>
      <c r="H1760" s="1" t="s">
        <v>19</v>
      </c>
      <c r="I1760" s="1" t="s">
        <v>15</v>
      </c>
      <c r="J1760" s="2">
        <v>5576</v>
      </c>
      <c r="K1760" t="str">
        <f>VLOOKUP(E1760,LUCode!A:B,2,FALSE)</f>
        <v>Operator Not In Position</v>
      </c>
      <c r="L1760">
        <f>VLOOKUP(D1760,Coordinates!A:C,2,FALSE)</f>
        <v>43.4739</v>
      </c>
      <c r="M1760">
        <f>VLOOKUP(D1760,Coordinates!A:C,3,FALSE)</f>
        <v>-79.313900000000004</v>
      </c>
      <c r="N1760" t="str">
        <f>VLOOKUP(I1760,LULine!A:B,2,FALSE)</f>
        <v>Yonge University Spadina</v>
      </c>
      <c r="O1760" t="s">
        <v>1761</v>
      </c>
      <c r="P1760" t="s">
        <v>1774</v>
      </c>
    </row>
    <row r="1761" spans="1:16" x14ac:dyDescent="0.3">
      <c r="A1761" s="3">
        <v>43560</v>
      </c>
      <c r="B1761" s="1" t="s">
        <v>1167</v>
      </c>
      <c r="C1761" s="1" t="s">
        <v>145</v>
      </c>
      <c r="D1761" s="1" t="s">
        <v>64</v>
      </c>
      <c r="E1761" s="1" t="s">
        <v>158</v>
      </c>
      <c r="F1761" s="2">
        <v>4</v>
      </c>
      <c r="G1761" s="2">
        <v>6</v>
      </c>
      <c r="H1761" s="1" t="s">
        <v>34</v>
      </c>
      <c r="I1761" s="1" t="s">
        <v>30</v>
      </c>
      <c r="J1761" s="2">
        <v>5087</v>
      </c>
      <c r="K1761" t="str">
        <f>VLOOKUP(E1761,LUCode!A:B,2,FALSE)</f>
        <v>Unauthorized at Track Level</v>
      </c>
      <c r="L1761">
        <f>VLOOKUP(D1761,Coordinates!A:C,2,FALSE)</f>
        <v>43.424100000000003</v>
      </c>
      <c r="M1761">
        <f>VLOOKUP(D1761,Coordinates!A:C,3,FALSE)</f>
        <v>-79.164699999999996</v>
      </c>
      <c r="N1761" t="str">
        <f>VLOOKUP(I1761,LULine!A:B,2,FALSE)</f>
        <v>Bloor Danforth</v>
      </c>
      <c r="O1761" t="s">
        <v>1761</v>
      </c>
      <c r="P1761" t="s">
        <v>1774</v>
      </c>
    </row>
    <row r="1762" spans="1:16" x14ac:dyDescent="0.3">
      <c r="A1762" s="3">
        <v>43560</v>
      </c>
      <c r="B1762" s="1" t="s">
        <v>1066</v>
      </c>
      <c r="C1762" s="1" t="s">
        <v>145</v>
      </c>
      <c r="D1762" s="1" t="s">
        <v>179</v>
      </c>
      <c r="E1762" s="1" t="s">
        <v>327</v>
      </c>
      <c r="F1762" s="2">
        <v>4</v>
      </c>
      <c r="G1762" s="2">
        <v>6</v>
      </c>
      <c r="H1762" s="1" t="s">
        <v>34</v>
      </c>
      <c r="I1762" s="1" t="s">
        <v>30</v>
      </c>
      <c r="J1762" s="2">
        <v>5211</v>
      </c>
      <c r="K1762" t="str">
        <f>VLOOKUP(E1762,LUCode!A:B,2,FALSE)</f>
        <v>Operator Overshot Platform</v>
      </c>
      <c r="L1762">
        <f>VLOOKUP(D1762,Coordinates!A:C,2,FALSE)</f>
        <v>43.414200000000001</v>
      </c>
      <c r="M1762">
        <f>VLOOKUP(D1762,Coordinates!A:C,3,FALSE)</f>
        <v>-79.171899999999994</v>
      </c>
      <c r="N1762" t="str">
        <f>VLOOKUP(I1762,LULine!A:B,2,FALSE)</f>
        <v>Bloor Danforth</v>
      </c>
      <c r="O1762" t="s">
        <v>1761</v>
      </c>
      <c r="P1762" t="s">
        <v>1772</v>
      </c>
    </row>
    <row r="1763" spans="1:16" x14ac:dyDescent="0.3">
      <c r="A1763" s="3">
        <v>43560</v>
      </c>
      <c r="B1763" s="1" t="s">
        <v>302</v>
      </c>
      <c r="C1763" s="1" t="s">
        <v>145</v>
      </c>
      <c r="D1763" s="1" t="s">
        <v>79</v>
      </c>
      <c r="E1763" s="1" t="s">
        <v>80</v>
      </c>
      <c r="F1763" s="2">
        <v>3</v>
      </c>
      <c r="G1763" s="2">
        <v>5</v>
      </c>
      <c r="H1763" s="1" t="s">
        <v>34</v>
      </c>
      <c r="I1763" s="1" t="s">
        <v>30</v>
      </c>
      <c r="J1763" s="2">
        <v>5137</v>
      </c>
      <c r="K1763" t="str">
        <f>VLOOKUP(E1763,LUCode!A:B,2,FALSE)</f>
        <v>Disorderly Patron</v>
      </c>
      <c r="L1763">
        <f>VLOOKUP(D1763,Coordinates!A:C,2,FALSE)</f>
        <v>43.402500000000003</v>
      </c>
      <c r="M1763">
        <f>VLOOKUP(D1763,Coordinates!A:C,3,FALSE)</f>
        <v>-79.220799999999997</v>
      </c>
      <c r="N1763" t="str">
        <f>VLOOKUP(I1763,LULine!A:B,2,FALSE)</f>
        <v>Bloor Danforth</v>
      </c>
      <c r="O1763" t="s">
        <v>1761</v>
      </c>
      <c r="P1763" t="s">
        <v>1772</v>
      </c>
    </row>
    <row r="1764" spans="1:16" x14ac:dyDescent="0.3">
      <c r="A1764" s="3">
        <v>43560</v>
      </c>
      <c r="B1764" s="1" t="s">
        <v>303</v>
      </c>
      <c r="C1764" s="1" t="s">
        <v>145</v>
      </c>
      <c r="D1764" s="1" t="s">
        <v>157</v>
      </c>
      <c r="E1764" s="1" t="s">
        <v>132</v>
      </c>
      <c r="F1764" s="2">
        <v>3</v>
      </c>
      <c r="G1764" s="2">
        <v>5</v>
      </c>
      <c r="H1764" s="1" t="s">
        <v>34</v>
      </c>
      <c r="I1764" s="1" t="s">
        <v>30</v>
      </c>
      <c r="J1764" s="2">
        <v>5234</v>
      </c>
      <c r="K1764" t="str">
        <f>VLOOKUP(E1764,LUCode!A:B,2,FALSE)</f>
        <v>Misc. Transportation Other - Employee Non-Chargeable</v>
      </c>
      <c r="L1764">
        <f>VLOOKUP(D1764,Coordinates!A:C,2,FALSE)</f>
        <v>43.404800000000002</v>
      </c>
      <c r="M1764">
        <f>VLOOKUP(D1764,Coordinates!A:C,3,FALSE)</f>
        <v>-79.2042</v>
      </c>
      <c r="N1764" t="str">
        <f>VLOOKUP(I1764,LULine!A:B,2,FALSE)</f>
        <v>Bloor Danforth</v>
      </c>
      <c r="O1764" t="s">
        <v>1761</v>
      </c>
      <c r="P1764" t="s">
        <v>1772</v>
      </c>
    </row>
    <row r="1765" spans="1:16" x14ac:dyDescent="0.3">
      <c r="A1765" s="3">
        <v>43560</v>
      </c>
      <c r="B1765" s="1" t="s">
        <v>303</v>
      </c>
      <c r="C1765" s="1" t="s">
        <v>145</v>
      </c>
      <c r="D1765" s="1" t="s">
        <v>127</v>
      </c>
      <c r="E1765" s="1" t="s">
        <v>60</v>
      </c>
      <c r="F1765" s="2">
        <v>5</v>
      </c>
      <c r="G1765" s="2">
        <v>7</v>
      </c>
      <c r="H1765" s="1" t="s">
        <v>14</v>
      </c>
      <c r="I1765" s="1" t="s">
        <v>15</v>
      </c>
      <c r="J1765" s="2">
        <v>5631</v>
      </c>
      <c r="K1765" t="str">
        <f>VLOOKUP(E1765,LUCode!A:B,2,FALSE)</f>
        <v>Miscellaneous Other</v>
      </c>
      <c r="L1765">
        <f>VLOOKUP(D1765,Coordinates!A:C,2,FALSE)</f>
        <v>43.400500000000001</v>
      </c>
      <c r="M1765">
        <f>VLOOKUP(D1765,Coordinates!A:C,3,FALSE)</f>
        <v>-79.235900000000001</v>
      </c>
      <c r="N1765" t="str">
        <f>VLOOKUP(I1765,LULine!A:B,2,FALSE)</f>
        <v>Yonge University Spadina</v>
      </c>
      <c r="O1765" t="s">
        <v>1761</v>
      </c>
      <c r="P1765" t="s">
        <v>1772</v>
      </c>
    </row>
    <row r="1766" spans="1:16" x14ac:dyDescent="0.3">
      <c r="A1766" s="3">
        <v>43560</v>
      </c>
      <c r="B1766" s="1" t="s">
        <v>1168</v>
      </c>
      <c r="C1766" s="1" t="s">
        <v>145</v>
      </c>
      <c r="D1766" s="1" t="s">
        <v>106</v>
      </c>
      <c r="E1766" s="1" t="s">
        <v>60</v>
      </c>
      <c r="F1766" s="2">
        <v>3</v>
      </c>
      <c r="G1766" s="2">
        <v>5</v>
      </c>
      <c r="H1766" s="1" t="s">
        <v>19</v>
      </c>
      <c r="I1766" s="1" t="s">
        <v>15</v>
      </c>
      <c r="J1766" s="2">
        <v>5631</v>
      </c>
      <c r="K1766" t="str">
        <f>VLOOKUP(E1766,LUCode!A:B,2,FALSE)</f>
        <v>Miscellaneous Other</v>
      </c>
      <c r="L1766">
        <f>VLOOKUP(D1766,Coordinates!A:C,2,FALSE)</f>
        <v>43.400199999999998</v>
      </c>
      <c r="M1766">
        <f>VLOOKUP(D1766,Coordinates!A:C,3,FALSE)</f>
        <v>-79.233699999999999</v>
      </c>
      <c r="N1766" t="str">
        <f>VLOOKUP(I1766,LULine!A:B,2,FALSE)</f>
        <v>Yonge University Spadina</v>
      </c>
      <c r="O1766" t="s">
        <v>1761</v>
      </c>
      <c r="P1766" t="s">
        <v>1772</v>
      </c>
    </row>
    <row r="1767" spans="1:16" x14ac:dyDescent="0.3">
      <c r="A1767" s="3">
        <v>43560</v>
      </c>
      <c r="B1767" s="1" t="s">
        <v>649</v>
      </c>
      <c r="C1767" s="1" t="s">
        <v>145</v>
      </c>
      <c r="D1767" s="1" t="s">
        <v>157</v>
      </c>
      <c r="E1767" s="1" t="s">
        <v>143</v>
      </c>
      <c r="F1767" s="2">
        <v>10</v>
      </c>
      <c r="G1767" s="2">
        <v>13</v>
      </c>
      <c r="H1767" s="1" t="s">
        <v>34</v>
      </c>
      <c r="I1767" s="1" t="s">
        <v>30</v>
      </c>
      <c r="J1767" s="2">
        <v>5121</v>
      </c>
      <c r="K1767" t="str">
        <f>VLOOKUP(E1767,LUCode!A:B,2,FALSE)</f>
        <v>Transportation Department - Other</v>
      </c>
      <c r="L1767">
        <f>VLOOKUP(D1767,Coordinates!A:C,2,FALSE)</f>
        <v>43.404800000000002</v>
      </c>
      <c r="M1767">
        <f>VLOOKUP(D1767,Coordinates!A:C,3,FALSE)</f>
        <v>-79.2042</v>
      </c>
      <c r="N1767" t="str">
        <f>VLOOKUP(I1767,LULine!A:B,2,FALSE)</f>
        <v>Bloor Danforth</v>
      </c>
      <c r="O1767" t="s">
        <v>1761</v>
      </c>
      <c r="P1767" t="s">
        <v>1772</v>
      </c>
    </row>
    <row r="1768" spans="1:16" x14ac:dyDescent="0.3">
      <c r="A1768" s="3">
        <v>43560</v>
      </c>
      <c r="B1768" s="1" t="s">
        <v>761</v>
      </c>
      <c r="C1768" s="1" t="s">
        <v>145</v>
      </c>
      <c r="D1768" s="1" t="s">
        <v>119</v>
      </c>
      <c r="E1768" s="1" t="s">
        <v>143</v>
      </c>
      <c r="F1768" s="2">
        <v>4</v>
      </c>
      <c r="G1768" s="2">
        <v>6</v>
      </c>
      <c r="H1768" s="1" t="s">
        <v>14</v>
      </c>
      <c r="I1768" s="1" t="s">
        <v>15</v>
      </c>
      <c r="J1768" s="2">
        <v>5646</v>
      </c>
      <c r="K1768" t="str">
        <f>VLOOKUP(E1768,LUCode!A:B,2,FALSE)</f>
        <v>Transportation Department - Other</v>
      </c>
      <c r="L1768">
        <f>VLOOKUP(D1768,Coordinates!A:C,2,FALSE)</f>
        <v>43.433</v>
      </c>
      <c r="M1768">
        <f>VLOOKUP(D1768,Coordinates!A:C,3,FALSE)</f>
        <v>-79.248000000000005</v>
      </c>
      <c r="N1768" t="str">
        <f>VLOOKUP(I1768,LULine!A:B,2,FALSE)</f>
        <v>Yonge University Spadina</v>
      </c>
      <c r="O1768" t="s">
        <v>1761</v>
      </c>
      <c r="P1768" t="s">
        <v>1772</v>
      </c>
    </row>
    <row r="1769" spans="1:16" x14ac:dyDescent="0.3">
      <c r="A1769" s="3">
        <v>43560</v>
      </c>
      <c r="B1769" s="1" t="s">
        <v>1169</v>
      </c>
      <c r="C1769" s="1" t="s">
        <v>145</v>
      </c>
      <c r="D1769" s="1" t="s">
        <v>37</v>
      </c>
      <c r="E1769" s="1" t="s">
        <v>60</v>
      </c>
      <c r="F1769" s="2">
        <v>3</v>
      </c>
      <c r="G1769" s="2">
        <v>6</v>
      </c>
      <c r="H1769" s="1" t="s">
        <v>29</v>
      </c>
      <c r="I1769" s="1" t="s">
        <v>30</v>
      </c>
      <c r="J1769" s="2">
        <v>5254</v>
      </c>
      <c r="K1769" t="str">
        <f>VLOOKUP(E1769,LUCode!A:B,2,FALSE)</f>
        <v>Miscellaneous Other</v>
      </c>
      <c r="L1769">
        <f>VLOOKUP(D1769,Coordinates!A:C,2,FALSE)</f>
        <v>43.435699999999997</v>
      </c>
      <c r="M1769">
        <f>VLOOKUP(D1769,Coordinates!A:C,3,FALSE)</f>
        <v>-79.154899999999998</v>
      </c>
      <c r="N1769" t="str">
        <f>VLOOKUP(I1769,LULine!A:B,2,FALSE)</f>
        <v>Bloor Danforth</v>
      </c>
      <c r="O1769" t="s">
        <v>1761</v>
      </c>
      <c r="P1769" t="s">
        <v>1772</v>
      </c>
    </row>
    <row r="1770" spans="1:16" x14ac:dyDescent="0.3">
      <c r="A1770" s="3">
        <v>43560</v>
      </c>
      <c r="B1770" s="1" t="s">
        <v>1067</v>
      </c>
      <c r="C1770" s="1" t="s">
        <v>145</v>
      </c>
      <c r="D1770" s="1" t="s">
        <v>211</v>
      </c>
      <c r="E1770" s="1" t="s">
        <v>880</v>
      </c>
      <c r="F1770" s="2">
        <v>6</v>
      </c>
      <c r="G1770" s="2">
        <v>14</v>
      </c>
      <c r="H1770" s="1" t="s">
        <v>19</v>
      </c>
      <c r="I1770" s="1" t="s">
        <v>15</v>
      </c>
      <c r="J1770" s="2">
        <v>6016</v>
      </c>
      <c r="K1770" t="str">
        <f>VLOOKUP(E1770,LUCode!A:B,2,FALSE)</f>
        <v>Two Drum Switch Keys Activated</v>
      </c>
      <c r="L1770">
        <f>VLOOKUP(D1770,Coordinates!A:C,2,FALSE)</f>
        <v>43.4739</v>
      </c>
      <c r="M1770">
        <f>VLOOKUP(D1770,Coordinates!A:C,3,FALSE)</f>
        <v>-79.313900000000004</v>
      </c>
      <c r="N1770" t="str">
        <f>VLOOKUP(I1770,LULine!A:B,2,FALSE)</f>
        <v>Yonge University Spadina</v>
      </c>
      <c r="O1770" t="s">
        <v>1761</v>
      </c>
      <c r="P1770" t="s">
        <v>1773</v>
      </c>
    </row>
    <row r="1771" spans="1:16" x14ac:dyDescent="0.3">
      <c r="A1771" s="3">
        <v>43560</v>
      </c>
      <c r="B1771" s="1" t="s">
        <v>164</v>
      </c>
      <c r="C1771" s="1" t="s">
        <v>145</v>
      </c>
      <c r="D1771" s="25" t="s">
        <v>1755</v>
      </c>
      <c r="E1771" s="1" t="s">
        <v>277</v>
      </c>
      <c r="F1771" s="2">
        <v>3</v>
      </c>
      <c r="G1771" s="2">
        <v>6</v>
      </c>
      <c r="H1771" s="1" t="s">
        <v>29</v>
      </c>
      <c r="I1771" s="1" t="s">
        <v>30</v>
      </c>
      <c r="J1771" s="2">
        <v>5025</v>
      </c>
      <c r="K1771" t="str">
        <f>VLOOKUP(E1771,LUCode!A:B,2,FALSE)</f>
        <v>Operator Violated Signal</v>
      </c>
      <c r="L1771">
        <f>VLOOKUP(D1771,Coordinates!A:C,2,FALSE)</f>
        <v>43.6706</v>
      </c>
      <c r="M1771">
        <f>VLOOKUP(D1771,Coordinates!A:C,3,FALSE)</f>
        <v>-79.386499999999998</v>
      </c>
      <c r="N1771" t="str">
        <f>VLOOKUP(I1771,LULine!A:B,2,FALSE)</f>
        <v>Bloor Danforth</v>
      </c>
      <c r="O1771" t="s">
        <v>1761</v>
      </c>
      <c r="P1771" t="s">
        <v>1773</v>
      </c>
    </row>
    <row r="1772" spans="1:16" x14ac:dyDescent="0.3">
      <c r="A1772" s="3">
        <v>43560</v>
      </c>
      <c r="B1772" s="1" t="s">
        <v>323</v>
      </c>
      <c r="C1772" s="1" t="s">
        <v>145</v>
      </c>
      <c r="D1772" s="1" t="s">
        <v>266</v>
      </c>
      <c r="E1772" s="1" t="s">
        <v>900</v>
      </c>
      <c r="F1772" s="2">
        <v>10</v>
      </c>
      <c r="G1772" s="2">
        <v>15</v>
      </c>
      <c r="H1772" s="1" t="s">
        <v>19</v>
      </c>
      <c r="I1772" s="1" t="s">
        <v>93</v>
      </c>
      <c r="J1772" s="2">
        <v>3004</v>
      </c>
      <c r="K1772" t="str">
        <f>VLOOKUP(E1772,LUCode!A:B,2,FALSE)</f>
        <v>Disorderly Patron</v>
      </c>
      <c r="L1772">
        <f>VLOOKUP(D1772,Coordinates!A:C,2,FALSE)</f>
        <v>43.462899999999998</v>
      </c>
      <c r="M1772">
        <f>VLOOKUP(D1772,Coordinates!A:C,3,FALSE)</f>
        <v>-79.150599999999997</v>
      </c>
      <c r="N1772" t="str">
        <f>VLOOKUP(I1772,LULine!A:B,2,FALSE)</f>
        <v>Scarborough Rail Transit</v>
      </c>
      <c r="O1772" t="s">
        <v>1761</v>
      </c>
      <c r="P1772" t="s">
        <v>1773</v>
      </c>
    </row>
    <row r="1773" spans="1:16" x14ac:dyDescent="0.3">
      <c r="A1773" s="3">
        <v>43560</v>
      </c>
      <c r="B1773" s="1" t="s">
        <v>1171</v>
      </c>
      <c r="C1773" s="1" t="s">
        <v>145</v>
      </c>
      <c r="D1773" s="1" t="s">
        <v>106</v>
      </c>
      <c r="E1773" s="1" t="s">
        <v>150</v>
      </c>
      <c r="F1773" s="2">
        <v>3</v>
      </c>
      <c r="G1773" s="2">
        <v>6</v>
      </c>
      <c r="H1773" s="1" t="s">
        <v>14</v>
      </c>
      <c r="I1773" s="1" t="s">
        <v>15</v>
      </c>
      <c r="J1773" s="2">
        <v>5871</v>
      </c>
      <c r="K1773" t="str">
        <f>VLOOKUP(E1773,LUCode!A:B,2,FALSE)</f>
        <v>Passenger Other</v>
      </c>
      <c r="L1773">
        <f>VLOOKUP(D1773,Coordinates!A:C,2,FALSE)</f>
        <v>43.400199999999998</v>
      </c>
      <c r="M1773">
        <f>VLOOKUP(D1773,Coordinates!A:C,3,FALSE)</f>
        <v>-79.233699999999999</v>
      </c>
      <c r="N1773" t="str">
        <f>VLOOKUP(I1773,LULine!A:B,2,FALSE)</f>
        <v>Yonge University Spadina</v>
      </c>
      <c r="O1773" t="s">
        <v>1761</v>
      </c>
      <c r="P1773" t="s">
        <v>1773</v>
      </c>
    </row>
    <row r="1774" spans="1:16" x14ac:dyDescent="0.3">
      <c r="A1774" s="3">
        <v>43560</v>
      </c>
      <c r="B1774" s="1" t="s">
        <v>402</v>
      </c>
      <c r="C1774" s="1" t="s">
        <v>145</v>
      </c>
      <c r="D1774" s="1" t="s">
        <v>45</v>
      </c>
      <c r="E1774" s="1" t="s">
        <v>43</v>
      </c>
      <c r="F1774" s="2">
        <v>4</v>
      </c>
      <c r="G1774" s="2">
        <v>7</v>
      </c>
      <c r="H1774" s="1" t="s">
        <v>14</v>
      </c>
      <c r="I1774" s="1" t="s">
        <v>15</v>
      </c>
      <c r="J1774" s="2">
        <v>5881</v>
      </c>
      <c r="K1774" t="str">
        <f>VLOOKUP(E1774,LUCode!A:B,2,FALSE)</f>
        <v>Operator Not In Position</v>
      </c>
      <c r="L1774">
        <f>VLOOKUP(D1774,Coordinates!A:C,2,FALSE)</f>
        <v>43.781399999999998</v>
      </c>
      <c r="M1774">
        <f>VLOOKUP(D1774,Coordinates!A:C,3,FALSE)</f>
        <v>-79.415000000000006</v>
      </c>
      <c r="N1774" t="str">
        <f>VLOOKUP(I1774,LULine!A:B,2,FALSE)</f>
        <v>Yonge University Spadina</v>
      </c>
      <c r="O1774" t="s">
        <v>1761</v>
      </c>
      <c r="P1774" t="s">
        <v>1773</v>
      </c>
    </row>
    <row r="1775" spans="1:16" x14ac:dyDescent="0.3">
      <c r="A1775" s="3">
        <v>43560</v>
      </c>
      <c r="B1775" s="1" t="s">
        <v>518</v>
      </c>
      <c r="C1775" s="1" t="s">
        <v>145</v>
      </c>
      <c r="D1775" s="1" t="s">
        <v>134</v>
      </c>
      <c r="E1775" s="1" t="s">
        <v>80</v>
      </c>
      <c r="F1775" s="2">
        <v>3</v>
      </c>
      <c r="G1775" s="2">
        <v>6</v>
      </c>
      <c r="H1775" s="1" t="s">
        <v>34</v>
      </c>
      <c r="I1775" s="1" t="s">
        <v>30</v>
      </c>
      <c r="J1775" s="2">
        <v>5127</v>
      </c>
      <c r="K1775" t="str">
        <f>VLOOKUP(E1775,LUCode!A:B,2,FALSE)</f>
        <v>Disorderly Patron</v>
      </c>
      <c r="L1775">
        <f>VLOOKUP(D1775,Coordinates!A:C,2,FALSE)</f>
        <v>43.404200000000003</v>
      </c>
      <c r="M1775">
        <f>VLOOKUP(D1775,Coordinates!A:C,3,FALSE)</f>
        <v>-79.210899999999995</v>
      </c>
      <c r="N1775" t="str">
        <f>VLOOKUP(I1775,LULine!A:B,2,FALSE)</f>
        <v>Bloor Danforth</v>
      </c>
      <c r="O1775" t="s">
        <v>1761</v>
      </c>
      <c r="P1775" t="s">
        <v>1773</v>
      </c>
    </row>
    <row r="1776" spans="1:16" x14ac:dyDescent="0.3">
      <c r="A1776" s="3">
        <v>43560</v>
      </c>
      <c r="B1776" s="1" t="s">
        <v>182</v>
      </c>
      <c r="C1776" s="1" t="s">
        <v>145</v>
      </c>
      <c r="D1776" s="1" t="s">
        <v>64</v>
      </c>
      <c r="E1776" s="1" t="s">
        <v>80</v>
      </c>
      <c r="F1776" s="2">
        <v>4</v>
      </c>
      <c r="G1776" s="2">
        <v>6</v>
      </c>
      <c r="H1776" s="1" t="s">
        <v>34</v>
      </c>
      <c r="I1776" s="1" t="s">
        <v>30</v>
      </c>
      <c r="J1776" s="2">
        <v>5060</v>
      </c>
      <c r="K1776" t="str">
        <f>VLOOKUP(E1776,LUCode!A:B,2,FALSE)</f>
        <v>Disorderly Patron</v>
      </c>
      <c r="L1776">
        <f>VLOOKUP(D1776,Coordinates!A:C,2,FALSE)</f>
        <v>43.424100000000003</v>
      </c>
      <c r="M1776">
        <f>VLOOKUP(D1776,Coordinates!A:C,3,FALSE)</f>
        <v>-79.164699999999996</v>
      </c>
      <c r="N1776" t="str">
        <f>VLOOKUP(I1776,LULine!A:B,2,FALSE)</f>
        <v>Bloor Danforth</v>
      </c>
      <c r="O1776" t="s">
        <v>1761</v>
      </c>
      <c r="P1776" t="s">
        <v>1775</v>
      </c>
    </row>
    <row r="1777" spans="1:16" x14ac:dyDescent="0.3">
      <c r="A1777" s="3">
        <v>43560</v>
      </c>
      <c r="B1777" s="1" t="s">
        <v>310</v>
      </c>
      <c r="C1777" s="1" t="s">
        <v>145</v>
      </c>
      <c r="D1777" s="1" t="s">
        <v>211</v>
      </c>
      <c r="E1777" s="1" t="s">
        <v>132</v>
      </c>
      <c r="F1777" s="2">
        <v>4</v>
      </c>
      <c r="G1777" s="2">
        <v>6</v>
      </c>
      <c r="H1777" s="1" t="s">
        <v>19</v>
      </c>
      <c r="I1777" s="1" t="s">
        <v>15</v>
      </c>
      <c r="J1777" s="2">
        <v>6051</v>
      </c>
      <c r="K1777" t="str">
        <f>VLOOKUP(E1777,LUCode!A:B,2,FALSE)</f>
        <v>Misc. Transportation Other - Employee Non-Chargeable</v>
      </c>
      <c r="L1777">
        <f>VLOOKUP(D1777,Coordinates!A:C,2,FALSE)</f>
        <v>43.4739</v>
      </c>
      <c r="M1777">
        <f>VLOOKUP(D1777,Coordinates!A:C,3,FALSE)</f>
        <v>-79.313900000000004</v>
      </c>
      <c r="N1777" t="str">
        <f>VLOOKUP(I1777,LULine!A:B,2,FALSE)</f>
        <v>Yonge University Spadina</v>
      </c>
      <c r="O1777" t="s">
        <v>1761</v>
      </c>
      <c r="P1777" t="s">
        <v>1775</v>
      </c>
    </row>
    <row r="1778" spans="1:16" x14ac:dyDescent="0.3">
      <c r="A1778" s="3">
        <v>43560</v>
      </c>
      <c r="B1778" s="1" t="s">
        <v>470</v>
      </c>
      <c r="C1778" s="1" t="s">
        <v>145</v>
      </c>
      <c r="D1778" s="1" t="s">
        <v>56</v>
      </c>
      <c r="E1778" s="1" t="s">
        <v>57</v>
      </c>
      <c r="F1778" s="2">
        <v>15</v>
      </c>
      <c r="G1778" s="2">
        <v>18</v>
      </c>
      <c r="H1778" s="1" t="s">
        <v>29</v>
      </c>
      <c r="I1778" s="1" t="s">
        <v>30</v>
      </c>
      <c r="J1778" s="2">
        <v>5183</v>
      </c>
      <c r="K1778" t="str">
        <f>VLOOKUP(E1778,LUCode!A:B,2,FALSE)</f>
        <v>Injured or ill Customer (On Train) - Transported</v>
      </c>
      <c r="L1778">
        <f>VLOOKUP(D1778,Coordinates!A:C,2,FALSE)</f>
        <v>43.395800000000001</v>
      </c>
      <c r="M1778">
        <f>VLOOKUP(D1778,Coordinates!A:C,3,FALSE)</f>
        <v>-79.244</v>
      </c>
      <c r="N1778" t="str">
        <f>VLOOKUP(I1778,LULine!A:B,2,FALSE)</f>
        <v>Bloor Danforth</v>
      </c>
      <c r="O1778" t="s">
        <v>1761</v>
      </c>
      <c r="P1778" t="s">
        <v>1776</v>
      </c>
    </row>
    <row r="1779" spans="1:16" x14ac:dyDescent="0.3">
      <c r="A1779" s="3">
        <v>43560</v>
      </c>
      <c r="B1779" s="1" t="s">
        <v>455</v>
      </c>
      <c r="C1779" s="1" t="s">
        <v>145</v>
      </c>
      <c r="D1779" s="25" t="s">
        <v>1756</v>
      </c>
      <c r="E1779" s="1" t="s">
        <v>80</v>
      </c>
      <c r="F1779" s="2">
        <v>3</v>
      </c>
      <c r="G1779" s="2">
        <v>8</v>
      </c>
      <c r="H1779" s="1" t="s">
        <v>19</v>
      </c>
      <c r="I1779" s="1" t="s">
        <v>15</v>
      </c>
      <c r="J1779" s="2">
        <v>6111</v>
      </c>
      <c r="K1779" t="str">
        <f>VLOOKUP(E1779,LUCode!A:B,2,FALSE)</f>
        <v>Disorderly Patron</v>
      </c>
      <c r="L1779">
        <f>VLOOKUP(D1779,Coordinates!A:C,2,FALSE)</f>
        <v>43.401600000000002</v>
      </c>
      <c r="M1779">
        <f>VLOOKUP(D1779,Coordinates!A:C,3,FALSE)</f>
        <v>-79.230900000000005</v>
      </c>
      <c r="N1779" t="str">
        <f>VLOOKUP(I1779,LULine!A:B,2,FALSE)</f>
        <v>Yonge University Spadina</v>
      </c>
      <c r="O1779" t="s">
        <v>1761</v>
      </c>
      <c r="P1779" t="s">
        <v>1777</v>
      </c>
    </row>
    <row r="1780" spans="1:16" x14ac:dyDescent="0.3">
      <c r="A1780" s="3">
        <v>43560</v>
      </c>
      <c r="B1780" s="1" t="s">
        <v>912</v>
      </c>
      <c r="C1780" s="1" t="s">
        <v>145</v>
      </c>
      <c r="D1780" s="1" t="s">
        <v>211</v>
      </c>
      <c r="E1780" s="1" t="s">
        <v>57</v>
      </c>
      <c r="F1780" s="2">
        <v>5</v>
      </c>
      <c r="G1780" s="2">
        <v>10</v>
      </c>
      <c r="H1780" s="1" t="s">
        <v>19</v>
      </c>
      <c r="I1780" s="1" t="s">
        <v>15</v>
      </c>
      <c r="J1780" s="2">
        <v>5481</v>
      </c>
      <c r="K1780" t="str">
        <f>VLOOKUP(E1780,LUCode!A:B,2,FALSE)</f>
        <v>Injured or ill Customer (On Train) - Transported</v>
      </c>
      <c r="L1780">
        <f>VLOOKUP(D1780,Coordinates!A:C,2,FALSE)</f>
        <v>43.4739</v>
      </c>
      <c r="M1780">
        <f>VLOOKUP(D1780,Coordinates!A:C,3,FALSE)</f>
        <v>-79.313900000000004</v>
      </c>
      <c r="N1780" t="str">
        <f>VLOOKUP(I1780,LULine!A:B,2,FALSE)</f>
        <v>Yonge University Spadina</v>
      </c>
      <c r="O1780" t="s">
        <v>1761</v>
      </c>
      <c r="P1780" t="s">
        <v>1777</v>
      </c>
    </row>
    <row r="1781" spans="1:16" x14ac:dyDescent="0.3">
      <c r="A1781" s="3">
        <v>43561</v>
      </c>
      <c r="B1781" s="1" t="s">
        <v>1172</v>
      </c>
      <c r="C1781" s="1" t="s">
        <v>175</v>
      </c>
      <c r="D1781" s="1" t="s">
        <v>279</v>
      </c>
      <c r="E1781" s="1" t="s">
        <v>308</v>
      </c>
      <c r="F1781" s="2">
        <v>4</v>
      </c>
      <c r="G1781" s="2">
        <v>9</v>
      </c>
      <c r="H1781" s="1" t="s">
        <v>14</v>
      </c>
      <c r="I1781" s="1" t="s">
        <v>15</v>
      </c>
      <c r="J1781" s="2">
        <v>5021</v>
      </c>
      <c r="K1781" t="str">
        <f>VLOOKUP(E1781,LUCode!A:B,2,FALSE)</f>
        <v>Assault / Patron Involved</v>
      </c>
      <c r="L1781">
        <f>VLOOKUP(D1781,Coordinates!A:C,2,FALSE)</f>
        <v>43.4056</v>
      </c>
      <c r="M1781">
        <f>VLOOKUP(D1781,Coordinates!A:C,3,FALSE)</f>
        <v>-79.232699999999994</v>
      </c>
      <c r="N1781" t="str">
        <f>VLOOKUP(I1781,LULine!A:B,2,FALSE)</f>
        <v>Yonge University Spadina</v>
      </c>
      <c r="O1781" t="s">
        <v>1761</v>
      </c>
      <c r="P1781" t="s">
        <v>1772</v>
      </c>
    </row>
    <row r="1782" spans="1:16" x14ac:dyDescent="0.3">
      <c r="A1782" s="3">
        <v>43561</v>
      </c>
      <c r="B1782" s="1" t="s">
        <v>581</v>
      </c>
      <c r="C1782" s="1" t="s">
        <v>175</v>
      </c>
      <c r="D1782" s="1" t="s">
        <v>40</v>
      </c>
      <c r="E1782" s="1" t="s">
        <v>52</v>
      </c>
      <c r="F1782" s="2">
        <v>5</v>
      </c>
      <c r="G1782" s="2">
        <v>9</v>
      </c>
      <c r="H1782" s="1" t="s">
        <v>34</v>
      </c>
      <c r="I1782" s="1" t="s">
        <v>30</v>
      </c>
      <c r="J1782" s="2">
        <v>5304</v>
      </c>
      <c r="K1782" t="str">
        <f>VLOOKUP(E1782,LUCode!A:B,2,FALSE)</f>
        <v>Unsanitary Vehicle</v>
      </c>
      <c r="L1782">
        <f>VLOOKUP(D1782,Coordinates!A:C,2,FALSE)</f>
        <v>43.405700000000003</v>
      </c>
      <c r="M1782">
        <f>VLOOKUP(D1782,Coordinates!A:C,3,FALSE)</f>
        <v>-79.194900000000004</v>
      </c>
      <c r="N1782" t="str">
        <f>VLOOKUP(I1782,LULine!A:B,2,FALSE)</f>
        <v>Bloor Danforth</v>
      </c>
      <c r="O1782" t="s">
        <v>1761</v>
      </c>
      <c r="P1782" t="s">
        <v>1772</v>
      </c>
    </row>
    <row r="1783" spans="1:16" x14ac:dyDescent="0.3">
      <c r="A1783" s="3">
        <v>43561</v>
      </c>
      <c r="B1783" s="1" t="s">
        <v>238</v>
      </c>
      <c r="C1783" s="1" t="s">
        <v>175</v>
      </c>
      <c r="D1783" s="1" t="s">
        <v>179</v>
      </c>
      <c r="E1783" s="1" t="s">
        <v>221</v>
      </c>
      <c r="F1783" s="2">
        <v>15</v>
      </c>
      <c r="G1783" s="2">
        <v>20</v>
      </c>
      <c r="H1783" s="1" t="s">
        <v>29</v>
      </c>
      <c r="I1783" s="1" t="s">
        <v>30</v>
      </c>
      <c r="J1783" s="2">
        <v>5044</v>
      </c>
      <c r="K1783" t="str">
        <f>VLOOKUP(E1783,LUCode!A:B,2,FALSE)</f>
        <v>Fire/Smoke Plan B - Source TTC</v>
      </c>
      <c r="L1783">
        <f>VLOOKUP(D1783,Coordinates!A:C,2,FALSE)</f>
        <v>43.414200000000001</v>
      </c>
      <c r="M1783">
        <f>VLOOKUP(D1783,Coordinates!A:C,3,FALSE)</f>
        <v>-79.171899999999994</v>
      </c>
      <c r="N1783" t="str">
        <f>VLOOKUP(I1783,LULine!A:B,2,FALSE)</f>
        <v>Bloor Danforth</v>
      </c>
      <c r="O1783" t="s">
        <v>1761</v>
      </c>
      <c r="P1783" t="s">
        <v>1773</v>
      </c>
    </row>
    <row r="1784" spans="1:16" x14ac:dyDescent="0.3">
      <c r="A1784" s="3">
        <v>43561</v>
      </c>
      <c r="B1784" s="1" t="s">
        <v>1173</v>
      </c>
      <c r="C1784" s="1" t="s">
        <v>175</v>
      </c>
      <c r="D1784" s="1" t="s">
        <v>56</v>
      </c>
      <c r="E1784" s="1" t="s">
        <v>110</v>
      </c>
      <c r="F1784" s="2">
        <v>7</v>
      </c>
      <c r="G1784" s="2">
        <v>12</v>
      </c>
      <c r="H1784" s="1" t="s">
        <v>29</v>
      </c>
      <c r="I1784" s="1" t="s">
        <v>30</v>
      </c>
      <c r="J1784" s="2">
        <v>5020</v>
      </c>
      <c r="K1784" t="str">
        <f>VLOOKUP(E1784,LUCode!A:B,2,FALSE)</f>
        <v>Door Problems - Debris Related</v>
      </c>
      <c r="L1784">
        <f>VLOOKUP(D1784,Coordinates!A:C,2,FALSE)</f>
        <v>43.395800000000001</v>
      </c>
      <c r="M1784">
        <f>VLOOKUP(D1784,Coordinates!A:C,3,FALSE)</f>
        <v>-79.244</v>
      </c>
      <c r="N1784" t="str">
        <f>VLOOKUP(I1784,LULine!A:B,2,FALSE)</f>
        <v>Bloor Danforth</v>
      </c>
      <c r="O1784" t="s">
        <v>1761</v>
      </c>
      <c r="P1784" t="s">
        <v>1775</v>
      </c>
    </row>
    <row r="1785" spans="1:16" x14ac:dyDescent="0.3">
      <c r="A1785" s="3">
        <v>43561</v>
      </c>
      <c r="B1785" s="1" t="s">
        <v>1059</v>
      </c>
      <c r="C1785" s="1" t="s">
        <v>175</v>
      </c>
      <c r="D1785" s="1" t="s">
        <v>119</v>
      </c>
      <c r="E1785" s="1" t="s">
        <v>80</v>
      </c>
      <c r="F1785" s="2">
        <v>20</v>
      </c>
      <c r="G1785" s="2">
        <v>25</v>
      </c>
      <c r="H1785" s="1" t="s">
        <v>14</v>
      </c>
      <c r="I1785" s="1" t="s">
        <v>15</v>
      </c>
      <c r="J1785" s="2">
        <v>6061</v>
      </c>
      <c r="K1785" t="str">
        <f>VLOOKUP(E1785,LUCode!A:B,2,FALSE)</f>
        <v>Disorderly Patron</v>
      </c>
      <c r="L1785">
        <f>VLOOKUP(D1785,Coordinates!A:C,2,FALSE)</f>
        <v>43.433</v>
      </c>
      <c r="M1785">
        <f>VLOOKUP(D1785,Coordinates!A:C,3,FALSE)</f>
        <v>-79.248000000000005</v>
      </c>
      <c r="N1785" t="str">
        <f>VLOOKUP(I1785,LULine!A:B,2,FALSE)</f>
        <v>Yonge University Spadina</v>
      </c>
      <c r="O1785" t="s">
        <v>1761</v>
      </c>
      <c r="P1785" t="s">
        <v>1775</v>
      </c>
    </row>
    <row r="1786" spans="1:16" x14ac:dyDescent="0.3">
      <c r="A1786" s="3">
        <v>43561</v>
      </c>
      <c r="B1786" s="1" t="s">
        <v>936</v>
      </c>
      <c r="C1786" s="1" t="s">
        <v>175</v>
      </c>
      <c r="D1786" s="1" t="s">
        <v>626</v>
      </c>
      <c r="E1786" s="1" t="s">
        <v>89</v>
      </c>
      <c r="F1786" s="2">
        <v>15</v>
      </c>
      <c r="G1786" s="2">
        <v>20</v>
      </c>
      <c r="H1786" s="1" t="s">
        <v>14</v>
      </c>
      <c r="I1786" s="1" t="s">
        <v>15</v>
      </c>
      <c r="J1786" s="2">
        <v>5686</v>
      </c>
      <c r="K1786" t="str">
        <f>VLOOKUP(E1786,LUCode!A:B,2,FALSE)</f>
        <v>Injured or ill Customer (On Train) - Medical Aid Refused</v>
      </c>
      <c r="L1786">
        <f>VLOOKUP(D1786,Coordinates!A:C,2,FALSE)</f>
        <v>43.465000000000003</v>
      </c>
      <c r="M1786">
        <f>VLOOKUP(D1786,Coordinates!A:C,3,FALSE)</f>
        <v>-79.2453</v>
      </c>
      <c r="N1786" t="str">
        <f>VLOOKUP(I1786,LULine!A:B,2,FALSE)</f>
        <v>Yonge University Spadina</v>
      </c>
      <c r="O1786" t="s">
        <v>1761</v>
      </c>
      <c r="P1786" t="s">
        <v>1775</v>
      </c>
    </row>
    <row r="1787" spans="1:16" x14ac:dyDescent="0.3">
      <c r="A1787" s="3">
        <v>43561</v>
      </c>
      <c r="B1787" s="1" t="s">
        <v>1174</v>
      </c>
      <c r="C1787" s="1" t="s">
        <v>175</v>
      </c>
      <c r="D1787" s="1" t="s">
        <v>42</v>
      </c>
      <c r="E1787" s="1" t="s">
        <v>80</v>
      </c>
      <c r="F1787" s="2">
        <v>3</v>
      </c>
      <c r="G1787" s="2">
        <v>8</v>
      </c>
      <c r="H1787" s="1" t="s">
        <v>14</v>
      </c>
      <c r="I1787" s="1" t="s">
        <v>15</v>
      </c>
      <c r="J1787" s="2">
        <v>5411</v>
      </c>
      <c r="K1787" t="str">
        <f>VLOOKUP(E1787,LUCode!A:B,2,FALSE)</f>
        <v>Disorderly Patron</v>
      </c>
      <c r="L1787">
        <f>VLOOKUP(D1787,Coordinates!A:C,2,FALSE)</f>
        <v>43.749699999999997</v>
      </c>
      <c r="M1787">
        <f>VLOOKUP(D1787,Coordinates!A:C,3,FALSE)</f>
        <v>-79.4619</v>
      </c>
      <c r="N1787" t="str">
        <f>VLOOKUP(I1787,LULine!A:B,2,FALSE)</f>
        <v>Yonge University Spadina</v>
      </c>
      <c r="O1787" t="s">
        <v>1761</v>
      </c>
      <c r="P1787" t="s">
        <v>1775</v>
      </c>
    </row>
    <row r="1788" spans="1:16" x14ac:dyDescent="0.3">
      <c r="A1788" s="3">
        <v>43561</v>
      </c>
      <c r="B1788" s="1" t="s">
        <v>1002</v>
      </c>
      <c r="C1788" s="1" t="s">
        <v>175</v>
      </c>
      <c r="D1788" s="1" t="s">
        <v>296</v>
      </c>
      <c r="E1788" s="1" t="s">
        <v>80</v>
      </c>
      <c r="F1788" s="2">
        <v>6</v>
      </c>
      <c r="G1788" s="2">
        <v>11</v>
      </c>
      <c r="H1788" s="1" t="s">
        <v>14</v>
      </c>
      <c r="I1788" s="1" t="s">
        <v>15</v>
      </c>
      <c r="J1788" s="2">
        <v>6026</v>
      </c>
      <c r="K1788" t="str">
        <f>VLOOKUP(E1788,LUCode!A:B,2,FALSE)</f>
        <v>Disorderly Patron</v>
      </c>
      <c r="L1788">
        <f>VLOOKUP(D1788,Coordinates!A:C,2,FALSE)</f>
        <v>43.4116</v>
      </c>
      <c r="M1788">
        <f>VLOOKUP(D1788,Coordinates!A:C,3,FALSE)</f>
        <v>-79.233500000000006</v>
      </c>
      <c r="N1788" t="str">
        <f>VLOOKUP(I1788,LULine!A:B,2,FALSE)</f>
        <v>Yonge University Spadina</v>
      </c>
      <c r="O1788" t="s">
        <v>1761</v>
      </c>
      <c r="P1788" t="s">
        <v>1775</v>
      </c>
    </row>
    <row r="1789" spans="1:16" x14ac:dyDescent="0.3">
      <c r="A1789" s="3">
        <v>43561</v>
      </c>
      <c r="B1789" s="1" t="s">
        <v>1175</v>
      </c>
      <c r="C1789" s="1" t="s">
        <v>175</v>
      </c>
      <c r="D1789" s="1" t="s">
        <v>801</v>
      </c>
      <c r="E1789" s="1" t="s">
        <v>54</v>
      </c>
      <c r="F1789" s="2">
        <v>11</v>
      </c>
      <c r="G1789" s="2">
        <v>17</v>
      </c>
      <c r="H1789" s="1" t="s">
        <v>34</v>
      </c>
      <c r="I1789" s="1" t="s">
        <v>99</v>
      </c>
      <c r="J1789" s="2">
        <v>6196</v>
      </c>
      <c r="K1789" t="str">
        <f>VLOOKUP(E1789,LUCode!A:B,2,FALSE)</f>
        <v>Passenger Assistance Alarm Activated - No Trouble Found</v>
      </c>
      <c r="L1789">
        <f>VLOOKUP(D1789,Coordinates!A:C,2,FALSE)</f>
        <v>43.460099999999997</v>
      </c>
      <c r="M1789">
        <f>VLOOKUP(D1789,Coordinates!A:C,3,FALSE)</f>
        <v>-79.231200000000001</v>
      </c>
      <c r="N1789" t="str">
        <f>VLOOKUP(I1789,LULine!A:B,2,FALSE)</f>
        <v>Sheppard</v>
      </c>
      <c r="O1789" t="s">
        <v>1761</v>
      </c>
      <c r="P1789" t="s">
        <v>1775</v>
      </c>
    </row>
    <row r="1790" spans="1:16" x14ac:dyDescent="0.3">
      <c r="A1790" s="3">
        <v>43561</v>
      </c>
      <c r="B1790" s="1" t="s">
        <v>1176</v>
      </c>
      <c r="C1790" s="1" t="s">
        <v>175</v>
      </c>
      <c r="D1790" s="1" t="s">
        <v>59</v>
      </c>
      <c r="E1790" s="1" t="s">
        <v>128</v>
      </c>
      <c r="F1790" s="2">
        <v>5</v>
      </c>
      <c r="G1790" s="2">
        <v>10</v>
      </c>
      <c r="H1790" s="1" t="s">
        <v>29</v>
      </c>
      <c r="I1790" s="1" t="s">
        <v>30</v>
      </c>
      <c r="J1790" s="2">
        <v>0</v>
      </c>
      <c r="K1790" t="str">
        <f>VLOOKUP(E1790,LUCode!A:B,2,FALSE)</f>
        <v>Divisional Clerk Related</v>
      </c>
      <c r="L1790">
        <f>VLOOKUP(D1790,Coordinates!A:C,2,FALSE)</f>
        <v>43.410299999999999</v>
      </c>
      <c r="M1790">
        <f>VLOOKUP(D1790,Coordinates!A:C,3,FALSE)</f>
        <v>-79.192300000000003</v>
      </c>
      <c r="N1790" t="str">
        <f>VLOOKUP(I1790,LULine!A:B,2,FALSE)</f>
        <v>Bloor Danforth</v>
      </c>
      <c r="O1790" t="s">
        <v>1761</v>
      </c>
      <c r="P1790" t="s">
        <v>1776</v>
      </c>
    </row>
    <row r="1791" spans="1:16" x14ac:dyDescent="0.3">
      <c r="A1791" s="3">
        <v>43561</v>
      </c>
      <c r="B1791" s="1" t="s">
        <v>869</v>
      </c>
      <c r="C1791" s="1" t="s">
        <v>175</v>
      </c>
      <c r="D1791" s="1" t="s">
        <v>286</v>
      </c>
      <c r="E1791" s="1" t="s">
        <v>80</v>
      </c>
      <c r="F1791" s="2">
        <v>4</v>
      </c>
      <c r="G1791" s="2">
        <v>9</v>
      </c>
      <c r="H1791" s="1" t="s">
        <v>29</v>
      </c>
      <c r="I1791" s="1" t="s">
        <v>30</v>
      </c>
      <c r="J1791" s="2">
        <v>5029</v>
      </c>
      <c r="K1791" t="str">
        <f>VLOOKUP(E1791,LUCode!A:B,2,FALSE)</f>
        <v>Disorderly Patron</v>
      </c>
      <c r="L1791">
        <f>VLOOKUP(D1791,Coordinates!A:C,2,FALSE)</f>
        <v>43.401299999999999</v>
      </c>
      <c r="M1791">
        <f>VLOOKUP(D1791,Coordinates!A:C,3,FALSE)</f>
        <v>-79.232399999999998</v>
      </c>
      <c r="N1791" t="str">
        <f>VLOOKUP(I1791,LULine!A:B,2,FALSE)</f>
        <v>Bloor Danforth</v>
      </c>
      <c r="O1791" t="s">
        <v>1761</v>
      </c>
      <c r="P1791" t="s">
        <v>1776</v>
      </c>
    </row>
    <row r="1792" spans="1:16" x14ac:dyDescent="0.3">
      <c r="A1792" s="3">
        <v>43561</v>
      </c>
      <c r="B1792" s="1" t="s">
        <v>797</v>
      </c>
      <c r="C1792" s="1" t="s">
        <v>175</v>
      </c>
      <c r="D1792" s="1" t="s">
        <v>235</v>
      </c>
      <c r="E1792" s="1" t="s">
        <v>80</v>
      </c>
      <c r="F1792" s="2">
        <v>4</v>
      </c>
      <c r="G1792" s="2">
        <v>8</v>
      </c>
      <c r="H1792" s="1" t="s">
        <v>34</v>
      </c>
      <c r="I1792" s="1" t="s">
        <v>30</v>
      </c>
      <c r="J1792" s="2">
        <v>5208</v>
      </c>
      <c r="K1792" t="str">
        <f>VLOOKUP(E1792,LUCode!A:B,2,FALSE)</f>
        <v>Disorderly Patron</v>
      </c>
      <c r="L1792">
        <f>VLOOKUP(D1792,Coordinates!A:C,2,FALSE)</f>
        <v>43.411099999999998</v>
      </c>
      <c r="M1792">
        <f>VLOOKUP(D1792,Coordinates!A:C,3,FALSE)</f>
        <v>-79.184600000000003</v>
      </c>
      <c r="N1792" t="str">
        <f>VLOOKUP(I1792,LULine!A:B,2,FALSE)</f>
        <v>Bloor Danforth</v>
      </c>
      <c r="O1792" t="s">
        <v>1761</v>
      </c>
      <c r="P1792" t="s">
        <v>1777</v>
      </c>
    </row>
    <row r="1793" spans="1:16" x14ac:dyDescent="0.3">
      <c r="A1793" s="3">
        <v>43561</v>
      </c>
      <c r="B1793" s="1" t="s">
        <v>1177</v>
      </c>
      <c r="C1793" s="1" t="s">
        <v>175</v>
      </c>
      <c r="D1793" s="1" t="s">
        <v>801</v>
      </c>
      <c r="E1793" s="1" t="s">
        <v>46</v>
      </c>
      <c r="F1793" s="2">
        <v>3</v>
      </c>
      <c r="G1793" s="2">
        <v>8</v>
      </c>
      <c r="H1793" s="1" t="s">
        <v>34</v>
      </c>
      <c r="I1793" s="1" t="s">
        <v>99</v>
      </c>
      <c r="J1793" s="2">
        <v>6141</v>
      </c>
      <c r="K1793" t="str">
        <f>VLOOKUP(E1793,LUCode!A:B,2,FALSE)</f>
        <v>Miscellaneous Speed Control</v>
      </c>
      <c r="L1793">
        <f>VLOOKUP(D1793,Coordinates!A:C,2,FALSE)</f>
        <v>43.460099999999997</v>
      </c>
      <c r="M1793">
        <f>VLOOKUP(D1793,Coordinates!A:C,3,FALSE)</f>
        <v>-79.231200000000001</v>
      </c>
      <c r="N1793" t="str">
        <f>VLOOKUP(I1793,LULine!A:B,2,FALSE)</f>
        <v>Sheppard</v>
      </c>
      <c r="O1793" t="s">
        <v>1761</v>
      </c>
      <c r="P1793" t="s">
        <v>1777</v>
      </c>
    </row>
    <row r="1794" spans="1:16" x14ac:dyDescent="0.3">
      <c r="A1794" s="3">
        <v>43561</v>
      </c>
      <c r="B1794" s="1" t="s">
        <v>1177</v>
      </c>
      <c r="C1794" s="1" t="s">
        <v>175</v>
      </c>
      <c r="D1794" s="1" t="s">
        <v>59</v>
      </c>
      <c r="E1794" s="1" t="s">
        <v>43</v>
      </c>
      <c r="F1794" s="2">
        <v>4</v>
      </c>
      <c r="G1794" s="2">
        <v>8</v>
      </c>
      <c r="H1794" s="1" t="s">
        <v>34</v>
      </c>
      <c r="I1794" s="1" t="s">
        <v>30</v>
      </c>
      <c r="J1794" s="2">
        <v>5319</v>
      </c>
      <c r="K1794" t="str">
        <f>VLOOKUP(E1794,LUCode!A:B,2,FALSE)</f>
        <v>Operator Not In Position</v>
      </c>
      <c r="L1794">
        <f>VLOOKUP(D1794,Coordinates!A:C,2,FALSE)</f>
        <v>43.410299999999999</v>
      </c>
      <c r="M1794">
        <f>VLOOKUP(D1794,Coordinates!A:C,3,FALSE)</f>
        <v>-79.192300000000003</v>
      </c>
      <c r="N1794" t="str">
        <f>VLOOKUP(I1794,LULine!A:B,2,FALSE)</f>
        <v>Bloor Danforth</v>
      </c>
      <c r="O1794" t="s">
        <v>1761</v>
      </c>
      <c r="P1794" t="s">
        <v>1777</v>
      </c>
    </row>
    <row r="1795" spans="1:16" x14ac:dyDescent="0.3">
      <c r="A1795" s="3">
        <v>43561</v>
      </c>
      <c r="B1795" s="1" t="s">
        <v>1178</v>
      </c>
      <c r="C1795" s="1" t="s">
        <v>175</v>
      </c>
      <c r="D1795" s="1" t="s">
        <v>59</v>
      </c>
      <c r="E1795" s="1" t="s">
        <v>43</v>
      </c>
      <c r="F1795" s="2">
        <v>3</v>
      </c>
      <c r="G1795" s="2">
        <v>7</v>
      </c>
      <c r="H1795" s="1" t="s">
        <v>34</v>
      </c>
      <c r="I1795" s="1" t="s">
        <v>30</v>
      </c>
      <c r="J1795" s="2">
        <v>5366</v>
      </c>
      <c r="K1795" t="str">
        <f>VLOOKUP(E1795,LUCode!A:B,2,FALSE)</f>
        <v>Operator Not In Position</v>
      </c>
      <c r="L1795">
        <f>VLOOKUP(D1795,Coordinates!A:C,2,FALSE)</f>
        <v>43.410299999999999</v>
      </c>
      <c r="M1795">
        <f>VLOOKUP(D1795,Coordinates!A:C,3,FALSE)</f>
        <v>-79.192300000000003</v>
      </c>
      <c r="N1795" t="str">
        <f>VLOOKUP(I1795,LULine!A:B,2,FALSE)</f>
        <v>Bloor Danforth</v>
      </c>
      <c r="O1795" t="s">
        <v>1761</v>
      </c>
      <c r="P1795" t="s">
        <v>1777</v>
      </c>
    </row>
    <row r="1796" spans="1:16" x14ac:dyDescent="0.3">
      <c r="A1796" s="3">
        <v>43561</v>
      </c>
      <c r="B1796" s="1" t="s">
        <v>331</v>
      </c>
      <c r="C1796" s="1" t="s">
        <v>175</v>
      </c>
      <c r="D1796" s="1" t="s">
        <v>489</v>
      </c>
      <c r="E1796" s="1" t="s">
        <v>503</v>
      </c>
      <c r="F1796" s="2">
        <v>3</v>
      </c>
      <c r="G1796" s="2">
        <v>8</v>
      </c>
      <c r="H1796" s="1" t="s">
        <v>34</v>
      </c>
      <c r="I1796" s="1" t="s">
        <v>99</v>
      </c>
      <c r="J1796" s="2">
        <v>6141</v>
      </c>
      <c r="K1796" t="str">
        <f>VLOOKUP(E1796,LUCode!A:B,2,FALSE)</f>
        <v>Supervisory Error</v>
      </c>
      <c r="L1796">
        <f>VLOOKUP(D1796,Coordinates!A:C,2,FALSE)</f>
        <v>43.4617</v>
      </c>
      <c r="M1796">
        <f>VLOOKUP(D1796,Coordinates!A:C,3,FALSE)</f>
        <v>-79.215500000000006</v>
      </c>
      <c r="N1796" t="str">
        <f>VLOOKUP(I1796,LULine!A:B,2,FALSE)</f>
        <v>Sheppard</v>
      </c>
      <c r="O1796" t="s">
        <v>1761</v>
      </c>
      <c r="P1796" t="s">
        <v>1777</v>
      </c>
    </row>
    <row r="1797" spans="1:16" x14ac:dyDescent="0.3">
      <c r="A1797" s="3">
        <v>43562</v>
      </c>
      <c r="B1797" s="1" t="s">
        <v>1179</v>
      </c>
      <c r="C1797" s="1" t="s">
        <v>188</v>
      </c>
      <c r="D1797" s="1" t="s">
        <v>49</v>
      </c>
      <c r="E1797" s="1" t="s">
        <v>18</v>
      </c>
      <c r="F1797" s="2">
        <v>10</v>
      </c>
      <c r="G1797" s="2">
        <v>15</v>
      </c>
      <c r="H1797" s="1" t="s">
        <v>14</v>
      </c>
      <c r="I1797" s="1" t="s">
        <v>15</v>
      </c>
      <c r="J1797" s="2">
        <v>5391</v>
      </c>
      <c r="K1797" t="str">
        <f>VLOOKUP(E1797,LUCode!A:B,2,FALSE)</f>
        <v>ATC RC&amp;S Equipment</v>
      </c>
      <c r="L1797">
        <f>VLOOKUP(D1797,Coordinates!A:C,2,FALSE)</f>
        <v>43.423200000000001</v>
      </c>
      <c r="M1797">
        <f>VLOOKUP(D1797,Coordinates!A:C,3,FALSE)</f>
        <v>79.262699999999995</v>
      </c>
      <c r="N1797" t="str">
        <f>VLOOKUP(I1797,LULine!A:B,2,FALSE)</f>
        <v>Yonge University Spadina</v>
      </c>
      <c r="O1797" t="s">
        <v>1761</v>
      </c>
      <c r="P1797" t="s">
        <v>1777</v>
      </c>
    </row>
    <row r="1798" spans="1:16" x14ac:dyDescent="0.3">
      <c r="A1798" s="3">
        <v>43562</v>
      </c>
      <c r="B1798" s="1" t="s">
        <v>35</v>
      </c>
      <c r="C1798" s="1" t="s">
        <v>188</v>
      </c>
      <c r="D1798" s="1" t="s">
        <v>42</v>
      </c>
      <c r="E1798" s="1" t="s">
        <v>13</v>
      </c>
      <c r="F1798" s="2">
        <v>3</v>
      </c>
      <c r="G1798" s="2">
        <v>8</v>
      </c>
      <c r="H1798" s="1" t="s">
        <v>14</v>
      </c>
      <c r="I1798" s="1" t="s">
        <v>15</v>
      </c>
      <c r="J1798" s="2">
        <v>6096</v>
      </c>
      <c r="K1798" t="str">
        <f>VLOOKUP(E1798,LUCode!A:B,2,FALSE)</f>
        <v>ATC Project</v>
      </c>
      <c r="L1798">
        <f>VLOOKUP(D1798,Coordinates!A:C,2,FALSE)</f>
        <v>43.749699999999997</v>
      </c>
      <c r="M1798">
        <f>VLOOKUP(D1798,Coordinates!A:C,3,FALSE)</f>
        <v>-79.4619</v>
      </c>
      <c r="N1798" t="str">
        <f>VLOOKUP(I1798,LULine!A:B,2,FALSE)</f>
        <v>Yonge University Spadina</v>
      </c>
      <c r="O1798" t="s">
        <v>1761</v>
      </c>
      <c r="P1798" t="s">
        <v>1774</v>
      </c>
    </row>
    <row r="1799" spans="1:16" x14ac:dyDescent="0.3">
      <c r="A1799" s="3">
        <v>43562</v>
      </c>
      <c r="B1799" s="1" t="s">
        <v>396</v>
      </c>
      <c r="C1799" s="1" t="s">
        <v>188</v>
      </c>
      <c r="D1799" s="1" t="s">
        <v>12</v>
      </c>
      <c r="E1799" s="1" t="s">
        <v>183</v>
      </c>
      <c r="F1799" s="2">
        <v>6</v>
      </c>
      <c r="G1799" s="2">
        <v>11</v>
      </c>
      <c r="H1799" s="1" t="s">
        <v>14</v>
      </c>
      <c r="I1799" s="1" t="s">
        <v>15</v>
      </c>
      <c r="J1799" s="2">
        <v>5836</v>
      </c>
      <c r="K1799" t="str">
        <f>VLOOKUP(E1799,LUCode!A:B,2,FALSE)</f>
        <v>ATC Operator Related</v>
      </c>
      <c r="L1799">
        <f>VLOOKUP(D1799,Coordinates!A:C,2,FALSE)</f>
        <v>43.402900000000002</v>
      </c>
      <c r="M1799">
        <f>VLOOKUP(D1799,Coordinates!A:C,3,FALSE)</f>
        <v>-79.242500000000007</v>
      </c>
      <c r="N1799" t="str">
        <f>VLOOKUP(I1799,LULine!A:B,2,FALSE)</f>
        <v>Yonge University Spadina</v>
      </c>
      <c r="O1799" t="s">
        <v>1761</v>
      </c>
      <c r="P1799" t="s">
        <v>1774</v>
      </c>
    </row>
    <row r="1800" spans="1:16" x14ac:dyDescent="0.3">
      <c r="A1800" s="3">
        <v>43562</v>
      </c>
      <c r="B1800" s="1" t="s">
        <v>396</v>
      </c>
      <c r="C1800" s="1" t="s">
        <v>188</v>
      </c>
      <c r="D1800" s="1" t="s">
        <v>130</v>
      </c>
      <c r="E1800" s="1" t="s">
        <v>245</v>
      </c>
      <c r="F1800" s="2">
        <v>4</v>
      </c>
      <c r="G1800" s="2">
        <v>9</v>
      </c>
      <c r="H1800" s="1" t="s">
        <v>34</v>
      </c>
      <c r="I1800" s="1" t="s">
        <v>30</v>
      </c>
      <c r="J1800" s="2">
        <v>5254</v>
      </c>
      <c r="K1800" t="str">
        <f>VLOOKUP(E1800,LUCode!A:B,2,FALSE)</f>
        <v>Door Problems - Passenger Related</v>
      </c>
      <c r="L1800">
        <f>VLOOKUP(D1800,Coordinates!A:C,2,FALSE)</f>
        <v>43.668300000000002</v>
      </c>
      <c r="M1800">
        <f>VLOOKUP(D1800,Coordinates!A:C,3,FALSE)</f>
        <v>-79.399900000000002</v>
      </c>
      <c r="N1800" t="str">
        <f>VLOOKUP(I1800,LULine!A:B,2,FALSE)</f>
        <v>Bloor Danforth</v>
      </c>
      <c r="O1800" t="s">
        <v>1761</v>
      </c>
      <c r="P1800" t="s">
        <v>1774</v>
      </c>
    </row>
    <row r="1801" spans="1:16" x14ac:dyDescent="0.3">
      <c r="A1801" s="3">
        <v>43562</v>
      </c>
      <c r="B1801" s="1" t="s">
        <v>397</v>
      </c>
      <c r="C1801" s="1" t="s">
        <v>188</v>
      </c>
      <c r="D1801" s="25" t="s">
        <v>1639</v>
      </c>
      <c r="E1801" s="1" t="s">
        <v>180</v>
      </c>
      <c r="F1801" s="2">
        <v>4</v>
      </c>
      <c r="G1801" s="2">
        <v>9</v>
      </c>
      <c r="H1801" s="1" t="s">
        <v>19</v>
      </c>
      <c r="I1801" s="1" t="s">
        <v>15</v>
      </c>
      <c r="J1801" s="2">
        <v>5711</v>
      </c>
      <c r="K1801" t="str">
        <f>VLOOKUP(E1801,LUCode!A:B,2,FALSE)</f>
        <v>Signals - Track Circuit Problems</v>
      </c>
      <c r="L1801">
        <f>VLOOKUP(D1801,Coordinates!A:C,2,FALSE)</f>
        <v>43.762</v>
      </c>
      <c r="M1801">
        <f>VLOOKUP(D1801,Coordinates!A:C,3,FALSE)</f>
        <v>-79.411900000000003</v>
      </c>
      <c r="N1801" t="str">
        <f>VLOOKUP(I1801,LULine!A:B,2,FALSE)</f>
        <v>Yonge University Spadina</v>
      </c>
      <c r="O1801" t="s">
        <v>1761</v>
      </c>
      <c r="P1801" t="s">
        <v>1772</v>
      </c>
    </row>
    <row r="1802" spans="1:16" x14ac:dyDescent="0.3">
      <c r="A1802" s="3">
        <v>43562</v>
      </c>
      <c r="B1802" s="1" t="s">
        <v>1070</v>
      </c>
      <c r="C1802" s="1" t="s">
        <v>188</v>
      </c>
      <c r="D1802" s="1" t="s">
        <v>130</v>
      </c>
      <c r="E1802" s="1" t="s">
        <v>132</v>
      </c>
      <c r="F1802" s="2">
        <v>5</v>
      </c>
      <c r="G1802" s="2">
        <v>10</v>
      </c>
      <c r="H1802" s="1" t="s">
        <v>34</v>
      </c>
      <c r="I1802" s="1" t="s">
        <v>30</v>
      </c>
      <c r="J1802" s="2">
        <v>5183</v>
      </c>
      <c r="K1802" t="str">
        <f>VLOOKUP(E1802,LUCode!A:B,2,FALSE)</f>
        <v>Misc. Transportation Other - Employee Non-Chargeable</v>
      </c>
      <c r="L1802">
        <f>VLOOKUP(D1802,Coordinates!A:C,2,FALSE)</f>
        <v>43.668300000000002</v>
      </c>
      <c r="M1802">
        <f>VLOOKUP(D1802,Coordinates!A:C,3,FALSE)</f>
        <v>-79.399900000000002</v>
      </c>
      <c r="N1802" t="str">
        <f>VLOOKUP(I1802,LULine!A:B,2,FALSE)</f>
        <v>Bloor Danforth</v>
      </c>
      <c r="O1802" t="s">
        <v>1761</v>
      </c>
      <c r="P1802" t="s">
        <v>1772</v>
      </c>
    </row>
    <row r="1803" spans="1:16" x14ac:dyDescent="0.3">
      <c r="A1803" s="3">
        <v>43562</v>
      </c>
      <c r="B1803" s="1" t="s">
        <v>718</v>
      </c>
      <c r="C1803" s="1" t="s">
        <v>188</v>
      </c>
      <c r="D1803" s="1" t="s">
        <v>211</v>
      </c>
      <c r="E1803" s="1" t="s">
        <v>43</v>
      </c>
      <c r="F1803" s="2">
        <v>5</v>
      </c>
      <c r="G1803" s="2">
        <v>10</v>
      </c>
      <c r="H1803" s="1" t="s">
        <v>19</v>
      </c>
      <c r="I1803" s="1" t="s">
        <v>15</v>
      </c>
      <c r="J1803" s="2">
        <v>5456</v>
      </c>
      <c r="K1803" t="str">
        <f>VLOOKUP(E1803,LUCode!A:B,2,FALSE)</f>
        <v>Operator Not In Position</v>
      </c>
      <c r="L1803">
        <f>VLOOKUP(D1803,Coordinates!A:C,2,FALSE)</f>
        <v>43.4739</v>
      </c>
      <c r="M1803">
        <f>VLOOKUP(D1803,Coordinates!A:C,3,FALSE)</f>
        <v>-79.313900000000004</v>
      </c>
      <c r="N1803" t="str">
        <f>VLOOKUP(I1803,LULine!A:B,2,FALSE)</f>
        <v>Yonge University Spadina</v>
      </c>
      <c r="O1803" t="s">
        <v>1761</v>
      </c>
      <c r="P1803" t="s">
        <v>1772</v>
      </c>
    </row>
    <row r="1804" spans="1:16" x14ac:dyDescent="0.3">
      <c r="A1804" s="3">
        <v>43562</v>
      </c>
      <c r="B1804" s="1" t="s">
        <v>897</v>
      </c>
      <c r="C1804" s="1" t="s">
        <v>188</v>
      </c>
      <c r="D1804" s="1" t="s">
        <v>160</v>
      </c>
      <c r="E1804" s="1" t="s">
        <v>18</v>
      </c>
      <c r="F1804" s="2">
        <v>6</v>
      </c>
      <c r="G1804" s="2">
        <v>11</v>
      </c>
      <c r="H1804" s="1" t="s">
        <v>19</v>
      </c>
      <c r="I1804" s="1" t="s">
        <v>15</v>
      </c>
      <c r="J1804" s="2">
        <v>5781</v>
      </c>
      <c r="K1804" t="str">
        <f>VLOOKUP(E1804,LUCode!A:B,2,FALSE)</f>
        <v>ATC RC&amp;S Equipment</v>
      </c>
      <c r="L1804">
        <f>VLOOKUP(D1804,Coordinates!A:C,2,FALSE)</f>
        <v>43.724899999999998</v>
      </c>
      <c r="M1804">
        <f>VLOOKUP(D1804,Coordinates!A:C,3,FALSE)</f>
        <v>79.448800000000006</v>
      </c>
      <c r="N1804" t="str">
        <f>VLOOKUP(I1804,LULine!A:B,2,FALSE)</f>
        <v>Yonge University Spadina</v>
      </c>
      <c r="O1804" t="s">
        <v>1761</v>
      </c>
      <c r="P1804" t="s">
        <v>1772</v>
      </c>
    </row>
    <row r="1805" spans="1:16" x14ac:dyDescent="0.3">
      <c r="A1805" s="3">
        <v>43562</v>
      </c>
      <c r="B1805" s="1" t="s">
        <v>1180</v>
      </c>
      <c r="C1805" s="1" t="s">
        <v>188</v>
      </c>
      <c r="D1805" s="1" t="s">
        <v>223</v>
      </c>
      <c r="E1805" s="1" t="s">
        <v>245</v>
      </c>
      <c r="F1805" s="2">
        <v>3</v>
      </c>
      <c r="G1805" s="2">
        <v>7</v>
      </c>
      <c r="H1805" s="1" t="s">
        <v>34</v>
      </c>
      <c r="I1805" s="1" t="s">
        <v>30</v>
      </c>
      <c r="J1805" s="2">
        <v>5082</v>
      </c>
      <c r="K1805" t="str">
        <f>VLOOKUP(E1805,LUCode!A:B,2,FALSE)</f>
        <v>Door Problems - Passenger Related</v>
      </c>
      <c r="L1805">
        <f>VLOOKUP(D1805,Coordinates!A:C,2,FALSE)</f>
        <v>43.392499999999998</v>
      </c>
      <c r="M1805">
        <f>VLOOKUP(D1805,Coordinates!A:C,3,FALSE)</f>
        <v>-79.271050000000002</v>
      </c>
      <c r="N1805" t="str">
        <f>VLOOKUP(I1805,LULine!A:B,2,FALSE)</f>
        <v>Bloor Danforth</v>
      </c>
      <c r="O1805" t="s">
        <v>1761</v>
      </c>
      <c r="P1805" t="s">
        <v>1773</v>
      </c>
    </row>
    <row r="1806" spans="1:16" x14ac:dyDescent="0.3">
      <c r="A1806" s="3">
        <v>43562</v>
      </c>
      <c r="B1806" s="1" t="s">
        <v>90</v>
      </c>
      <c r="C1806" s="1" t="s">
        <v>188</v>
      </c>
      <c r="D1806" s="1" t="s">
        <v>45</v>
      </c>
      <c r="E1806" s="1" t="s">
        <v>60</v>
      </c>
      <c r="F1806" s="2">
        <v>3</v>
      </c>
      <c r="G1806" s="2">
        <v>7</v>
      </c>
      <c r="H1806" s="1" t="s">
        <v>19</v>
      </c>
      <c r="I1806" s="1" t="s">
        <v>15</v>
      </c>
      <c r="J1806" s="2">
        <v>5426</v>
      </c>
      <c r="K1806" t="str">
        <f>VLOOKUP(E1806,LUCode!A:B,2,FALSE)</f>
        <v>Miscellaneous Other</v>
      </c>
      <c r="L1806">
        <f>VLOOKUP(D1806,Coordinates!A:C,2,FALSE)</f>
        <v>43.781399999999998</v>
      </c>
      <c r="M1806">
        <f>VLOOKUP(D1806,Coordinates!A:C,3,FALSE)</f>
        <v>-79.415000000000006</v>
      </c>
      <c r="N1806" t="str">
        <f>VLOOKUP(I1806,LULine!A:B,2,FALSE)</f>
        <v>Yonge University Spadina</v>
      </c>
      <c r="O1806" t="s">
        <v>1761</v>
      </c>
      <c r="P1806" t="s">
        <v>1773</v>
      </c>
    </row>
    <row r="1807" spans="1:16" x14ac:dyDescent="0.3">
      <c r="A1807" s="3">
        <v>43562</v>
      </c>
      <c r="B1807" s="1" t="s">
        <v>993</v>
      </c>
      <c r="C1807" s="1" t="s">
        <v>188</v>
      </c>
      <c r="D1807" s="1" t="s">
        <v>33</v>
      </c>
      <c r="E1807" s="1" t="s">
        <v>110</v>
      </c>
      <c r="F1807" s="2">
        <v>4</v>
      </c>
      <c r="G1807" s="2">
        <v>8</v>
      </c>
      <c r="H1807" s="1" t="s">
        <v>34</v>
      </c>
      <c r="I1807" s="1" t="s">
        <v>30</v>
      </c>
      <c r="J1807" s="2">
        <v>5006</v>
      </c>
      <c r="K1807" t="str">
        <f>VLOOKUP(E1807,LUCode!A:B,2,FALSE)</f>
        <v>Door Problems - Debris Related</v>
      </c>
      <c r="L1807">
        <f>VLOOKUP(D1807,Coordinates!A:C,2,FALSE)</f>
        <v>43.381399999999999</v>
      </c>
      <c r="M1807">
        <f>VLOOKUP(D1807,Coordinates!A:C,3,FALSE)</f>
        <v>-79.320999999999998</v>
      </c>
      <c r="N1807" t="str">
        <f>VLOOKUP(I1807,LULine!A:B,2,FALSE)</f>
        <v>Bloor Danforth</v>
      </c>
      <c r="O1807" t="s">
        <v>1761</v>
      </c>
      <c r="P1807" t="s">
        <v>1776</v>
      </c>
    </row>
    <row r="1808" spans="1:16" x14ac:dyDescent="0.3">
      <c r="A1808" s="3">
        <v>43562</v>
      </c>
      <c r="B1808" s="1" t="s">
        <v>1181</v>
      </c>
      <c r="C1808" s="1" t="s">
        <v>188</v>
      </c>
      <c r="D1808" s="25" t="s">
        <v>1755</v>
      </c>
      <c r="E1808" s="1" t="s">
        <v>57</v>
      </c>
      <c r="F1808" s="2">
        <v>10</v>
      </c>
      <c r="G1808" s="2">
        <v>14</v>
      </c>
      <c r="H1808" s="1" t="s">
        <v>34</v>
      </c>
      <c r="I1808" s="1" t="s">
        <v>30</v>
      </c>
      <c r="J1808" s="2">
        <v>5283</v>
      </c>
      <c r="K1808" t="str">
        <f>VLOOKUP(E1808,LUCode!A:B,2,FALSE)</f>
        <v>Injured or ill Customer (On Train) - Transported</v>
      </c>
      <c r="L1808">
        <f>VLOOKUP(D1808,Coordinates!A:C,2,FALSE)</f>
        <v>43.6706</v>
      </c>
      <c r="M1808">
        <f>VLOOKUP(D1808,Coordinates!A:C,3,FALSE)</f>
        <v>-79.386499999999998</v>
      </c>
      <c r="N1808" t="str">
        <f>VLOOKUP(I1808,LULine!A:B,2,FALSE)</f>
        <v>Bloor Danforth</v>
      </c>
      <c r="O1808" t="s">
        <v>1761</v>
      </c>
      <c r="P1808" t="s">
        <v>1776</v>
      </c>
    </row>
    <row r="1809" spans="1:16" x14ac:dyDescent="0.3">
      <c r="A1809" s="3">
        <v>43562</v>
      </c>
      <c r="B1809" s="1" t="s">
        <v>58</v>
      </c>
      <c r="C1809" s="1" t="s">
        <v>188</v>
      </c>
      <c r="D1809" s="1" t="s">
        <v>59</v>
      </c>
      <c r="E1809" s="1" t="s">
        <v>89</v>
      </c>
      <c r="F1809" s="2">
        <v>7</v>
      </c>
      <c r="G1809" s="2">
        <v>11</v>
      </c>
      <c r="H1809" s="1" t="s">
        <v>34</v>
      </c>
      <c r="I1809" s="1" t="s">
        <v>30</v>
      </c>
      <c r="J1809" s="2">
        <v>5363</v>
      </c>
      <c r="K1809" t="str">
        <f>VLOOKUP(E1809,LUCode!A:B,2,FALSE)</f>
        <v>Injured or ill Customer (On Train) - Medical Aid Refused</v>
      </c>
      <c r="L1809">
        <f>VLOOKUP(D1809,Coordinates!A:C,2,FALSE)</f>
        <v>43.410299999999999</v>
      </c>
      <c r="M1809">
        <f>VLOOKUP(D1809,Coordinates!A:C,3,FALSE)</f>
        <v>-79.192300000000003</v>
      </c>
      <c r="N1809" t="str">
        <f>VLOOKUP(I1809,LULine!A:B,2,FALSE)</f>
        <v>Bloor Danforth</v>
      </c>
      <c r="O1809" t="s">
        <v>1761</v>
      </c>
      <c r="P1809" t="s">
        <v>1776</v>
      </c>
    </row>
    <row r="1810" spans="1:16" x14ac:dyDescent="0.3">
      <c r="A1810" s="3">
        <v>43562</v>
      </c>
      <c r="B1810" s="1" t="s">
        <v>789</v>
      </c>
      <c r="C1810" s="1" t="s">
        <v>188</v>
      </c>
      <c r="D1810" s="1" t="s">
        <v>59</v>
      </c>
      <c r="E1810" s="1" t="s">
        <v>132</v>
      </c>
      <c r="F1810" s="2">
        <v>3</v>
      </c>
      <c r="G1810" s="2">
        <v>5</v>
      </c>
      <c r="H1810" s="1" t="s">
        <v>29</v>
      </c>
      <c r="I1810" s="1" t="s">
        <v>30</v>
      </c>
      <c r="J1810" s="2">
        <v>5341</v>
      </c>
      <c r="K1810" t="str">
        <f>VLOOKUP(E1810,LUCode!A:B,2,FALSE)</f>
        <v>Misc. Transportation Other - Employee Non-Chargeable</v>
      </c>
      <c r="L1810">
        <f>VLOOKUP(D1810,Coordinates!A:C,2,FALSE)</f>
        <v>43.410299999999999</v>
      </c>
      <c r="M1810">
        <f>VLOOKUP(D1810,Coordinates!A:C,3,FALSE)</f>
        <v>-79.192300000000003</v>
      </c>
      <c r="N1810" t="str">
        <f>VLOOKUP(I1810,LULine!A:B,2,FALSE)</f>
        <v>Bloor Danforth</v>
      </c>
      <c r="O1810" t="s">
        <v>1761</v>
      </c>
      <c r="P1810" t="s">
        <v>1777</v>
      </c>
    </row>
    <row r="1811" spans="1:16" x14ac:dyDescent="0.3">
      <c r="A1811" s="3">
        <v>43563</v>
      </c>
      <c r="B1811" s="1" t="s">
        <v>975</v>
      </c>
      <c r="C1811" s="1" t="s">
        <v>196</v>
      </c>
      <c r="D1811" s="1" t="s">
        <v>395</v>
      </c>
      <c r="E1811" s="1" t="s">
        <v>143</v>
      </c>
      <c r="F1811" s="2">
        <v>8</v>
      </c>
      <c r="G1811" s="2">
        <v>12</v>
      </c>
      <c r="H1811" s="1" t="s">
        <v>34</v>
      </c>
      <c r="I1811" s="1" t="s">
        <v>30</v>
      </c>
      <c r="J1811" s="2">
        <v>5223</v>
      </c>
      <c r="K1811" t="str">
        <f>VLOOKUP(E1811,LUCode!A:B,2,FALSE)</f>
        <v>Transportation Department - Other</v>
      </c>
      <c r="L1811">
        <f>VLOOKUP(D1811,Coordinates!A:C,2,FALSE)</f>
        <v>43.385899999999999</v>
      </c>
      <c r="M1811">
        <f>VLOOKUP(D1811,Coordinates!A:C,3,FALSE)</f>
        <v>-79.290199999999999</v>
      </c>
      <c r="N1811" t="str">
        <f>VLOOKUP(I1811,LULine!A:B,2,FALSE)</f>
        <v>Bloor Danforth</v>
      </c>
      <c r="O1811" t="s">
        <v>1761</v>
      </c>
      <c r="P1811" t="s">
        <v>1777</v>
      </c>
    </row>
    <row r="1812" spans="1:16" x14ac:dyDescent="0.3">
      <c r="A1812" s="3">
        <v>43563</v>
      </c>
      <c r="B1812" s="1" t="s">
        <v>62</v>
      </c>
      <c r="C1812" s="1" t="s">
        <v>196</v>
      </c>
      <c r="D1812" s="1" t="s">
        <v>42</v>
      </c>
      <c r="E1812" s="1" t="s">
        <v>60</v>
      </c>
      <c r="F1812" s="2">
        <v>21</v>
      </c>
      <c r="G1812" s="2">
        <v>0</v>
      </c>
      <c r="H1812" s="1" t="s">
        <v>14</v>
      </c>
      <c r="I1812" s="1" t="s">
        <v>15</v>
      </c>
      <c r="J1812" s="2">
        <v>5806</v>
      </c>
      <c r="K1812" t="str">
        <f>VLOOKUP(E1812,LUCode!A:B,2,FALSE)</f>
        <v>Miscellaneous Other</v>
      </c>
      <c r="L1812">
        <f>VLOOKUP(D1812,Coordinates!A:C,2,FALSE)</f>
        <v>43.749699999999997</v>
      </c>
      <c r="M1812">
        <f>VLOOKUP(D1812,Coordinates!A:C,3,FALSE)</f>
        <v>-79.4619</v>
      </c>
      <c r="N1812" t="str">
        <f>VLOOKUP(I1812,LULine!A:B,2,FALSE)</f>
        <v>Yonge University Spadina</v>
      </c>
      <c r="O1812" t="s">
        <v>1761</v>
      </c>
      <c r="P1812" t="s">
        <v>1774</v>
      </c>
    </row>
    <row r="1813" spans="1:16" x14ac:dyDescent="0.3">
      <c r="A1813" s="3">
        <v>43563</v>
      </c>
      <c r="B1813" s="1" t="s">
        <v>623</v>
      </c>
      <c r="C1813" s="1" t="s">
        <v>196</v>
      </c>
      <c r="D1813" s="25" t="s">
        <v>1756</v>
      </c>
      <c r="E1813" s="1" t="s">
        <v>180</v>
      </c>
      <c r="F1813" s="2">
        <v>5</v>
      </c>
      <c r="G1813" s="2">
        <v>9</v>
      </c>
      <c r="H1813" s="1" t="s">
        <v>19</v>
      </c>
      <c r="I1813" s="1" t="s">
        <v>15</v>
      </c>
      <c r="J1813" s="2">
        <v>5581</v>
      </c>
      <c r="K1813" t="str">
        <f>VLOOKUP(E1813,LUCode!A:B,2,FALSE)</f>
        <v>Signals - Track Circuit Problems</v>
      </c>
      <c r="L1813">
        <f>VLOOKUP(D1813,Coordinates!A:C,2,FALSE)</f>
        <v>43.401600000000002</v>
      </c>
      <c r="M1813">
        <f>VLOOKUP(D1813,Coordinates!A:C,3,FALSE)</f>
        <v>-79.230900000000005</v>
      </c>
      <c r="N1813" t="str">
        <f>VLOOKUP(I1813,LULine!A:B,2,FALSE)</f>
        <v>Yonge University Spadina</v>
      </c>
      <c r="O1813" t="s">
        <v>1761</v>
      </c>
      <c r="P1813" t="s">
        <v>1774</v>
      </c>
    </row>
    <row r="1814" spans="1:16" x14ac:dyDescent="0.3">
      <c r="A1814" s="3">
        <v>43563</v>
      </c>
      <c r="B1814" s="1" t="s">
        <v>940</v>
      </c>
      <c r="C1814" s="1" t="s">
        <v>196</v>
      </c>
      <c r="D1814" s="1" t="s">
        <v>22</v>
      </c>
      <c r="E1814" s="1" t="s">
        <v>18</v>
      </c>
      <c r="F1814" s="2">
        <v>4</v>
      </c>
      <c r="G1814" s="2">
        <v>7</v>
      </c>
      <c r="H1814" s="1" t="s">
        <v>19</v>
      </c>
      <c r="I1814" s="1" t="s">
        <v>15</v>
      </c>
      <c r="J1814" s="2">
        <v>5736</v>
      </c>
      <c r="K1814" t="str">
        <f>VLOOKUP(E1814,LUCode!A:B,2,FALSE)</f>
        <v>ATC RC&amp;S Equipment</v>
      </c>
      <c r="L1814">
        <f>VLOOKUP(D1814,Coordinates!A:C,2,FALSE)</f>
        <v>43.4116</v>
      </c>
      <c r="M1814">
        <f>VLOOKUP(D1814,Coordinates!A:C,3,FALSE)</f>
        <v>-79.233500000000006</v>
      </c>
      <c r="N1814" t="str">
        <f>VLOOKUP(I1814,LULine!A:B,2,FALSE)</f>
        <v>Yonge University Spadina</v>
      </c>
      <c r="O1814" t="s">
        <v>1761</v>
      </c>
      <c r="P1814" t="s">
        <v>1774</v>
      </c>
    </row>
    <row r="1815" spans="1:16" x14ac:dyDescent="0.3">
      <c r="A1815" s="3">
        <v>43563</v>
      </c>
      <c r="B1815" s="1" t="s">
        <v>646</v>
      </c>
      <c r="C1815" s="1" t="s">
        <v>196</v>
      </c>
      <c r="D1815" s="1" t="s">
        <v>286</v>
      </c>
      <c r="E1815" s="1" t="s">
        <v>54</v>
      </c>
      <c r="F1815" s="2">
        <v>4</v>
      </c>
      <c r="G1815" s="2">
        <v>10</v>
      </c>
      <c r="H1815" s="1" t="s">
        <v>34</v>
      </c>
      <c r="I1815" s="1" t="s">
        <v>30</v>
      </c>
      <c r="J1815" s="2">
        <v>5119</v>
      </c>
      <c r="K1815" t="str">
        <f>VLOOKUP(E1815,LUCode!A:B,2,FALSE)</f>
        <v>Passenger Assistance Alarm Activated - No Trouble Found</v>
      </c>
      <c r="L1815">
        <f>VLOOKUP(D1815,Coordinates!A:C,2,FALSE)</f>
        <v>43.401299999999999</v>
      </c>
      <c r="M1815">
        <f>VLOOKUP(D1815,Coordinates!A:C,3,FALSE)</f>
        <v>-79.232399999999998</v>
      </c>
      <c r="N1815" t="str">
        <f>VLOOKUP(I1815,LULine!A:B,2,FALSE)</f>
        <v>Bloor Danforth</v>
      </c>
      <c r="O1815" t="s">
        <v>1761</v>
      </c>
      <c r="P1815" t="s">
        <v>1774</v>
      </c>
    </row>
    <row r="1816" spans="1:16" x14ac:dyDescent="0.3">
      <c r="A1816" s="3">
        <v>43563</v>
      </c>
      <c r="B1816" s="1" t="s">
        <v>1182</v>
      </c>
      <c r="C1816" s="1" t="s">
        <v>196</v>
      </c>
      <c r="D1816" s="1" t="s">
        <v>37</v>
      </c>
      <c r="E1816" s="1" t="s">
        <v>135</v>
      </c>
      <c r="F1816" s="2">
        <v>6</v>
      </c>
      <c r="G1816" s="2">
        <v>11</v>
      </c>
      <c r="I1816" s="1" t="s">
        <v>30</v>
      </c>
      <c r="J1816" s="2">
        <v>5250</v>
      </c>
      <c r="K1816" t="str">
        <f>VLOOKUP(E1816,LUCode!A:B,2,FALSE)</f>
        <v>Operator Overspeeding</v>
      </c>
      <c r="L1816">
        <f>VLOOKUP(D1816,Coordinates!A:C,2,FALSE)</f>
        <v>43.435699999999997</v>
      </c>
      <c r="M1816">
        <f>VLOOKUP(D1816,Coordinates!A:C,3,FALSE)</f>
        <v>-79.154899999999998</v>
      </c>
      <c r="N1816" t="str">
        <f>VLOOKUP(I1816,LULine!A:B,2,FALSE)</f>
        <v>Bloor Danforth</v>
      </c>
      <c r="O1816" t="s">
        <v>1761</v>
      </c>
      <c r="P1816" t="s">
        <v>1774</v>
      </c>
    </row>
    <row r="1817" spans="1:16" x14ac:dyDescent="0.3">
      <c r="A1817" s="3">
        <v>43563</v>
      </c>
      <c r="B1817" s="1" t="s">
        <v>372</v>
      </c>
      <c r="C1817" s="1" t="s">
        <v>196</v>
      </c>
      <c r="D1817" s="1" t="s">
        <v>237</v>
      </c>
      <c r="E1817" s="1" t="s">
        <v>239</v>
      </c>
      <c r="F1817" s="2">
        <v>5</v>
      </c>
      <c r="G1817" s="2">
        <v>8</v>
      </c>
      <c r="H1817" s="1" t="s">
        <v>29</v>
      </c>
      <c r="I1817" s="1" t="s">
        <v>30</v>
      </c>
      <c r="J1817" s="2">
        <v>0</v>
      </c>
      <c r="K1817" t="str">
        <f>VLOOKUP(E1817,LUCode!A:B,2,FALSE)</f>
        <v>Crew Unable to Maintain Schedule</v>
      </c>
      <c r="L1817">
        <f>VLOOKUP(D1817,Coordinates!A:C,2,FALSE)</f>
        <v>43.394399999999997</v>
      </c>
      <c r="M1817">
        <f>VLOOKUP(D1817,Coordinates!A:C,3,FALSE)</f>
        <v>-79.253600000000006</v>
      </c>
      <c r="N1817" t="str">
        <f>VLOOKUP(I1817,LULine!A:B,2,FALSE)</f>
        <v>Bloor Danforth</v>
      </c>
      <c r="O1817" t="s">
        <v>1761</v>
      </c>
      <c r="P1817" t="s">
        <v>1774</v>
      </c>
    </row>
    <row r="1818" spans="1:16" x14ac:dyDescent="0.3">
      <c r="A1818" s="3">
        <v>43563</v>
      </c>
      <c r="B1818" s="1" t="s">
        <v>1031</v>
      </c>
      <c r="C1818" s="1" t="s">
        <v>196</v>
      </c>
      <c r="D1818" s="1" t="s">
        <v>1183</v>
      </c>
      <c r="E1818" s="1" t="s">
        <v>92</v>
      </c>
      <c r="F1818" s="2">
        <v>4</v>
      </c>
      <c r="G1818" s="2">
        <v>9</v>
      </c>
      <c r="H1818" s="1" t="s">
        <v>19</v>
      </c>
      <c r="I1818" s="1" t="s">
        <v>93</v>
      </c>
      <c r="J1818" s="2">
        <v>3024</v>
      </c>
      <c r="K1818" t="str">
        <f>VLOOKUP(E1818,LUCode!A:B,2,FALSE)</f>
        <v>Door Problems - Faulty Equipment</v>
      </c>
      <c r="L1818">
        <f>VLOOKUP(D1818,Coordinates!A:C,2,FALSE)</f>
        <v>43.462800000000001</v>
      </c>
      <c r="M1818">
        <f>VLOOKUP(D1818,Coordinates!A:C,3,FALSE)</f>
        <v>-79.152799999999999</v>
      </c>
      <c r="N1818" t="str">
        <f>VLOOKUP(I1818,LULine!A:B,2,FALSE)</f>
        <v>Scarborough Rail Transit</v>
      </c>
      <c r="O1818" t="s">
        <v>1761</v>
      </c>
      <c r="P1818" t="s">
        <v>1774</v>
      </c>
    </row>
    <row r="1819" spans="1:16" x14ac:dyDescent="0.3">
      <c r="A1819" s="3">
        <v>43563</v>
      </c>
      <c r="B1819" s="1" t="s">
        <v>397</v>
      </c>
      <c r="C1819" s="1" t="s">
        <v>196</v>
      </c>
      <c r="D1819" s="1" t="s">
        <v>117</v>
      </c>
      <c r="E1819" s="1" t="s">
        <v>89</v>
      </c>
      <c r="F1819" s="2">
        <v>3</v>
      </c>
      <c r="G1819" s="2">
        <v>5</v>
      </c>
      <c r="H1819" s="1" t="s">
        <v>19</v>
      </c>
      <c r="I1819" s="1" t="s">
        <v>15</v>
      </c>
      <c r="J1819" s="2">
        <v>6131</v>
      </c>
      <c r="K1819" t="str">
        <f>VLOOKUP(E1819,LUCode!A:B,2,FALSE)</f>
        <v>Injured or ill Customer (On Train) - Medical Aid Refused</v>
      </c>
      <c r="L1819">
        <f>VLOOKUP(D1819,Coordinates!A:C,2,FALSE)</f>
        <v>43.393599999999999</v>
      </c>
      <c r="M1819">
        <f>VLOOKUP(D1819,Coordinates!A:C,3,FALSE)</f>
        <v>-79.232600000000005</v>
      </c>
      <c r="N1819" t="str">
        <f>VLOOKUP(I1819,LULine!A:B,2,FALSE)</f>
        <v>Yonge University Spadina</v>
      </c>
      <c r="O1819" t="s">
        <v>1761</v>
      </c>
      <c r="P1819" t="s">
        <v>1772</v>
      </c>
    </row>
    <row r="1820" spans="1:16" x14ac:dyDescent="0.3">
      <c r="A1820" s="3">
        <v>43563</v>
      </c>
      <c r="B1820" s="1" t="s">
        <v>398</v>
      </c>
      <c r="C1820" s="1" t="s">
        <v>196</v>
      </c>
      <c r="D1820" s="1" t="s">
        <v>266</v>
      </c>
      <c r="E1820" s="1" t="s">
        <v>92</v>
      </c>
      <c r="F1820" s="2">
        <v>5</v>
      </c>
      <c r="G1820" s="2">
        <v>10</v>
      </c>
      <c r="H1820" s="1" t="s">
        <v>19</v>
      </c>
      <c r="I1820" s="1" t="s">
        <v>93</v>
      </c>
      <c r="J1820" s="2">
        <v>3024</v>
      </c>
      <c r="K1820" t="str">
        <f>VLOOKUP(E1820,LUCode!A:B,2,FALSE)</f>
        <v>Door Problems - Faulty Equipment</v>
      </c>
      <c r="L1820">
        <f>VLOOKUP(D1820,Coordinates!A:C,2,FALSE)</f>
        <v>43.462899999999998</v>
      </c>
      <c r="M1820">
        <f>VLOOKUP(D1820,Coordinates!A:C,3,FALSE)</f>
        <v>-79.150599999999997</v>
      </c>
      <c r="N1820" t="str">
        <f>VLOOKUP(I1820,LULine!A:B,2,FALSE)</f>
        <v>Scarborough Rail Transit</v>
      </c>
      <c r="O1820" t="s">
        <v>1761</v>
      </c>
      <c r="P1820" t="s">
        <v>1772</v>
      </c>
    </row>
    <row r="1821" spans="1:16" x14ac:dyDescent="0.3">
      <c r="A1821" s="3">
        <v>43563</v>
      </c>
      <c r="B1821" s="1" t="s">
        <v>671</v>
      </c>
      <c r="C1821" s="1" t="s">
        <v>196</v>
      </c>
      <c r="D1821" s="1" t="s">
        <v>77</v>
      </c>
      <c r="E1821" s="1" t="s">
        <v>13</v>
      </c>
      <c r="F1821" s="2">
        <v>3</v>
      </c>
      <c r="G1821" s="2">
        <v>6</v>
      </c>
      <c r="H1821" s="1" t="s">
        <v>19</v>
      </c>
      <c r="I1821" s="1" t="s">
        <v>15</v>
      </c>
      <c r="J1821" s="2">
        <v>5871</v>
      </c>
      <c r="K1821" t="str">
        <f>VLOOKUP(E1821,LUCode!A:B,2,FALSE)</f>
        <v>ATC Project</v>
      </c>
      <c r="L1821" t="str">
        <f>VLOOKUP(D1821,Coordinates!A:C,2,FALSE)</f>
        <v>43°44′03</v>
      </c>
      <c r="M1821">
        <f>VLOOKUP(D1821,Coordinates!A:C,3,FALSE)</f>
        <v>-79.27</v>
      </c>
      <c r="N1821" t="str">
        <f>VLOOKUP(I1821,LULine!A:B,2,FALSE)</f>
        <v>Yonge University Spadina</v>
      </c>
      <c r="O1821" t="s">
        <v>1761</v>
      </c>
      <c r="P1821" t="s">
        <v>1772</v>
      </c>
    </row>
    <row r="1822" spans="1:16" x14ac:dyDescent="0.3">
      <c r="A1822" s="3">
        <v>43563</v>
      </c>
      <c r="B1822" s="1" t="s">
        <v>752</v>
      </c>
      <c r="C1822" s="1" t="s">
        <v>196</v>
      </c>
      <c r="D1822" s="1" t="s">
        <v>425</v>
      </c>
      <c r="E1822" s="1" t="s">
        <v>67</v>
      </c>
      <c r="F1822" s="2">
        <v>9</v>
      </c>
      <c r="G1822" s="2">
        <v>12</v>
      </c>
      <c r="H1822" s="1" t="s">
        <v>29</v>
      </c>
      <c r="I1822" s="1" t="s">
        <v>30</v>
      </c>
      <c r="J1822" s="2">
        <v>5300</v>
      </c>
      <c r="K1822" t="str">
        <f>VLOOKUP(E1822,LUCode!A:B,2,FALSE)</f>
        <v>Door Problems - Faulty Equipment</v>
      </c>
      <c r="L1822">
        <f>VLOOKUP(D1822,Coordinates!A:C,2,FALSE)</f>
        <v>43.403700000000001</v>
      </c>
      <c r="M1822">
        <f>VLOOKUP(D1822,Coordinates!A:C,3,FALSE)</f>
        <v>-79.212999999999994</v>
      </c>
      <c r="N1822" t="str">
        <f>VLOOKUP(I1822,LULine!A:B,2,FALSE)</f>
        <v>Bloor Danforth</v>
      </c>
      <c r="O1822" t="s">
        <v>1761</v>
      </c>
      <c r="P1822" t="s">
        <v>1772</v>
      </c>
    </row>
    <row r="1823" spans="1:16" x14ac:dyDescent="0.3">
      <c r="A1823" s="3">
        <v>43563</v>
      </c>
      <c r="B1823" s="1" t="s">
        <v>257</v>
      </c>
      <c r="C1823" s="1" t="s">
        <v>196</v>
      </c>
      <c r="D1823" s="1" t="s">
        <v>27</v>
      </c>
      <c r="E1823" s="1" t="s">
        <v>70</v>
      </c>
      <c r="F1823" s="2">
        <v>6</v>
      </c>
      <c r="G1823" s="2">
        <v>9</v>
      </c>
      <c r="H1823" s="1" t="s">
        <v>34</v>
      </c>
      <c r="I1823" s="1" t="s">
        <v>30</v>
      </c>
      <c r="J1823" s="2">
        <v>5044</v>
      </c>
      <c r="K1823" t="str">
        <f>VLOOKUP(E1823,LUCode!A:B,2,FALSE)</f>
        <v>Signals - Train Stops</v>
      </c>
      <c r="L1823">
        <f>VLOOKUP(D1823,Coordinates!A:C,2,FALSE)</f>
        <v>43.392000000000003</v>
      </c>
      <c r="M1823">
        <f>VLOOKUP(D1823,Coordinates!A:C,3,FALSE)</f>
        <v>-79.273499999999999</v>
      </c>
      <c r="N1823" t="str">
        <f>VLOOKUP(I1823,LULine!A:B,2,FALSE)</f>
        <v>Bloor Danforth</v>
      </c>
      <c r="O1823" t="s">
        <v>1761</v>
      </c>
      <c r="P1823" t="s">
        <v>1773</v>
      </c>
    </row>
    <row r="1824" spans="1:16" x14ac:dyDescent="0.3">
      <c r="A1824" s="3">
        <v>43563</v>
      </c>
      <c r="B1824" s="1" t="s">
        <v>967</v>
      </c>
      <c r="C1824" s="1" t="s">
        <v>196</v>
      </c>
      <c r="D1824" s="25" t="s">
        <v>1756</v>
      </c>
      <c r="E1824" s="1" t="s">
        <v>80</v>
      </c>
      <c r="F1824" s="2">
        <v>4</v>
      </c>
      <c r="G1824" s="2">
        <v>7</v>
      </c>
      <c r="H1824" s="1" t="s">
        <v>19</v>
      </c>
      <c r="I1824" s="1" t="s">
        <v>15</v>
      </c>
      <c r="J1824" s="2">
        <v>5696</v>
      </c>
      <c r="K1824" t="str">
        <f>VLOOKUP(E1824,LUCode!A:B,2,FALSE)</f>
        <v>Disorderly Patron</v>
      </c>
      <c r="L1824">
        <f>VLOOKUP(D1824,Coordinates!A:C,2,FALSE)</f>
        <v>43.401600000000002</v>
      </c>
      <c r="M1824">
        <f>VLOOKUP(D1824,Coordinates!A:C,3,FALSE)</f>
        <v>-79.230900000000005</v>
      </c>
      <c r="N1824" t="str">
        <f>VLOOKUP(I1824,LULine!A:B,2,FALSE)</f>
        <v>Yonge University Spadina</v>
      </c>
      <c r="O1824" t="s">
        <v>1761</v>
      </c>
      <c r="P1824" t="s">
        <v>1775</v>
      </c>
    </row>
    <row r="1825" spans="1:16" x14ac:dyDescent="0.3">
      <c r="A1825" s="3">
        <v>43563</v>
      </c>
      <c r="B1825" s="1" t="s">
        <v>1185</v>
      </c>
      <c r="C1825" s="1" t="s">
        <v>196</v>
      </c>
      <c r="D1825" s="1" t="s">
        <v>37</v>
      </c>
      <c r="E1825" s="1" t="s">
        <v>52</v>
      </c>
      <c r="F1825" s="2">
        <v>3</v>
      </c>
      <c r="G1825" s="2">
        <v>5</v>
      </c>
      <c r="H1825" s="1" t="s">
        <v>34</v>
      </c>
      <c r="I1825" s="1" t="s">
        <v>30</v>
      </c>
      <c r="J1825" s="2">
        <v>5191</v>
      </c>
      <c r="K1825" t="str">
        <f>VLOOKUP(E1825,LUCode!A:B,2,FALSE)</f>
        <v>Unsanitary Vehicle</v>
      </c>
      <c r="L1825">
        <f>VLOOKUP(D1825,Coordinates!A:C,2,FALSE)</f>
        <v>43.435699999999997</v>
      </c>
      <c r="M1825">
        <f>VLOOKUP(D1825,Coordinates!A:C,3,FALSE)</f>
        <v>-79.154899999999998</v>
      </c>
      <c r="N1825" t="str">
        <f>VLOOKUP(I1825,LULine!A:B,2,FALSE)</f>
        <v>Bloor Danforth</v>
      </c>
      <c r="O1825" t="s">
        <v>1761</v>
      </c>
      <c r="P1825" t="s">
        <v>1775</v>
      </c>
    </row>
    <row r="1826" spans="1:16" x14ac:dyDescent="0.3">
      <c r="A1826" s="3">
        <v>43563</v>
      </c>
      <c r="B1826" s="1" t="s">
        <v>1186</v>
      </c>
      <c r="C1826" s="1" t="s">
        <v>196</v>
      </c>
      <c r="D1826" s="1" t="s">
        <v>33</v>
      </c>
      <c r="E1826" s="1" t="s">
        <v>43</v>
      </c>
      <c r="F1826" s="2">
        <v>6</v>
      </c>
      <c r="G1826" s="2">
        <v>8</v>
      </c>
      <c r="H1826" s="1" t="s">
        <v>34</v>
      </c>
      <c r="I1826" s="1" t="s">
        <v>30</v>
      </c>
      <c r="J1826" s="2">
        <v>5001</v>
      </c>
      <c r="K1826" t="str">
        <f>VLOOKUP(E1826,LUCode!A:B,2,FALSE)</f>
        <v>Operator Not In Position</v>
      </c>
      <c r="L1826">
        <f>VLOOKUP(D1826,Coordinates!A:C,2,FALSE)</f>
        <v>43.381399999999999</v>
      </c>
      <c r="M1826">
        <f>VLOOKUP(D1826,Coordinates!A:C,3,FALSE)</f>
        <v>-79.320999999999998</v>
      </c>
      <c r="N1826" t="str">
        <f>VLOOKUP(I1826,LULine!A:B,2,FALSE)</f>
        <v>Bloor Danforth</v>
      </c>
      <c r="O1826" t="s">
        <v>1761</v>
      </c>
      <c r="P1826" t="s">
        <v>1776</v>
      </c>
    </row>
    <row r="1827" spans="1:16" x14ac:dyDescent="0.3">
      <c r="A1827" s="3">
        <v>43563</v>
      </c>
      <c r="B1827" s="1" t="s">
        <v>603</v>
      </c>
      <c r="C1827" s="1" t="s">
        <v>196</v>
      </c>
      <c r="D1827" s="1" t="s">
        <v>27</v>
      </c>
      <c r="E1827" s="1" t="s">
        <v>70</v>
      </c>
      <c r="F1827" s="2">
        <v>3</v>
      </c>
      <c r="G1827" s="2">
        <v>6</v>
      </c>
      <c r="H1827" s="1" t="s">
        <v>34</v>
      </c>
      <c r="I1827" s="1" t="s">
        <v>30</v>
      </c>
      <c r="J1827" s="2">
        <v>5006</v>
      </c>
      <c r="K1827" t="str">
        <f>VLOOKUP(E1827,LUCode!A:B,2,FALSE)</f>
        <v>Signals - Train Stops</v>
      </c>
      <c r="L1827">
        <f>VLOOKUP(D1827,Coordinates!A:C,2,FALSE)</f>
        <v>43.392000000000003</v>
      </c>
      <c r="M1827">
        <f>VLOOKUP(D1827,Coordinates!A:C,3,FALSE)</f>
        <v>-79.273499999999999</v>
      </c>
      <c r="N1827" t="str">
        <f>VLOOKUP(I1827,LULine!A:B,2,FALSE)</f>
        <v>Bloor Danforth</v>
      </c>
      <c r="O1827" t="s">
        <v>1761</v>
      </c>
      <c r="P1827" t="s">
        <v>1776</v>
      </c>
    </row>
    <row r="1828" spans="1:16" x14ac:dyDescent="0.3">
      <c r="A1828" s="3">
        <v>43563</v>
      </c>
      <c r="B1828" s="1" t="s">
        <v>438</v>
      </c>
      <c r="C1828" s="1" t="s">
        <v>196</v>
      </c>
      <c r="D1828" s="1" t="s">
        <v>77</v>
      </c>
      <c r="E1828" s="1" t="s">
        <v>54</v>
      </c>
      <c r="F1828" s="2">
        <v>4</v>
      </c>
      <c r="G1828" s="2">
        <v>7</v>
      </c>
      <c r="H1828" s="1" t="s">
        <v>19</v>
      </c>
      <c r="I1828" s="1" t="s">
        <v>15</v>
      </c>
      <c r="J1828" s="2">
        <v>5721</v>
      </c>
      <c r="K1828" t="str">
        <f>VLOOKUP(E1828,LUCode!A:B,2,FALSE)</f>
        <v>Passenger Assistance Alarm Activated - No Trouble Found</v>
      </c>
      <c r="L1828" t="str">
        <f>VLOOKUP(D1828,Coordinates!A:C,2,FALSE)</f>
        <v>43°44′03</v>
      </c>
      <c r="M1828">
        <f>VLOOKUP(D1828,Coordinates!A:C,3,FALSE)</f>
        <v>-79.27</v>
      </c>
      <c r="N1828" t="str">
        <f>VLOOKUP(I1828,LULine!A:B,2,FALSE)</f>
        <v>Yonge University Spadina</v>
      </c>
      <c r="O1828" t="s">
        <v>1761</v>
      </c>
      <c r="P1828" t="s">
        <v>1777</v>
      </c>
    </row>
    <row r="1829" spans="1:16" x14ac:dyDescent="0.3">
      <c r="A1829" s="3">
        <v>43564</v>
      </c>
      <c r="B1829" s="1" t="s">
        <v>1187</v>
      </c>
      <c r="C1829" s="1" t="s">
        <v>11</v>
      </c>
      <c r="D1829" s="1" t="s">
        <v>24</v>
      </c>
      <c r="E1829" s="1" t="s">
        <v>621</v>
      </c>
      <c r="F1829" s="2">
        <v>4</v>
      </c>
      <c r="G1829" s="2">
        <v>9</v>
      </c>
      <c r="H1829" s="1" t="s">
        <v>14</v>
      </c>
      <c r="I1829" s="1" t="s">
        <v>15</v>
      </c>
      <c r="J1829" s="2">
        <v>5681</v>
      </c>
      <c r="K1829" t="str">
        <f>VLOOKUP(E1829,LUCode!A:B,2,FALSE)</f>
        <v>RC&amp;S Maintenance Error - (Human)</v>
      </c>
      <c r="L1829">
        <f>VLOOKUP(D1829,Coordinates!A:C,2,FALSE)</f>
        <v>43.415199999999999</v>
      </c>
      <c r="M1829">
        <f>VLOOKUP(D1829,Coordinates!A:C,3,FALSE)</f>
        <v>-79.234999999999999</v>
      </c>
      <c r="N1829" t="str">
        <f>VLOOKUP(I1829,LULine!A:B,2,FALSE)</f>
        <v>Yonge University Spadina</v>
      </c>
      <c r="O1829" t="s">
        <v>1761</v>
      </c>
      <c r="P1829" t="s">
        <v>1774</v>
      </c>
    </row>
    <row r="1830" spans="1:16" x14ac:dyDescent="0.3">
      <c r="A1830" s="3">
        <v>43564</v>
      </c>
      <c r="B1830" s="1" t="s">
        <v>940</v>
      </c>
      <c r="C1830" s="1" t="s">
        <v>11</v>
      </c>
      <c r="D1830" s="1" t="s">
        <v>27</v>
      </c>
      <c r="E1830" s="1" t="s">
        <v>1161</v>
      </c>
      <c r="F1830" s="2">
        <v>5</v>
      </c>
      <c r="G1830" s="2">
        <v>10</v>
      </c>
      <c r="H1830" s="1" t="s">
        <v>29</v>
      </c>
      <c r="I1830" s="1" t="s">
        <v>30</v>
      </c>
      <c r="J1830" s="2">
        <v>5242</v>
      </c>
      <c r="K1830" t="str">
        <f>VLOOKUP(E1830,LUCode!A:B,2,FALSE)</f>
        <v>ECD / Line Mechanic Related Prob.</v>
      </c>
      <c r="L1830">
        <f>VLOOKUP(D1830,Coordinates!A:C,2,FALSE)</f>
        <v>43.392000000000003</v>
      </c>
      <c r="M1830">
        <f>VLOOKUP(D1830,Coordinates!A:C,3,FALSE)</f>
        <v>-79.273499999999999</v>
      </c>
      <c r="N1830" t="str">
        <f>VLOOKUP(I1830,LULine!A:B,2,FALSE)</f>
        <v>Bloor Danforth</v>
      </c>
      <c r="O1830" t="s">
        <v>1761</v>
      </c>
      <c r="P1830" t="s">
        <v>1774</v>
      </c>
    </row>
    <row r="1831" spans="1:16" x14ac:dyDescent="0.3">
      <c r="A1831" s="3">
        <v>43564</v>
      </c>
      <c r="B1831" s="1" t="s">
        <v>735</v>
      </c>
      <c r="C1831" s="1" t="s">
        <v>11</v>
      </c>
      <c r="D1831" s="1" t="s">
        <v>266</v>
      </c>
      <c r="E1831" s="1" t="s">
        <v>550</v>
      </c>
      <c r="F1831" s="2">
        <v>5</v>
      </c>
      <c r="G1831" s="2">
        <v>10</v>
      </c>
      <c r="H1831" s="1" t="s">
        <v>19</v>
      </c>
      <c r="I1831" s="1" t="s">
        <v>93</v>
      </c>
      <c r="J1831" s="2">
        <v>3022</v>
      </c>
      <c r="K1831" t="str">
        <f>VLOOKUP(E1831,LUCode!A:B,2,FALSE)</f>
        <v>Transportation Department - Other</v>
      </c>
      <c r="L1831">
        <f>VLOOKUP(D1831,Coordinates!A:C,2,FALSE)</f>
        <v>43.462899999999998</v>
      </c>
      <c r="M1831">
        <f>VLOOKUP(D1831,Coordinates!A:C,3,FALSE)</f>
        <v>-79.150599999999997</v>
      </c>
      <c r="N1831" t="str">
        <f>VLOOKUP(I1831,LULine!A:B,2,FALSE)</f>
        <v>Scarborough Rail Transit</v>
      </c>
      <c r="O1831" t="s">
        <v>1761</v>
      </c>
      <c r="P1831" t="s">
        <v>1774</v>
      </c>
    </row>
    <row r="1832" spans="1:16" x14ac:dyDescent="0.3">
      <c r="A1832" s="3">
        <v>43564</v>
      </c>
      <c r="B1832" s="1" t="s">
        <v>577</v>
      </c>
      <c r="C1832" s="1" t="s">
        <v>11</v>
      </c>
      <c r="D1832" s="1" t="s">
        <v>279</v>
      </c>
      <c r="E1832" s="1" t="s">
        <v>57</v>
      </c>
      <c r="F1832" s="2">
        <v>5</v>
      </c>
      <c r="G1832" s="2">
        <v>7</v>
      </c>
      <c r="H1832" s="1" t="s">
        <v>14</v>
      </c>
      <c r="I1832" s="1" t="s">
        <v>15</v>
      </c>
      <c r="J1832" s="2">
        <v>5716</v>
      </c>
      <c r="K1832" t="str">
        <f>VLOOKUP(E1832,LUCode!A:B,2,FALSE)</f>
        <v>Injured or ill Customer (On Train) - Transported</v>
      </c>
      <c r="L1832">
        <f>VLOOKUP(D1832,Coordinates!A:C,2,FALSE)</f>
        <v>43.4056</v>
      </c>
      <c r="M1832">
        <f>VLOOKUP(D1832,Coordinates!A:C,3,FALSE)</f>
        <v>-79.232699999999994</v>
      </c>
      <c r="N1832" t="str">
        <f>VLOOKUP(I1832,LULine!A:B,2,FALSE)</f>
        <v>Yonge University Spadina</v>
      </c>
      <c r="O1832" t="s">
        <v>1761</v>
      </c>
      <c r="P1832" t="s">
        <v>1772</v>
      </c>
    </row>
    <row r="1833" spans="1:16" x14ac:dyDescent="0.3">
      <c r="A1833" s="3">
        <v>43564</v>
      </c>
      <c r="B1833" s="1" t="s">
        <v>491</v>
      </c>
      <c r="C1833" s="1" t="s">
        <v>11</v>
      </c>
      <c r="D1833" s="25" t="s">
        <v>1640</v>
      </c>
      <c r="E1833" s="1" t="s">
        <v>250</v>
      </c>
      <c r="F1833" s="2">
        <v>5</v>
      </c>
      <c r="G1833" s="2">
        <v>10</v>
      </c>
      <c r="H1833" s="1" t="s">
        <v>29</v>
      </c>
      <c r="I1833" s="1" t="s">
        <v>99</v>
      </c>
      <c r="J1833" s="2">
        <v>6146</v>
      </c>
      <c r="K1833" t="str">
        <f>VLOOKUP(E1833,LUCode!A:B,2,FALSE)</f>
        <v>Transit Control Related Problems</v>
      </c>
      <c r="L1833" t="str">
        <f>VLOOKUP(D1833,Coordinates!A:C,2,FALSE)</f>
        <v>43.7614°</v>
      </c>
      <c r="M1833">
        <f>VLOOKUP(D1833,Coordinates!A:C,3,FALSE)</f>
        <v>-79.410499999999999</v>
      </c>
      <c r="N1833" t="str">
        <f>VLOOKUP(I1833,LULine!A:B,2,FALSE)</f>
        <v>Sheppard</v>
      </c>
      <c r="O1833" t="s">
        <v>1761</v>
      </c>
      <c r="P1833" t="s">
        <v>1772</v>
      </c>
    </row>
    <row r="1834" spans="1:16" x14ac:dyDescent="0.3">
      <c r="A1834" s="3">
        <v>43564</v>
      </c>
      <c r="B1834" s="1" t="s">
        <v>44</v>
      </c>
      <c r="C1834" s="1" t="s">
        <v>11</v>
      </c>
      <c r="D1834" s="1" t="s">
        <v>211</v>
      </c>
      <c r="E1834" s="1" t="s">
        <v>517</v>
      </c>
      <c r="F1834" s="2">
        <v>3</v>
      </c>
      <c r="G1834" s="2">
        <v>6</v>
      </c>
      <c r="H1834" s="1" t="s">
        <v>14</v>
      </c>
      <c r="I1834" s="1" t="s">
        <v>15</v>
      </c>
      <c r="J1834" s="2">
        <v>5426</v>
      </c>
      <c r="K1834" t="str">
        <f>VLOOKUP(E1834,LUCode!A:B,2,FALSE)</f>
        <v>High Voltage</v>
      </c>
      <c r="L1834">
        <f>VLOOKUP(D1834,Coordinates!A:C,2,FALSE)</f>
        <v>43.4739</v>
      </c>
      <c r="M1834">
        <f>VLOOKUP(D1834,Coordinates!A:C,3,FALSE)</f>
        <v>-79.313900000000004</v>
      </c>
      <c r="N1834" t="str">
        <f>VLOOKUP(I1834,LULine!A:B,2,FALSE)</f>
        <v>Yonge University Spadina</v>
      </c>
      <c r="O1834" t="s">
        <v>1761</v>
      </c>
      <c r="P1834" t="s">
        <v>1773</v>
      </c>
    </row>
    <row r="1835" spans="1:16" x14ac:dyDescent="0.3">
      <c r="A1835" s="3">
        <v>43564</v>
      </c>
      <c r="B1835" s="1" t="s">
        <v>401</v>
      </c>
      <c r="C1835" s="1" t="s">
        <v>11</v>
      </c>
      <c r="D1835" s="1" t="s">
        <v>626</v>
      </c>
      <c r="E1835" s="1" t="s">
        <v>80</v>
      </c>
      <c r="F1835" s="2">
        <v>3</v>
      </c>
      <c r="G1835" s="2">
        <v>6</v>
      </c>
      <c r="H1835" s="1" t="s">
        <v>19</v>
      </c>
      <c r="I1835" s="1" t="s">
        <v>15</v>
      </c>
      <c r="J1835" s="2">
        <v>5616</v>
      </c>
      <c r="K1835" t="str">
        <f>VLOOKUP(E1835,LUCode!A:B,2,FALSE)</f>
        <v>Disorderly Patron</v>
      </c>
      <c r="L1835">
        <f>VLOOKUP(D1835,Coordinates!A:C,2,FALSE)</f>
        <v>43.465000000000003</v>
      </c>
      <c r="M1835">
        <f>VLOOKUP(D1835,Coordinates!A:C,3,FALSE)</f>
        <v>-79.2453</v>
      </c>
      <c r="N1835" t="str">
        <f>VLOOKUP(I1835,LULine!A:B,2,FALSE)</f>
        <v>Yonge University Spadina</v>
      </c>
      <c r="O1835" t="s">
        <v>1761</v>
      </c>
      <c r="P1835" t="s">
        <v>1773</v>
      </c>
    </row>
    <row r="1836" spans="1:16" x14ac:dyDescent="0.3">
      <c r="A1836" s="3">
        <v>43564</v>
      </c>
      <c r="B1836" s="1" t="s">
        <v>1188</v>
      </c>
      <c r="C1836" s="1" t="s">
        <v>11</v>
      </c>
      <c r="D1836" s="1" t="s">
        <v>77</v>
      </c>
      <c r="E1836" s="1" t="s">
        <v>132</v>
      </c>
      <c r="F1836" s="2">
        <v>3</v>
      </c>
      <c r="G1836" s="2">
        <v>6</v>
      </c>
      <c r="H1836" s="1" t="s">
        <v>14</v>
      </c>
      <c r="I1836" s="1" t="s">
        <v>15</v>
      </c>
      <c r="J1836" s="2">
        <v>6036</v>
      </c>
      <c r="K1836" t="str">
        <f>VLOOKUP(E1836,LUCode!A:B,2,FALSE)</f>
        <v>Misc. Transportation Other - Employee Non-Chargeable</v>
      </c>
      <c r="L1836" t="str">
        <f>VLOOKUP(D1836,Coordinates!A:C,2,FALSE)</f>
        <v>43°44′03</v>
      </c>
      <c r="M1836">
        <f>VLOOKUP(D1836,Coordinates!A:C,3,FALSE)</f>
        <v>-79.27</v>
      </c>
      <c r="N1836" t="str">
        <f>VLOOKUP(I1836,LULine!A:B,2,FALSE)</f>
        <v>Yonge University Spadina</v>
      </c>
      <c r="O1836" t="s">
        <v>1761</v>
      </c>
      <c r="P1836" t="s">
        <v>1773</v>
      </c>
    </row>
    <row r="1837" spans="1:16" x14ac:dyDescent="0.3">
      <c r="A1837" s="3">
        <v>43564</v>
      </c>
      <c r="B1837" s="1" t="s">
        <v>674</v>
      </c>
      <c r="C1837" s="1" t="s">
        <v>11</v>
      </c>
      <c r="D1837" s="1" t="s">
        <v>85</v>
      </c>
      <c r="E1837" s="1" t="s">
        <v>54</v>
      </c>
      <c r="F1837" s="2">
        <v>3</v>
      </c>
      <c r="G1837" s="2">
        <v>5</v>
      </c>
      <c r="H1837" s="1" t="s">
        <v>19</v>
      </c>
      <c r="I1837" s="1" t="s">
        <v>15</v>
      </c>
      <c r="J1837" s="2">
        <v>5896</v>
      </c>
      <c r="K1837" t="str">
        <f>VLOOKUP(E1837,LUCode!A:B,2,FALSE)</f>
        <v>Passenger Assistance Alarm Activated - No Trouble Found</v>
      </c>
      <c r="L1837">
        <f>VLOOKUP(D1837,Coordinates!A:C,2,FALSE)</f>
        <v>43.656300000000002</v>
      </c>
      <c r="M1837">
        <f>VLOOKUP(D1837,Coordinates!A:C,3,FALSE)</f>
        <v>-79.380499999999998</v>
      </c>
      <c r="N1837" t="str">
        <f>VLOOKUP(I1837,LULine!A:B,2,FALSE)</f>
        <v>Yonge University Spadina</v>
      </c>
      <c r="O1837" t="s">
        <v>1761</v>
      </c>
      <c r="P1837" t="s">
        <v>1773</v>
      </c>
    </row>
    <row r="1838" spans="1:16" x14ac:dyDescent="0.3">
      <c r="A1838" s="3">
        <v>43564</v>
      </c>
      <c r="B1838" s="1" t="s">
        <v>1189</v>
      </c>
      <c r="C1838" s="1" t="s">
        <v>11</v>
      </c>
      <c r="D1838" s="1" t="s">
        <v>211</v>
      </c>
      <c r="E1838" s="1" t="s">
        <v>43</v>
      </c>
      <c r="F1838" s="2">
        <v>3</v>
      </c>
      <c r="G1838" s="2">
        <v>6</v>
      </c>
      <c r="H1838" s="1" t="s">
        <v>19</v>
      </c>
      <c r="I1838" s="1" t="s">
        <v>15</v>
      </c>
      <c r="J1838" s="2">
        <v>6091</v>
      </c>
      <c r="K1838" t="str">
        <f>VLOOKUP(E1838,LUCode!A:B,2,FALSE)</f>
        <v>Operator Not In Position</v>
      </c>
      <c r="L1838">
        <f>VLOOKUP(D1838,Coordinates!A:C,2,FALSE)</f>
        <v>43.4739</v>
      </c>
      <c r="M1838">
        <f>VLOOKUP(D1838,Coordinates!A:C,3,FALSE)</f>
        <v>-79.313900000000004</v>
      </c>
      <c r="N1838" t="str">
        <f>VLOOKUP(I1838,LULine!A:B,2,FALSE)</f>
        <v>Yonge University Spadina</v>
      </c>
      <c r="O1838" t="s">
        <v>1761</v>
      </c>
      <c r="P1838" t="s">
        <v>1775</v>
      </c>
    </row>
    <row r="1839" spans="1:16" x14ac:dyDescent="0.3">
      <c r="A1839" s="3">
        <v>43564</v>
      </c>
      <c r="B1839" s="1" t="s">
        <v>936</v>
      </c>
      <c r="C1839" s="1" t="s">
        <v>11</v>
      </c>
      <c r="D1839" s="1" t="s">
        <v>40</v>
      </c>
      <c r="E1839" s="1" t="s">
        <v>57</v>
      </c>
      <c r="F1839" s="2">
        <v>28</v>
      </c>
      <c r="G1839" s="2">
        <v>30</v>
      </c>
      <c r="H1839" s="1" t="s">
        <v>34</v>
      </c>
      <c r="I1839" s="1" t="s">
        <v>30</v>
      </c>
      <c r="J1839" s="2">
        <v>5006</v>
      </c>
      <c r="K1839" t="str">
        <f>VLOOKUP(E1839,LUCode!A:B,2,FALSE)</f>
        <v>Injured or ill Customer (On Train) - Transported</v>
      </c>
      <c r="L1839">
        <f>VLOOKUP(D1839,Coordinates!A:C,2,FALSE)</f>
        <v>43.405700000000003</v>
      </c>
      <c r="M1839">
        <f>VLOOKUP(D1839,Coordinates!A:C,3,FALSE)</f>
        <v>-79.194900000000004</v>
      </c>
      <c r="N1839" t="str">
        <f>VLOOKUP(I1839,LULine!A:B,2,FALSE)</f>
        <v>Bloor Danforth</v>
      </c>
      <c r="O1839" t="s">
        <v>1761</v>
      </c>
      <c r="P1839" t="s">
        <v>1775</v>
      </c>
    </row>
    <row r="1840" spans="1:16" x14ac:dyDescent="0.3">
      <c r="A1840" s="3">
        <v>43564</v>
      </c>
      <c r="B1840" s="1" t="s">
        <v>1027</v>
      </c>
      <c r="C1840" s="1" t="s">
        <v>11</v>
      </c>
      <c r="D1840" s="1" t="s">
        <v>363</v>
      </c>
      <c r="E1840" s="1" t="s">
        <v>308</v>
      </c>
      <c r="F1840" s="2">
        <v>3</v>
      </c>
      <c r="G1840" s="2">
        <v>5</v>
      </c>
      <c r="H1840" s="1" t="s">
        <v>34</v>
      </c>
      <c r="I1840" s="1" t="s">
        <v>30</v>
      </c>
      <c r="J1840" s="2">
        <v>5046</v>
      </c>
      <c r="K1840" t="str">
        <f>VLOOKUP(E1840,LUCode!A:B,2,FALSE)</f>
        <v>Assault / Patron Involved</v>
      </c>
      <c r="L1840">
        <f>VLOOKUP(D1840,Coordinates!A:C,2,FALSE)</f>
        <v>43.4514</v>
      </c>
      <c r="M1840">
        <f>VLOOKUP(D1840,Coordinates!A:C,3,FALSE)</f>
        <v>-79.284199999999998</v>
      </c>
      <c r="N1840" t="str">
        <f>VLOOKUP(I1840,LULine!A:B,2,FALSE)</f>
        <v>Bloor Danforth</v>
      </c>
      <c r="O1840" t="s">
        <v>1761</v>
      </c>
      <c r="P1840" t="s">
        <v>1775</v>
      </c>
    </row>
    <row r="1841" spans="1:16" x14ac:dyDescent="0.3">
      <c r="A1841" s="3">
        <v>43564</v>
      </c>
      <c r="B1841" s="1" t="s">
        <v>676</v>
      </c>
      <c r="C1841" s="1" t="s">
        <v>11</v>
      </c>
      <c r="D1841" s="1" t="s">
        <v>59</v>
      </c>
      <c r="E1841" s="1" t="s">
        <v>43</v>
      </c>
      <c r="F1841" s="2">
        <v>4</v>
      </c>
      <c r="G1841" s="2">
        <v>6</v>
      </c>
      <c r="H1841" s="1" t="s">
        <v>29</v>
      </c>
      <c r="I1841" s="1" t="s">
        <v>30</v>
      </c>
      <c r="J1841" s="2">
        <v>5022</v>
      </c>
      <c r="K1841" t="str">
        <f>VLOOKUP(E1841,LUCode!A:B,2,FALSE)</f>
        <v>Operator Not In Position</v>
      </c>
      <c r="L1841">
        <f>VLOOKUP(D1841,Coordinates!A:C,2,FALSE)</f>
        <v>43.410299999999999</v>
      </c>
      <c r="M1841">
        <f>VLOOKUP(D1841,Coordinates!A:C,3,FALSE)</f>
        <v>-79.192300000000003</v>
      </c>
      <c r="N1841" t="str">
        <f>VLOOKUP(I1841,LULine!A:B,2,FALSE)</f>
        <v>Bloor Danforth</v>
      </c>
      <c r="O1841" t="s">
        <v>1761</v>
      </c>
      <c r="P1841" t="s">
        <v>1775</v>
      </c>
    </row>
    <row r="1842" spans="1:16" x14ac:dyDescent="0.3">
      <c r="A1842" s="3">
        <v>43564</v>
      </c>
      <c r="B1842" s="1" t="s">
        <v>434</v>
      </c>
      <c r="C1842" s="1" t="s">
        <v>11</v>
      </c>
      <c r="D1842" s="1" t="s">
        <v>235</v>
      </c>
      <c r="E1842" s="1" t="s">
        <v>67</v>
      </c>
      <c r="F1842" s="2">
        <v>2</v>
      </c>
      <c r="G1842" s="2">
        <v>4</v>
      </c>
      <c r="H1842" s="1" t="s">
        <v>34</v>
      </c>
      <c r="I1842" s="1" t="s">
        <v>30</v>
      </c>
      <c r="J1842" s="2">
        <v>5341</v>
      </c>
      <c r="K1842" t="str">
        <f>VLOOKUP(E1842,LUCode!A:B,2,FALSE)</f>
        <v>Door Problems - Faulty Equipment</v>
      </c>
      <c r="L1842">
        <f>VLOOKUP(D1842,Coordinates!A:C,2,FALSE)</f>
        <v>43.411099999999998</v>
      </c>
      <c r="M1842">
        <f>VLOOKUP(D1842,Coordinates!A:C,3,FALSE)</f>
        <v>-79.184600000000003</v>
      </c>
      <c r="N1842" t="str">
        <f>VLOOKUP(I1842,LULine!A:B,2,FALSE)</f>
        <v>Bloor Danforth</v>
      </c>
      <c r="O1842" t="s">
        <v>1761</v>
      </c>
      <c r="P1842" t="s">
        <v>1775</v>
      </c>
    </row>
    <row r="1843" spans="1:16" x14ac:dyDescent="0.3">
      <c r="A1843" s="3">
        <v>43564</v>
      </c>
      <c r="B1843" s="1" t="s">
        <v>700</v>
      </c>
      <c r="C1843" s="1" t="s">
        <v>11</v>
      </c>
      <c r="D1843" s="1" t="s">
        <v>149</v>
      </c>
      <c r="E1843" s="1" t="s">
        <v>158</v>
      </c>
      <c r="F1843" s="2">
        <v>10</v>
      </c>
      <c r="G1843" s="2">
        <v>12</v>
      </c>
      <c r="H1843" s="1" t="s">
        <v>34</v>
      </c>
      <c r="I1843" s="1" t="s">
        <v>30</v>
      </c>
      <c r="J1843" s="2">
        <v>5249</v>
      </c>
      <c r="K1843" t="str">
        <f>VLOOKUP(E1843,LUCode!A:B,2,FALSE)</f>
        <v>Unauthorized at Track Level</v>
      </c>
      <c r="L1843">
        <f>VLOOKUP(D1843,Coordinates!A:C,2,FALSE)</f>
        <v>43.400199999999998</v>
      </c>
      <c r="M1843">
        <f>VLOOKUP(D1843,Coordinates!A:C,3,FALSE)</f>
        <v>-79.241399999999999</v>
      </c>
      <c r="N1843" t="str">
        <f>VLOOKUP(I1843,LULine!A:B,2,FALSE)</f>
        <v>Bloor Danforth</v>
      </c>
      <c r="O1843" t="s">
        <v>1761</v>
      </c>
      <c r="P1843" t="s">
        <v>1776</v>
      </c>
    </row>
    <row r="1844" spans="1:16" x14ac:dyDescent="0.3">
      <c r="A1844" s="3">
        <v>43564</v>
      </c>
      <c r="B1844" s="1" t="s">
        <v>1190</v>
      </c>
      <c r="C1844" s="1" t="s">
        <v>11</v>
      </c>
      <c r="D1844" s="1" t="s">
        <v>85</v>
      </c>
      <c r="E1844" s="1" t="s">
        <v>245</v>
      </c>
      <c r="F1844" s="2">
        <v>4</v>
      </c>
      <c r="G1844" s="2">
        <v>7</v>
      </c>
      <c r="H1844" s="1" t="s">
        <v>14</v>
      </c>
      <c r="I1844" s="1" t="s">
        <v>15</v>
      </c>
      <c r="J1844" s="2">
        <v>5996</v>
      </c>
      <c r="K1844" t="str">
        <f>VLOOKUP(E1844,LUCode!A:B,2,FALSE)</f>
        <v>Door Problems - Passenger Related</v>
      </c>
      <c r="L1844">
        <f>VLOOKUP(D1844,Coordinates!A:C,2,FALSE)</f>
        <v>43.656300000000002</v>
      </c>
      <c r="M1844">
        <f>VLOOKUP(D1844,Coordinates!A:C,3,FALSE)</f>
        <v>-79.380499999999998</v>
      </c>
      <c r="N1844" t="str">
        <f>VLOOKUP(I1844,LULine!A:B,2,FALSE)</f>
        <v>Yonge University Spadina</v>
      </c>
      <c r="O1844" t="s">
        <v>1761</v>
      </c>
      <c r="P1844" t="s">
        <v>1776</v>
      </c>
    </row>
    <row r="1845" spans="1:16" x14ac:dyDescent="0.3">
      <c r="A1845" s="3">
        <v>43564</v>
      </c>
      <c r="B1845" s="1" t="s">
        <v>888</v>
      </c>
      <c r="C1845" s="1" t="s">
        <v>11</v>
      </c>
      <c r="D1845" s="1" t="s">
        <v>130</v>
      </c>
      <c r="E1845" s="1" t="s">
        <v>89</v>
      </c>
      <c r="F1845" s="2">
        <v>4</v>
      </c>
      <c r="G1845" s="2">
        <v>8</v>
      </c>
      <c r="H1845" s="1" t="s">
        <v>34</v>
      </c>
      <c r="I1845" s="1" t="s">
        <v>30</v>
      </c>
      <c r="J1845" s="2">
        <v>5025</v>
      </c>
      <c r="K1845" t="str">
        <f>VLOOKUP(E1845,LUCode!A:B,2,FALSE)</f>
        <v>Injured or ill Customer (On Train) - Medical Aid Refused</v>
      </c>
      <c r="L1845">
        <f>VLOOKUP(D1845,Coordinates!A:C,2,FALSE)</f>
        <v>43.668300000000002</v>
      </c>
      <c r="M1845">
        <f>VLOOKUP(D1845,Coordinates!A:C,3,FALSE)</f>
        <v>-79.399900000000002</v>
      </c>
      <c r="N1845" t="str">
        <f>VLOOKUP(I1845,LULine!A:B,2,FALSE)</f>
        <v>Bloor Danforth</v>
      </c>
      <c r="O1845" t="s">
        <v>1761</v>
      </c>
      <c r="P1845" t="s">
        <v>1777</v>
      </c>
    </row>
    <row r="1846" spans="1:16" x14ac:dyDescent="0.3">
      <c r="A1846" s="3">
        <v>43564</v>
      </c>
      <c r="B1846" s="1" t="s">
        <v>1191</v>
      </c>
      <c r="C1846" s="1" t="s">
        <v>11</v>
      </c>
      <c r="D1846" s="1" t="s">
        <v>69</v>
      </c>
      <c r="E1846" s="1" t="s">
        <v>80</v>
      </c>
      <c r="F1846" s="2">
        <v>6</v>
      </c>
      <c r="G1846" s="2">
        <v>11</v>
      </c>
      <c r="H1846" s="1" t="s">
        <v>29</v>
      </c>
      <c r="I1846" s="1" t="s">
        <v>30</v>
      </c>
      <c r="J1846" s="2">
        <v>5359</v>
      </c>
      <c r="K1846" t="str">
        <f>VLOOKUP(E1846,LUCode!A:B,2,FALSE)</f>
        <v>Disorderly Patron</v>
      </c>
      <c r="L1846">
        <f>VLOOKUP(D1846,Coordinates!A:C,2,FALSE)</f>
        <v>43.395099999999999</v>
      </c>
      <c r="M1846">
        <f>VLOOKUP(D1846,Coordinates!A:C,3,FALSE)</f>
        <v>-79.250600000000006</v>
      </c>
      <c r="N1846" t="str">
        <f>VLOOKUP(I1846,LULine!A:B,2,FALSE)</f>
        <v>Bloor Danforth</v>
      </c>
      <c r="O1846" t="s">
        <v>1761</v>
      </c>
      <c r="P1846" t="s">
        <v>1777</v>
      </c>
    </row>
    <row r="1847" spans="1:16" x14ac:dyDescent="0.3">
      <c r="A1847" s="3">
        <v>43564</v>
      </c>
      <c r="B1847" s="1" t="s">
        <v>1178</v>
      </c>
      <c r="C1847" s="1" t="s">
        <v>11</v>
      </c>
      <c r="D1847" s="1" t="s">
        <v>134</v>
      </c>
      <c r="E1847" s="1" t="s">
        <v>143</v>
      </c>
      <c r="F1847" s="2">
        <v>5</v>
      </c>
      <c r="G1847" s="2">
        <v>10</v>
      </c>
      <c r="H1847" s="1" t="s">
        <v>29</v>
      </c>
      <c r="I1847" s="1" t="s">
        <v>30</v>
      </c>
      <c r="J1847" s="2">
        <v>5254</v>
      </c>
      <c r="K1847" t="str">
        <f>VLOOKUP(E1847,LUCode!A:B,2,FALSE)</f>
        <v>Transportation Department - Other</v>
      </c>
      <c r="L1847">
        <f>VLOOKUP(D1847,Coordinates!A:C,2,FALSE)</f>
        <v>43.404200000000003</v>
      </c>
      <c r="M1847">
        <f>VLOOKUP(D1847,Coordinates!A:C,3,FALSE)</f>
        <v>-79.210899999999995</v>
      </c>
      <c r="N1847" t="str">
        <f>VLOOKUP(I1847,LULine!A:B,2,FALSE)</f>
        <v>Bloor Danforth</v>
      </c>
      <c r="O1847" t="s">
        <v>1761</v>
      </c>
      <c r="P1847" t="s">
        <v>1777</v>
      </c>
    </row>
    <row r="1848" spans="1:16" x14ac:dyDescent="0.3">
      <c r="A1848" s="3">
        <v>43564</v>
      </c>
      <c r="B1848" s="1" t="s">
        <v>1063</v>
      </c>
      <c r="C1848" s="1" t="s">
        <v>11</v>
      </c>
      <c r="D1848" s="1" t="s">
        <v>77</v>
      </c>
      <c r="E1848" s="1" t="s">
        <v>13</v>
      </c>
      <c r="F1848" s="2">
        <v>5</v>
      </c>
      <c r="G1848" s="2">
        <v>10</v>
      </c>
      <c r="H1848" s="1" t="s">
        <v>19</v>
      </c>
      <c r="I1848" s="1" t="s">
        <v>15</v>
      </c>
      <c r="J1848" s="2">
        <v>5811</v>
      </c>
      <c r="K1848" t="str">
        <f>VLOOKUP(E1848,LUCode!A:B,2,FALSE)</f>
        <v>ATC Project</v>
      </c>
      <c r="L1848" t="str">
        <f>VLOOKUP(D1848,Coordinates!A:C,2,FALSE)</f>
        <v>43°44′03</v>
      </c>
      <c r="M1848">
        <f>VLOOKUP(D1848,Coordinates!A:C,3,FALSE)</f>
        <v>-79.27</v>
      </c>
      <c r="N1848" t="str">
        <f>VLOOKUP(I1848,LULine!A:B,2,FALSE)</f>
        <v>Yonge University Spadina</v>
      </c>
      <c r="O1848" t="s">
        <v>1761</v>
      </c>
      <c r="P1848" t="s">
        <v>1777</v>
      </c>
    </row>
    <row r="1849" spans="1:16" x14ac:dyDescent="0.3">
      <c r="A1849" s="3">
        <v>43564</v>
      </c>
      <c r="B1849" s="1" t="s">
        <v>1192</v>
      </c>
      <c r="C1849" s="1" t="s">
        <v>11</v>
      </c>
      <c r="D1849" s="1" t="s">
        <v>425</v>
      </c>
      <c r="E1849" s="1" t="s">
        <v>180</v>
      </c>
      <c r="F1849" s="2">
        <v>4</v>
      </c>
      <c r="G1849" s="2">
        <v>9</v>
      </c>
      <c r="H1849" s="1" t="s">
        <v>29</v>
      </c>
      <c r="I1849" s="1" t="s">
        <v>30</v>
      </c>
      <c r="J1849" s="2">
        <v>5119</v>
      </c>
      <c r="K1849" t="str">
        <f>VLOOKUP(E1849,LUCode!A:B,2,FALSE)</f>
        <v>Signals - Track Circuit Problems</v>
      </c>
      <c r="L1849">
        <f>VLOOKUP(D1849,Coordinates!A:C,2,FALSE)</f>
        <v>43.403700000000001</v>
      </c>
      <c r="M1849">
        <f>VLOOKUP(D1849,Coordinates!A:C,3,FALSE)</f>
        <v>-79.212999999999994</v>
      </c>
      <c r="N1849" t="str">
        <f>VLOOKUP(I1849,LULine!A:B,2,FALSE)</f>
        <v>Bloor Danforth</v>
      </c>
      <c r="O1849" t="s">
        <v>1761</v>
      </c>
      <c r="P1849" t="s">
        <v>1777</v>
      </c>
    </row>
    <row r="1850" spans="1:16" x14ac:dyDescent="0.3">
      <c r="A1850" s="3">
        <v>43565</v>
      </c>
      <c r="B1850" s="1" t="s">
        <v>1193</v>
      </c>
      <c r="C1850" s="1" t="s">
        <v>63</v>
      </c>
      <c r="D1850" s="25" t="s">
        <v>1640</v>
      </c>
      <c r="E1850" s="1" t="s">
        <v>54</v>
      </c>
      <c r="F1850" s="2">
        <v>3</v>
      </c>
      <c r="G1850" s="2">
        <v>8</v>
      </c>
      <c r="H1850" s="1" t="s">
        <v>34</v>
      </c>
      <c r="I1850" s="1" t="s">
        <v>99</v>
      </c>
      <c r="J1850" s="2">
        <v>6181</v>
      </c>
      <c r="K1850" t="str">
        <f>VLOOKUP(E1850,LUCode!A:B,2,FALSE)</f>
        <v>Passenger Assistance Alarm Activated - No Trouble Found</v>
      </c>
      <c r="L1850" t="str">
        <f>VLOOKUP(D1850,Coordinates!A:C,2,FALSE)</f>
        <v>43.7614°</v>
      </c>
      <c r="M1850">
        <f>VLOOKUP(D1850,Coordinates!A:C,3,FALSE)</f>
        <v>-79.410499999999999</v>
      </c>
      <c r="N1850" t="str">
        <f>VLOOKUP(I1850,LULine!A:B,2,FALSE)</f>
        <v>Sheppard</v>
      </c>
      <c r="O1850" t="s">
        <v>1761</v>
      </c>
      <c r="P1850" t="s">
        <v>1777</v>
      </c>
    </row>
    <row r="1851" spans="1:16" x14ac:dyDescent="0.3">
      <c r="A1851" s="3">
        <v>43565</v>
      </c>
      <c r="B1851" s="1" t="s">
        <v>830</v>
      </c>
      <c r="C1851" s="1" t="s">
        <v>63</v>
      </c>
      <c r="D1851" s="1" t="s">
        <v>179</v>
      </c>
      <c r="E1851" s="1" t="s">
        <v>880</v>
      </c>
      <c r="F1851" s="2">
        <v>4</v>
      </c>
      <c r="G1851" s="2">
        <v>8</v>
      </c>
      <c r="H1851" s="1" t="s">
        <v>29</v>
      </c>
      <c r="I1851" s="1" t="s">
        <v>30</v>
      </c>
      <c r="J1851" s="2">
        <v>5254</v>
      </c>
      <c r="K1851" t="str">
        <f>VLOOKUP(E1851,LUCode!A:B,2,FALSE)</f>
        <v>Two Drum Switch Keys Activated</v>
      </c>
      <c r="L1851">
        <f>VLOOKUP(D1851,Coordinates!A:C,2,FALSE)</f>
        <v>43.414200000000001</v>
      </c>
      <c r="M1851">
        <f>VLOOKUP(D1851,Coordinates!A:C,3,FALSE)</f>
        <v>-79.171899999999994</v>
      </c>
      <c r="N1851" t="str">
        <f>VLOOKUP(I1851,LULine!A:B,2,FALSE)</f>
        <v>Bloor Danforth</v>
      </c>
      <c r="O1851" t="s">
        <v>1761</v>
      </c>
      <c r="P1851" t="s">
        <v>1777</v>
      </c>
    </row>
    <row r="1852" spans="1:16" x14ac:dyDescent="0.3">
      <c r="A1852" s="3">
        <v>43565</v>
      </c>
      <c r="B1852" s="1" t="s">
        <v>686</v>
      </c>
      <c r="C1852" s="1" t="s">
        <v>63</v>
      </c>
      <c r="D1852" s="1" t="s">
        <v>200</v>
      </c>
      <c r="E1852" s="1" t="s">
        <v>80</v>
      </c>
      <c r="F1852" s="2">
        <v>6</v>
      </c>
      <c r="G1852" s="2">
        <v>10</v>
      </c>
      <c r="H1852" s="1" t="s">
        <v>29</v>
      </c>
      <c r="I1852" s="1" t="s">
        <v>30</v>
      </c>
      <c r="J1852" s="2">
        <v>5009</v>
      </c>
      <c r="K1852" t="str">
        <f>VLOOKUP(E1852,LUCode!A:B,2,FALSE)</f>
        <v>Disorderly Patron</v>
      </c>
      <c r="L1852">
        <f>VLOOKUP(D1852,Coordinates!A:C,2,FALSE)</f>
        <v>43.391399999999997</v>
      </c>
      <c r="M1852">
        <f>VLOOKUP(D1852,Coordinates!A:C,3,FALSE)</f>
        <v>-79.28</v>
      </c>
      <c r="N1852" t="str">
        <f>VLOOKUP(I1852,LULine!A:B,2,FALSE)</f>
        <v>Bloor Danforth</v>
      </c>
      <c r="O1852" t="s">
        <v>1761</v>
      </c>
      <c r="P1852" t="s">
        <v>1777</v>
      </c>
    </row>
    <row r="1853" spans="1:16" x14ac:dyDescent="0.3">
      <c r="A1853" s="3">
        <v>43565</v>
      </c>
      <c r="B1853" s="1" t="s">
        <v>1194</v>
      </c>
      <c r="C1853" s="1" t="s">
        <v>63</v>
      </c>
      <c r="D1853" s="1" t="s">
        <v>37</v>
      </c>
      <c r="E1853" s="1" t="s">
        <v>197</v>
      </c>
      <c r="F1853" s="2">
        <v>4</v>
      </c>
      <c r="G1853" s="2">
        <v>0</v>
      </c>
      <c r="H1853" s="1" t="s">
        <v>29</v>
      </c>
      <c r="I1853" s="1" t="s">
        <v>30</v>
      </c>
      <c r="J1853" s="2">
        <v>5355</v>
      </c>
      <c r="K1853" t="str">
        <f>VLOOKUP(E1853,LUCode!A:B,2,FALSE)</f>
        <v>Work Zone Problems - Track</v>
      </c>
      <c r="L1853">
        <f>VLOOKUP(D1853,Coordinates!A:C,2,FALSE)</f>
        <v>43.435699999999997</v>
      </c>
      <c r="M1853">
        <f>VLOOKUP(D1853,Coordinates!A:C,3,FALSE)</f>
        <v>-79.154899999999998</v>
      </c>
      <c r="N1853" t="str">
        <f>VLOOKUP(I1853,LULine!A:B,2,FALSE)</f>
        <v>Bloor Danforth</v>
      </c>
      <c r="O1853" t="s">
        <v>1761</v>
      </c>
      <c r="P1853" t="s">
        <v>1774</v>
      </c>
    </row>
    <row r="1854" spans="1:16" x14ac:dyDescent="0.3">
      <c r="A1854" s="3">
        <v>43565</v>
      </c>
      <c r="B1854" s="1" t="s">
        <v>806</v>
      </c>
      <c r="C1854" s="1" t="s">
        <v>63</v>
      </c>
      <c r="D1854" s="25" t="s">
        <v>1639</v>
      </c>
      <c r="E1854" s="1" t="s">
        <v>57</v>
      </c>
      <c r="F1854" s="2">
        <v>4</v>
      </c>
      <c r="G1854" s="2">
        <v>6</v>
      </c>
      <c r="H1854" s="1" t="s">
        <v>14</v>
      </c>
      <c r="I1854" s="1" t="s">
        <v>15</v>
      </c>
      <c r="J1854" s="2">
        <v>5906</v>
      </c>
      <c r="K1854" t="str">
        <f>VLOOKUP(E1854,LUCode!A:B,2,FALSE)</f>
        <v>Injured or ill Customer (On Train) - Transported</v>
      </c>
      <c r="L1854">
        <f>VLOOKUP(D1854,Coordinates!A:C,2,FALSE)</f>
        <v>43.762</v>
      </c>
      <c r="M1854">
        <f>VLOOKUP(D1854,Coordinates!A:C,3,FALSE)</f>
        <v>-79.411900000000003</v>
      </c>
      <c r="N1854" t="str">
        <f>VLOOKUP(I1854,LULine!A:B,2,FALSE)</f>
        <v>Yonge University Spadina</v>
      </c>
      <c r="O1854" t="s">
        <v>1761</v>
      </c>
      <c r="P1854" t="s">
        <v>1772</v>
      </c>
    </row>
    <row r="1855" spans="1:16" x14ac:dyDescent="0.3">
      <c r="A1855" s="3">
        <v>43565</v>
      </c>
      <c r="B1855" s="1" t="s">
        <v>650</v>
      </c>
      <c r="C1855" s="1" t="s">
        <v>63</v>
      </c>
      <c r="D1855" s="1" t="s">
        <v>223</v>
      </c>
      <c r="E1855" s="1" t="s">
        <v>1164</v>
      </c>
      <c r="F1855" s="2">
        <v>12</v>
      </c>
      <c r="G1855" s="2">
        <v>15</v>
      </c>
      <c r="H1855" s="1" t="s">
        <v>29</v>
      </c>
      <c r="I1855" s="1" t="s">
        <v>30</v>
      </c>
      <c r="J1855" s="2">
        <v>5263</v>
      </c>
      <c r="K1855" t="str">
        <f>VLOOKUP(E1855,LUCode!A:B,2,FALSE)</f>
        <v>Assault / Employee Involved</v>
      </c>
      <c r="L1855">
        <f>VLOOKUP(D1855,Coordinates!A:C,2,FALSE)</f>
        <v>43.392499999999998</v>
      </c>
      <c r="M1855">
        <f>VLOOKUP(D1855,Coordinates!A:C,3,FALSE)</f>
        <v>-79.271050000000002</v>
      </c>
      <c r="N1855" t="str">
        <f>VLOOKUP(I1855,LULine!A:B,2,FALSE)</f>
        <v>Bloor Danforth</v>
      </c>
      <c r="O1855" t="s">
        <v>1761</v>
      </c>
      <c r="P1855" t="s">
        <v>1772</v>
      </c>
    </row>
    <row r="1856" spans="1:16" x14ac:dyDescent="0.3">
      <c r="A1856" s="3">
        <v>43565</v>
      </c>
      <c r="B1856" s="1" t="s">
        <v>1195</v>
      </c>
      <c r="C1856" s="1" t="s">
        <v>63</v>
      </c>
      <c r="D1856" s="25" t="s">
        <v>1640</v>
      </c>
      <c r="E1856" s="1" t="s">
        <v>65</v>
      </c>
      <c r="F1856" s="2">
        <v>3</v>
      </c>
      <c r="G1856" s="2">
        <v>8</v>
      </c>
      <c r="H1856" s="1" t="s">
        <v>29</v>
      </c>
      <c r="I1856" s="1" t="s">
        <v>99</v>
      </c>
      <c r="J1856" s="2">
        <v>6156</v>
      </c>
      <c r="K1856" t="str">
        <f>VLOOKUP(E1856,LUCode!A:B,2,FALSE)</f>
        <v>Signal Problem - No Trouble</v>
      </c>
      <c r="L1856" t="str">
        <f>VLOOKUP(D1856,Coordinates!A:C,2,FALSE)</f>
        <v>43.7614°</v>
      </c>
      <c r="M1856">
        <f>VLOOKUP(D1856,Coordinates!A:C,3,FALSE)</f>
        <v>-79.410499999999999</v>
      </c>
      <c r="N1856" t="str">
        <f>VLOOKUP(I1856,LULine!A:B,2,FALSE)</f>
        <v>Sheppard</v>
      </c>
      <c r="O1856" t="s">
        <v>1761</v>
      </c>
      <c r="P1856" t="s">
        <v>1772</v>
      </c>
    </row>
    <row r="1857" spans="1:16" x14ac:dyDescent="0.3">
      <c r="A1857" s="3">
        <v>43565</v>
      </c>
      <c r="B1857" s="1" t="s">
        <v>321</v>
      </c>
      <c r="C1857" s="1" t="s">
        <v>63</v>
      </c>
      <c r="D1857" s="25" t="s">
        <v>1639</v>
      </c>
      <c r="E1857" s="1" t="s">
        <v>57</v>
      </c>
      <c r="F1857" s="2">
        <v>8</v>
      </c>
      <c r="G1857" s="2">
        <v>11</v>
      </c>
      <c r="H1857" s="1" t="s">
        <v>19</v>
      </c>
      <c r="I1857" s="1" t="s">
        <v>15</v>
      </c>
      <c r="J1857" s="2">
        <v>5581</v>
      </c>
      <c r="K1857" t="str">
        <f>VLOOKUP(E1857,LUCode!A:B,2,FALSE)</f>
        <v>Injured or ill Customer (On Train) - Transported</v>
      </c>
      <c r="L1857">
        <f>VLOOKUP(D1857,Coordinates!A:C,2,FALSE)</f>
        <v>43.762</v>
      </c>
      <c r="M1857">
        <f>VLOOKUP(D1857,Coordinates!A:C,3,FALSE)</f>
        <v>-79.411900000000003</v>
      </c>
      <c r="N1857" t="str">
        <f>VLOOKUP(I1857,LULine!A:B,2,FALSE)</f>
        <v>Yonge University Spadina</v>
      </c>
      <c r="O1857" t="s">
        <v>1761</v>
      </c>
      <c r="P1857" t="s">
        <v>1773</v>
      </c>
    </row>
    <row r="1858" spans="1:16" x14ac:dyDescent="0.3">
      <c r="A1858" s="3">
        <v>43565</v>
      </c>
      <c r="B1858" s="1" t="s">
        <v>257</v>
      </c>
      <c r="C1858" s="1" t="s">
        <v>63</v>
      </c>
      <c r="D1858" s="1" t="s">
        <v>427</v>
      </c>
      <c r="E1858" s="1" t="s">
        <v>183</v>
      </c>
      <c r="F1858" s="2">
        <v>3</v>
      </c>
      <c r="G1858" s="2">
        <v>6</v>
      </c>
      <c r="H1858" s="1" t="s">
        <v>14</v>
      </c>
      <c r="I1858" s="1" t="s">
        <v>15</v>
      </c>
      <c r="J1858" s="2">
        <v>5926</v>
      </c>
      <c r="K1858" t="str">
        <f>VLOOKUP(E1858,LUCode!A:B,2,FALSE)</f>
        <v>ATC Operator Related</v>
      </c>
      <c r="L1858">
        <f>VLOOKUP(D1858,Coordinates!A:C,2,FALSE)</f>
        <v>43.4739</v>
      </c>
      <c r="M1858">
        <f>VLOOKUP(D1858,Coordinates!A:C,3,FALSE)</f>
        <v>-79.313900000000004</v>
      </c>
      <c r="N1858" t="str">
        <f>VLOOKUP(I1858,LULine!A:B,2,FALSE)</f>
        <v>Yonge University Spadina</v>
      </c>
      <c r="O1858" t="s">
        <v>1761</v>
      </c>
      <c r="P1858" t="s">
        <v>1773</v>
      </c>
    </row>
    <row r="1859" spans="1:16" x14ac:dyDescent="0.3">
      <c r="A1859" s="3">
        <v>43565</v>
      </c>
      <c r="B1859" s="1" t="s">
        <v>1196</v>
      </c>
      <c r="C1859" s="1" t="s">
        <v>63</v>
      </c>
      <c r="D1859" s="1" t="s">
        <v>12</v>
      </c>
      <c r="E1859" s="1" t="s">
        <v>183</v>
      </c>
      <c r="F1859" s="2">
        <v>6</v>
      </c>
      <c r="G1859" s="2">
        <v>9</v>
      </c>
      <c r="H1859" s="1" t="s">
        <v>14</v>
      </c>
      <c r="I1859" s="1" t="s">
        <v>15</v>
      </c>
      <c r="J1859" s="2">
        <v>5676</v>
      </c>
      <c r="K1859" t="str">
        <f>VLOOKUP(E1859,LUCode!A:B,2,FALSE)</f>
        <v>ATC Operator Related</v>
      </c>
      <c r="L1859">
        <f>VLOOKUP(D1859,Coordinates!A:C,2,FALSE)</f>
        <v>43.402900000000002</v>
      </c>
      <c r="M1859">
        <f>VLOOKUP(D1859,Coordinates!A:C,3,FALSE)</f>
        <v>-79.242500000000007</v>
      </c>
      <c r="N1859" t="str">
        <f>VLOOKUP(I1859,LULine!A:B,2,FALSE)</f>
        <v>Yonge University Spadina</v>
      </c>
      <c r="O1859" t="s">
        <v>1761</v>
      </c>
      <c r="P1859" t="s">
        <v>1773</v>
      </c>
    </row>
    <row r="1860" spans="1:16" x14ac:dyDescent="0.3">
      <c r="A1860" s="3">
        <v>43565</v>
      </c>
      <c r="B1860" s="1" t="s">
        <v>1197</v>
      </c>
      <c r="C1860" s="1" t="s">
        <v>63</v>
      </c>
      <c r="D1860" s="1" t="s">
        <v>22</v>
      </c>
      <c r="E1860" s="1" t="s">
        <v>158</v>
      </c>
      <c r="F1860" s="2">
        <v>8</v>
      </c>
      <c r="G1860" s="2">
        <v>11</v>
      </c>
      <c r="H1860" s="1" t="s">
        <v>14</v>
      </c>
      <c r="I1860" s="1" t="s">
        <v>15</v>
      </c>
      <c r="J1860" s="2">
        <v>5876</v>
      </c>
      <c r="K1860" t="str">
        <f>VLOOKUP(E1860,LUCode!A:B,2,FALSE)</f>
        <v>Unauthorized at Track Level</v>
      </c>
      <c r="L1860">
        <f>VLOOKUP(D1860,Coordinates!A:C,2,FALSE)</f>
        <v>43.4116</v>
      </c>
      <c r="M1860">
        <f>VLOOKUP(D1860,Coordinates!A:C,3,FALSE)</f>
        <v>-79.233500000000006</v>
      </c>
      <c r="N1860" t="str">
        <f>VLOOKUP(I1860,LULine!A:B,2,FALSE)</f>
        <v>Yonge University Spadina</v>
      </c>
      <c r="O1860" t="s">
        <v>1761</v>
      </c>
      <c r="P1860" t="s">
        <v>1775</v>
      </c>
    </row>
    <row r="1861" spans="1:16" x14ac:dyDescent="0.3">
      <c r="A1861" s="3">
        <v>43565</v>
      </c>
      <c r="B1861" s="1" t="s">
        <v>105</v>
      </c>
      <c r="C1861" s="1" t="s">
        <v>63</v>
      </c>
      <c r="D1861" s="1" t="s">
        <v>341</v>
      </c>
      <c r="E1861" s="1" t="s">
        <v>1198</v>
      </c>
      <c r="F1861" s="2">
        <v>6</v>
      </c>
      <c r="G1861" s="2">
        <v>16</v>
      </c>
      <c r="H1861" s="1" t="s">
        <v>14</v>
      </c>
      <c r="I1861" s="1" t="s">
        <v>93</v>
      </c>
      <c r="J1861" s="2">
        <v>3023</v>
      </c>
      <c r="K1861" t="str">
        <f>VLOOKUP(E1861,LUCode!A:B,2,FALSE)</f>
        <v>Propulsion System</v>
      </c>
      <c r="L1861">
        <f>VLOOKUP(D1861,Coordinates!A:C,2,FALSE)</f>
        <v>43.732500000000002</v>
      </c>
      <c r="M1861">
        <f>VLOOKUP(D1861,Coordinates!A:C,3,FALSE)</f>
        <v>-79.263599999999997</v>
      </c>
      <c r="N1861" t="str">
        <f>VLOOKUP(I1861,LULine!A:B,2,FALSE)</f>
        <v>Scarborough Rail Transit</v>
      </c>
      <c r="O1861" t="s">
        <v>1761</v>
      </c>
      <c r="P1861" t="s">
        <v>1775</v>
      </c>
    </row>
    <row r="1862" spans="1:16" x14ac:dyDescent="0.3">
      <c r="A1862" s="3">
        <v>43565</v>
      </c>
      <c r="B1862" s="1" t="s">
        <v>1199</v>
      </c>
      <c r="C1862" s="1" t="s">
        <v>63</v>
      </c>
      <c r="D1862" s="1" t="s">
        <v>237</v>
      </c>
      <c r="E1862" s="1" t="s">
        <v>80</v>
      </c>
      <c r="F1862" s="2">
        <v>4</v>
      </c>
      <c r="G1862" s="2">
        <v>6</v>
      </c>
      <c r="H1862" s="1" t="s">
        <v>29</v>
      </c>
      <c r="I1862" s="1" t="s">
        <v>30</v>
      </c>
      <c r="J1862" s="2">
        <v>5368</v>
      </c>
      <c r="K1862" t="str">
        <f>VLOOKUP(E1862,LUCode!A:B,2,FALSE)</f>
        <v>Disorderly Patron</v>
      </c>
      <c r="L1862">
        <f>VLOOKUP(D1862,Coordinates!A:C,2,FALSE)</f>
        <v>43.394399999999997</v>
      </c>
      <c r="M1862">
        <f>VLOOKUP(D1862,Coordinates!A:C,3,FALSE)</f>
        <v>-79.253600000000006</v>
      </c>
      <c r="N1862" t="str">
        <f>VLOOKUP(I1862,LULine!A:B,2,FALSE)</f>
        <v>Bloor Danforth</v>
      </c>
      <c r="O1862" t="s">
        <v>1761</v>
      </c>
      <c r="P1862" t="s">
        <v>1775</v>
      </c>
    </row>
    <row r="1863" spans="1:16" x14ac:dyDescent="0.3">
      <c r="A1863" s="3">
        <v>43565</v>
      </c>
      <c r="B1863" s="1" t="s">
        <v>823</v>
      </c>
      <c r="C1863" s="1" t="s">
        <v>63</v>
      </c>
      <c r="D1863" s="1" t="s">
        <v>248</v>
      </c>
      <c r="E1863" s="1" t="s">
        <v>70</v>
      </c>
      <c r="F1863" s="2">
        <v>4</v>
      </c>
      <c r="G1863" s="2">
        <v>6</v>
      </c>
      <c r="H1863" s="1" t="s">
        <v>14</v>
      </c>
      <c r="I1863" s="1" t="s">
        <v>15</v>
      </c>
      <c r="J1863" s="2">
        <v>5781</v>
      </c>
      <c r="K1863" t="str">
        <f>VLOOKUP(E1863,LUCode!A:B,2,FALSE)</f>
        <v>Signals - Train Stops</v>
      </c>
      <c r="L1863">
        <f>VLOOKUP(D1863,Coordinates!A:C,2,FALSE)</f>
        <v>43.3857</v>
      </c>
      <c r="M1863">
        <f>VLOOKUP(D1863,Coordinates!A:C,3,FALSE)</f>
        <v>-79.224000000000004</v>
      </c>
      <c r="N1863" t="str">
        <f>VLOOKUP(I1863,LULine!A:B,2,FALSE)</f>
        <v>Yonge University Spadina</v>
      </c>
      <c r="O1863" t="s">
        <v>1761</v>
      </c>
      <c r="P1863" t="s">
        <v>1775</v>
      </c>
    </row>
    <row r="1864" spans="1:16" x14ac:dyDescent="0.3">
      <c r="A1864" s="3">
        <v>43565</v>
      </c>
      <c r="B1864" s="1" t="s">
        <v>1112</v>
      </c>
      <c r="C1864" s="1" t="s">
        <v>63</v>
      </c>
      <c r="D1864" s="1" t="s">
        <v>64</v>
      </c>
      <c r="E1864" s="1" t="s">
        <v>601</v>
      </c>
      <c r="F1864" s="2">
        <v>3</v>
      </c>
      <c r="G1864" s="2">
        <v>6</v>
      </c>
      <c r="H1864" s="1" t="s">
        <v>29</v>
      </c>
      <c r="I1864" s="1" t="s">
        <v>30</v>
      </c>
      <c r="J1864" s="2">
        <v>5150</v>
      </c>
      <c r="K1864" t="str">
        <f>VLOOKUP(E1864,LUCode!A:B,2,FALSE)</f>
        <v>Trucks</v>
      </c>
      <c r="L1864">
        <f>VLOOKUP(D1864,Coordinates!A:C,2,FALSE)</f>
        <v>43.424100000000003</v>
      </c>
      <c r="M1864">
        <f>VLOOKUP(D1864,Coordinates!A:C,3,FALSE)</f>
        <v>-79.164699999999996</v>
      </c>
      <c r="N1864" t="str">
        <f>VLOOKUP(I1864,LULine!A:B,2,FALSE)</f>
        <v>Bloor Danforth</v>
      </c>
      <c r="O1864" t="s">
        <v>1761</v>
      </c>
      <c r="P1864" t="s">
        <v>1776</v>
      </c>
    </row>
    <row r="1865" spans="1:16" x14ac:dyDescent="0.3">
      <c r="A1865" s="3">
        <v>43565</v>
      </c>
      <c r="B1865" s="1" t="s">
        <v>590</v>
      </c>
      <c r="C1865" s="1" t="s">
        <v>63</v>
      </c>
      <c r="D1865" s="1" t="s">
        <v>211</v>
      </c>
      <c r="E1865" s="1" t="s">
        <v>43</v>
      </c>
      <c r="F1865" s="2">
        <v>5</v>
      </c>
      <c r="G1865" s="2">
        <v>7</v>
      </c>
      <c r="H1865" s="1" t="s">
        <v>19</v>
      </c>
      <c r="I1865" s="1" t="s">
        <v>15</v>
      </c>
      <c r="J1865" s="2">
        <v>5756</v>
      </c>
      <c r="K1865" t="str">
        <f>VLOOKUP(E1865,LUCode!A:B,2,FALSE)</f>
        <v>Operator Not In Position</v>
      </c>
      <c r="L1865">
        <f>VLOOKUP(D1865,Coordinates!A:C,2,FALSE)</f>
        <v>43.4739</v>
      </c>
      <c r="M1865">
        <f>VLOOKUP(D1865,Coordinates!A:C,3,FALSE)</f>
        <v>-79.313900000000004</v>
      </c>
      <c r="N1865" t="str">
        <f>VLOOKUP(I1865,LULine!A:B,2,FALSE)</f>
        <v>Yonge University Spadina</v>
      </c>
      <c r="O1865" t="s">
        <v>1761</v>
      </c>
      <c r="P1865" t="s">
        <v>1776</v>
      </c>
    </row>
    <row r="1866" spans="1:16" x14ac:dyDescent="0.3">
      <c r="A1866" s="3">
        <v>43565</v>
      </c>
      <c r="B1866" s="1" t="s">
        <v>789</v>
      </c>
      <c r="C1866" s="1" t="s">
        <v>63</v>
      </c>
      <c r="D1866" s="1" t="s">
        <v>127</v>
      </c>
      <c r="E1866" s="1" t="s">
        <v>60</v>
      </c>
      <c r="F1866" s="2">
        <v>3</v>
      </c>
      <c r="G1866" s="2">
        <v>8</v>
      </c>
      <c r="H1866" s="1" t="s">
        <v>19</v>
      </c>
      <c r="I1866" s="1" t="s">
        <v>15</v>
      </c>
      <c r="J1866" s="2">
        <v>5601</v>
      </c>
      <c r="K1866" t="str">
        <f>VLOOKUP(E1866,LUCode!A:B,2,FALSE)</f>
        <v>Miscellaneous Other</v>
      </c>
      <c r="L1866">
        <f>VLOOKUP(D1866,Coordinates!A:C,2,FALSE)</f>
        <v>43.400500000000001</v>
      </c>
      <c r="M1866">
        <f>VLOOKUP(D1866,Coordinates!A:C,3,FALSE)</f>
        <v>-79.235900000000001</v>
      </c>
      <c r="N1866" t="str">
        <f>VLOOKUP(I1866,LULine!A:B,2,FALSE)</f>
        <v>Yonge University Spadina</v>
      </c>
      <c r="O1866" t="s">
        <v>1761</v>
      </c>
      <c r="P1866" t="s">
        <v>1777</v>
      </c>
    </row>
    <row r="1867" spans="1:16" x14ac:dyDescent="0.3">
      <c r="A1867" s="3">
        <v>43566</v>
      </c>
      <c r="B1867" s="1" t="s">
        <v>704</v>
      </c>
      <c r="C1867" s="1" t="s">
        <v>126</v>
      </c>
      <c r="D1867" s="1" t="s">
        <v>127</v>
      </c>
      <c r="E1867" s="1" t="s">
        <v>80</v>
      </c>
      <c r="F1867" s="2">
        <v>4</v>
      </c>
      <c r="G1867" s="2">
        <v>9</v>
      </c>
      <c r="H1867" s="1" t="s">
        <v>19</v>
      </c>
      <c r="I1867" s="1" t="s">
        <v>15</v>
      </c>
      <c r="J1867" s="2">
        <v>5721</v>
      </c>
      <c r="K1867" t="str">
        <f>VLOOKUP(E1867,LUCode!A:B,2,FALSE)</f>
        <v>Disorderly Patron</v>
      </c>
      <c r="L1867">
        <f>VLOOKUP(D1867,Coordinates!A:C,2,FALSE)</f>
        <v>43.400500000000001</v>
      </c>
      <c r="M1867">
        <f>VLOOKUP(D1867,Coordinates!A:C,3,FALSE)</f>
        <v>-79.235900000000001</v>
      </c>
      <c r="N1867" t="str">
        <f>VLOOKUP(I1867,LULine!A:B,2,FALSE)</f>
        <v>Yonge University Spadina</v>
      </c>
      <c r="O1867" t="s">
        <v>1761</v>
      </c>
      <c r="P1867" t="s">
        <v>1777</v>
      </c>
    </row>
    <row r="1868" spans="1:16" x14ac:dyDescent="0.3">
      <c r="A1868" s="3">
        <v>43566</v>
      </c>
      <c r="B1868" s="1" t="s">
        <v>933</v>
      </c>
      <c r="C1868" s="1" t="s">
        <v>126</v>
      </c>
      <c r="D1868" s="1" t="s">
        <v>45</v>
      </c>
      <c r="E1868" s="1" t="s">
        <v>132</v>
      </c>
      <c r="F1868" s="2">
        <v>5</v>
      </c>
      <c r="G1868" s="2">
        <v>10</v>
      </c>
      <c r="H1868" s="1" t="s">
        <v>19</v>
      </c>
      <c r="I1868" s="1" t="s">
        <v>15</v>
      </c>
      <c r="J1868" s="2">
        <v>5496</v>
      </c>
      <c r="K1868" t="str">
        <f>VLOOKUP(E1868,LUCode!A:B,2,FALSE)</f>
        <v>Misc. Transportation Other - Employee Non-Chargeable</v>
      </c>
      <c r="L1868">
        <f>VLOOKUP(D1868,Coordinates!A:C,2,FALSE)</f>
        <v>43.781399999999998</v>
      </c>
      <c r="M1868">
        <f>VLOOKUP(D1868,Coordinates!A:C,3,FALSE)</f>
        <v>-79.415000000000006</v>
      </c>
      <c r="N1868" t="str">
        <f>VLOOKUP(I1868,LULine!A:B,2,FALSE)</f>
        <v>Yonge University Spadina</v>
      </c>
      <c r="O1868" t="s">
        <v>1761</v>
      </c>
      <c r="P1868" t="s">
        <v>1777</v>
      </c>
    </row>
    <row r="1869" spans="1:16" x14ac:dyDescent="0.3">
      <c r="A1869" s="3">
        <v>43566</v>
      </c>
      <c r="B1869" s="1" t="s">
        <v>576</v>
      </c>
      <c r="C1869" s="1" t="s">
        <v>126</v>
      </c>
      <c r="D1869" s="1" t="s">
        <v>226</v>
      </c>
      <c r="E1869" s="1" t="s">
        <v>80</v>
      </c>
      <c r="F1869" s="2">
        <v>4</v>
      </c>
      <c r="G1869" s="2">
        <v>6</v>
      </c>
      <c r="H1869" s="1" t="s">
        <v>19</v>
      </c>
      <c r="I1869" s="1" t="s">
        <v>15</v>
      </c>
      <c r="J1869" s="2">
        <v>5806</v>
      </c>
      <c r="K1869" t="str">
        <f>VLOOKUP(E1869,LUCode!A:B,2,FALSE)</f>
        <v>Disorderly Patron</v>
      </c>
      <c r="L1869" t="str">
        <f>VLOOKUP(D1869,Coordinates!A:C,2,FALSE)</f>
        <v>‎43.4257</v>
      </c>
      <c r="M1869">
        <f>VLOOKUP(D1869,Coordinates!A:C,3,FALSE)</f>
        <v>-79.263900000000007</v>
      </c>
      <c r="N1869" t="str">
        <f>VLOOKUP(I1869,LULine!A:B,2,FALSE)</f>
        <v>Yonge University Spadina</v>
      </c>
      <c r="O1869" t="s">
        <v>1761</v>
      </c>
      <c r="P1869" t="s">
        <v>1774</v>
      </c>
    </row>
    <row r="1870" spans="1:16" x14ac:dyDescent="0.3">
      <c r="A1870" s="3">
        <v>43566</v>
      </c>
      <c r="B1870" s="1" t="s">
        <v>299</v>
      </c>
      <c r="C1870" s="1" t="s">
        <v>126</v>
      </c>
      <c r="D1870" s="1" t="s">
        <v>200</v>
      </c>
      <c r="E1870" s="1" t="s">
        <v>67</v>
      </c>
      <c r="F1870" s="2">
        <v>5</v>
      </c>
      <c r="G1870" s="2">
        <v>7</v>
      </c>
      <c r="H1870" s="1" t="s">
        <v>34</v>
      </c>
      <c r="I1870" s="1" t="s">
        <v>30</v>
      </c>
      <c r="J1870" s="2">
        <v>5012</v>
      </c>
      <c r="K1870" t="str">
        <f>VLOOKUP(E1870,LUCode!A:B,2,FALSE)</f>
        <v>Door Problems - Faulty Equipment</v>
      </c>
      <c r="L1870">
        <f>VLOOKUP(D1870,Coordinates!A:C,2,FALSE)</f>
        <v>43.391399999999997</v>
      </c>
      <c r="M1870">
        <f>VLOOKUP(D1870,Coordinates!A:C,3,FALSE)</f>
        <v>-79.28</v>
      </c>
      <c r="N1870" t="str">
        <f>VLOOKUP(I1870,LULine!A:B,2,FALSE)</f>
        <v>Bloor Danforth</v>
      </c>
      <c r="O1870" t="s">
        <v>1761</v>
      </c>
      <c r="P1870" t="s">
        <v>1774</v>
      </c>
    </row>
    <row r="1871" spans="1:16" x14ac:dyDescent="0.3">
      <c r="A1871" s="3">
        <v>43566</v>
      </c>
      <c r="B1871" s="1" t="s">
        <v>633</v>
      </c>
      <c r="C1871" s="1" t="s">
        <v>126</v>
      </c>
      <c r="D1871" s="1" t="s">
        <v>24</v>
      </c>
      <c r="E1871" s="1" t="s">
        <v>86</v>
      </c>
      <c r="F1871" s="2">
        <v>3</v>
      </c>
      <c r="G1871" s="2">
        <v>6</v>
      </c>
      <c r="H1871" s="1" t="s">
        <v>19</v>
      </c>
      <c r="I1871" s="1" t="s">
        <v>15</v>
      </c>
      <c r="J1871" s="2">
        <v>5666</v>
      </c>
      <c r="K1871" t="str">
        <f>VLOOKUP(E1871,LUCode!A:B,2,FALSE)</f>
        <v>Propulsion System</v>
      </c>
      <c r="L1871">
        <f>VLOOKUP(D1871,Coordinates!A:C,2,FALSE)</f>
        <v>43.415199999999999</v>
      </c>
      <c r="M1871">
        <f>VLOOKUP(D1871,Coordinates!A:C,3,FALSE)</f>
        <v>-79.234999999999999</v>
      </c>
      <c r="N1871" t="str">
        <f>VLOOKUP(I1871,LULine!A:B,2,FALSE)</f>
        <v>Yonge University Spadina</v>
      </c>
      <c r="O1871" t="s">
        <v>1761</v>
      </c>
      <c r="P1871" t="s">
        <v>1772</v>
      </c>
    </row>
    <row r="1872" spans="1:16" x14ac:dyDescent="0.3">
      <c r="A1872" s="3">
        <v>43566</v>
      </c>
      <c r="B1872" s="1" t="s">
        <v>1201</v>
      </c>
      <c r="C1872" s="1" t="s">
        <v>126</v>
      </c>
      <c r="D1872" s="1" t="s">
        <v>17</v>
      </c>
      <c r="E1872" s="1" t="s">
        <v>54</v>
      </c>
      <c r="F1872" s="2">
        <v>6</v>
      </c>
      <c r="G1872" s="2">
        <v>9</v>
      </c>
      <c r="H1872" s="1" t="s">
        <v>14</v>
      </c>
      <c r="I1872" s="1" t="s">
        <v>15</v>
      </c>
      <c r="J1872" s="2">
        <v>6086</v>
      </c>
      <c r="K1872" t="str">
        <f>VLOOKUP(E1872,LUCode!A:B,2,FALSE)</f>
        <v>Passenger Assistance Alarm Activated - No Trouble Found</v>
      </c>
      <c r="L1872">
        <f>VLOOKUP(D1872,Coordinates!A:C,2,FALSE)</f>
        <v>43.415700000000001</v>
      </c>
      <c r="M1872">
        <f>VLOOKUP(D1872,Coordinates!A:C,3,FALSE)</f>
        <v>-79.260900000000007</v>
      </c>
      <c r="N1872" t="str">
        <f>VLOOKUP(I1872,LULine!A:B,2,FALSE)</f>
        <v>Yonge University Spadina</v>
      </c>
      <c r="O1872" t="s">
        <v>1761</v>
      </c>
      <c r="P1872" t="s">
        <v>1773</v>
      </c>
    </row>
    <row r="1873" spans="1:16" x14ac:dyDescent="0.3">
      <c r="A1873" s="3">
        <v>43566</v>
      </c>
      <c r="B1873" s="1" t="s">
        <v>47</v>
      </c>
      <c r="C1873" s="1" t="s">
        <v>126</v>
      </c>
      <c r="D1873" s="1" t="s">
        <v>77</v>
      </c>
      <c r="E1873" s="1" t="s">
        <v>13</v>
      </c>
      <c r="F1873" s="2">
        <v>5</v>
      </c>
      <c r="G1873" s="2">
        <v>8</v>
      </c>
      <c r="H1873" s="1" t="s">
        <v>19</v>
      </c>
      <c r="I1873" s="1" t="s">
        <v>15</v>
      </c>
      <c r="J1873" s="2">
        <v>6136</v>
      </c>
      <c r="K1873" t="str">
        <f>VLOOKUP(E1873,LUCode!A:B,2,FALSE)</f>
        <v>ATC Project</v>
      </c>
      <c r="L1873" t="str">
        <f>VLOOKUP(D1873,Coordinates!A:C,2,FALSE)</f>
        <v>43°44′03</v>
      </c>
      <c r="M1873">
        <f>VLOOKUP(D1873,Coordinates!A:C,3,FALSE)</f>
        <v>-79.27</v>
      </c>
      <c r="N1873" t="str">
        <f>VLOOKUP(I1873,LULine!A:B,2,FALSE)</f>
        <v>Yonge University Spadina</v>
      </c>
      <c r="O1873" t="s">
        <v>1761</v>
      </c>
      <c r="P1873" t="s">
        <v>1775</v>
      </c>
    </row>
    <row r="1874" spans="1:16" x14ac:dyDescent="0.3">
      <c r="A1874" s="3">
        <v>43566</v>
      </c>
      <c r="B1874" s="1" t="s">
        <v>641</v>
      </c>
      <c r="C1874" s="1" t="s">
        <v>126</v>
      </c>
      <c r="D1874" s="1" t="s">
        <v>56</v>
      </c>
      <c r="E1874" s="1" t="s">
        <v>80</v>
      </c>
      <c r="F1874" s="2">
        <v>3</v>
      </c>
      <c r="G1874" s="2">
        <v>5</v>
      </c>
      <c r="H1874" s="1" t="s">
        <v>34</v>
      </c>
      <c r="I1874" s="1" t="s">
        <v>30</v>
      </c>
      <c r="J1874" s="2">
        <v>5228</v>
      </c>
      <c r="K1874" t="str">
        <f>VLOOKUP(E1874,LUCode!A:B,2,FALSE)</f>
        <v>Disorderly Patron</v>
      </c>
      <c r="L1874">
        <f>VLOOKUP(D1874,Coordinates!A:C,2,FALSE)</f>
        <v>43.395800000000001</v>
      </c>
      <c r="M1874">
        <f>VLOOKUP(D1874,Coordinates!A:C,3,FALSE)</f>
        <v>-79.244</v>
      </c>
      <c r="N1874" t="str">
        <f>VLOOKUP(I1874,LULine!A:B,2,FALSE)</f>
        <v>Bloor Danforth</v>
      </c>
      <c r="O1874" t="s">
        <v>1761</v>
      </c>
      <c r="P1874" t="s">
        <v>1775</v>
      </c>
    </row>
    <row r="1875" spans="1:16" x14ac:dyDescent="0.3">
      <c r="A1875" s="3">
        <v>43566</v>
      </c>
      <c r="B1875" s="1" t="s">
        <v>1202</v>
      </c>
      <c r="C1875" s="1" t="s">
        <v>126</v>
      </c>
      <c r="D1875" s="1" t="s">
        <v>56</v>
      </c>
      <c r="E1875" s="1" t="s">
        <v>80</v>
      </c>
      <c r="F1875" s="2">
        <v>4</v>
      </c>
      <c r="G1875" s="2">
        <v>7</v>
      </c>
      <c r="H1875" s="1" t="s">
        <v>29</v>
      </c>
      <c r="I1875" s="1" t="s">
        <v>30</v>
      </c>
      <c r="J1875" s="2">
        <v>5150</v>
      </c>
      <c r="K1875" t="str">
        <f>VLOOKUP(E1875,LUCode!A:B,2,FALSE)</f>
        <v>Disorderly Patron</v>
      </c>
      <c r="L1875">
        <f>VLOOKUP(D1875,Coordinates!A:C,2,FALSE)</f>
        <v>43.395800000000001</v>
      </c>
      <c r="M1875">
        <f>VLOOKUP(D1875,Coordinates!A:C,3,FALSE)</f>
        <v>-79.244</v>
      </c>
      <c r="N1875" t="str">
        <f>VLOOKUP(I1875,LULine!A:B,2,FALSE)</f>
        <v>Bloor Danforth</v>
      </c>
      <c r="O1875" t="s">
        <v>1761</v>
      </c>
      <c r="P1875" t="s">
        <v>1776</v>
      </c>
    </row>
    <row r="1876" spans="1:16" x14ac:dyDescent="0.3">
      <c r="A1876" s="3">
        <v>43566</v>
      </c>
      <c r="B1876" s="1" t="s">
        <v>892</v>
      </c>
      <c r="C1876" s="1" t="s">
        <v>126</v>
      </c>
      <c r="D1876" s="1" t="s">
        <v>64</v>
      </c>
      <c r="E1876" s="1" t="s">
        <v>277</v>
      </c>
      <c r="F1876" s="2">
        <v>8</v>
      </c>
      <c r="G1876" s="2">
        <v>11</v>
      </c>
      <c r="H1876" s="1" t="s">
        <v>29</v>
      </c>
      <c r="I1876" s="1" t="s">
        <v>30</v>
      </c>
      <c r="J1876" s="2">
        <v>5297</v>
      </c>
      <c r="K1876" t="str">
        <f>VLOOKUP(E1876,LUCode!A:B,2,FALSE)</f>
        <v>Operator Violated Signal</v>
      </c>
      <c r="L1876">
        <f>VLOOKUP(D1876,Coordinates!A:C,2,FALSE)</f>
        <v>43.424100000000003</v>
      </c>
      <c r="M1876">
        <f>VLOOKUP(D1876,Coordinates!A:C,3,FALSE)</f>
        <v>-79.164699999999996</v>
      </c>
      <c r="N1876" t="str">
        <f>VLOOKUP(I1876,LULine!A:B,2,FALSE)</f>
        <v>Bloor Danforth</v>
      </c>
      <c r="O1876" t="s">
        <v>1761</v>
      </c>
      <c r="P1876" t="s">
        <v>1776</v>
      </c>
    </row>
    <row r="1877" spans="1:16" x14ac:dyDescent="0.3">
      <c r="A1877" s="3">
        <v>43566</v>
      </c>
      <c r="B1877" s="1" t="s">
        <v>422</v>
      </c>
      <c r="C1877" s="1" t="s">
        <v>126</v>
      </c>
      <c r="D1877" s="1" t="s">
        <v>64</v>
      </c>
      <c r="E1877" s="1" t="s">
        <v>89</v>
      </c>
      <c r="F1877" s="2">
        <v>10</v>
      </c>
      <c r="G1877" s="2">
        <v>14</v>
      </c>
      <c r="H1877" s="1" t="s">
        <v>34</v>
      </c>
      <c r="I1877" s="1" t="s">
        <v>30</v>
      </c>
      <c r="J1877" s="2">
        <v>5242</v>
      </c>
      <c r="K1877" t="str">
        <f>VLOOKUP(E1877,LUCode!A:B,2,FALSE)</f>
        <v>Injured or ill Customer (On Train) - Medical Aid Refused</v>
      </c>
      <c r="L1877">
        <f>VLOOKUP(D1877,Coordinates!A:C,2,FALSE)</f>
        <v>43.424100000000003</v>
      </c>
      <c r="M1877">
        <f>VLOOKUP(D1877,Coordinates!A:C,3,FALSE)</f>
        <v>-79.164699999999996</v>
      </c>
      <c r="N1877" t="str">
        <f>VLOOKUP(I1877,LULine!A:B,2,FALSE)</f>
        <v>Bloor Danforth</v>
      </c>
      <c r="O1877" t="s">
        <v>1761</v>
      </c>
      <c r="P1877" t="s">
        <v>1776</v>
      </c>
    </row>
    <row r="1878" spans="1:16" x14ac:dyDescent="0.3">
      <c r="A1878" s="3">
        <v>43566</v>
      </c>
      <c r="B1878" s="1" t="s">
        <v>247</v>
      </c>
      <c r="C1878" s="1" t="s">
        <v>126</v>
      </c>
      <c r="D1878" s="25" t="s">
        <v>1756</v>
      </c>
      <c r="E1878" s="1" t="s">
        <v>80</v>
      </c>
      <c r="F1878" s="2">
        <v>14</v>
      </c>
      <c r="G1878" s="2">
        <v>19</v>
      </c>
      <c r="H1878" s="1" t="s">
        <v>14</v>
      </c>
      <c r="I1878" s="1" t="s">
        <v>15</v>
      </c>
      <c r="J1878" s="2">
        <v>5746</v>
      </c>
      <c r="K1878" t="str">
        <f>VLOOKUP(E1878,LUCode!A:B,2,FALSE)</f>
        <v>Disorderly Patron</v>
      </c>
      <c r="L1878">
        <f>VLOOKUP(D1878,Coordinates!A:C,2,FALSE)</f>
        <v>43.401600000000002</v>
      </c>
      <c r="M1878">
        <f>VLOOKUP(D1878,Coordinates!A:C,3,FALSE)</f>
        <v>-79.230900000000005</v>
      </c>
      <c r="N1878" t="str">
        <f>VLOOKUP(I1878,LULine!A:B,2,FALSE)</f>
        <v>Yonge University Spadina</v>
      </c>
      <c r="O1878" t="s">
        <v>1761</v>
      </c>
      <c r="P1878" t="s">
        <v>1777</v>
      </c>
    </row>
    <row r="1879" spans="1:16" x14ac:dyDescent="0.3">
      <c r="A1879" s="3">
        <v>43566</v>
      </c>
      <c r="B1879" s="1" t="s">
        <v>662</v>
      </c>
      <c r="C1879" s="1" t="s">
        <v>126</v>
      </c>
      <c r="D1879" s="1" t="s">
        <v>37</v>
      </c>
      <c r="E1879" s="1" t="s">
        <v>57</v>
      </c>
      <c r="F1879" s="2">
        <v>4</v>
      </c>
      <c r="G1879" s="2">
        <v>8</v>
      </c>
      <c r="H1879" s="1" t="s">
        <v>29</v>
      </c>
      <c r="I1879" s="1" t="s">
        <v>30</v>
      </c>
      <c r="J1879" s="2">
        <v>5364</v>
      </c>
      <c r="K1879" t="str">
        <f>VLOOKUP(E1879,LUCode!A:B,2,FALSE)</f>
        <v>Injured or ill Customer (On Train) - Transported</v>
      </c>
      <c r="L1879">
        <f>VLOOKUP(D1879,Coordinates!A:C,2,FALSE)</f>
        <v>43.435699999999997</v>
      </c>
      <c r="M1879">
        <f>VLOOKUP(D1879,Coordinates!A:C,3,FALSE)</f>
        <v>-79.154899999999998</v>
      </c>
      <c r="N1879" t="str">
        <f>VLOOKUP(I1879,LULine!A:B,2,FALSE)</f>
        <v>Bloor Danforth</v>
      </c>
      <c r="O1879" t="s">
        <v>1761</v>
      </c>
      <c r="P1879" t="s">
        <v>1777</v>
      </c>
    </row>
    <row r="1880" spans="1:16" x14ac:dyDescent="0.3">
      <c r="A1880" s="3">
        <v>43566</v>
      </c>
      <c r="B1880" s="1" t="s">
        <v>1203</v>
      </c>
      <c r="C1880" s="1" t="s">
        <v>126</v>
      </c>
      <c r="D1880" s="1" t="s">
        <v>12</v>
      </c>
      <c r="E1880" s="1" t="s">
        <v>13</v>
      </c>
      <c r="F1880" s="2">
        <v>3</v>
      </c>
      <c r="G1880" s="2">
        <v>8</v>
      </c>
      <c r="H1880" s="1" t="s">
        <v>19</v>
      </c>
      <c r="I1880" s="1" t="s">
        <v>15</v>
      </c>
      <c r="J1880" s="2">
        <v>6106</v>
      </c>
      <c r="K1880" t="str">
        <f>VLOOKUP(E1880,LUCode!A:B,2,FALSE)</f>
        <v>ATC Project</v>
      </c>
      <c r="L1880">
        <f>VLOOKUP(D1880,Coordinates!A:C,2,FALSE)</f>
        <v>43.402900000000002</v>
      </c>
      <c r="M1880">
        <f>VLOOKUP(D1880,Coordinates!A:C,3,FALSE)</f>
        <v>-79.242500000000007</v>
      </c>
      <c r="N1880" t="str">
        <f>VLOOKUP(I1880,LULine!A:B,2,FALSE)</f>
        <v>Yonge University Spadina</v>
      </c>
      <c r="O1880" t="s">
        <v>1761</v>
      </c>
      <c r="P1880" t="s">
        <v>1777</v>
      </c>
    </row>
    <row r="1881" spans="1:16" x14ac:dyDescent="0.3">
      <c r="A1881" s="3">
        <v>43567</v>
      </c>
      <c r="B1881" s="1" t="s">
        <v>1155</v>
      </c>
      <c r="C1881" s="1" t="s">
        <v>145</v>
      </c>
      <c r="D1881" s="1" t="s">
        <v>160</v>
      </c>
      <c r="E1881" s="1" t="s">
        <v>150</v>
      </c>
      <c r="F1881" s="2">
        <v>4</v>
      </c>
      <c r="G1881" s="2">
        <v>9</v>
      </c>
      <c r="H1881" s="1" t="s">
        <v>19</v>
      </c>
      <c r="I1881" s="1" t="s">
        <v>15</v>
      </c>
      <c r="J1881" s="2">
        <v>5671</v>
      </c>
      <c r="K1881" t="str">
        <f>VLOOKUP(E1881,LUCode!A:B,2,FALSE)</f>
        <v>Passenger Other</v>
      </c>
      <c r="L1881">
        <f>VLOOKUP(D1881,Coordinates!A:C,2,FALSE)</f>
        <v>43.724899999999998</v>
      </c>
      <c r="M1881">
        <f>VLOOKUP(D1881,Coordinates!A:C,3,FALSE)</f>
        <v>79.448800000000006</v>
      </c>
      <c r="N1881" t="str">
        <f>VLOOKUP(I1881,LULine!A:B,2,FALSE)</f>
        <v>Yonge University Spadina</v>
      </c>
      <c r="O1881" t="s">
        <v>1761</v>
      </c>
      <c r="P1881" t="s">
        <v>1777</v>
      </c>
    </row>
    <row r="1882" spans="1:16" x14ac:dyDescent="0.3">
      <c r="A1882" s="3">
        <v>43567</v>
      </c>
      <c r="B1882" s="1" t="s">
        <v>733</v>
      </c>
      <c r="C1882" s="1" t="s">
        <v>145</v>
      </c>
      <c r="D1882" s="1" t="s">
        <v>77</v>
      </c>
      <c r="E1882" s="1" t="s">
        <v>67</v>
      </c>
      <c r="F1882" s="2">
        <v>4</v>
      </c>
      <c r="G1882" s="2">
        <v>7</v>
      </c>
      <c r="H1882" s="1" t="s">
        <v>19</v>
      </c>
      <c r="I1882" s="1" t="s">
        <v>15</v>
      </c>
      <c r="J1882" s="2">
        <v>5616</v>
      </c>
      <c r="K1882" t="str">
        <f>VLOOKUP(E1882,LUCode!A:B,2,FALSE)</f>
        <v>Door Problems - Faulty Equipment</v>
      </c>
      <c r="L1882" t="str">
        <f>VLOOKUP(D1882,Coordinates!A:C,2,FALSE)</f>
        <v>43°44′03</v>
      </c>
      <c r="M1882">
        <f>VLOOKUP(D1882,Coordinates!A:C,3,FALSE)</f>
        <v>-79.27</v>
      </c>
      <c r="N1882" t="str">
        <f>VLOOKUP(I1882,LULine!A:B,2,FALSE)</f>
        <v>Yonge University Spadina</v>
      </c>
      <c r="O1882" t="s">
        <v>1761</v>
      </c>
      <c r="P1882" t="s">
        <v>1774</v>
      </c>
    </row>
    <row r="1883" spans="1:16" x14ac:dyDescent="0.3">
      <c r="A1883" s="3">
        <v>43567</v>
      </c>
      <c r="B1883" s="1" t="s">
        <v>1145</v>
      </c>
      <c r="C1883" s="1" t="s">
        <v>145</v>
      </c>
      <c r="D1883" s="1" t="s">
        <v>12</v>
      </c>
      <c r="E1883" s="1" t="s">
        <v>18</v>
      </c>
      <c r="F1883" s="2">
        <v>3</v>
      </c>
      <c r="G1883" s="2">
        <v>5</v>
      </c>
      <c r="H1883" s="1" t="s">
        <v>19</v>
      </c>
      <c r="I1883" s="1" t="s">
        <v>15</v>
      </c>
      <c r="J1883" s="2">
        <v>5401</v>
      </c>
      <c r="K1883" t="str">
        <f>VLOOKUP(E1883,LUCode!A:B,2,FALSE)</f>
        <v>ATC RC&amp;S Equipment</v>
      </c>
      <c r="L1883">
        <f>VLOOKUP(D1883,Coordinates!A:C,2,FALSE)</f>
        <v>43.402900000000002</v>
      </c>
      <c r="M1883">
        <f>VLOOKUP(D1883,Coordinates!A:C,3,FALSE)</f>
        <v>-79.242500000000007</v>
      </c>
      <c r="N1883" t="str">
        <f>VLOOKUP(I1883,LULine!A:B,2,FALSE)</f>
        <v>Yonge University Spadina</v>
      </c>
      <c r="O1883" t="s">
        <v>1761</v>
      </c>
      <c r="P1883" t="s">
        <v>1774</v>
      </c>
    </row>
    <row r="1884" spans="1:16" x14ac:dyDescent="0.3">
      <c r="A1884" s="3">
        <v>43567</v>
      </c>
      <c r="B1884" s="1" t="s">
        <v>882</v>
      </c>
      <c r="C1884" s="1" t="s">
        <v>145</v>
      </c>
      <c r="D1884" s="1" t="s">
        <v>77</v>
      </c>
      <c r="E1884" s="1" t="s">
        <v>517</v>
      </c>
      <c r="F1884" s="2">
        <v>3</v>
      </c>
      <c r="G1884" s="2">
        <v>5</v>
      </c>
      <c r="H1884" s="1" t="s">
        <v>14</v>
      </c>
      <c r="I1884" s="1" t="s">
        <v>15</v>
      </c>
      <c r="J1884" s="2">
        <v>5986</v>
      </c>
      <c r="K1884" t="str">
        <f>VLOOKUP(E1884,LUCode!A:B,2,FALSE)</f>
        <v>High Voltage</v>
      </c>
      <c r="L1884" t="str">
        <f>VLOOKUP(D1884,Coordinates!A:C,2,FALSE)</f>
        <v>43°44′03</v>
      </c>
      <c r="M1884">
        <f>VLOOKUP(D1884,Coordinates!A:C,3,FALSE)</f>
        <v>-79.27</v>
      </c>
      <c r="N1884" t="str">
        <f>VLOOKUP(I1884,LULine!A:B,2,FALSE)</f>
        <v>Yonge University Spadina</v>
      </c>
      <c r="O1884" t="s">
        <v>1761</v>
      </c>
      <c r="P1884" t="s">
        <v>1774</v>
      </c>
    </row>
    <row r="1885" spans="1:16" x14ac:dyDescent="0.3">
      <c r="A1885" s="3">
        <v>43567</v>
      </c>
      <c r="B1885" s="1" t="s">
        <v>41</v>
      </c>
      <c r="C1885" s="1" t="s">
        <v>145</v>
      </c>
      <c r="D1885" s="1" t="s">
        <v>24</v>
      </c>
      <c r="E1885" s="1" t="s">
        <v>89</v>
      </c>
      <c r="F1885" s="2">
        <v>5</v>
      </c>
      <c r="G1885" s="2">
        <v>7</v>
      </c>
      <c r="H1885" s="1" t="s">
        <v>19</v>
      </c>
      <c r="I1885" s="1" t="s">
        <v>15</v>
      </c>
      <c r="J1885" s="2">
        <v>5461</v>
      </c>
      <c r="K1885" t="str">
        <f>VLOOKUP(E1885,LUCode!A:B,2,FALSE)</f>
        <v>Injured or ill Customer (On Train) - Medical Aid Refused</v>
      </c>
      <c r="L1885">
        <f>VLOOKUP(D1885,Coordinates!A:C,2,FALSE)</f>
        <v>43.415199999999999</v>
      </c>
      <c r="M1885">
        <f>VLOOKUP(D1885,Coordinates!A:C,3,FALSE)</f>
        <v>-79.234999999999999</v>
      </c>
      <c r="N1885" t="str">
        <f>VLOOKUP(I1885,LULine!A:B,2,FALSE)</f>
        <v>Yonge University Spadina</v>
      </c>
      <c r="O1885" t="s">
        <v>1761</v>
      </c>
      <c r="P1885" t="s">
        <v>1774</v>
      </c>
    </row>
    <row r="1886" spans="1:16" x14ac:dyDescent="0.3">
      <c r="A1886" s="3">
        <v>43567</v>
      </c>
      <c r="B1886" s="1" t="s">
        <v>1150</v>
      </c>
      <c r="C1886" s="1" t="s">
        <v>145</v>
      </c>
      <c r="D1886" s="1" t="s">
        <v>801</v>
      </c>
      <c r="E1886" s="1" t="s">
        <v>46</v>
      </c>
      <c r="F1886" s="2">
        <v>5</v>
      </c>
      <c r="G1886" s="2">
        <v>19</v>
      </c>
      <c r="H1886" s="1" t="s">
        <v>34</v>
      </c>
      <c r="I1886" s="1" t="s">
        <v>99</v>
      </c>
      <c r="J1886" s="2">
        <v>6141</v>
      </c>
      <c r="K1886" t="str">
        <f>VLOOKUP(E1886,LUCode!A:B,2,FALSE)</f>
        <v>Miscellaneous Speed Control</v>
      </c>
      <c r="L1886">
        <f>VLOOKUP(D1886,Coordinates!A:C,2,FALSE)</f>
        <v>43.460099999999997</v>
      </c>
      <c r="M1886">
        <f>VLOOKUP(D1886,Coordinates!A:C,3,FALSE)</f>
        <v>-79.231200000000001</v>
      </c>
      <c r="N1886" t="str">
        <f>VLOOKUP(I1886,LULine!A:B,2,FALSE)</f>
        <v>Sheppard</v>
      </c>
      <c r="O1886" t="s">
        <v>1761</v>
      </c>
      <c r="P1886" t="s">
        <v>1772</v>
      </c>
    </row>
    <row r="1887" spans="1:16" x14ac:dyDescent="0.3">
      <c r="A1887" s="3">
        <v>43567</v>
      </c>
      <c r="B1887" s="1" t="s">
        <v>512</v>
      </c>
      <c r="C1887" s="1" t="s">
        <v>145</v>
      </c>
      <c r="D1887" s="1" t="s">
        <v>215</v>
      </c>
      <c r="E1887" s="1" t="s">
        <v>46</v>
      </c>
      <c r="F1887" s="2">
        <v>3</v>
      </c>
      <c r="G1887" s="2">
        <v>6</v>
      </c>
      <c r="H1887" s="1" t="s">
        <v>29</v>
      </c>
      <c r="I1887" s="1" t="s">
        <v>30</v>
      </c>
      <c r="J1887" s="2">
        <v>5302</v>
      </c>
      <c r="K1887" t="str">
        <f>VLOOKUP(E1887,LUCode!A:B,2,FALSE)</f>
        <v>Miscellaneous Speed Control</v>
      </c>
      <c r="L1887">
        <f>VLOOKUP(D1887,Coordinates!A:C,2,FALSE)</f>
        <v>43.385300000000001</v>
      </c>
      <c r="M1887">
        <f>VLOOKUP(D1887,Coordinates!A:C,3,FALSE)</f>
        <v>-79.304100000000005</v>
      </c>
      <c r="N1887" t="str">
        <f>VLOOKUP(I1887,LULine!A:B,2,FALSE)</f>
        <v>Bloor Danforth</v>
      </c>
      <c r="O1887" t="s">
        <v>1761</v>
      </c>
      <c r="P1887" t="s">
        <v>1772</v>
      </c>
    </row>
    <row r="1888" spans="1:16" x14ac:dyDescent="0.3">
      <c r="A1888" s="3">
        <v>43567</v>
      </c>
      <c r="B1888" s="1" t="s">
        <v>1204</v>
      </c>
      <c r="C1888" s="1" t="s">
        <v>145</v>
      </c>
      <c r="D1888" s="1" t="s">
        <v>37</v>
      </c>
      <c r="E1888" s="1" t="s">
        <v>46</v>
      </c>
      <c r="F1888" s="2">
        <v>5</v>
      </c>
      <c r="G1888" s="2">
        <v>8</v>
      </c>
      <c r="H1888" s="1" t="s">
        <v>34</v>
      </c>
      <c r="I1888" s="1" t="s">
        <v>30</v>
      </c>
      <c r="J1888" s="2">
        <v>5006</v>
      </c>
      <c r="K1888" t="str">
        <f>VLOOKUP(E1888,LUCode!A:B,2,FALSE)</f>
        <v>Miscellaneous Speed Control</v>
      </c>
      <c r="L1888">
        <f>VLOOKUP(D1888,Coordinates!A:C,2,FALSE)</f>
        <v>43.435699999999997</v>
      </c>
      <c r="M1888">
        <f>VLOOKUP(D1888,Coordinates!A:C,3,FALSE)</f>
        <v>-79.154899999999998</v>
      </c>
      <c r="N1888" t="str">
        <f>VLOOKUP(I1888,LULine!A:B,2,FALSE)</f>
        <v>Bloor Danforth</v>
      </c>
      <c r="O1888" t="s">
        <v>1761</v>
      </c>
      <c r="P1888" t="s">
        <v>1772</v>
      </c>
    </row>
    <row r="1889" spans="1:16" x14ac:dyDescent="0.3">
      <c r="A1889" s="3">
        <v>43567</v>
      </c>
      <c r="B1889" s="1" t="s">
        <v>1205</v>
      </c>
      <c r="C1889" s="1" t="s">
        <v>145</v>
      </c>
      <c r="D1889" s="1" t="s">
        <v>149</v>
      </c>
      <c r="E1889" s="1" t="s">
        <v>216</v>
      </c>
      <c r="F1889" s="2">
        <v>11</v>
      </c>
      <c r="G1889" s="2">
        <v>14</v>
      </c>
      <c r="H1889" s="1" t="s">
        <v>29</v>
      </c>
      <c r="I1889" s="1" t="s">
        <v>30</v>
      </c>
      <c r="J1889" s="2">
        <v>5281</v>
      </c>
      <c r="K1889" t="str">
        <f>VLOOKUP(E1889,LUCode!A:B,2,FALSE)</f>
        <v>Emergency Alarm Station Activation</v>
      </c>
      <c r="L1889">
        <f>VLOOKUP(D1889,Coordinates!A:C,2,FALSE)</f>
        <v>43.400199999999998</v>
      </c>
      <c r="M1889">
        <f>VLOOKUP(D1889,Coordinates!A:C,3,FALSE)</f>
        <v>-79.241399999999999</v>
      </c>
      <c r="N1889" t="str">
        <f>VLOOKUP(I1889,LULine!A:B,2,FALSE)</f>
        <v>Bloor Danforth</v>
      </c>
      <c r="O1889" t="s">
        <v>1761</v>
      </c>
      <c r="P1889" t="s">
        <v>1773</v>
      </c>
    </row>
    <row r="1890" spans="1:16" x14ac:dyDescent="0.3">
      <c r="A1890" s="3">
        <v>43567</v>
      </c>
      <c r="B1890" s="1" t="s">
        <v>1206</v>
      </c>
      <c r="C1890" s="1" t="s">
        <v>145</v>
      </c>
      <c r="D1890" s="1" t="s">
        <v>104</v>
      </c>
      <c r="E1890" s="1" t="s">
        <v>277</v>
      </c>
      <c r="F1890" s="2">
        <v>8</v>
      </c>
      <c r="G1890" s="2">
        <v>11</v>
      </c>
      <c r="H1890" s="1" t="s">
        <v>34</v>
      </c>
      <c r="I1890" s="1" t="s">
        <v>30</v>
      </c>
      <c r="J1890" s="2">
        <v>5048</v>
      </c>
      <c r="K1890" t="str">
        <f>VLOOKUP(E1890,LUCode!A:B,2,FALSE)</f>
        <v>Operator Violated Signal</v>
      </c>
      <c r="L1890">
        <f>VLOOKUP(D1890,Coordinates!A:C,2,FALSE)</f>
        <v>43.384300000000003</v>
      </c>
      <c r="M1890">
        <f>VLOOKUP(D1890,Coordinates!A:C,3,FALSE)</f>
        <v>-79.312799999999996</v>
      </c>
      <c r="N1890" t="str">
        <f>VLOOKUP(I1890,LULine!A:B,2,FALSE)</f>
        <v>Bloor Danforth</v>
      </c>
      <c r="O1890" t="s">
        <v>1761</v>
      </c>
      <c r="P1890" t="s">
        <v>1773</v>
      </c>
    </row>
    <row r="1891" spans="1:16" x14ac:dyDescent="0.3">
      <c r="A1891" s="3">
        <v>43567</v>
      </c>
      <c r="B1891" s="1" t="s">
        <v>1090</v>
      </c>
      <c r="C1891" s="1" t="s">
        <v>145</v>
      </c>
      <c r="D1891" s="1" t="s">
        <v>266</v>
      </c>
      <c r="E1891" s="1" t="s">
        <v>627</v>
      </c>
      <c r="F1891" s="2">
        <v>5</v>
      </c>
      <c r="G1891" s="2">
        <v>10</v>
      </c>
      <c r="I1891" s="1" t="s">
        <v>93</v>
      </c>
      <c r="J1891" s="2">
        <v>0</v>
      </c>
      <c r="K1891" t="str">
        <f>VLOOKUP(E1891,LUCode!A:B,2,FALSE)</f>
        <v>Train Control - VOBC</v>
      </c>
      <c r="L1891">
        <f>VLOOKUP(D1891,Coordinates!A:C,2,FALSE)</f>
        <v>43.462899999999998</v>
      </c>
      <c r="M1891">
        <f>VLOOKUP(D1891,Coordinates!A:C,3,FALSE)</f>
        <v>-79.150599999999997</v>
      </c>
      <c r="N1891" t="str">
        <f>VLOOKUP(I1891,LULine!A:B,2,FALSE)</f>
        <v>Scarborough Rail Transit</v>
      </c>
      <c r="O1891" t="s">
        <v>1761</v>
      </c>
      <c r="P1891" t="s">
        <v>1775</v>
      </c>
    </row>
    <row r="1892" spans="1:16" x14ac:dyDescent="0.3">
      <c r="A1892" s="3">
        <v>43567</v>
      </c>
      <c r="B1892" s="1" t="s">
        <v>501</v>
      </c>
      <c r="C1892" s="1" t="s">
        <v>145</v>
      </c>
      <c r="D1892" s="1" t="s">
        <v>389</v>
      </c>
      <c r="E1892" s="1" t="s">
        <v>92</v>
      </c>
      <c r="F1892" s="2">
        <v>5</v>
      </c>
      <c r="G1892" s="2">
        <v>10</v>
      </c>
      <c r="H1892" s="1" t="s">
        <v>14</v>
      </c>
      <c r="I1892" s="1" t="s">
        <v>93</v>
      </c>
      <c r="J1892" s="2">
        <v>3009</v>
      </c>
      <c r="K1892" t="str">
        <f>VLOOKUP(E1892,LUCode!A:B,2,FALSE)</f>
        <v>Door Problems - Faulty Equipment</v>
      </c>
      <c r="L1892">
        <f>VLOOKUP(D1892,Coordinates!A:C,2,FALSE)</f>
        <v>43.450099999999999</v>
      </c>
      <c r="M1892">
        <f>VLOOKUP(D1892,Coordinates!A:C,3,FALSE)</f>
        <v>-79.161299999999997</v>
      </c>
      <c r="N1892" t="str">
        <f>VLOOKUP(I1892,LULine!A:B,2,FALSE)</f>
        <v>Scarborough Rail Transit</v>
      </c>
      <c r="O1892" t="s">
        <v>1761</v>
      </c>
      <c r="P1892" t="s">
        <v>1775</v>
      </c>
    </row>
    <row r="1893" spans="1:16" x14ac:dyDescent="0.3">
      <c r="A1893" s="3">
        <v>43567</v>
      </c>
      <c r="B1893" s="1" t="s">
        <v>467</v>
      </c>
      <c r="C1893" s="1" t="s">
        <v>145</v>
      </c>
      <c r="D1893" s="1" t="s">
        <v>149</v>
      </c>
      <c r="E1893" s="1" t="s">
        <v>245</v>
      </c>
      <c r="F1893" s="2">
        <v>5</v>
      </c>
      <c r="G1893" s="2">
        <v>7</v>
      </c>
      <c r="H1893" s="1" t="s">
        <v>29</v>
      </c>
      <c r="I1893" s="1" t="s">
        <v>30</v>
      </c>
      <c r="J1893" s="2">
        <v>5012</v>
      </c>
      <c r="K1893" t="str">
        <f>VLOOKUP(E1893,LUCode!A:B,2,FALSE)</f>
        <v>Door Problems - Passenger Related</v>
      </c>
      <c r="L1893">
        <f>VLOOKUP(D1893,Coordinates!A:C,2,FALSE)</f>
        <v>43.400199999999998</v>
      </c>
      <c r="M1893">
        <f>VLOOKUP(D1893,Coordinates!A:C,3,FALSE)</f>
        <v>-79.241399999999999</v>
      </c>
      <c r="N1893" t="str">
        <f>VLOOKUP(I1893,LULine!A:B,2,FALSE)</f>
        <v>Bloor Danforth</v>
      </c>
      <c r="O1893" t="s">
        <v>1761</v>
      </c>
      <c r="P1893" t="s">
        <v>1775</v>
      </c>
    </row>
    <row r="1894" spans="1:16" x14ac:dyDescent="0.3">
      <c r="A1894" s="3">
        <v>43567</v>
      </c>
      <c r="B1894" s="1" t="s">
        <v>599</v>
      </c>
      <c r="C1894" s="1" t="s">
        <v>145</v>
      </c>
      <c r="D1894" s="1" t="s">
        <v>124</v>
      </c>
      <c r="E1894" s="1" t="s">
        <v>345</v>
      </c>
      <c r="F1894" s="2">
        <v>5</v>
      </c>
      <c r="G1894" s="2">
        <v>10</v>
      </c>
      <c r="H1894" s="1" t="s">
        <v>14</v>
      </c>
      <c r="I1894" s="1" t="s">
        <v>93</v>
      </c>
      <c r="J1894" s="2">
        <v>3009</v>
      </c>
      <c r="K1894" t="str">
        <f>VLOOKUP(E1894,LUCode!A:B,2,FALSE)</f>
        <v>Miscellaneous Other</v>
      </c>
      <c r="L1894">
        <f>VLOOKUP(D1894,Coordinates!A:C,2,FALSE)</f>
        <v>43.460099999999997</v>
      </c>
      <c r="M1894">
        <f>VLOOKUP(D1894,Coordinates!A:C,3,FALSE)</f>
        <v>-79.163499999999999</v>
      </c>
      <c r="N1894" t="str">
        <f>VLOOKUP(I1894,LULine!A:B,2,FALSE)</f>
        <v>Scarborough Rail Transit</v>
      </c>
      <c r="O1894" t="s">
        <v>1761</v>
      </c>
      <c r="P1894" t="s">
        <v>1776</v>
      </c>
    </row>
    <row r="1895" spans="1:16" x14ac:dyDescent="0.3">
      <c r="A1895" s="3">
        <v>43567</v>
      </c>
      <c r="B1895" s="1" t="s">
        <v>1207</v>
      </c>
      <c r="C1895" s="1" t="s">
        <v>145</v>
      </c>
      <c r="D1895" s="1" t="s">
        <v>207</v>
      </c>
      <c r="E1895" s="1" t="s">
        <v>80</v>
      </c>
      <c r="F1895" s="2">
        <v>4</v>
      </c>
      <c r="G1895" s="2">
        <v>7</v>
      </c>
      <c r="H1895" s="1" t="s">
        <v>19</v>
      </c>
      <c r="I1895" s="1" t="s">
        <v>15</v>
      </c>
      <c r="J1895" s="2">
        <v>5686</v>
      </c>
      <c r="K1895" t="str">
        <f>VLOOKUP(E1895,LUCode!A:B,2,FALSE)</f>
        <v>Disorderly Patron</v>
      </c>
      <c r="L1895">
        <f>VLOOKUP(D1895,Coordinates!A:C,2,FALSE)</f>
        <v>43.4221</v>
      </c>
      <c r="M1895">
        <f>VLOOKUP(D1895,Coordinates!A:C,3,FALSE)</f>
        <v>-79.235399999999998</v>
      </c>
      <c r="N1895" t="str">
        <f>VLOOKUP(I1895,LULine!A:B,2,FALSE)</f>
        <v>Yonge University Spadina</v>
      </c>
      <c r="O1895" t="s">
        <v>1761</v>
      </c>
      <c r="P1895" t="s">
        <v>1776</v>
      </c>
    </row>
    <row r="1896" spans="1:16" x14ac:dyDescent="0.3">
      <c r="A1896" s="3">
        <v>43567</v>
      </c>
      <c r="B1896" s="1" t="s">
        <v>408</v>
      </c>
      <c r="C1896" s="1" t="s">
        <v>145</v>
      </c>
      <c r="D1896" s="1" t="s">
        <v>172</v>
      </c>
      <c r="E1896" s="1" t="s">
        <v>158</v>
      </c>
      <c r="F1896" s="2">
        <v>6</v>
      </c>
      <c r="G1896" s="2">
        <v>11</v>
      </c>
      <c r="H1896" s="1" t="s">
        <v>19</v>
      </c>
      <c r="I1896" s="1" t="s">
        <v>15</v>
      </c>
      <c r="J1896" s="2">
        <v>5431</v>
      </c>
      <c r="K1896" t="str">
        <f>VLOOKUP(E1896,LUCode!A:B,2,FALSE)</f>
        <v>Unauthorized at Track Level</v>
      </c>
      <c r="L1896">
        <f>VLOOKUP(D1896,Coordinates!A:C,2,FALSE)</f>
        <v>43.761499999999998</v>
      </c>
      <c r="M1896">
        <f>VLOOKUP(D1896,Coordinates!A:C,3,FALSE)</f>
        <v>-79.411100000000005</v>
      </c>
      <c r="N1896" t="str">
        <f>VLOOKUP(I1896,LULine!A:B,2,FALSE)</f>
        <v>Yonge University Spadina</v>
      </c>
      <c r="O1896" t="s">
        <v>1761</v>
      </c>
      <c r="P1896" t="s">
        <v>1777</v>
      </c>
    </row>
    <row r="1897" spans="1:16" x14ac:dyDescent="0.3">
      <c r="A1897" s="3">
        <v>43567</v>
      </c>
      <c r="B1897" s="1" t="s">
        <v>1208</v>
      </c>
      <c r="C1897" s="1" t="s">
        <v>145</v>
      </c>
      <c r="D1897" s="1" t="s">
        <v>22</v>
      </c>
      <c r="E1897" s="1" t="s">
        <v>158</v>
      </c>
      <c r="F1897" s="2">
        <v>7</v>
      </c>
      <c r="G1897" s="2">
        <v>12</v>
      </c>
      <c r="H1897" s="1" t="s">
        <v>14</v>
      </c>
      <c r="I1897" s="1" t="s">
        <v>15</v>
      </c>
      <c r="J1897" s="2">
        <v>5601</v>
      </c>
      <c r="K1897" t="str">
        <f>VLOOKUP(E1897,LUCode!A:B,2,FALSE)</f>
        <v>Unauthorized at Track Level</v>
      </c>
      <c r="L1897">
        <f>VLOOKUP(D1897,Coordinates!A:C,2,FALSE)</f>
        <v>43.4116</v>
      </c>
      <c r="M1897">
        <f>VLOOKUP(D1897,Coordinates!A:C,3,FALSE)</f>
        <v>-79.233500000000006</v>
      </c>
      <c r="N1897" t="str">
        <f>VLOOKUP(I1897,LULine!A:B,2,FALSE)</f>
        <v>Yonge University Spadina</v>
      </c>
      <c r="O1897" t="s">
        <v>1761</v>
      </c>
      <c r="P1897" t="s">
        <v>1777</v>
      </c>
    </row>
    <row r="1898" spans="1:16" x14ac:dyDescent="0.3">
      <c r="A1898" s="3">
        <v>43567</v>
      </c>
      <c r="B1898" s="1" t="s">
        <v>702</v>
      </c>
      <c r="C1898" s="1" t="s">
        <v>145</v>
      </c>
      <c r="D1898" s="1" t="s">
        <v>215</v>
      </c>
      <c r="E1898" s="1" t="s">
        <v>143</v>
      </c>
      <c r="F1898" s="2">
        <v>6</v>
      </c>
      <c r="G1898" s="2">
        <v>10</v>
      </c>
      <c r="H1898" s="1" t="s">
        <v>29</v>
      </c>
      <c r="I1898" s="1" t="s">
        <v>30</v>
      </c>
      <c r="J1898" s="2">
        <v>5331</v>
      </c>
      <c r="K1898" t="str">
        <f>VLOOKUP(E1898,LUCode!A:B,2,FALSE)</f>
        <v>Transportation Department - Other</v>
      </c>
      <c r="L1898">
        <f>VLOOKUP(D1898,Coordinates!A:C,2,FALSE)</f>
        <v>43.385300000000001</v>
      </c>
      <c r="M1898">
        <f>VLOOKUP(D1898,Coordinates!A:C,3,FALSE)</f>
        <v>-79.304100000000005</v>
      </c>
      <c r="N1898" t="str">
        <f>VLOOKUP(I1898,LULine!A:B,2,FALSE)</f>
        <v>Bloor Danforth</v>
      </c>
      <c r="O1898" t="s">
        <v>1761</v>
      </c>
      <c r="P1898" t="s">
        <v>1777</v>
      </c>
    </row>
    <row r="1899" spans="1:16" x14ac:dyDescent="0.3">
      <c r="A1899" s="3">
        <v>43567</v>
      </c>
      <c r="B1899" s="1" t="s">
        <v>1209</v>
      </c>
      <c r="C1899" s="1" t="s">
        <v>145</v>
      </c>
      <c r="D1899" s="1" t="s">
        <v>211</v>
      </c>
      <c r="E1899" s="1" t="s">
        <v>67</v>
      </c>
      <c r="F1899" s="2">
        <v>5</v>
      </c>
      <c r="G1899" s="2">
        <v>10</v>
      </c>
      <c r="H1899" s="1" t="s">
        <v>19</v>
      </c>
      <c r="I1899" s="1" t="s">
        <v>15</v>
      </c>
      <c r="J1899" s="2">
        <v>5481</v>
      </c>
      <c r="K1899" t="str">
        <f>VLOOKUP(E1899,LUCode!A:B,2,FALSE)</f>
        <v>Door Problems - Faulty Equipment</v>
      </c>
      <c r="L1899">
        <f>VLOOKUP(D1899,Coordinates!A:C,2,FALSE)</f>
        <v>43.4739</v>
      </c>
      <c r="M1899">
        <f>VLOOKUP(D1899,Coordinates!A:C,3,FALSE)</f>
        <v>-79.313900000000004</v>
      </c>
      <c r="N1899" t="str">
        <f>VLOOKUP(I1899,LULine!A:B,2,FALSE)</f>
        <v>Yonge University Spadina</v>
      </c>
      <c r="O1899" t="s">
        <v>1761</v>
      </c>
      <c r="P1899" t="s">
        <v>1777</v>
      </c>
    </row>
    <row r="1900" spans="1:16" x14ac:dyDescent="0.3">
      <c r="A1900" s="3">
        <v>43567</v>
      </c>
      <c r="B1900" s="1" t="s">
        <v>1210</v>
      </c>
      <c r="C1900" s="1" t="s">
        <v>145</v>
      </c>
      <c r="D1900" s="1" t="s">
        <v>104</v>
      </c>
      <c r="E1900" s="1" t="s">
        <v>132</v>
      </c>
      <c r="F1900" s="2">
        <v>6</v>
      </c>
      <c r="G1900" s="2">
        <v>10</v>
      </c>
      <c r="H1900" s="1" t="s">
        <v>34</v>
      </c>
      <c r="I1900" s="1" t="s">
        <v>30</v>
      </c>
      <c r="J1900" s="2">
        <v>5320</v>
      </c>
      <c r="K1900" t="str">
        <f>VLOOKUP(E1900,LUCode!A:B,2,FALSE)</f>
        <v>Misc. Transportation Other - Employee Non-Chargeable</v>
      </c>
      <c r="L1900">
        <f>VLOOKUP(D1900,Coordinates!A:C,2,FALSE)</f>
        <v>43.384300000000003</v>
      </c>
      <c r="M1900">
        <f>VLOOKUP(D1900,Coordinates!A:C,3,FALSE)</f>
        <v>-79.312799999999996</v>
      </c>
      <c r="N1900" t="str">
        <f>VLOOKUP(I1900,LULine!A:B,2,FALSE)</f>
        <v>Bloor Danforth</v>
      </c>
      <c r="O1900" t="s">
        <v>1761</v>
      </c>
      <c r="P1900" t="s">
        <v>1777</v>
      </c>
    </row>
    <row r="1901" spans="1:16" x14ac:dyDescent="0.3">
      <c r="A1901" s="3">
        <v>43568</v>
      </c>
      <c r="B1901" s="1" t="s">
        <v>623</v>
      </c>
      <c r="C1901" s="1" t="s">
        <v>175</v>
      </c>
      <c r="D1901" s="1" t="s">
        <v>42</v>
      </c>
      <c r="E1901" s="1" t="s">
        <v>725</v>
      </c>
      <c r="F1901" s="2">
        <v>8</v>
      </c>
      <c r="G1901" s="2">
        <v>0</v>
      </c>
      <c r="H1901" s="1" t="s">
        <v>14</v>
      </c>
      <c r="I1901" s="1" t="s">
        <v>15</v>
      </c>
      <c r="J1901" s="2">
        <v>5976</v>
      </c>
      <c r="K1901" t="str">
        <f>VLOOKUP(E1901,LUCode!A:B,2,FALSE)</f>
        <v>Yard/Carhouse Related Problems</v>
      </c>
      <c r="L1901">
        <f>VLOOKUP(D1901,Coordinates!A:C,2,FALSE)</f>
        <v>43.749699999999997</v>
      </c>
      <c r="M1901">
        <f>VLOOKUP(D1901,Coordinates!A:C,3,FALSE)</f>
        <v>-79.4619</v>
      </c>
      <c r="N1901" t="str">
        <f>VLOOKUP(I1901,LULine!A:B,2,FALSE)</f>
        <v>Yonge University Spadina</v>
      </c>
      <c r="O1901" t="s">
        <v>1761</v>
      </c>
      <c r="P1901" t="s">
        <v>1774</v>
      </c>
    </row>
    <row r="1902" spans="1:16" x14ac:dyDescent="0.3">
      <c r="A1902" s="3">
        <v>43568</v>
      </c>
      <c r="B1902" s="1" t="s">
        <v>716</v>
      </c>
      <c r="C1902" s="1" t="s">
        <v>175</v>
      </c>
      <c r="D1902" s="1" t="s">
        <v>266</v>
      </c>
      <c r="E1902" s="1" t="s">
        <v>717</v>
      </c>
      <c r="F1902" s="2">
        <v>6</v>
      </c>
      <c r="G1902" s="2">
        <v>13</v>
      </c>
      <c r="H1902" s="1" t="s">
        <v>19</v>
      </c>
      <c r="I1902" s="1" t="s">
        <v>93</v>
      </c>
      <c r="J1902" s="2">
        <v>3004</v>
      </c>
      <c r="K1902" t="str">
        <f>VLOOKUP(E1902,LUCode!A:B,2,FALSE)</f>
        <v xml:space="preserve">No Operator Immediately Available </v>
      </c>
      <c r="L1902">
        <f>VLOOKUP(D1902,Coordinates!A:C,2,FALSE)</f>
        <v>43.462899999999998</v>
      </c>
      <c r="M1902">
        <f>VLOOKUP(D1902,Coordinates!A:C,3,FALSE)</f>
        <v>-79.150599999999997</v>
      </c>
      <c r="N1902" t="str">
        <f>VLOOKUP(I1902,LULine!A:B,2,FALSE)</f>
        <v>Scarborough Rail Transit</v>
      </c>
      <c r="O1902" t="s">
        <v>1761</v>
      </c>
      <c r="P1902" t="s">
        <v>1774</v>
      </c>
    </row>
    <row r="1903" spans="1:16" x14ac:dyDescent="0.3">
      <c r="A1903" s="3">
        <v>43568</v>
      </c>
      <c r="B1903" s="1" t="s">
        <v>269</v>
      </c>
      <c r="C1903" s="1" t="s">
        <v>175</v>
      </c>
      <c r="D1903" s="1" t="s">
        <v>149</v>
      </c>
      <c r="E1903" s="1" t="s">
        <v>89</v>
      </c>
      <c r="F1903" s="2">
        <v>3</v>
      </c>
      <c r="G1903" s="2">
        <v>8</v>
      </c>
      <c r="I1903" s="1" t="s">
        <v>30</v>
      </c>
      <c r="J1903" s="2">
        <v>5355</v>
      </c>
      <c r="K1903" t="str">
        <f>VLOOKUP(E1903,LUCode!A:B,2,FALSE)</f>
        <v>Injured or ill Customer (On Train) - Medical Aid Refused</v>
      </c>
      <c r="L1903">
        <f>VLOOKUP(D1903,Coordinates!A:C,2,FALSE)</f>
        <v>43.400199999999998</v>
      </c>
      <c r="M1903">
        <f>VLOOKUP(D1903,Coordinates!A:C,3,FALSE)</f>
        <v>-79.241399999999999</v>
      </c>
      <c r="N1903" t="str">
        <f>VLOOKUP(I1903,LULine!A:B,2,FALSE)</f>
        <v>Bloor Danforth</v>
      </c>
      <c r="O1903" t="s">
        <v>1761</v>
      </c>
      <c r="P1903" t="s">
        <v>1774</v>
      </c>
    </row>
    <row r="1904" spans="1:16" x14ac:dyDescent="0.3">
      <c r="A1904" s="3">
        <v>43568</v>
      </c>
      <c r="B1904" s="1" t="s">
        <v>164</v>
      </c>
      <c r="C1904" s="1" t="s">
        <v>175</v>
      </c>
      <c r="D1904" s="1" t="s">
        <v>296</v>
      </c>
      <c r="E1904" s="1" t="s">
        <v>287</v>
      </c>
      <c r="F1904" s="2">
        <v>5</v>
      </c>
      <c r="G1904" s="2">
        <v>10</v>
      </c>
      <c r="H1904" s="1" t="s">
        <v>14</v>
      </c>
      <c r="I1904" s="1" t="s">
        <v>15</v>
      </c>
      <c r="J1904" s="2">
        <v>5536</v>
      </c>
      <c r="K1904" t="e">
        <f>VLOOKUP(E1904,LUCode!A:B,2,FALSE)</f>
        <v>#N/A</v>
      </c>
      <c r="L1904">
        <f>VLOOKUP(D1904,Coordinates!A:C,2,FALSE)</f>
        <v>43.4116</v>
      </c>
      <c r="M1904">
        <f>VLOOKUP(D1904,Coordinates!A:C,3,FALSE)</f>
        <v>-79.233500000000006</v>
      </c>
      <c r="N1904" t="str">
        <f>VLOOKUP(I1904,LULine!A:B,2,FALSE)</f>
        <v>Yonge University Spadina</v>
      </c>
      <c r="O1904" t="s">
        <v>1761</v>
      </c>
      <c r="P1904" t="s">
        <v>1773</v>
      </c>
    </row>
    <row r="1905" spans="1:16" x14ac:dyDescent="0.3">
      <c r="A1905" s="3">
        <v>43568</v>
      </c>
      <c r="B1905" s="1" t="s">
        <v>762</v>
      </c>
      <c r="C1905" s="1" t="s">
        <v>175</v>
      </c>
      <c r="D1905" s="1" t="s">
        <v>33</v>
      </c>
      <c r="E1905" s="1" t="s">
        <v>180</v>
      </c>
      <c r="F1905" s="2">
        <v>14</v>
      </c>
      <c r="G1905" s="2">
        <v>18</v>
      </c>
      <c r="H1905" s="1" t="s">
        <v>34</v>
      </c>
      <c r="I1905" s="1" t="s">
        <v>30</v>
      </c>
      <c r="J1905" s="2">
        <v>5338</v>
      </c>
      <c r="K1905" t="str">
        <f>VLOOKUP(E1905,LUCode!A:B,2,FALSE)</f>
        <v>Signals - Track Circuit Problems</v>
      </c>
      <c r="L1905">
        <f>VLOOKUP(D1905,Coordinates!A:C,2,FALSE)</f>
        <v>43.381399999999999</v>
      </c>
      <c r="M1905">
        <f>VLOOKUP(D1905,Coordinates!A:C,3,FALSE)</f>
        <v>-79.320999999999998</v>
      </c>
      <c r="N1905" t="str">
        <f>VLOOKUP(I1905,LULine!A:B,2,FALSE)</f>
        <v>Bloor Danforth</v>
      </c>
      <c r="O1905" t="s">
        <v>1761</v>
      </c>
      <c r="P1905" t="s">
        <v>1773</v>
      </c>
    </row>
    <row r="1906" spans="1:16" x14ac:dyDescent="0.3">
      <c r="A1906" s="3">
        <v>43568</v>
      </c>
      <c r="B1906" s="1" t="s">
        <v>854</v>
      </c>
      <c r="C1906" s="1" t="s">
        <v>175</v>
      </c>
      <c r="D1906" s="1" t="s">
        <v>33</v>
      </c>
      <c r="E1906" s="1" t="s">
        <v>158</v>
      </c>
      <c r="F1906" s="2">
        <v>17</v>
      </c>
      <c r="G1906" s="2">
        <v>21</v>
      </c>
      <c r="H1906" s="1" t="s">
        <v>34</v>
      </c>
      <c r="I1906" s="1" t="s">
        <v>30</v>
      </c>
      <c r="J1906" s="2">
        <v>5264</v>
      </c>
      <c r="K1906" t="str">
        <f>VLOOKUP(E1906,LUCode!A:B,2,FALSE)</f>
        <v>Unauthorized at Track Level</v>
      </c>
      <c r="L1906">
        <f>VLOOKUP(D1906,Coordinates!A:C,2,FALSE)</f>
        <v>43.381399999999999</v>
      </c>
      <c r="M1906">
        <f>VLOOKUP(D1906,Coordinates!A:C,3,FALSE)</f>
        <v>-79.320999999999998</v>
      </c>
      <c r="N1906" t="str">
        <f>VLOOKUP(I1906,LULine!A:B,2,FALSE)</f>
        <v>Bloor Danforth</v>
      </c>
      <c r="O1906" t="s">
        <v>1761</v>
      </c>
      <c r="P1906" t="s">
        <v>1773</v>
      </c>
    </row>
    <row r="1907" spans="1:16" x14ac:dyDescent="0.3">
      <c r="A1907" s="3">
        <v>43568</v>
      </c>
      <c r="B1907" s="1" t="s">
        <v>448</v>
      </c>
      <c r="C1907" s="1" t="s">
        <v>175</v>
      </c>
      <c r="D1907" s="1" t="s">
        <v>134</v>
      </c>
      <c r="E1907" s="1" t="s">
        <v>80</v>
      </c>
      <c r="F1907" s="2">
        <v>4</v>
      </c>
      <c r="G1907" s="2">
        <v>8</v>
      </c>
      <c r="H1907" s="1" t="s">
        <v>34</v>
      </c>
      <c r="I1907" s="1" t="s">
        <v>30</v>
      </c>
      <c r="J1907" s="2">
        <v>5141</v>
      </c>
      <c r="K1907" t="str">
        <f>VLOOKUP(E1907,LUCode!A:B,2,FALSE)</f>
        <v>Disorderly Patron</v>
      </c>
      <c r="L1907">
        <f>VLOOKUP(D1907,Coordinates!A:C,2,FALSE)</f>
        <v>43.404200000000003</v>
      </c>
      <c r="M1907">
        <f>VLOOKUP(D1907,Coordinates!A:C,3,FALSE)</f>
        <v>-79.210899999999995</v>
      </c>
      <c r="N1907" t="str">
        <f>VLOOKUP(I1907,LULine!A:B,2,FALSE)</f>
        <v>Bloor Danforth</v>
      </c>
      <c r="O1907" t="s">
        <v>1761</v>
      </c>
      <c r="P1907" t="s">
        <v>1775</v>
      </c>
    </row>
    <row r="1908" spans="1:16" x14ac:dyDescent="0.3">
      <c r="A1908" s="3">
        <v>43568</v>
      </c>
      <c r="B1908" s="1" t="s">
        <v>553</v>
      </c>
      <c r="C1908" s="1" t="s">
        <v>175</v>
      </c>
      <c r="D1908" s="1" t="s">
        <v>40</v>
      </c>
      <c r="E1908" s="1" t="s">
        <v>110</v>
      </c>
      <c r="F1908" s="2">
        <v>4</v>
      </c>
      <c r="G1908" s="2">
        <v>8</v>
      </c>
      <c r="H1908" s="1" t="s">
        <v>29</v>
      </c>
      <c r="I1908" s="1" t="s">
        <v>30</v>
      </c>
      <c r="J1908" s="2">
        <v>5221</v>
      </c>
      <c r="K1908" t="str">
        <f>VLOOKUP(E1908,LUCode!A:B,2,FALSE)</f>
        <v>Door Problems - Debris Related</v>
      </c>
      <c r="L1908">
        <f>VLOOKUP(D1908,Coordinates!A:C,2,FALSE)</f>
        <v>43.405700000000003</v>
      </c>
      <c r="M1908">
        <f>VLOOKUP(D1908,Coordinates!A:C,3,FALSE)</f>
        <v>-79.194900000000004</v>
      </c>
      <c r="N1908" t="str">
        <f>VLOOKUP(I1908,LULine!A:B,2,FALSE)</f>
        <v>Bloor Danforth</v>
      </c>
      <c r="O1908" t="s">
        <v>1761</v>
      </c>
      <c r="P1908" t="s">
        <v>1775</v>
      </c>
    </row>
    <row r="1909" spans="1:16" x14ac:dyDescent="0.3">
      <c r="A1909" s="3">
        <v>43568</v>
      </c>
      <c r="B1909" s="1" t="s">
        <v>112</v>
      </c>
      <c r="C1909" s="1" t="s">
        <v>175</v>
      </c>
      <c r="D1909" s="1" t="s">
        <v>130</v>
      </c>
      <c r="E1909" s="1" t="s">
        <v>89</v>
      </c>
      <c r="F1909" s="2">
        <v>13</v>
      </c>
      <c r="G1909" s="2">
        <v>17</v>
      </c>
      <c r="H1909" s="1" t="s">
        <v>29</v>
      </c>
      <c r="I1909" s="1" t="s">
        <v>30</v>
      </c>
      <c r="J1909" s="2">
        <v>5026</v>
      </c>
      <c r="K1909" t="str">
        <f>VLOOKUP(E1909,LUCode!A:B,2,FALSE)</f>
        <v>Injured or ill Customer (On Train) - Medical Aid Refused</v>
      </c>
      <c r="L1909">
        <f>VLOOKUP(D1909,Coordinates!A:C,2,FALSE)</f>
        <v>43.668300000000002</v>
      </c>
      <c r="M1909">
        <f>VLOOKUP(D1909,Coordinates!A:C,3,FALSE)</f>
        <v>-79.399900000000002</v>
      </c>
      <c r="N1909" t="str">
        <f>VLOOKUP(I1909,LULine!A:B,2,FALSE)</f>
        <v>Bloor Danforth</v>
      </c>
      <c r="O1909" t="s">
        <v>1761</v>
      </c>
      <c r="P1909" t="s">
        <v>1776</v>
      </c>
    </row>
    <row r="1910" spans="1:16" x14ac:dyDescent="0.3">
      <c r="A1910" s="3">
        <v>43568</v>
      </c>
      <c r="B1910" s="1" t="s">
        <v>555</v>
      </c>
      <c r="C1910" s="1" t="s">
        <v>175</v>
      </c>
      <c r="D1910" s="25" t="s">
        <v>1756</v>
      </c>
      <c r="E1910" s="1" t="s">
        <v>57</v>
      </c>
      <c r="F1910" s="2">
        <v>4</v>
      </c>
      <c r="G1910" s="2">
        <v>9</v>
      </c>
      <c r="H1910" s="1" t="s">
        <v>19</v>
      </c>
      <c r="I1910" s="1" t="s">
        <v>15</v>
      </c>
      <c r="J1910" s="2">
        <v>6076</v>
      </c>
      <c r="K1910" t="str">
        <f>VLOOKUP(E1910,LUCode!A:B,2,FALSE)</f>
        <v>Injured or ill Customer (On Train) - Transported</v>
      </c>
      <c r="L1910">
        <f>VLOOKUP(D1910,Coordinates!A:C,2,FALSE)</f>
        <v>43.401600000000002</v>
      </c>
      <c r="M1910">
        <f>VLOOKUP(D1910,Coordinates!A:C,3,FALSE)</f>
        <v>-79.230900000000005</v>
      </c>
      <c r="N1910" t="str">
        <f>VLOOKUP(I1910,LULine!A:B,2,FALSE)</f>
        <v>Yonge University Spadina</v>
      </c>
      <c r="O1910" t="s">
        <v>1761</v>
      </c>
      <c r="P1910" t="s">
        <v>1777</v>
      </c>
    </row>
    <row r="1911" spans="1:16" x14ac:dyDescent="0.3">
      <c r="A1911" s="3">
        <v>43568</v>
      </c>
      <c r="B1911" s="1" t="s">
        <v>1211</v>
      </c>
      <c r="C1911" s="1" t="s">
        <v>175</v>
      </c>
      <c r="D1911" s="1" t="s">
        <v>37</v>
      </c>
      <c r="E1911" s="1" t="s">
        <v>52</v>
      </c>
      <c r="F1911" s="2">
        <v>3</v>
      </c>
      <c r="G1911" s="2">
        <v>7</v>
      </c>
      <c r="H1911" s="1" t="s">
        <v>29</v>
      </c>
      <c r="I1911" s="1" t="s">
        <v>30</v>
      </c>
      <c r="J1911" s="2">
        <v>5082</v>
      </c>
      <c r="K1911" t="str">
        <f>VLOOKUP(E1911,LUCode!A:B,2,FALSE)</f>
        <v>Unsanitary Vehicle</v>
      </c>
      <c r="L1911">
        <f>VLOOKUP(D1911,Coordinates!A:C,2,FALSE)</f>
        <v>43.435699999999997</v>
      </c>
      <c r="M1911">
        <f>VLOOKUP(D1911,Coordinates!A:C,3,FALSE)</f>
        <v>-79.154899999999998</v>
      </c>
      <c r="N1911" t="str">
        <f>VLOOKUP(I1911,LULine!A:B,2,FALSE)</f>
        <v>Bloor Danforth</v>
      </c>
      <c r="O1911" t="s">
        <v>1761</v>
      </c>
      <c r="P1911" t="s">
        <v>1777</v>
      </c>
    </row>
    <row r="1912" spans="1:16" x14ac:dyDescent="0.3">
      <c r="A1912" s="3">
        <v>43569</v>
      </c>
      <c r="B1912" s="1" t="s">
        <v>1212</v>
      </c>
      <c r="C1912" s="1" t="s">
        <v>188</v>
      </c>
      <c r="D1912" s="1" t="s">
        <v>37</v>
      </c>
      <c r="E1912" s="1" t="s">
        <v>57</v>
      </c>
      <c r="F1912" s="2">
        <v>5</v>
      </c>
      <c r="G1912" s="2">
        <v>9</v>
      </c>
      <c r="H1912" s="1" t="s">
        <v>34</v>
      </c>
      <c r="I1912" s="1" t="s">
        <v>30</v>
      </c>
      <c r="J1912" s="2">
        <v>5190</v>
      </c>
      <c r="K1912" t="str">
        <f>VLOOKUP(E1912,LUCode!A:B,2,FALSE)</f>
        <v>Injured or ill Customer (On Train) - Transported</v>
      </c>
      <c r="L1912">
        <f>VLOOKUP(D1912,Coordinates!A:C,2,FALSE)</f>
        <v>43.435699999999997</v>
      </c>
      <c r="M1912">
        <f>VLOOKUP(D1912,Coordinates!A:C,3,FALSE)</f>
        <v>-79.154899999999998</v>
      </c>
      <c r="N1912" t="str">
        <f>VLOOKUP(I1912,LULine!A:B,2,FALSE)</f>
        <v>Bloor Danforth</v>
      </c>
      <c r="O1912" t="s">
        <v>1761</v>
      </c>
      <c r="P1912" t="s">
        <v>1777</v>
      </c>
    </row>
    <row r="1913" spans="1:16" x14ac:dyDescent="0.3">
      <c r="A1913" s="3">
        <v>43569</v>
      </c>
      <c r="B1913" s="1" t="s">
        <v>694</v>
      </c>
      <c r="C1913" s="1" t="s">
        <v>188</v>
      </c>
      <c r="D1913" s="1" t="s">
        <v>427</v>
      </c>
      <c r="E1913" s="1" t="s">
        <v>506</v>
      </c>
      <c r="F1913" s="2">
        <v>3</v>
      </c>
      <c r="G1913" s="2">
        <v>8</v>
      </c>
      <c r="H1913" s="1" t="s">
        <v>14</v>
      </c>
      <c r="I1913" s="1" t="s">
        <v>15</v>
      </c>
      <c r="J1913" s="2">
        <v>5966</v>
      </c>
      <c r="K1913" t="str">
        <f>VLOOKUP(E1913,LUCode!A:B,2,FALSE)</f>
        <v>Trainline System</v>
      </c>
      <c r="L1913">
        <f>VLOOKUP(D1913,Coordinates!A:C,2,FALSE)</f>
        <v>43.4739</v>
      </c>
      <c r="M1913">
        <f>VLOOKUP(D1913,Coordinates!A:C,3,FALSE)</f>
        <v>-79.313900000000004</v>
      </c>
      <c r="N1913" t="str">
        <f>VLOOKUP(I1913,LULine!A:B,2,FALSE)</f>
        <v>Yonge University Spadina</v>
      </c>
      <c r="O1913" t="s">
        <v>1761</v>
      </c>
      <c r="P1913" t="s">
        <v>1772</v>
      </c>
    </row>
    <row r="1914" spans="1:16" x14ac:dyDescent="0.3">
      <c r="A1914" s="3">
        <v>43569</v>
      </c>
      <c r="B1914" s="1" t="s">
        <v>1213</v>
      </c>
      <c r="C1914" s="1" t="s">
        <v>188</v>
      </c>
      <c r="D1914" s="1" t="s">
        <v>211</v>
      </c>
      <c r="E1914" s="1" t="s">
        <v>506</v>
      </c>
      <c r="F1914" s="2">
        <v>5</v>
      </c>
      <c r="G1914" s="2">
        <v>10</v>
      </c>
      <c r="H1914" s="1" t="s">
        <v>14</v>
      </c>
      <c r="I1914" s="1" t="s">
        <v>15</v>
      </c>
      <c r="J1914" s="2">
        <v>5966</v>
      </c>
      <c r="K1914" t="str">
        <f>VLOOKUP(E1914,LUCode!A:B,2,FALSE)</f>
        <v>Trainline System</v>
      </c>
      <c r="L1914">
        <f>VLOOKUP(D1914,Coordinates!A:C,2,FALSE)</f>
        <v>43.4739</v>
      </c>
      <c r="M1914">
        <f>VLOOKUP(D1914,Coordinates!A:C,3,FALSE)</f>
        <v>-79.313900000000004</v>
      </c>
      <c r="N1914" t="str">
        <f>VLOOKUP(I1914,LULine!A:B,2,FALSE)</f>
        <v>Yonge University Spadina</v>
      </c>
      <c r="O1914" t="s">
        <v>1761</v>
      </c>
      <c r="P1914" t="s">
        <v>1772</v>
      </c>
    </row>
    <row r="1915" spans="1:16" x14ac:dyDescent="0.3">
      <c r="A1915" s="3">
        <v>43569</v>
      </c>
      <c r="B1915" s="1" t="s">
        <v>159</v>
      </c>
      <c r="C1915" s="1" t="s">
        <v>188</v>
      </c>
      <c r="D1915" s="1" t="s">
        <v>354</v>
      </c>
      <c r="E1915" s="1" t="s">
        <v>239</v>
      </c>
      <c r="F1915" s="2">
        <v>9</v>
      </c>
      <c r="G1915" s="2">
        <v>14</v>
      </c>
      <c r="H1915" s="1" t="s">
        <v>14</v>
      </c>
      <c r="I1915" s="1" t="s">
        <v>15</v>
      </c>
      <c r="J1915" s="2">
        <v>5796</v>
      </c>
      <c r="K1915" t="str">
        <f>VLOOKUP(E1915,LUCode!A:B,2,FALSE)</f>
        <v>Crew Unable to Maintain Schedule</v>
      </c>
      <c r="L1915">
        <f>VLOOKUP(D1915,Coordinates!A:C,2,FALSE)</f>
        <v>43.390300000000003</v>
      </c>
      <c r="M1915">
        <f>VLOOKUP(D1915,Coordinates!A:C,3,FALSE)</f>
        <v>-79.231200000000001</v>
      </c>
      <c r="N1915" t="str">
        <f>VLOOKUP(I1915,LULine!A:B,2,FALSE)</f>
        <v>Yonge University Spadina</v>
      </c>
      <c r="O1915" t="s">
        <v>1761</v>
      </c>
      <c r="P1915" t="s">
        <v>1772</v>
      </c>
    </row>
    <row r="1916" spans="1:16" x14ac:dyDescent="0.3">
      <c r="A1916" s="3">
        <v>43569</v>
      </c>
      <c r="B1916" s="1" t="s">
        <v>719</v>
      </c>
      <c r="C1916" s="1" t="s">
        <v>188</v>
      </c>
      <c r="D1916" s="1" t="s">
        <v>104</v>
      </c>
      <c r="E1916" s="1" t="s">
        <v>60</v>
      </c>
      <c r="F1916" s="2">
        <v>3</v>
      </c>
      <c r="G1916" s="2">
        <v>8</v>
      </c>
      <c r="H1916" s="1" t="s">
        <v>29</v>
      </c>
      <c r="I1916" s="1" t="s">
        <v>30</v>
      </c>
      <c r="J1916" s="2">
        <v>5102</v>
      </c>
      <c r="K1916" t="str">
        <f>VLOOKUP(E1916,LUCode!A:B,2,FALSE)</f>
        <v>Miscellaneous Other</v>
      </c>
      <c r="L1916">
        <f>VLOOKUP(D1916,Coordinates!A:C,2,FALSE)</f>
        <v>43.384300000000003</v>
      </c>
      <c r="M1916">
        <f>VLOOKUP(D1916,Coordinates!A:C,3,FALSE)</f>
        <v>-79.312799999999996</v>
      </c>
      <c r="N1916" t="str">
        <f>VLOOKUP(I1916,LULine!A:B,2,FALSE)</f>
        <v>Bloor Danforth</v>
      </c>
      <c r="O1916" t="s">
        <v>1761</v>
      </c>
      <c r="P1916" t="s">
        <v>1772</v>
      </c>
    </row>
    <row r="1917" spans="1:16" x14ac:dyDescent="0.3">
      <c r="A1917" s="3">
        <v>43569</v>
      </c>
      <c r="B1917" s="1" t="s">
        <v>751</v>
      </c>
      <c r="C1917" s="1" t="s">
        <v>188</v>
      </c>
      <c r="D1917" s="25" t="s">
        <v>1640</v>
      </c>
      <c r="E1917" s="1" t="s">
        <v>233</v>
      </c>
      <c r="F1917" s="2">
        <v>5</v>
      </c>
      <c r="G1917" s="2">
        <v>10</v>
      </c>
      <c r="H1917" s="1" t="s">
        <v>34</v>
      </c>
      <c r="I1917" s="1" t="s">
        <v>99</v>
      </c>
      <c r="J1917" s="2">
        <v>6151</v>
      </c>
      <c r="K1917" t="str">
        <f>VLOOKUP(E1917,LUCode!A:B,2,FALSE)</f>
        <v>Sexual Assault</v>
      </c>
      <c r="L1917" t="str">
        <f>VLOOKUP(D1917,Coordinates!A:C,2,FALSE)</f>
        <v>43.7614°</v>
      </c>
      <c r="M1917">
        <f>VLOOKUP(D1917,Coordinates!A:C,3,FALSE)</f>
        <v>-79.410499999999999</v>
      </c>
      <c r="N1917" t="str">
        <f>VLOOKUP(I1917,LULine!A:B,2,FALSE)</f>
        <v>Sheppard</v>
      </c>
      <c r="O1917" t="s">
        <v>1761</v>
      </c>
      <c r="P1917" t="s">
        <v>1772</v>
      </c>
    </row>
    <row r="1918" spans="1:16" x14ac:dyDescent="0.3">
      <c r="A1918" s="3">
        <v>43569</v>
      </c>
      <c r="B1918" s="1" t="s">
        <v>1214</v>
      </c>
      <c r="C1918" s="1" t="s">
        <v>188</v>
      </c>
      <c r="D1918" s="1" t="s">
        <v>244</v>
      </c>
      <c r="E1918" s="1" t="s">
        <v>308</v>
      </c>
      <c r="F1918" s="2">
        <v>7</v>
      </c>
      <c r="G1918" s="2">
        <v>11</v>
      </c>
      <c r="H1918" s="1" t="s">
        <v>34</v>
      </c>
      <c r="I1918" s="1" t="s">
        <v>30</v>
      </c>
      <c r="J1918" s="2">
        <v>5269</v>
      </c>
      <c r="K1918" t="str">
        <f>VLOOKUP(E1918,LUCode!A:B,2,FALSE)</f>
        <v>Assault / Patron Involved</v>
      </c>
      <c r="L1918">
        <f>VLOOKUP(D1918,Coordinates!A:C,2,FALSE)</f>
        <v>43.402000000000001</v>
      </c>
      <c r="M1918">
        <f>VLOOKUP(D1918,Coordinates!A:C,3,FALSE)</f>
        <v>-79.223500000000001</v>
      </c>
      <c r="N1918" t="str">
        <f>VLOOKUP(I1918,LULine!A:B,2,FALSE)</f>
        <v>Bloor Danforth</v>
      </c>
      <c r="O1918" t="s">
        <v>1761</v>
      </c>
      <c r="P1918" t="s">
        <v>1775</v>
      </c>
    </row>
    <row r="1919" spans="1:16" x14ac:dyDescent="0.3">
      <c r="A1919" s="3">
        <v>43569</v>
      </c>
      <c r="B1919" s="1" t="s">
        <v>660</v>
      </c>
      <c r="C1919" s="1" t="s">
        <v>188</v>
      </c>
      <c r="D1919" s="1" t="s">
        <v>106</v>
      </c>
      <c r="E1919" s="1" t="s">
        <v>143</v>
      </c>
      <c r="F1919" s="2">
        <v>5</v>
      </c>
      <c r="G1919" s="2">
        <v>10</v>
      </c>
      <c r="H1919" s="1" t="s">
        <v>19</v>
      </c>
      <c r="I1919" s="1" t="s">
        <v>15</v>
      </c>
      <c r="J1919" s="2">
        <v>5641</v>
      </c>
      <c r="K1919" t="str">
        <f>VLOOKUP(E1919,LUCode!A:B,2,FALSE)</f>
        <v>Transportation Department - Other</v>
      </c>
      <c r="L1919">
        <f>VLOOKUP(D1919,Coordinates!A:C,2,FALSE)</f>
        <v>43.400199999999998</v>
      </c>
      <c r="M1919">
        <f>VLOOKUP(D1919,Coordinates!A:C,3,FALSE)</f>
        <v>-79.233699999999999</v>
      </c>
      <c r="N1919" t="str">
        <f>VLOOKUP(I1919,LULine!A:B,2,FALSE)</f>
        <v>Yonge University Spadina</v>
      </c>
      <c r="O1919" t="s">
        <v>1761</v>
      </c>
      <c r="P1919" t="s">
        <v>1776</v>
      </c>
    </row>
    <row r="1920" spans="1:16" x14ac:dyDescent="0.3">
      <c r="A1920" s="3">
        <v>43569</v>
      </c>
      <c r="B1920" s="1" t="s">
        <v>262</v>
      </c>
      <c r="C1920" s="1" t="s">
        <v>188</v>
      </c>
      <c r="D1920" s="1" t="s">
        <v>237</v>
      </c>
      <c r="E1920" s="1" t="s">
        <v>80</v>
      </c>
      <c r="F1920" s="2">
        <v>3</v>
      </c>
      <c r="G1920" s="2">
        <v>7</v>
      </c>
      <c r="H1920" s="1" t="s">
        <v>29</v>
      </c>
      <c r="I1920" s="1" t="s">
        <v>30</v>
      </c>
      <c r="J1920" s="2">
        <v>5085</v>
      </c>
      <c r="K1920" t="str">
        <f>VLOOKUP(E1920,LUCode!A:B,2,FALSE)</f>
        <v>Disorderly Patron</v>
      </c>
      <c r="L1920">
        <f>VLOOKUP(D1920,Coordinates!A:C,2,FALSE)</f>
        <v>43.394399999999997</v>
      </c>
      <c r="M1920">
        <f>VLOOKUP(D1920,Coordinates!A:C,3,FALSE)</f>
        <v>-79.253600000000006</v>
      </c>
      <c r="N1920" t="str">
        <f>VLOOKUP(I1920,LULine!A:B,2,FALSE)</f>
        <v>Bloor Danforth</v>
      </c>
      <c r="O1920" t="s">
        <v>1761</v>
      </c>
      <c r="P1920" t="s">
        <v>1776</v>
      </c>
    </row>
    <row r="1921" spans="1:16" x14ac:dyDescent="0.3">
      <c r="A1921" s="3">
        <v>43569</v>
      </c>
      <c r="B1921" s="1" t="s">
        <v>391</v>
      </c>
      <c r="C1921" s="1" t="s">
        <v>188</v>
      </c>
      <c r="D1921" s="1" t="s">
        <v>45</v>
      </c>
      <c r="E1921" s="1" t="s">
        <v>43</v>
      </c>
      <c r="F1921" s="2">
        <v>5</v>
      </c>
      <c r="G1921" s="2">
        <v>10</v>
      </c>
      <c r="H1921" s="1" t="s">
        <v>19</v>
      </c>
      <c r="I1921" s="1" t="s">
        <v>15</v>
      </c>
      <c r="J1921" s="2">
        <v>5696</v>
      </c>
      <c r="K1921" t="str">
        <f>VLOOKUP(E1921,LUCode!A:B,2,FALSE)</f>
        <v>Operator Not In Position</v>
      </c>
      <c r="L1921">
        <f>VLOOKUP(D1921,Coordinates!A:C,2,FALSE)</f>
        <v>43.781399999999998</v>
      </c>
      <c r="M1921">
        <f>VLOOKUP(D1921,Coordinates!A:C,3,FALSE)</f>
        <v>-79.415000000000006</v>
      </c>
      <c r="N1921" t="str">
        <f>VLOOKUP(I1921,LULine!A:B,2,FALSE)</f>
        <v>Yonge University Spadina</v>
      </c>
      <c r="O1921" t="s">
        <v>1761</v>
      </c>
      <c r="P1921" t="s">
        <v>1777</v>
      </c>
    </row>
    <row r="1922" spans="1:16" x14ac:dyDescent="0.3">
      <c r="A1922" s="3">
        <v>43569</v>
      </c>
      <c r="B1922" s="1" t="s">
        <v>1215</v>
      </c>
      <c r="C1922" s="1" t="s">
        <v>188</v>
      </c>
      <c r="D1922" s="1" t="s">
        <v>40</v>
      </c>
      <c r="E1922" s="1" t="s">
        <v>80</v>
      </c>
      <c r="F1922" s="2">
        <v>11</v>
      </c>
      <c r="G1922" s="2">
        <v>15</v>
      </c>
      <c r="H1922" s="1" t="s">
        <v>34</v>
      </c>
      <c r="I1922" s="1" t="s">
        <v>30</v>
      </c>
      <c r="J1922" s="2">
        <v>5168</v>
      </c>
      <c r="K1922" t="str">
        <f>VLOOKUP(E1922,LUCode!A:B,2,FALSE)</f>
        <v>Disorderly Patron</v>
      </c>
      <c r="L1922">
        <f>VLOOKUP(D1922,Coordinates!A:C,2,FALSE)</f>
        <v>43.405700000000003</v>
      </c>
      <c r="M1922">
        <f>VLOOKUP(D1922,Coordinates!A:C,3,FALSE)</f>
        <v>-79.194900000000004</v>
      </c>
      <c r="N1922" t="str">
        <f>VLOOKUP(I1922,LULine!A:B,2,FALSE)</f>
        <v>Bloor Danforth</v>
      </c>
      <c r="O1922" t="s">
        <v>1761</v>
      </c>
      <c r="P1922" t="s">
        <v>1777</v>
      </c>
    </row>
    <row r="1923" spans="1:16" x14ac:dyDescent="0.3">
      <c r="A1923" s="3">
        <v>43569</v>
      </c>
      <c r="B1923" s="1" t="s">
        <v>392</v>
      </c>
      <c r="C1923" s="1" t="s">
        <v>188</v>
      </c>
      <c r="D1923" s="1" t="s">
        <v>389</v>
      </c>
      <c r="E1923" s="1" t="s">
        <v>1216</v>
      </c>
      <c r="F1923" s="2">
        <v>3</v>
      </c>
      <c r="G1923" s="2">
        <v>9</v>
      </c>
      <c r="H1923" s="1" t="s">
        <v>14</v>
      </c>
      <c r="I1923" s="1" t="s">
        <v>93</v>
      </c>
      <c r="J1923" s="2">
        <v>3021</v>
      </c>
      <c r="K1923" t="str">
        <f>VLOOKUP(E1923,LUCode!A:B,2,FALSE)</f>
        <v>Equipment - No Trouble Found</v>
      </c>
      <c r="L1923">
        <f>VLOOKUP(D1923,Coordinates!A:C,2,FALSE)</f>
        <v>43.450099999999999</v>
      </c>
      <c r="M1923">
        <f>VLOOKUP(D1923,Coordinates!A:C,3,FALSE)</f>
        <v>-79.161299999999997</v>
      </c>
      <c r="N1923" t="str">
        <f>VLOOKUP(I1923,LULine!A:B,2,FALSE)</f>
        <v>Scarborough Rail Transit</v>
      </c>
      <c r="O1923" t="s">
        <v>1761</v>
      </c>
      <c r="P1923" t="s">
        <v>1777</v>
      </c>
    </row>
    <row r="1924" spans="1:16" x14ac:dyDescent="0.3">
      <c r="A1924" s="3">
        <v>43570</v>
      </c>
      <c r="B1924" s="1" t="s">
        <v>1217</v>
      </c>
      <c r="C1924" s="1" t="s">
        <v>196</v>
      </c>
      <c r="D1924" s="1" t="s">
        <v>45</v>
      </c>
      <c r="E1924" s="1" t="s">
        <v>277</v>
      </c>
      <c r="F1924" s="2">
        <v>3</v>
      </c>
      <c r="G1924" s="2">
        <v>8</v>
      </c>
      <c r="H1924" s="1" t="s">
        <v>19</v>
      </c>
      <c r="I1924" s="1" t="s">
        <v>15</v>
      </c>
      <c r="J1924" s="2">
        <v>5641</v>
      </c>
      <c r="K1924" t="str">
        <f>VLOOKUP(E1924,LUCode!A:B,2,FALSE)</f>
        <v>Operator Violated Signal</v>
      </c>
      <c r="L1924">
        <f>VLOOKUP(D1924,Coordinates!A:C,2,FALSE)</f>
        <v>43.781399999999998</v>
      </c>
      <c r="M1924">
        <f>VLOOKUP(D1924,Coordinates!A:C,3,FALSE)</f>
        <v>-79.415000000000006</v>
      </c>
      <c r="N1924" t="str">
        <f>VLOOKUP(I1924,LULine!A:B,2,FALSE)</f>
        <v>Yonge University Spadina</v>
      </c>
      <c r="O1924" t="s">
        <v>1761</v>
      </c>
      <c r="P1924" t="s">
        <v>1777</v>
      </c>
    </row>
    <row r="1925" spans="1:16" x14ac:dyDescent="0.3">
      <c r="A1925" s="3">
        <v>43570</v>
      </c>
      <c r="B1925" s="1" t="s">
        <v>561</v>
      </c>
      <c r="C1925" s="1" t="s">
        <v>196</v>
      </c>
      <c r="D1925" s="1" t="s">
        <v>77</v>
      </c>
      <c r="E1925" s="1" t="s">
        <v>43</v>
      </c>
      <c r="F1925" s="2">
        <v>4</v>
      </c>
      <c r="G1925" s="2">
        <v>6</v>
      </c>
      <c r="H1925" s="1" t="s">
        <v>19</v>
      </c>
      <c r="I1925" s="1" t="s">
        <v>15</v>
      </c>
      <c r="J1925" s="2">
        <v>5971</v>
      </c>
      <c r="K1925" t="str">
        <f>VLOOKUP(E1925,LUCode!A:B,2,FALSE)</f>
        <v>Operator Not In Position</v>
      </c>
      <c r="L1925" t="str">
        <f>VLOOKUP(D1925,Coordinates!A:C,2,FALSE)</f>
        <v>43°44′03</v>
      </c>
      <c r="M1925">
        <f>VLOOKUP(D1925,Coordinates!A:C,3,FALSE)</f>
        <v>-79.27</v>
      </c>
      <c r="N1925" t="str">
        <f>VLOOKUP(I1925,LULine!A:B,2,FALSE)</f>
        <v>Yonge University Spadina</v>
      </c>
      <c r="O1925" t="s">
        <v>1761</v>
      </c>
      <c r="P1925" t="s">
        <v>1774</v>
      </c>
    </row>
    <row r="1926" spans="1:16" x14ac:dyDescent="0.3">
      <c r="A1926" s="3">
        <v>43570</v>
      </c>
      <c r="B1926" s="1" t="s">
        <v>369</v>
      </c>
      <c r="C1926" s="1" t="s">
        <v>196</v>
      </c>
      <c r="D1926" s="1" t="s">
        <v>45</v>
      </c>
      <c r="E1926" s="1" t="s">
        <v>72</v>
      </c>
      <c r="F1926" s="2">
        <v>4</v>
      </c>
      <c r="G1926" s="2">
        <v>8</v>
      </c>
      <c r="H1926" s="1" t="s">
        <v>19</v>
      </c>
      <c r="I1926" s="1" t="s">
        <v>15</v>
      </c>
      <c r="J1926" s="2">
        <v>5691</v>
      </c>
      <c r="K1926" t="str">
        <f>VLOOKUP(E1926,LUCode!A:B,2,FALSE)</f>
        <v xml:space="preserve">No Operator Immediately Available </v>
      </c>
      <c r="L1926">
        <f>VLOOKUP(D1926,Coordinates!A:C,2,FALSE)</f>
        <v>43.781399999999998</v>
      </c>
      <c r="M1926">
        <f>VLOOKUP(D1926,Coordinates!A:C,3,FALSE)</f>
        <v>-79.415000000000006</v>
      </c>
      <c r="N1926" t="str">
        <f>VLOOKUP(I1926,LULine!A:B,2,FALSE)</f>
        <v>Yonge University Spadina</v>
      </c>
      <c r="O1926" t="s">
        <v>1761</v>
      </c>
      <c r="P1926" t="s">
        <v>1774</v>
      </c>
    </row>
    <row r="1927" spans="1:16" x14ac:dyDescent="0.3">
      <c r="A1927" s="3">
        <v>43570</v>
      </c>
      <c r="B1927" s="1" t="s">
        <v>1135</v>
      </c>
      <c r="C1927" s="1" t="s">
        <v>196</v>
      </c>
      <c r="D1927" s="1" t="s">
        <v>325</v>
      </c>
      <c r="E1927" s="1" t="s">
        <v>80</v>
      </c>
      <c r="F1927" s="2">
        <v>5</v>
      </c>
      <c r="G1927" s="2">
        <v>9</v>
      </c>
      <c r="H1927" s="1" t="s">
        <v>19</v>
      </c>
      <c r="I1927" s="1" t="s">
        <v>15</v>
      </c>
      <c r="J1927" s="2">
        <v>5871</v>
      </c>
      <c r="K1927" t="str">
        <f>VLOOKUP(E1927,LUCode!A:B,2,FALSE)</f>
        <v>Disorderly Patron</v>
      </c>
      <c r="L1927">
        <f>VLOOKUP(D1927,Coordinates!A:C,2,FALSE)</f>
        <v>43.394100000000002</v>
      </c>
      <c r="M1927">
        <f>VLOOKUP(D1927,Coordinates!A:C,3,FALSE)</f>
        <v>-79.225899999999996</v>
      </c>
      <c r="N1927" t="str">
        <f>VLOOKUP(I1927,LULine!A:B,2,FALSE)</f>
        <v>Yonge University Spadina</v>
      </c>
      <c r="O1927" t="s">
        <v>1761</v>
      </c>
      <c r="P1927" t="s">
        <v>1774</v>
      </c>
    </row>
    <row r="1928" spans="1:16" x14ac:dyDescent="0.3">
      <c r="A1928" s="3">
        <v>43570</v>
      </c>
      <c r="B1928" s="1" t="s">
        <v>232</v>
      </c>
      <c r="C1928" s="1" t="s">
        <v>196</v>
      </c>
      <c r="D1928" s="1" t="s">
        <v>101</v>
      </c>
      <c r="E1928" s="1" t="s">
        <v>80</v>
      </c>
      <c r="F1928" s="2">
        <v>7</v>
      </c>
      <c r="G1928" s="2">
        <v>9</v>
      </c>
      <c r="H1928" s="1" t="s">
        <v>19</v>
      </c>
      <c r="I1928" s="1" t="s">
        <v>15</v>
      </c>
      <c r="J1928" s="2">
        <v>5566</v>
      </c>
      <c r="K1928" t="str">
        <f>VLOOKUP(E1928,LUCode!A:B,2,FALSE)</f>
        <v>Disorderly Patron</v>
      </c>
      <c r="L1928">
        <f>VLOOKUP(D1928,Coordinates!A:C,2,FALSE)</f>
        <v>43.400199999999998</v>
      </c>
      <c r="M1928">
        <f>VLOOKUP(D1928,Coordinates!A:C,3,FALSE)</f>
        <v>-79.241399999999999</v>
      </c>
      <c r="N1928" t="str">
        <f>VLOOKUP(I1928,LULine!A:B,2,FALSE)</f>
        <v>Yonge University Spadina</v>
      </c>
      <c r="O1928" t="s">
        <v>1761</v>
      </c>
      <c r="P1928" t="s">
        <v>1774</v>
      </c>
    </row>
    <row r="1929" spans="1:16" x14ac:dyDescent="0.3">
      <c r="A1929" s="3">
        <v>43570</v>
      </c>
      <c r="B1929" s="1" t="s">
        <v>800</v>
      </c>
      <c r="C1929" s="1" t="s">
        <v>196</v>
      </c>
      <c r="D1929" s="1" t="s">
        <v>45</v>
      </c>
      <c r="E1929" s="1" t="s">
        <v>43</v>
      </c>
      <c r="F1929" s="2">
        <v>4</v>
      </c>
      <c r="G1929" s="2">
        <v>6</v>
      </c>
      <c r="H1929" s="1" t="s">
        <v>19</v>
      </c>
      <c r="I1929" s="1" t="s">
        <v>15</v>
      </c>
      <c r="J1929" s="2">
        <v>5461</v>
      </c>
      <c r="K1929" t="str">
        <f>VLOOKUP(E1929,LUCode!A:B,2,FALSE)</f>
        <v>Operator Not In Position</v>
      </c>
      <c r="L1929">
        <f>VLOOKUP(D1929,Coordinates!A:C,2,FALSE)</f>
        <v>43.781399999999998</v>
      </c>
      <c r="M1929">
        <f>VLOOKUP(D1929,Coordinates!A:C,3,FALSE)</f>
        <v>-79.415000000000006</v>
      </c>
      <c r="N1929" t="str">
        <f>VLOOKUP(I1929,LULine!A:B,2,FALSE)</f>
        <v>Yonge University Spadina</v>
      </c>
      <c r="O1929" t="s">
        <v>1761</v>
      </c>
      <c r="P1929" t="s">
        <v>1774</v>
      </c>
    </row>
    <row r="1930" spans="1:16" x14ac:dyDescent="0.3">
      <c r="A1930" s="3">
        <v>43570</v>
      </c>
      <c r="B1930" s="1" t="s">
        <v>760</v>
      </c>
      <c r="C1930" s="1" t="s">
        <v>196</v>
      </c>
      <c r="D1930" s="1" t="s">
        <v>106</v>
      </c>
      <c r="E1930" s="1" t="s">
        <v>57</v>
      </c>
      <c r="F1930" s="2">
        <v>12</v>
      </c>
      <c r="G1930" s="2">
        <v>15</v>
      </c>
      <c r="H1930" s="1" t="s">
        <v>19</v>
      </c>
      <c r="I1930" s="1" t="s">
        <v>15</v>
      </c>
      <c r="J1930" s="2">
        <v>5731</v>
      </c>
      <c r="K1930" t="str">
        <f>VLOOKUP(E1930,LUCode!A:B,2,FALSE)</f>
        <v>Injured or ill Customer (On Train) - Transported</v>
      </c>
      <c r="L1930">
        <f>VLOOKUP(D1930,Coordinates!A:C,2,FALSE)</f>
        <v>43.400199999999998</v>
      </c>
      <c r="M1930">
        <f>VLOOKUP(D1930,Coordinates!A:C,3,FALSE)</f>
        <v>-79.233699999999999</v>
      </c>
      <c r="N1930" t="str">
        <f>VLOOKUP(I1930,LULine!A:B,2,FALSE)</f>
        <v>Yonge University Spadina</v>
      </c>
      <c r="O1930" t="s">
        <v>1761</v>
      </c>
      <c r="P1930" t="s">
        <v>1774</v>
      </c>
    </row>
    <row r="1931" spans="1:16" x14ac:dyDescent="0.3">
      <c r="A1931" s="3">
        <v>43570</v>
      </c>
      <c r="B1931" s="1" t="s">
        <v>39</v>
      </c>
      <c r="C1931" s="1" t="s">
        <v>196</v>
      </c>
      <c r="D1931" s="1" t="s">
        <v>443</v>
      </c>
      <c r="E1931" s="1" t="s">
        <v>621</v>
      </c>
      <c r="F1931" s="2">
        <v>11</v>
      </c>
      <c r="G1931" s="2">
        <v>13</v>
      </c>
      <c r="H1931" s="1" t="s">
        <v>29</v>
      </c>
      <c r="I1931" s="1" t="s">
        <v>30</v>
      </c>
      <c r="J1931" s="2">
        <v>5080</v>
      </c>
      <c r="K1931" t="str">
        <f>VLOOKUP(E1931,LUCode!A:B,2,FALSE)</f>
        <v>RC&amp;S Maintenance Error - (Human)</v>
      </c>
      <c r="L1931">
        <f>VLOOKUP(D1931,Coordinates!A:C,2,FALSE)</f>
        <v>43.412050000000001</v>
      </c>
      <c r="M1931">
        <f>VLOOKUP(D1931,Coordinates!A:C,3,FALSE)</f>
        <v>-79.180599999999998</v>
      </c>
      <c r="N1931" t="str">
        <f>VLOOKUP(I1931,LULine!A:B,2,FALSE)</f>
        <v>Bloor Danforth</v>
      </c>
      <c r="O1931" t="s">
        <v>1761</v>
      </c>
      <c r="P1931" t="s">
        <v>1774</v>
      </c>
    </row>
    <row r="1932" spans="1:16" x14ac:dyDescent="0.3">
      <c r="A1932" s="3">
        <v>43570</v>
      </c>
      <c r="B1932" s="1" t="s">
        <v>779</v>
      </c>
      <c r="C1932" s="1" t="s">
        <v>196</v>
      </c>
      <c r="D1932" s="1" t="s">
        <v>279</v>
      </c>
      <c r="E1932" s="1" t="s">
        <v>150</v>
      </c>
      <c r="F1932" s="2">
        <v>9</v>
      </c>
      <c r="G1932" s="2">
        <v>11</v>
      </c>
      <c r="H1932" s="1" t="s">
        <v>14</v>
      </c>
      <c r="I1932" s="1" t="s">
        <v>15</v>
      </c>
      <c r="J1932" s="2">
        <v>5796</v>
      </c>
      <c r="K1932" t="str">
        <f>VLOOKUP(E1932,LUCode!A:B,2,FALSE)</f>
        <v>Passenger Other</v>
      </c>
      <c r="L1932">
        <f>VLOOKUP(D1932,Coordinates!A:C,2,FALSE)</f>
        <v>43.4056</v>
      </c>
      <c r="M1932">
        <f>VLOOKUP(D1932,Coordinates!A:C,3,FALSE)</f>
        <v>-79.232699999999994</v>
      </c>
      <c r="N1932" t="str">
        <f>VLOOKUP(I1932,LULine!A:B,2,FALSE)</f>
        <v>Yonge University Spadina</v>
      </c>
      <c r="O1932" t="s">
        <v>1761</v>
      </c>
      <c r="P1932" t="s">
        <v>1772</v>
      </c>
    </row>
    <row r="1933" spans="1:16" x14ac:dyDescent="0.3">
      <c r="A1933" s="3">
        <v>43570</v>
      </c>
      <c r="B1933" s="1" t="s">
        <v>539</v>
      </c>
      <c r="C1933" s="1" t="s">
        <v>196</v>
      </c>
      <c r="D1933" s="1" t="s">
        <v>22</v>
      </c>
      <c r="E1933" s="1" t="s">
        <v>89</v>
      </c>
      <c r="F1933" s="2">
        <v>7</v>
      </c>
      <c r="G1933" s="2">
        <v>9</v>
      </c>
      <c r="H1933" s="1" t="s">
        <v>19</v>
      </c>
      <c r="I1933" s="1" t="s">
        <v>15</v>
      </c>
      <c r="J1933" s="2">
        <v>5556</v>
      </c>
      <c r="K1933" t="str">
        <f>VLOOKUP(E1933,LUCode!A:B,2,FALSE)</f>
        <v>Injured or ill Customer (On Train) - Medical Aid Refused</v>
      </c>
      <c r="L1933">
        <f>VLOOKUP(D1933,Coordinates!A:C,2,FALSE)</f>
        <v>43.4116</v>
      </c>
      <c r="M1933">
        <f>VLOOKUP(D1933,Coordinates!A:C,3,FALSE)</f>
        <v>-79.233500000000006</v>
      </c>
      <c r="N1933" t="str">
        <f>VLOOKUP(I1933,LULine!A:B,2,FALSE)</f>
        <v>Yonge University Spadina</v>
      </c>
      <c r="O1933" t="s">
        <v>1761</v>
      </c>
      <c r="P1933" t="s">
        <v>1772</v>
      </c>
    </row>
    <row r="1934" spans="1:16" x14ac:dyDescent="0.3">
      <c r="A1934" s="3">
        <v>43570</v>
      </c>
      <c r="B1934" s="1" t="s">
        <v>542</v>
      </c>
      <c r="C1934" s="1" t="s">
        <v>196</v>
      </c>
      <c r="D1934" s="1" t="s">
        <v>248</v>
      </c>
      <c r="E1934" s="1" t="s">
        <v>143</v>
      </c>
      <c r="F1934" s="2">
        <v>3</v>
      </c>
      <c r="G1934" s="2">
        <v>6</v>
      </c>
      <c r="H1934" s="1" t="s">
        <v>19</v>
      </c>
      <c r="I1934" s="1" t="s">
        <v>15</v>
      </c>
      <c r="J1934" s="2">
        <v>5801</v>
      </c>
      <c r="K1934" t="str">
        <f>VLOOKUP(E1934,LUCode!A:B,2,FALSE)</f>
        <v>Transportation Department - Other</v>
      </c>
      <c r="L1934">
        <f>VLOOKUP(D1934,Coordinates!A:C,2,FALSE)</f>
        <v>43.3857</v>
      </c>
      <c r="M1934">
        <f>VLOOKUP(D1934,Coordinates!A:C,3,FALSE)</f>
        <v>-79.224000000000004</v>
      </c>
      <c r="N1934" t="str">
        <f>VLOOKUP(I1934,LULine!A:B,2,FALSE)</f>
        <v>Yonge University Spadina</v>
      </c>
      <c r="O1934" t="s">
        <v>1761</v>
      </c>
      <c r="P1934" t="s">
        <v>1772</v>
      </c>
    </row>
    <row r="1935" spans="1:16" x14ac:dyDescent="0.3">
      <c r="A1935" s="3">
        <v>43570</v>
      </c>
      <c r="B1935" s="1" t="s">
        <v>781</v>
      </c>
      <c r="C1935" s="1" t="s">
        <v>196</v>
      </c>
      <c r="D1935" s="1" t="s">
        <v>45</v>
      </c>
      <c r="E1935" s="1" t="s">
        <v>150</v>
      </c>
      <c r="F1935" s="2">
        <v>6</v>
      </c>
      <c r="G1935" s="2">
        <v>9</v>
      </c>
      <c r="H1935" s="1" t="s">
        <v>19</v>
      </c>
      <c r="I1935" s="1" t="s">
        <v>15</v>
      </c>
      <c r="J1935" s="2">
        <v>5581</v>
      </c>
      <c r="K1935" t="str">
        <f>VLOOKUP(E1935,LUCode!A:B,2,FALSE)</f>
        <v>Passenger Other</v>
      </c>
      <c r="L1935">
        <f>VLOOKUP(D1935,Coordinates!A:C,2,FALSE)</f>
        <v>43.781399999999998</v>
      </c>
      <c r="M1935">
        <f>VLOOKUP(D1935,Coordinates!A:C,3,FALSE)</f>
        <v>-79.415000000000006</v>
      </c>
      <c r="N1935" t="str">
        <f>VLOOKUP(I1935,LULine!A:B,2,FALSE)</f>
        <v>Yonge University Spadina</v>
      </c>
      <c r="O1935" t="s">
        <v>1761</v>
      </c>
      <c r="P1935" t="s">
        <v>1772</v>
      </c>
    </row>
    <row r="1936" spans="1:16" x14ac:dyDescent="0.3">
      <c r="A1936" s="3">
        <v>43570</v>
      </c>
      <c r="B1936" s="1" t="s">
        <v>429</v>
      </c>
      <c r="C1936" s="1" t="s">
        <v>196</v>
      </c>
      <c r="D1936" s="1" t="s">
        <v>45</v>
      </c>
      <c r="E1936" s="1" t="s">
        <v>132</v>
      </c>
      <c r="F1936" s="2">
        <v>3</v>
      </c>
      <c r="G1936" s="2">
        <v>6</v>
      </c>
      <c r="H1936" s="1" t="s">
        <v>19</v>
      </c>
      <c r="I1936" s="1" t="s">
        <v>15</v>
      </c>
      <c r="J1936" s="2">
        <v>0</v>
      </c>
      <c r="K1936" t="str">
        <f>VLOOKUP(E1936,LUCode!A:B,2,FALSE)</f>
        <v>Misc. Transportation Other - Employee Non-Chargeable</v>
      </c>
      <c r="L1936">
        <f>VLOOKUP(D1936,Coordinates!A:C,2,FALSE)</f>
        <v>43.781399999999998</v>
      </c>
      <c r="M1936">
        <f>VLOOKUP(D1936,Coordinates!A:C,3,FALSE)</f>
        <v>-79.415000000000006</v>
      </c>
      <c r="N1936" t="str">
        <f>VLOOKUP(I1936,LULine!A:B,2,FALSE)</f>
        <v>Yonge University Spadina</v>
      </c>
      <c r="O1936" t="s">
        <v>1761</v>
      </c>
      <c r="P1936" t="s">
        <v>1773</v>
      </c>
    </row>
    <row r="1937" spans="1:16" x14ac:dyDescent="0.3">
      <c r="A1937" s="3">
        <v>43570</v>
      </c>
      <c r="B1937" s="1" t="s">
        <v>1218</v>
      </c>
      <c r="C1937" s="1" t="s">
        <v>196</v>
      </c>
      <c r="D1937" s="1" t="s">
        <v>127</v>
      </c>
      <c r="E1937" s="1" t="s">
        <v>298</v>
      </c>
      <c r="F1937" s="2">
        <v>3</v>
      </c>
      <c r="G1937" s="2">
        <v>6</v>
      </c>
      <c r="H1937" s="1" t="s">
        <v>14</v>
      </c>
      <c r="I1937" s="1" t="s">
        <v>15</v>
      </c>
      <c r="J1937" s="2">
        <v>6111</v>
      </c>
      <c r="K1937" t="str">
        <f>VLOOKUP(E1937,LUCode!A:B,2,FALSE)</f>
        <v>T&amp;S Other</v>
      </c>
      <c r="L1937">
        <f>VLOOKUP(D1937,Coordinates!A:C,2,FALSE)</f>
        <v>43.400500000000001</v>
      </c>
      <c r="M1937">
        <f>VLOOKUP(D1937,Coordinates!A:C,3,FALSE)</f>
        <v>-79.235900000000001</v>
      </c>
      <c r="N1937" t="str">
        <f>VLOOKUP(I1937,LULine!A:B,2,FALSE)</f>
        <v>Yonge University Spadina</v>
      </c>
      <c r="O1937" t="s">
        <v>1761</v>
      </c>
      <c r="P1937" t="s">
        <v>1773</v>
      </c>
    </row>
    <row r="1938" spans="1:16" x14ac:dyDescent="0.3">
      <c r="A1938" s="3">
        <v>43570</v>
      </c>
      <c r="B1938" s="1" t="s">
        <v>1026</v>
      </c>
      <c r="C1938" s="1" t="s">
        <v>196</v>
      </c>
      <c r="D1938" s="1" t="s">
        <v>127</v>
      </c>
      <c r="E1938" s="1" t="s">
        <v>67</v>
      </c>
      <c r="F1938" s="2">
        <v>5</v>
      </c>
      <c r="G1938" s="2">
        <v>8</v>
      </c>
      <c r="H1938" s="1" t="s">
        <v>19</v>
      </c>
      <c r="I1938" s="1" t="s">
        <v>15</v>
      </c>
      <c r="J1938" s="2">
        <v>5576</v>
      </c>
      <c r="K1938" t="str">
        <f>VLOOKUP(E1938,LUCode!A:B,2,FALSE)</f>
        <v>Door Problems - Faulty Equipment</v>
      </c>
      <c r="L1938">
        <f>VLOOKUP(D1938,Coordinates!A:C,2,FALSE)</f>
        <v>43.400500000000001</v>
      </c>
      <c r="M1938">
        <f>VLOOKUP(D1938,Coordinates!A:C,3,FALSE)</f>
        <v>-79.235900000000001</v>
      </c>
      <c r="N1938" t="str">
        <f>VLOOKUP(I1938,LULine!A:B,2,FALSE)</f>
        <v>Yonge University Spadina</v>
      </c>
      <c r="O1938" t="s">
        <v>1761</v>
      </c>
      <c r="P1938" t="s">
        <v>1773</v>
      </c>
    </row>
    <row r="1939" spans="1:16" x14ac:dyDescent="0.3">
      <c r="A1939" s="3">
        <v>43570</v>
      </c>
      <c r="B1939" s="1" t="s">
        <v>1219</v>
      </c>
      <c r="C1939" s="1" t="s">
        <v>196</v>
      </c>
      <c r="D1939" s="25" t="s">
        <v>1639</v>
      </c>
      <c r="E1939" s="1" t="s">
        <v>132</v>
      </c>
      <c r="F1939" s="2">
        <v>6</v>
      </c>
      <c r="G1939" s="2">
        <v>9</v>
      </c>
      <c r="H1939" s="1" t="s">
        <v>19</v>
      </c>
      <c r="I1939" s="1" t="s">
        <v>15</v>
      </c>
      <c r="J1939" s="2">
        <v>5821</v>
      </c>
      <c r="K1939" t="str">
        <f>VLOOKUP(E1939,LUCode!A:B,2,FALSE)</f>
        <v>Misc. Transportation Other - Employee Non-Chargeable</v>
      </c>
      <c r="L1939">
        <f>VLOOKUP(D1939,Coordinates!A:C,2,FALSE)</f>
        <v>43.762</v>
      </c>
      <c r="M1939">
        <f>VLOOKUP(D1939,Coordinates!A:C,3,FALSE)</f>
        <v>-79.411900000000003</v>
      </c>
      <c r="N1939" t="str">
        <f>VLOOKUP(I1939,LULine!A:B,2,FALSE)</f>
        <v>Yonge University Spadina</v>
      </c>
      <c r="O1939" t="s">
        <v>1761</v>
      </c>
      <c r="P1939" t="s">
        <v>1773</v>
      </c>
    </row>
    <row r="1940" spans="1:16" x14ac:dyDescent="0.3">
      <c r="A1940" s="3">
        <v>43570</v>
      </c>
      <c r="B1940" s="1" t="s">
        <v>613</v>
      </c>
      <c r="C1940" s="1" t="s">
        <v>196</v>
      </c>
      <c r="D1940" s="25" t="s">
        <v>1639</v>
      </c>
      <c r="E1940" s="1" t="s">
        <v>1164</v>
      </c>
      <c r="F1940" s="2">
        <v>3</v>
      </c>
      <c r="G1940" s="2">
        <v>6</v>
      </c>
      <c r="H1940" s="1" t="s">
        <v>14</v>
      </c>
      <c r="I1940" s="1" t="s">
        <v>15</v>
      </c>
      <c r="J1940" s="2">
        <v>5586</v>
      </c>
      <c r="K1940" t="str">
        <f>VLOOKUP(E1940,LUCode!A:B,2,FALSE)</f>
        <v>Assault / Employee Involved</v>
      </c>
      <c r="L1940">
        <f>VLOOKUP(D1940,Coordinates!A:C,2,FALSE)</f>
        <v>43.762</v>
      </c>
      <c r="M1940">
        <f>VLOOKUP(D1940,Coordinates!A:C,3,FALSE)</f>
        <v>-79.411900000000003</v>
      </c>
      <c r="N1940" t="str">
        <f>VLOOKUP(I1940,LULine!A:B,2,FALSE)</f>
        <v>Yonge University Spadina</v>
      </c>
      <c r="O1940" t="s">
        <v>1761</v>
      </c>
      <c r="P1940" t="s">
        <v>1773</v>
      </c>
    </row>
    <row r="1941" spans="1:16" x14ac:dyDescent="0.3">
      <c r="A1941" s="3">
        <v>43570</v>
      </c>
      <c r="B1941" s="1" t="s">
        <v>1220</v>
      </c>
      <c r="C1941" s="1" t="s">
        <v>196</v>
      </c>
      <c r="D1941" s="1" t="s">
        <v>45</v>
      </c>
      <c r="E1941" s="1" t="s">
        <v>132</v>
      </c>
      <c r="F1941" s="2">
        <v>3</v>
      </c>
      <c r="G1941" s="2">
        <v>6</v>
      </c>
      <c r="H1941" s="1" t="s">
        <v>19</v>
      </c>
      <c r="I1941" s="1" t="s">
        <v>15</v>
      </c>
      <c r="J1941" s="2">
        <v>5581</v>
      </c>
      <c r="K1941" t="str">
        <f>VLOOKUP(E1941,LUCode!A:B,2,FALSE)</f>
        <v>Misc. Transportation Other - Employee Non-Chargeable</v>
      </c>
      <c r="L1941">
        <f>VLOOKUP(D1941,Coordinates!A:C,2,FALSE)</f>
        <v>43.781399999999998</v>
      </c>
      <c r="M1941">
        <f>VLOOKUP(D1941,Coordinates!A:C,3,FALSE)</f>
        <v>-79.415000000000006</v>
      </c>
      <c r="N1941" t="str">
        <f>VLOOKUP(I1941,LULine!A:B,2,FALSE)</f>
        <v>Yonge University Spadina</v>
      </c>
      <c r="O1941" t="s">
        <v>1761</v>
      </c>
      <c r="P1941" t="s">
        <v>1773</v>
      </c>
    </row>
    <row r="1942" spans="1:16" x14ac:dyDescent="0.3">
      <c r="A1942" s="3">
        <v>43570</v>
      </c>
      <c r="B1942" s="1" t="s">
        <v>654</v>
      </c>
      <c r="C1942" s="1" t="s">
        <v>196</v>
      </c>
      <c r="D1942" s="1" t="s">
        <v>37</v>
      </c>
      <c r="E1942" s="1" t="s">
        <v>72</v>
      </c>
      <c r="F1942" s="2">
        <v>3</v>
      </c>
      <c r="G1942" s="2">
        <v>6</v>
      </c>
      <c r="H1942" s="1" t="s">
        <v>29</v>
      </c>
      <c r="I1942" s="1" t="s">
        <v>30</v>
      </c>
      <c r="J1942" s="2">
        <v>0</v>
      </c>
      <c r="K1942" t="str">
        <f>VLOOKUP(E1942,LUCode!A:B,2,FALSE)</f>
        <v xml:space="preserve">No Operator Immediately Available </v>
      </c>
      <c r="L1942">
        <f>VLOOKUP(D1942,Coordinates!A:C,2,FALSE)</f>
        <v>43.435699999999997</v>
      </c>
      <c r="M1942">
        <f>VLOOKUP(D1942,Coordinates!A:C,3,FALSE)</f>
        <v>-79.154899999999998</v>
      </c>
      <c r="N1942" t="str">
        <f>VLOOKUP(I1942,LULine!A:B,2,FALSE)</f>
        <v>Bloor Danforth</v>
      </c>
      <c r="O1942" t="s">
        <v>1761</v>
      </c>
      <c r="P1942" t="s">
        <v>1773</v>
      </c>
    </row>
    <row r="1943" spans="1:16" x14ac:dyDescent="0.3">
      <c r="A1943" s="3">
        <v>43570</v>
      </c>
      <c r="B1943" s="1" t="s">
        <v>1221</v>
      </c>
      <c r="C1943" s="1" t="s">
        <v>196</v>
      </c>
      <c r="D1943" s="1" t="s">
        <v>45</v>
      </c>
      <c r="E1943" s="1" t="s">
        <v>132</v>
      </c>
      <c r="F1943" s="2">
        <v>3</v>
      </c>
      <c r="G1943" s="2">
        <v>6</v>
      </c>
      <c r="H1943" s="1" t="s">
        <v>19</v>
      </c>
      <c r="I1943" s="1" t="s">
        <v>15</v>
      </c>
      <c r="J1943" s="2">
        <v>5741</v>
      </c>
      <c r="K1943" t="str">
        <f>VLOOKUP(E1943,LUCode!A:B,2,FALSE)</f>
        <v>Misc. Transportation Other - Employee Non-Chargeable</v>
      </c>
      <c r="L1943">
        <f>VLOOKUP(D1943,Coordinates!A:C,2,FALSE)</f>
        <v>43.781399999999998</v>
      </c>
      <c r="M1943">
        <f>VLOOKUP(D1943,Coordinates!A:C,3,FALSE)</f>
        <v>-79.415000000000006</v>
      </c>
      <c r="N1943" t="str">
        <f>VLOOKUP(I1943,LULine!A:B,2,FALSE)</f>
        <v>Yonge University Spadina</v>
      </c>
      <c r="O1943" t="s">
        <v>1761</v>
      </c>
      <c r="P1943" t="s">
        <v>1775</v>
      </c>
    </row>
    <row r="1944" spans="1:16" x14ac:dyDescent="0.3">
      <c r="A1944" s="3">
        <v>43570</v>
      </c>
      <c r="B1944" s="1" t="s">
        <v>520</v>
      </c>
      <c r="C1944" s="1" t="s">
        <v>196</v>
      </c>
      <c r="D1944" s="1" t="s">
        <v>42</v>
      </c>
      <c r="E1944" s="1" t="s">
        <v>132</v>
      </c>
      <c r="F1944" s="2">
        <v>3</v>
      </c>
      <c r="G1944" s="2">
        <v>6</v>
      </c>
      <c r="H1944" s="1" t="s">
        <v>19</v>
      </c>
      <c r="I1944" s="1" t="s">
        <v>15</v>
      </c>
      <c r="J1944" s="2">
        <v>5826</v>
      </c>
      <c r="K1944" t="str">
        <f>VLOOKUP(E1944,LUCode!A:B,2,FALSE)</f>
        <v>Misc. Transportation Other - Employee Non-Chargeable</v>
      </c>
      <c r="L1944">
        <f>VLOOKUP(D1944,Coordinates!A:C,2,FALSE)</f>
        <v>43.749699999999997</v>
      </c>
      <c r="M1944">
        <f>VLOOKUP(D1944,Coordinates!A:C,3,FALSE)</f>
        <v>-79.4619</v>
      </c>
      <c r="N1944" t="str">
        <f>VLOOKUP(I1944,LULine!A:B,2,FALSE)</f>
        <v>Yonge University Spadina</v>
      </c>
      <c r="O1944" t="s">
        <v>1761</v>
      </c>
      <c r="P1944" t="s">
        <v>1775</v>
      </c>
    </row>
    <row r="1945" spans="1:16" x14ac:dyDescent="0.3">
      <c r="A1945" s="3">
        <v>43570</v>
      </c>
      <c r="B1945" s="1" t="s">
        <v>968</v>
      </c>
      <c r="C1945" s="1" t="s">
        <v>196</v>
      </c>
      <c r="D1945" s="1" t="s">
        <v>45</v>
      </c>
      <c r="E1945" s="1" t="s">
        <v>132</v>
      </c>
      <c r="F1945" s="2">
        <v>3</v>
      </c>
      <c r="G1945" s="2">
        <v>6</v>
      </c>
      <c r="H1945" s="1" t="s">
        <v>19</v>
      </c>
      <c r="I1945" s="1" t="s">
        <v>15</v>
      </c>
      <c r="J1945" s="2">
        <v>5546</v>
      </c>
      <c r="K1945" t="str">
        <f>VLOOKUP(E1945,LUCode!A:B,2,FALSE)</f>
        <v>Misc. Transportation Other - Employee Non-Chargeable</v>
      </c>
      <c r="L1945">
        <f>VLOOKUP(D1945,Coordinates!A:C,2,FALSE)</f>
        <v>43.781399999999998</v>
      </c>
      <c r="M1945">
        <f>VLOOKUP(D1945,Coordinates!A:C,3,FALSE)</f>
        <v>-79.415000000000006</v>
      </c>
      <c r="N1945" t="str">
        <f>VLOOKUP(I1945,LULine!A:B,2,FALSE)</f>
        <v>Yonge University Spadina</v>
      </c>
      <c r="O1945" t="s">
        <v>1761</v>
      </c>
      <c r="P1945" t="s">
        <v>1775</v>
      </c>
    </row>
    <row r="1946" spans="1:16" x14ac:dyDescent="0.3">
      <c r="A1946" s="3">
        <v>43570</v>
      </c>
      <c r="B1946" s="1" t="s">
        <v>615</v>
      </c>
      <c r="C1946" s="1" t="s">
        <v>196</v>
      </c>
      <c r="D1946" s="1" t="s">
        <v>64</v>
      </c>
      <c r="E1946" s="1" t="s">
        <v>57</v>
      </c>
      <c r="F1946" s="2">
        <v>22</v>
      </c>
      <c r="G1946" s="2">
        <v>24</v>
      </c>
      <c r="H1946" s="1" t="s">
        <v>34</v>
      </c>
      <c r="I1946" s="1" t="s">
        <v>30</v>
      </c>
      <c r="J1946" s="2">
        <v>5245</v>
      </c>
      <c r="K1946" t="str">
        <f>VLOOKUP(E1946,LUCode!A:B,2,FALSE)</f>
        <v>Injured or ill Customer (On Train) - Transported</v>
      </c>
      <c r="L1946">
        <f>VLOOKUP(D1946,Coordinates!A:C,2,FALSE)</f>
        <v>43.424100000000003</v>
      </c>
      <c r="M1946">
        <f>VLOOKUP(D1946,Coordinates!A:C,3,FALSE)</f>
        <v>-79.164699999999996</v>
      </c>
      <c r="N1946" t="str">
        <f>VLOOKUP(I1946,LULine!A:B,2,FALSE)</f>
        <v>Bloor Danforth</v>
      </c>
      <c r="O1946" t="s">
        <v>1761</v>
      </c>
      <c r="P1946" t="s">
        <v>1775</v>
      </c>
    </row>
    <row r="1947" spans="1:16" x14ac:dyDescent="0.3">
      <c r="A1947" s="3">
        <v>43570</v>
      </c>
      <c r="B1947" s="1" t="s">
        <v>551</v>
      </c>
      <c r="C1947" s="1" t="s">
        <v>196</v>
      </c>
      <c r="D1947" s="1" t="s">
        <v>33</v>
      </c>
      <c r="E1947" s="1" t="s">
        <v>231</v>
      </c>
      <c r="F1947" s="2">
        <v>3</v>
      </c>
      <c r="G1947" s="2">
        <v>5</v>
      </c>
      <c r="H1947" s="1" t="s">
        <v>34</v>
      </c>
      <c r="I1947" s="1" t="s">
        <v>30</v>
      </c>
      <c r="J1947" s="2">
        <v>5109</v>
      </c>
      <c r="K1947" t="str">
        <f>VLOOKUP(E1947,LUCode!A:B,2,FALSE)</f>
        <v>Consequential Delay (2nd Delay Same Fault)</v>
      </c>
      <c r="L1947">
        <f>VLOOKUP(D1947,Coordinates!A:C,2,FALSE)</f>
        <v>43.381399999999999</v>
      </c>
      <c r="M1947">
        <f>VLOOKUP(D1947,Coordinates!A:C,3,FALSE)</f>
        <v>-79.320999999999998</v>
      </c>
      <c r="N1947" t="str">
        <f>VLOOKUP(I1947,LULine!A:B,2,FALSE)</f>
        <v>Bloor Danforth</v>
      </c>
      <c r="O1947" t="s">
        <v>1761</v>
      </c>
      <c r="P1947" t="s">
        <v>1775</v>
      </c>
    </row>
    <row r="1948" spans="1:16" x14ac:dyDescent="0.3">
      <c r="A1948" s="3">
        <v>43570</v>
      </c>
      <c r="B1948" s="1" t="s">
        <v>142</v>
      </c>
      <c r="C1948" s="1" t="s">
        <v>196</v>
      </c>
      <c r="D1948" s="1" t="s">
        <v>207</v>
      </c>
      <c r="E1948" s="1" t="s">
        <v>308</v>
      </c>
      <c r="F1948" s="2">
        <v>5</v>
      </c>
      <c r="G1948" s="2">
        <v>7</v>
      </c>
      <c r="H1948" s="1" t="s">
        <v>14</v>
      </c>
      <c r="I1948" s="1" t="s">
        <v>15</v>
      </c>
      <c r="J1948" s="2">
        <v>6016</v>
      </c>
      <c r="K1948" t="str">
        <f>VLOOKUP(E1948,LUCode!A:B,2,FALSE)</f>
        <v>Assault / Patron Involved</v>
      </c>
      <c r="L1948">
        <f>VLOOKUP(D1948,Coordinates!A:C,2,FALSE)</f>
        <v>43.4221</v>
      </c>
      <c r="M1948">
        <f>VLOOKUP(D1948,Coordinates!A:C,3,FALSE)</f>
        <v>-79.235399999999998</v>
      </c>
      <c r="N1948" t="str">
        <f>VLOOKUP(I1948,LULine!A:B,2,FALSE)</f>
        <v>Yonge University Spadina</v>
      </c>
      <c r="O1948" t="s">
        <v>1761</v>
      </c>
      <c r="P1948" t="s">
        <v>1775</v>
      </c>
    </row>
    <row r="1949" spans="1:16" x14ac:dyDescent="0.3">
      <c r="A1949" s="3">
        <v>43570</v>
      </c>
      <c r="B1949" s="1" t="s">
        <v>48</v>
      </c>
      <c r="C1949" s="1" t="s">
        <v>196</v>
      </c>
      <c r="D1949" s="1" t="s">
        <v>443</v>
      </c>
      <c r="E1949" s="1" t="s">
        <v>89</v>
      </c>
      <c r="F1949" s="2">
        <v>4</v>
      </c>
      <c r="G1949" s="2">
        <v>6</v>
      </c>
      <c r="H1949" s="1" t="s">
        <v>34</v>
      </c>
      <c r="I1949" s="1" t="s">
        <v>30</v>
      </c>
      <c r="J1949" s="2">
        <v>5235</v>
      </c>
      <c r="K1949" t="str">
        <f>VLOOKUP(E1949,LUCode!A:B,2,FALSE)</f>
        <v>Injured or ill Customer (On Train) - Medical Aid Refused</v>
      </c>
      <c r="L1949">
        <f>VLOOKUP(D1949,Coordinates!A:C,2,FALSE)</f>
        <v>43.412050000000001</v>
      </c>
      <c r="M1949">
        <f>VLOOKUP(D1949,Coordinates!A:C,3,FALSE)</f>
        <v>-79.180599999999998</v>
      </c>
      <c r="N1949" t="str">
        <f>VLOOKUP(I1949,LULine!A:B,2,FALSE)</f>
        <v>Bloor Danforth</v>
      </c>
      <c r="O1949" t="s">
        <v>1761</v>
      </c>
      <c r="P1949" t="s">
        <v>1775</v>
      </c>
    </row>
    <row r="1950" spans="1:16" x14ac:dyDescent="0.3">
      <c r="A1950" s="3">
        <v>43570</v>
      </c>
      <c r="B1950" s="1" t="s">
        <v>469</v>
      </c>
      <c r="C1950" s="1" t="s">
        <v>196</v>
      </c>
      <c r="D1950" s="1" t="s">
        <v>64</v>
      </c>
      <c r="E1950" s="1" t="s">
        <v>231</v>
      </c>
      <c r="F1950" s="2">
        <v>6</v>
      </c>
      <c r="G1950" s="2">
        <v>8</v>
      </c>
      <c r="H1950" s="1" t="s">
        <v>29</v>
      </c>
      <c r="I1950" s="1" t="s">
        <v>30</v>
      </c>
      <c r="J1950" s="2">
        <v>5109</v>
      </c>
      <c r="K1950" t="str">
        <f>VLOOKUP(E1950,LUCode!A:B,2,FALSE)</f>
        <v>Consequential Delay (2nd Delay Same Fault)</v>
      </c>
      <c r="L1950">
        <f>VLOOKUP(D1950,Coordinates!A:C,2,FALSE)</f>
        <v>43.424100000000003</v>
      </c>
      <c r="M1950">
        <f>VLOOKUP(D1950,Coordinates!A:C,3,FALSE)</f>
        <v>-79.164699999999996</v>
      </c>
      <c r="N1950" t="str">
        <f>VLOOKUP(I1950,LULine!A:B,2,FALSE)</f>
        <v>Bloor Danforth</v>
      </c>
      <c r="O1950" t="s">
        <v>1761</v>
      </c>
      <c r="P1950" t="s">
        <v>1776</v>
      </c>
    </row>
    <row r="1951" spans="1:16" x14ac:dyDescent="0.3">
      <c r="A1951" s="3">
        <v>43570</v>
      </c>
      <c r="B1951" s="1" t="s">
        <v>290</v>
      </c>
      <c r="C1951" s="1" t="s">
        <v>196</v>
      </c>
      <c r="D1951" s="1" t="s">
        <v>12</v>
      </c>
      <c r="E1951" s="1" t="s">
        <v>621</v>
      </c>
      <c r="F1951" s="2">
        <v>10</v>
      </c>
      <c r="G1951" s="2">
        <v>12</v>
      </c>
      <c r="H1951" s="1" t="s">
        <v>14</v>
      </c>
      <c r="I1951" s="1" t="s">
        <v>15</v>
      </c>
      <c r="J1951" s="2">
        <v>5781</v>
      </c>
      <c r="K1951" t="str">
        <f>VLOOKUP(E1951,LUCode!A:B,2,FALSE)</f>
        <v>RC&amp;S Maintenance Error - (Human)</v>
      </c>
      <c r="L1951">
        <f>VLOOKUP(D1951,Coordinates!A:C,2,FALSE)</f>
        <v>43.402900000000002</v>
      </c>
      <c r="M1951">
        <f>VLOOKUP(D1951,Coordinates!A:C,3,FALSE)</f>
        <v>-79.242500000000007</v>
      </c>
      <c r="N1951" t="str">
        <f>VLOOKUP(I1951,LULine!A:B,2,FALSE)</f>
        <v>Yonge University Spadina</v>
      </c>
      <c r="O1951" t="s">
        <v>1761</v>
      </c>
      <c r="P1951" t="s">
        <v>1776</v>
      </c>
    </row>
    <row r="1952" spans="1:16" x14ac:dyDescent="0.3">
      <c r="A1952" s="3">
        <v>43570</v>
      </c>
      <c r="B1952" s="1" t="s">
        <v>1222</v>
      </c>
      <c r="C1952" s="1" t="s">
        <v>196</v>
      </c>
      <c r="D1952" s="1" t="s">
        <v>17</v>
      </c>
      <c r="E1952" s="1" t="s">
        <v>231</v>
      </c>
      <c r="F1952" s="2">
        <v>10</v>
      </c>
      <c r="G1952" s="2">
        <v>13</v>
      </c>
      <c r="H1952" s="1" t="s">
        <v>19</v>
      </c>
      <c r="I1952" s="1" t="s">
        <v>15</v>
      </c>
      <c r="J1952" s="2">
        <v>5931</v>
      </c>
      <c r="K1952" t="str">
        <f>VLOOKUP(E1952,LUCode!A:B,2,FALSE)</f>
        <v>Consequential Delay (2nd Delay Same Fault)</v>
      </c>
      <c r="L1952">
        <f>VLOOKUP(D1952,Coordinates!A:C,2,FALSE)</f>
        <v>43.415700000000001</v>
      </c>
      <c r="M1952">
        <f>VLOOKUP(D1952,Coordinates!A:C,3,FALSE)</f>
        <v>-79.260900000000007</v>
      </c>
      <c r="N1952" t="str">
        <f>VLOOKUP(I1952,LULine!A:B,2,FALSE)</f>
        <v>Yonge University Spadina</v>
      </c>
      <c r="O1952" t="s">
        <v>1761</v>
      </c>
      <c r="P1952" t="s">
        <v>1776</v>
      </c>
    </row>
    <row r="1953" spans="1:16" x14ac:dyDescent="0.3">
      <c r="A1953" s="3">
        <v>43570</v>
      </c>
      <c r="B1953" s="1" t="s">
        <v>768</v>
      </c>
      <c r="C1953" s="1" t="s">
        <v>196</v>
      </c>
      <c r="D1953" s="1" t="s">
        <v>45</v>
      </c>
      <c r="E1953" s="1" t="s">
        <v>110</v>
      </c>
      <c r="F1953" s="2">
        <v>3</v>
      </c>
      <c r="G1953" s="2">
        <v>6</v>
      </c>
      <c r="H1953" s="1" t="s">
        <v>19</v>
      </c>
      <c r="I1953" s="1" t="s">
        <v>15</v>
      </c>
      <c r="J1953" s="2">
        <v>5846</v>
      </c>
      <c r="K1953" t="str">
        <f>VLOOKUP(E1953,LUCode!A:B,2,FALSE)</f>
        <v>Door Problems - Debris Related</v>
      </c>
      <c r="L1953">
        <f>VLOOKUP(D1953,Coordinates!A:C,2,FALSE)</f>
        <v>43.781399999999998</v>
      </c>
      <c r="M1953">
        <f>VLOOKUP(D1953,Coordinates!A:C,3,FALSE)</f>
        <v>-79.415000000000006</v>
      </c>
      <c r="N1953" t="str">
        <f>VLOOKUP(I1953,LULine!A:B,2,FALSE)</f>
        <v>Yonge University Spadina</v>
      </c>
      <c r="O1953" t="s">
        <v>1761</v>
      </c>
      <c r="P1953" t="s">
        <v>1776</v>
      </c>
    </row>
    <row r="1954" spans="1:16" x14ac:dyDescent="0.3">
      <c r="A1954" s="3">
        <v>43570</v>
      </c>
      <c r="B1954" s="1" t="s">
        <v>315</v>
      </c>
      <c r="C1954" s="1" t="s">
        <v>196</v>
      </c>
      <c r="D1954" s="1" t="s">
        <v>42</v>
      </c>
      <c r="E1954" s="1" t="s">
        <v>60</v>
      </c>
      <c r="F1954" s="2">
        <v>10</v>
      </c>
      <c r="G1954" s="2">
        <v>14</v>
      </c>
      <c r="H1954" s="1" t="s">
        <v>19</v>
      </c>
      <c r="I1954" s="1" t="s">
        <v>15</v>
      </c>
      <c r="J1954" s="2">
        <v>5876</v>
      </c>
      <c r="K1954" t="str">
        <f>VLOOKUP(E1954,LUCode!A:B,2,FALSE)</f>
        <v>Miscellaneous Other</v>
      </c>
      <c r="L1954">
        <f>VLOOKUP(D1954,Coordinates!A:C,2,FALSE)</f>
        <v>43.749699999999997</v>
      </c>
      <c r="M1954">
        <f>VLOOKUP(D1954,Coordinates!A:C,3,FALSE)</f>
        <v>-79.4619</v>
      </c>
      <c r="N1954" t="str">
        <f>VLOOKUP(I1954,LULine!A:B,2,FALSE)</f>
        <v>Yonge University Spadina</v>
      </c>
      <c r="O1954" t="s">
        <v>1761</v>
      </c>
      <c r="P1954" t="s">
        <v>1777</v>
      </c>
    </row>
    <row r="1955" spans="1:16" x14ac:dyDescent="0.3">
      <c r="A1955" s="3">
        <v>43571</v>
      </c>
      <c r="B1955" s="1" t="s">
        <v>1223</v>
      </c>
      <c r="C1955" s="1" t="s">
        <v>11</v>
      </c>
      <c r="D1955" s="1" t="s">
        <v>140</v>
      </c>
      <c r="E1955" s="1" t="s">
        <v>57</v>
      </c>
      <c r="F1955" s="2">
        <v>11</v>
      </c>
      <c r="G1955" s="2">
        <v>16</v>
      </c>
      <c r="H1955" s="1" t="s">
        <v>29</v>
      </c>
      <c r="I1955" s="1" t="s">
        <v>30</v>
      </c>
      <c r="J1955" s="2">
        <v>5072</v>
      </c>
      <c r="K1955" t="str">
        <f>VLOOKUP(E1955,LUCode!A:B,2,FALSE)</f>
        <v>Injured or ill Customer (On Train) - Transported</v>
      </c>
      <c r="L1955">
        <f>VLOOKUP(D1955,Coordinates!A:C,2,FALSE)</f>
        <v>43.39</v>
      </c>
      <c r="M1955">
        <f>VLOOKUP(D1955,Coordinates!A:C,3,FALSE)</f>
        <v>-79.2941</v>
      </c>
      <c r="N1955" t="str">
        <f>VLOOKUP(I1955,LULine!A:B,2,FALSE)</f>
        <v>Bloor Danforth</v>
      </c>
      <c r="O1955" t="s">
        <v>1761</v>
      </c>
      <c r="P1955" t="s">
        <v>1777</v>
      </c>
    </row>
    <row r="1956" spans="1:16" x14ac:dyDescent="0.3">
      <c r="A1956" s="3">
        <v>43571</v>
      </c>
      <c r="B1956" s="1" t="s">
        <v>875</v>
      </c>
      <c r="C1956" s="1" t="s">
        <v>11</v>
      </c>
      <c r="D1956" s="1" t="s">
        <v>137</v>
      </c>
      <c r="E1956" s="1" t="s">
        <v>13</v>
      </c>
      <c r="F1956" s="2">
        <v>20</v>
      </c>
      <c r="G1956" s="2">
        <v>0</v>
      </c>
      <c r="H1956" s="1" t="s">
        <v>19</v>
      </c>
      <c r="I1956" s="1" t="s">
        <v>15</v>
      </c>
      <c r="J1956" s="2">
        <v>5856</v>
      </c>
      <c r="K1956" t="str">
        <f>VLOOKUP(E1956,LUCode!A:B,2,FALSE)</f>
        <v>ATC Project</v>
      </c>
      <c r="L1956">
        <f>VLOOKUP(D1956,Coordinates!A:C,2,FALSE)</f>
        <v>43.645299999999999</v>
      </c>
      <c r="M1956">
        <f>VLOOKUP(D1956,Coordinates!A:C,3,FALSE)</f>
        <v>-79.380600000000001</v>
      </c>
      <c r="N1956" t="str">
        <f>VLOOKUP(I1956,LULine!A:B,2,FALSE)</f>
        <v>Yonge University Spadina</v>
      </c>
      <c r="O1956" t="s">
        <v>1761</v>
      </c>
      <c r="P1956" t="s">
        <v>1774</v>
      </c>
    </row>
    <row r="1957" spans="1:16" x14ac:dyDescent="0.3">
      <c r="A1957" s="3">
        <v>43571</v>
      </c>
      <c r="B1957" s="1" t="s">
        <v>230</v>
      </c>
      <c r="C1957" s="1" t="s">
        <v>11</v>
      </c>
      <c r="D1957" s="1" t="s">
        <v>17</v>
      </c>
      <c r="E1957" s="1" t="s">
        <v>13</v>
      </c>
      <c r="F1957" s="2">
        <v>10</v>
      </c>
      <c r="G1957" s="2">
        <v>12</v>
      </c>
      <c r="H1957" s="1" t="s">
        <v>19</v>
      </c>
      <c r="I1957" s="1" t="s">
        <v>15</v>
      </c>
      <c r="J1957" s="2">
        <v>5446</v>
      </c>
      <c r="K1957" t="str">
        <f>VLOOKUP(E1957,LUCode!A:B,2,FALSE)</f>
        <v>ATC Project</v>
      </c>
      <c r="L1957">
        <f>VLOOKUP(D1957,Coordinates!A:C,2,FALSE)</f>
        <v>43.415700000000001</v>
      </c>
      <c r="M1957">
        <f>VLOOKUP(D1957,Coordinates!A:C,3,FALSE)</f>
        <v>-79.260900000000007</v>
      </c>
      <c r="N1957" t="str">
        <f>VLOOKUP(I1957,LULine!A:B,2,FALSE)</f>
        <v>Yonge University Spadina</v>
      </c>
      <c r="O1957" t="s">
        <v>1761</v>
      </c>
      <c r="P1957" t="s">
        <v>1774</v>
      </c>
    </row>
    <row r="1958" spans="1:16" x14ac:dyDescent="0.3">
      <c r="A1958" s="3">
        <v>43571</v>
      </c>
      <c r="B1958" s="1" t="s">
        <v>297</v>
      </c>
      <c r="C1958" s="1" t="s">
        <v>11</v>
      </c>
      <c r="D1958" s="1" t="s">
        <v>179</v>
      </c>
      <c r="E1958" s="1" t="s">
        <v>277</v>
      </c>
      <c r="F1958" s="2">
        <v>2</v>
      </c>
      <c r="G1958" s="2">
        <v>4</v>
      </c>
      <c r="H1958" s="1" t="s">
        <v>29</v>
      </c>
      <c r="I1958" s="1" t="s">
        <v>30</v>
      </c>
      <c r="J1958" s="2">
        <v>5092</v>
      </c>
      <c r="K1958" t="str">
        <f>VLOOKUP(E1958,LUCode!A:B,2,FALSE)</f>
        <v>Operator Violated Signal</v>
      </c>
      <c r="L1958">
        <f>VLOOKUP(D1958,Coordinates!A:C,2,FALSE)</f>
        <v>43.414200000000001</v>
      </c>
      <c r="M1958">
        <f>VLOOKUP(D1958,Coordinates!A:C,3,FALSE)</f>
        <v>-79.171899999999994</v>
      </c>
      <c r="N1958" t="str">
        <f>VLOOKUP(I1958,LULine!A:B,2,FALSE)</f>
        <v>Bloor Danforth</v>
      </c>
      <c r="O1958" t="s">
        <v>1761</v>
      </c>
      <c r="P1958" t="s">
        <v>1774</v>
      </c>
    </row>
    <row r="1959" spans="1:16" x14ac:dyDescent="0.3">
      <c r="A1959" s="3">
        <v>43571</v>
      </c>
      <c r="B1959" s="1" t="s">
        <v>428</v>
      </c>
      <c r="C1959" s="1" t="s">
        <v>11</v>
      </c>
      <c r="D1959" s="1" t="s">
        <v>69</v>
      </c>
      <c r="E1959" s="1" t="s">
        <v>89</v>
      </c>
      <c r="F1959" s="2">
        <v>3</v>
      </c>
      <c r="G1959" s="2">
        <v>5</v>
      </c>
      <c r="H1959" s="1" t="s">
        <v>34</v>
      </c>
      <c r="I1959" s="1" t="s">
        <v>30</v>
      </c>
      <c r="J1959" s="2">
        <v>5225</v>
      </c>
      <c r="K1959" t="str">
        <f>VLOOKUP(E1959,LUCode!A:B,2,FALSE)</f>
        <v>Injured or ill Customer (On Train) - Medical Aid Refused</v>
      </c>
      <c r="L1959">
        <f>VLOOKUP(D1959,Coordinates!A:C,2,FALSE)</f>
        <v>43.395099999999999</v>
      </c>
      <c r="M1959">
        <f>VLOOKUP(D1959,Coordinates!A:C,3,FALSE)</f>
        <v>-79.250600000000006</v>
      </c>
      <c r="N1959" t="str">
        <f>VLOOKUP(I1959,LULine!A:B,2,FALSE)</f>
        <v>Bloor Danforth</v>
      </c>
      <c r="O1959" t="s">
        <v>1761</v>
      </c>
      <c r="P1959" t="s">
        <v>1774</v>
      </c>
    </row>
    <row r="1960" spans="1:16" x14ac:dyDescent="0.3">
      <c r="A1960" s="3">
        <v>43571</v>
      </c>
      <c r="B1960" s="1" t="s">
        <v>428</v>
      </c>
      <c r="C1960" s="1" t="s">
        <v>11</v>
      </c>
      <c r="D1960" s="1" t="s">
        <v>363</v>
      </c>
      <c r="E1960" s="1" t="s">
        <v>89</v>
      </c>
      <c r="F1960" s="2">
        <v>10</v>
      </c>
      <c r="G1960" s="2">
        <v>12</v>
      </c>
      <c r="H1960" s="1" t="s">
        <v>34</v>
      </c>
      <c r="I1960" s="1" t="s">
        <v>30</v>
      </c>
      <c r="J1960" s="2">
        <v>5126</v>
      </c>
      <c r="K1960" t="str">
        <f>VLOOKUP(E1960,LUCode!A:B,2,FALSE)</f>
        <v>Injured or ill Customer (On Train) - Medical Aid Refused</v>
      </c>
      <c r="L1960">
        <f>VLOOKUP(D1960,Coordinates!A:C,2,FALSE)</f>
        <v>43.4514</v>
      </c>
      <c r="M1960">
        <f>VLOOKUP(D1960,Coordinates!A:C,3,FALSE)</f>
        <v>-79.284199999999998</v>
      </c>
      <c r="N1960" t="str">
        <f>VLOOKUP(I1960,LULine!A:B,2,FALSE)</f>
        <v>Bloor Danforth</v>
      </c>
      <c r="O1960" t="s">
        <v>1761</v>
      </c>
      <c r="P1960" t="s">
        <v>1774</v>
      </c>
    </row>
    <row r="1961" spans="1:16" x14ac:dyDescent="0.3">
      <c r="A1961" s="3">
        <v>43571</v>
      </c>
      <c r="B1961" s="1" t="s">
        <v>482</v>
      </c>
      <c r="C1961" s="1" t="s">
        <v>11</v>
      </c>
      <c r="D1961" s="1" t="s">
        <v>130</v>
      </c>
      <c r="E1961" s="1" t="s">
        <v>89</v>
      </c>
      <c r="F1961" s="2">
        <v>3</v>
      </c>
      <c r="G1961" s="2">
        <v>5</v>
      </c>
      <c r="H1961" s="1" t="s">
        <v>34</v>
      </c>
      <c r="I1961" s="1" t="s">
        <v>30</v>
      </c>
      <c r="J1961" s="2">
        <v>5225</v>
      </c>
      <c r="K1961" t="str">
        <f>VLOOKUP(E1961,LUCode!A:B,2,FALSE)</f>
        <v>Injured or ill Customer (On Train) - Medical Aid Refused</v>
      </c>
      <c r="L1961">
        <f>VLOOKUP(D1961,Coordinates!A:C,2,FALSE)</f>
        <v>43.668300000000002</v>
      </c>
      <c r="M1961">
        <f>VLOOKUP(D1961,Coordinates!A:C,3,FALSE)</f>
        <v>-79.399900000000002</v>
      </c>
      <c r="N1961" t="str">
        <f>VLOOKUP(I1961,LULine!A:B,2,FALSE)</f>
        <v>Bloor Danforth</v>
      </c>
      <c r="O1961" t="s">
        <v>1761</v>
      </c>
      <c r="P1961" t="s">
        <v>1774</v>
      </c>
    </row>
    <row r="1962" spans="1:16" x14ac:dyDescent="0.3">
      <c r="A1962" s="3">
        <v>43571</v>
      </c>
      <c r="B1962" s="1" t="s">
        <v>254</v>
      </c>
      <c r="C1962" s="1" t="s">
        <v>11</v>
      </c>
      <c r="D1962" s="1" t="s">
        <v>207</v>
      </c>
      <c r="E1962" s="1" t="s">
        <v>54</v>
      </c>
      <c r="F1962" s="2">
        <v>3</v>
      </c>
      <c r="G1962" s="2">
        <v>5</v>
      </c>
      <c r="H1962" s="1" t="s">
        <v>19</v>
      </c>
      <c r="I1962" s="1" t="s">
        <v>15</v>
      </c>
      <c r="J1962" s="2">
        <v>5581</v>
      </c>
      <c r="K1962" t="str">
        <f>VLOOKUP(E1962,LUCode!A:B,2,FALSE)</f>
        <v>Passenger Assistance Alarm Activated - No Trouble Found</v>
      </c>
      <c r="L1962">
        <f>VLOOKUP(D1962,Coordinates!A:C,2,FALSE)</f>
        <v>43.4221</v>
      </c>
      <c r="M1962">
        <f>VLOOKUP(D1962,Coordinates!A:C,3,FALSE)</f>
        <v>-79.235399999999998</v>
      </c>
      <c r="N1962" t="str">
        <f>VLOOKUP(I1962,LULine!A:B,2,FALSE)</f>
        <v>Yonge University Spadina</v>
      </c>
      <c r="O1962" t="s">
        <v>1761</v>
      </c>
      <c r="P1962" t="s">
        <v>1774</v>
      </c>
    </row>
    <row r="1963" spans="1:16" x14ac:dyDescent="0.3">
      <c r="A1963" s="3">
        <v>43571</v>
      </c>
      <c r="B1963" s="1" t="s">
        <v>536</v>
      </c>
      <c r="C1963" s="1" t="s">
        <v>11</v>
      </c>
      <c r="D1963" s="1" t="s">
        <v>363</v>
      </c>
      <c r="E1963" s="1" t="s">
        <v>57</v>
      </c>
      <c r="F1963" s="2">
        <v>8</v>
      </c>
      <c r="G1963" s="2">
        <v>10</v>
      </c>
      <c r="H1963" s="1" t="s">
        <v>34</v>
      </c>
      <c r="I1963" s="1" t="s">
        <v>30</v>
      </c>
      <c r="J1963" s="2">
        <v>5020</v>
      </c>
      <c r="K1963" t="str">
        <f>VLOOKUP(E1963,LUCode!A:B,2,FALSE)</f>
        <v>Injured or ill Customer (On Train) - Transported</v>
      </c>
      <c r="L1963">
        <f>VLOOKUP(D1963,Coordinates!A:C,2,FALSE)</f>
        <v>43.4514</v>
      </c>
      <c r="M1963">
        <f>VLOOKUP(D1963,Coordinates!A:C,3,FALSE)</f>
        <v>-79.284199999999998</v>
      </c>
      <c r="N1963" t="str">
        <f>VLOOKUP(I1963,LULine!A:B,2,FALSE)</f>
        <v>Bloor Danforth</v>
      </c>
      <c r="O1963" t="s">
        <v>1761</v>
      </c>
      <c r="P1963" t="s">
        <v>1774</v>
      </c>
    </row>
    <row r="1964" spans="1:16" x14ac:dyDescent="0.3">
      <c r="A1964" s="3">
        <v>43571</v>
      </c>
      <c r="B1964" s="1" t="s">
        <v>998</v>
      </c>
      <c r="C1964" s="1" t="s">
        <v>11</v>
      </c>
      <c r="D1964" s="1" t="s">
        <v>137</v>
      </c>
      <c r="E1964" s="1" t="s">
        <v>216</v>
      </c>
      <c r="F1964" s="2">
        <v>10</v>
      </c>
      <c r="G1964" s="2">
        <v>12</v>
      </c>
      <c r="H1964" s="1" t="s">
        <v>14</v>
      </c>
      <c r="I1964" s="1" t="s">
        <v>15</v>
      </c>
      <c r="J1964" s="2">
        <v>5881</v>
      </c>
      <c r="K1964" t="str">
        <f>VLOOKUP(E1964,LUCode!A:B,2,FALSE)</f>
        <v>Emergency Alarm Station Activation</v>
      </c>
      <c r="L1964">
        <f>VLOOKUP(D1964,Coordinates!A:C,2,FALSE)</f>
        <v>43.645299999999999</v>
      </c>
      <c r="M1964">
        <f>VLOOKUP(D1964,Coordinates!A:C,3,FALSE)</f>
        <v>-79.380600000000001</v>
      </c>
      <c r="N1964" t="str">
        <f>VLOOKUP(I1964,LULine!A:B,2,FALSE)</f>
        <v>Yonge University Spadina</v>
      </c>
      <c r="O1964" t="s">
        <v>1761</v>
      </c>
      <c r="P1964" t="s">
        <v>1772</v>
      </c>
    </row>
    <row r="1965" spans="1:16" x14ac:dyDescent="0.3">
      <c r="A1965" s="3">
        <v>43571</v>
      </c>
      <c r="B1965" s="1" t="s">
        <v>1071</v>
      </c>
      <c r="C1965" s="1" t="s">
        <v>11</v>
      </c>
      <c r="D1965" s="1" t="s">
        <v>85</v>
      </c>
      <c r="E1965" s="1" t="s">
        <v>150</v>
      </c>
      <c r="F1965" s="2">
        <v>3</v>
      </c>
      <c r="G1965" s="2">
        <v>5</v>
      </c>
      <c r="H1965" s="1" t="s">
        <v>19</v>
      </c>
      <c r="I1965" s="1" t="s">
        <v>15</v>
      </c>
      <c r="J1965" s="2">
        <v>5496</v>
      </c>
      <c r="K1965" t="str">
        <f>VLOOKUP(E1965,LUCode!A:B,2,FALSE)</f>
        <v>Passenger Other</v>
      </c>
      <c r="L1965">
        <f>VLOOKUP(D1965,Coordinates!A:C,2,FALSE)</f>
        <v>43.656300000000002</v>
      </c>
      <c r="M1965">
        <f>VLOOKUP(D1965,Coordinates!A:C,3,FALSE)</f>
        <v>-79.380499999999998</v>
      </c>
      <c r="N1965" t="str">
        <f>VLOOKUP(I1965,LULine!A:B,2,FALSE)</f>
        <v>Yonge University Spadina</v>
      </c>
      <c r="O1965" t="s">
        <v>1761</v>
      </c>
      <c r="P1965" t="s">
        <v>1772</v>
      </c>
    </row>
    <row r="1966" spans="1:16" x14ac:dyDescent="0.3">
      <c r="A1966" s="3">
        <v>43571</v>
      </c>
      <c r="B1966" s="1" t="s">
        <v>1032</v>
      </c>
      <c r="C1966" s="1" t="s">
        <v>11</v>
      </c>
      <c r="D1966" s="1" t="s">
        <v>33</v>
      </c>
      <c r="E1966" s="1" t="s">
        <v>180</v>
      </c>
      <c r="F1966" s="2">
        <v>10</v>
      </c>
      <c r="G1966" s="2">
        <v>12</v>
      </c>
      <c r="H1966" s="1" t="s">
        <v>29</v>
      </c>
      <c r="I1966" s="1" t="s">
        <v>30</v>
      </c>
      <c r="J1966" s="2">
        <v>5091</v>
      </c>
      <c r="K1966" t="str">
        <f>VLOOKUP(E1966,LUCode!A:B,2,FALSE)</f>
        <v>Signals - Track Circuit Problems</v>
      </c>
      <c r="L1966">
        <f>VLOOKUP(D1966,Coordinates!A:C,2,FALSE)</f>
        <v>43.381399999999999</v>
      </c>
      <c r="M1966">
        <f>VLOOKUP(D1966,Coordinates!A:C,3,FALSE)</f>
        <v>-79.320999999999998</v>
      </c>
      <c r="N1966" t="str">
        <f>VLOOKUP(I1966,LULine!A:B,2,FALSE)</f>
        <v>Bloor Danforth</v>
      </c>
      <c r="O1966" t="s">
        <v>1761</v>
      </c>
      <c r="P1966" t="s">
        <v>1772</v>
      </c>
    </row>
    <row r="1967" spans="1:16" x14ac:dyDescent="0.3">
      <c r="A1967" s="3">
        <v>43571</v>
      </c>
      <c r="B1967" s="1" t="s">
        <v>906</v>
      </c>
      <c r="C1967" s="1" t="s">
        <v>11</v>
      </c>
      <c r="D1967" s="1" t="s">
        <v>85</v>
      </c>
      <c r="E1967" s="1" t="s">
        <v>89</v>
      </c>
      <c r="F1967" s="2">
        <v>3</v>
      </c>
      <c r="G1967" s="2">
        <v>5</v>
      </c>
      <c r="H1967" s="1" t="s">
        <v>19</v>
      </c>
      <c r="I1967" s="1" t="s">
        <v>15</v>
      </c>
      <c r="J1967" s="2">
        <v>6086</v>
      </c>
      <c r="K1967" t="str">
        <f>VLOOKUP(E1967,LUCode!A:B,2,FALSE)</f>
        <v>Injured or ill Customer (On Train) - Medical Aid Refused</v>
      </c>
      <c r="L1967">
        <f>VLOOKUP(D1967,Coordinates!A:C,2,FALSE)</f>
        <v>43.656300000000002</v>
      </c>
      <c r="M1967">
        <f>VLOOKUP(D1967,Coordinates!A:C,3,FALSE)</f>
        <v>-79.380499999999998</v>
      </c>
      <c r="N1967" t="str">
        <f>VLOOKUP(I1967,LULine!A:B,2,FALSE)</f>
        <v>Yonge University Spadina</v>
      </c>
      <c r="O1967" t="s">
        <v>1761</v>
      </c>
      <c r="P1967" t="s">
        <v>1772</v>
      </c>
    </row>
    <row r="1968" spans="1:16" x14ac:dyDescent="0.3">
      <c r="A1968" s="3">
        <v>43571</v>
      </c>
      <c r="B1968" s="1" t="s">
        <v>944</v>
      </c>
      <c r="C1968" s="1" t="s">
        <v>11</v>
      </c>
      <c r="D1968" s="1" t="s">
        <v>215</v>
      </c>
      <c r="E1968" s="1" t="s">
        <v>327</v>
      </c>
      <c r="F1968" s="2">
        <v>3</v>
      </c>
      <c r="G1968" s="2">
        <v>6</v>
      </c>
      <c r="H1968" s="1" t="s">
        <v>34</v>
      </c>
      <c r="I1968" s="1" t="s">
        <v>30</v>
      </c>
      <c r="J1968" s="2">
        <v>5060</v>
      </c>
      <c r="K1968" t="str">
        <f>VLOOKUP(E1968,LUCode!A:B,2,FALSE)</f>
        <v>Operator Overshot Platform</v>
      </c>
      <c r="L1968">
        <f>VLOOKUP(D1968,Coordinates!A:C,2,FALSE)</f>
        <v>43.385300000000001</v>
      </c>
      <c r="M1968">
        <f>VLOOKUP(D1968,Coordinates!A:C,3,FALSE)</f>
        <v>-79.304100000000005</v>
      </c>
      <c r="N1968" t="str">
        <f>VLOOKUP(I1968,LULine!A:B,2,FALSE)</f>
        <v>Bloor Danforth</v>
      </c>
      <c r="O1968" t="s">
        <v>1761</v>
      </c>
      <c r="P1968" t="s">
        <v>1772</v>
      </c>
    </row>
    <row r="1969" spans="1:16" x14ac:dyDescent="0.3">
      <c r="A1969" s="3">
        <v>43571</v>
      </c>
      <c r="B1969" s="1" t="s">
        <v>492</v>
      </c>
      <c r="C1969" s="1" t="s">
        <v>11</v>
      </c>
      <c r="D1969" s="1" t="s">
        <v>443</v>
      </c>
      <c r="E1969" s="1" t="s">
        <v>57</v>
      </c>
      <c r="F1969" s="2">
        <v>8</v>
      </c>
      <c r="G1969" s="2">
        <v>11</v>
      </c>
      <c r="H1969" s="1" t="s">
        <v>34</v>
      </c>
      <c r="I1969" s="1" t="s">
        <v>30</v>
      </c>
      <c r="J1969" s="2">
        <v>5263</v>
      </c>
      <c r="K1969" t="str">
        <f>VLOOKUP(E1969,LUCode!A:B,2,FALSE)</f>
        <v>Injured or ill Customer (On Train) - Transported</v>
      </c>
      <c r="L1969">
        <f>VLOOKUP(D1969,Coordinates!A:C,2,FALSE)</f>
        <v>43.412050000000001</v>
      </c>
      <c r="M1969">
        <f>VLOOKUP(D1969,Coordinates!A:C,3,FALSE)</f>
        <v>-79.180599999999998</v>
      </c>
      <c r="N1969" t="str">
        <f>VLOOKUP(I1969,LULine!A:B,2,FALSE)</f>
        <v>Bloor Danforth</v>
      </c>
      <c r="O1969" t="s">
        <v>1761</v>
      </c>
      <c r="P1969" t="s">
        <v>1773</v>
      </c>
    </row>
    <row r="1970" spans="1:16" x14ac:dyDescent="0.3">
      <c r="A1970" s="3">
        <v>43571</v>
      </c>
      <c r="B1970" s="1" t="s">
        <v>674</v>
      </c>
      <c r="C1970" s="1" t="s">
        <v>11</v>
      </c>
      <c r="D1970" s="1" t="s">
        <v>211</v>
      </c>
      <c r="E1970" s="1" t="s">
        <v>65</v>
      </c>
      <c r="F1970" s="2">
        <v>10</v>
      </c>
      <c r="G1970" s="2">
        <v>13</v>
      </c>
      <c r="H1970" s="1" t="s">
        <v>14</v>
      </c>
      <c r="I1970" s="1" t="s">
        <v>15</v>
      </c>
      <c r="J1970" s="2">
        <v>5686</v>
      </c>
      <c r="K1970" t="str">
        <f>VLOOKUP(E1970,LUCode!A:B,2,FALSE)</f>
        <v>Signal Problem - No Trouble</v>
      </c>
      <c r="L1970">
        <f>VLOOKUP(D1970,Coordinates!A:C,2,FALSE)</f>
        <v>43.4739</v>
      </c>
      <c r="M1970">
        <f>VLOOKUP(D1970,Coordinates!A:C,3,FALSE)</f>
        <v>-79.313900000000004</v>
      </c>
      <c r="N1970" t="str">
        <f>VLOOKUP(I1970,LULine!A:B,2,FALSE)</f>
        <v>Yonge University Spadina</v>
      </c>
      <c r="O1970" t="s">
        <v>1761</v>
      </c>
      <c r="P1970" t="s">
        <v>1773</v>
      </c>
    </row>
    <row r="1971" spans="1:16" x14ac:dyDescent="0.3">
      <c r="A1971" s="3">
        <v>43571</v>
      </c>
      <c r="B1971" s="1" t="s">
        <v>288</v>
      </c>
      <c r="C1971" s="1" t="s">
        <v>11</v>
      </c>
      <c r="D1971" s="1" t="s">
        <v>124</v>
      </c>
      <c r="E1971" s="1" t="s">
        <v>550</v>
      </c>
      <c r="F1971" s="2">
        <v>12</v>
      </c>
      <c r="G1971" s="2">
        <v>17</v>
      </c>
      <c r="H1971" s="1" t="s">
        <v>14</v>
      </c>
      <c r="I1971" s="1" t="s">
        <v>93</v>
      </c>
      <c r="J1971" s="2">
        <v>3007</v>
      </c>
      <c r="K1971" t="str">
        <f>VLOOKUP(E1971,LUCode!A:B,2,FALSE)</f>
        <v>Transportation Department - Other</v>
      </c>
      <c r="L1971">
        <f>VLOOKUP(D1971,Coordinates!A:C,2,FALSE)</f>
        <v>43.460099999999997</v>
      </c>
      <c r="M1971">
        <f>VLOOKUP(D1971,Coordinates!A:C,3,FALSE)</f>
        <v>-79.163499999999999</v>
      </c>
      <c r="N1971" t="str">
        <f>VLOOKUP(I1971,LULine!A:B,2,FALSE)</f>
        <v>Scarborough Rail Transit</v>
      </c>
      <c r="O1971" t="s">
        <v>1761</v>
      </c>
      <c r="P1971" t="s">
        <v>1775</v>
      </c>
    </row>
    <row r="1972" spans="1:16" x14ac:dyDescent="0.3">
      <c r="A1972" s="3">
        <v>43571</v>
      </c>
      <c r="B1972" s="1" t="s">
        <v>1027</v>
      </c>
      <c r="C1972" s="1" t="s">
        <v>11</v>
      </c>
      <c r="D1972" s="1" t="s">
        <v>162</v>
      </c>
      <c r="E1972" s="1" t="s">
        <v>80</v>
      </c>
      <c r="F1972" s="2">
        <v>3</v>
      </c>
      <c r="G1972" s="2">
        <v>5</v>
      </c>
      <c r="H1972" s="1" t="s">
        <v>14</v>
      </c>
      <c r="I1972" s="1" t="s">
        <v>15</v>
      </c>
      <c r="J1972" s="2">
        <v>5881</v>
      </c>
      <c r="K1972" t="str">
        <f>VLOOKUP(E1972,LUCode!A:B,2,FALSE)</f>
        <v>Disorderly Patron</v>
      </c>
      <c r="L1972">
        <f>VLOOKUP(D1972,Coordinates!A:C,2,FALSE)</f>
        <v>43.390900000000002</v>
      </c>
      <c r="M1972">
        <f>VLOOKUP(D1972,Coordinates!A:C,3,FALSE)</f>
        <v>-79.224500000000006</v>
      </c>
      <c r="N1972" t="str">
        <f>VLOOKUP(I1972,LULine!A:B,2,FALSE)</f>
        <v>Yonge University Spadina</v>
      </c>
      <c r="O1972" t="s">
        <v>1761</v>
      </c>
      <c r="P1972" t="s">
        <v>1775</v>
      </c>
    </row>
    <row r="1973" spans="1:16" x14ac:dyDescent="0.3">
      <c r="A1973" s="3">
        <v>43571</v>
      </c>
      <c r="B1973" s="1" t="s">
        <v>656</v>
      </c>
      <c r="C1973" s="1" t="s">
        <v>11</v>
      </c>
      <c r="D1973" s="1" t="s">
        <v>127</v>
      </c>
      <c r="E1973" s="1" t="s">
        <v>80</v>
      </c>
      <c r="F1973" s="2">
        <v>4</v>
      </c>
      <c r="G1973" s="2">
        <v>6</v>
      </c>
      <c r="H1973" s="1" t="s">
        <v>14</v>
      </c>
      <c r="I1973" s="1" t="s">
        <v>15</v>
      </c>
      <c r="J1973" s="2">
        <v>6086</v>
      </c>
      <c r="K1973" t="str">
        <f>VLOOKUP(E1973,LUCode!A:B,2,FALSE)</f>
        <v>Disorderly Patron</v>
      </c>
      <c r="L1973">
        <f>VLOOKUP(D1973,Coordinates!A:C,2,FALSE)</f>
        <v>43.400500000000001</v>
      </c>
      <c r="M1973">
        <f>VLOOKUP(D1973,Coordinates!A:C,3,FALSE)</f>
        <v>-79.235900000000001</v>
      </c>
      <c r="N1973" t="str">
        <f>VLOOKUP(I1973,LULine!A:B,2,FALSE)</f>
        <v>Yonge University Spadina</v>
      </c>
      <c r="O1973" t="s">
        <v>1761</v>
      </c>
      <c r="P1973" t="s">
        <v>1775</v>
      </c>
    </row>
    <row r="1974" spans="1:16" x14ac:dyDescent="0.3">
      <c r="A1974" s="3">
        <v>43571</v>
      </c>
      <c r="B1974" s="1" t="s">
        <v>100</v>
      </c>
      <c r="C1974" s="1" t="s">
        <v>11</v>
      </c>
      <c r="D1974" s="1" t="s">
        <v>215</v>
      </c>
      <c r="E1974" s="1" t="s">
        <v>57</v>
      </c>
      <c r="F1974" s="2">
        <v>17</v>
      </c>
      <c r="G1974" s="2">
        <v>19</v>
      </c>
      <c r="H1974" s="1" t="s">
        <v>34</v>
      </c>
      <c r="I1974" s="1" t="s">
        <v>30</v>
      </c>
      <c r="J1974" s="2">
        <v>5332</v>
      </c>
      <c r="K1974" t="str">
        <f>VLOOKUP(E1974,LUCode!A:B,2,FALSE)</f>
        <v>Injured or ill Customer (On Train) - Transported</v>
      </c>
      <c r="L1974">
        <f>VLOOKUP(D1974,Coordinates!A:C,2,FALSE)</f>
        <v>43.385300000000001</v>
      </c>
      <c r="M1974">
        <f>VLOOKUP(D1974,Coordinates!A:C,3,FALSE)</f>
        <v>-79.304100000000005</v>
      </c>
      <c r="N1974" t="str">
        <f>VLOOKUP(I1974,LULine!A:B,2,FALSE)</f>
        <v>Bloor Danforth</v>
      </c>
      <c r="O1974" t="s">
        <v>1761</v>
      </c>
      <c r="P1974" t="s">
        <v>1775</v>
      </c>
    </row>
    <row r="1975" spans="1:16" x14ac:dyDescent="0.3">
      <c r="A1975" s="3">
        <v>43572</v>
      </c>
      <c r="B1975" s="1" t="s">
        <v>1155</v>
      </c>
      <c r="C1975" s="1" t="s">
        <v>63</v>
      </c>
      <c r="D1975" s="1" t="s">
        <v>237</v>
      </c>
      <c r="E1975" s="1" t="s">
        <v>80</v>
      </c>
      <c r="F1975" s="2">
        <v>9</v>
      </c>
      <c r="G1975" s="2">
        <v>13</v>
      </c>
      <c r="H1975" s="1" t="s">
        <v>34</v>
      </c>
      <c r="I1975" s="1" t="s">
        <v>30</v>
      </c>
      <c r="J1975" s="2">
        <v>5146</v>
      </c>
      <c r="K1975" t="str">
        <f>VLOOKUP(E1975,LUCode!A:B,2,FALSE)</f>
        <v>Disorderly Patron</v>
      </c>
      <c r="L1975">
        <f>VLOOKUP(D1975,Coordinates!A:C,2,FALSE)</f>
        <v>43.394399999999997</v>
      </c>
      <c r="M1975">
        <f>VLOOKUP(D1975,Coordinates!A:C,3,FALSE)</f>
        <v>-79.253600000000006</v>
      </c>
      <c r="N1975" t="str">
        <f>VLOOKUP(I1975,LULine!A:B,2,FALSE)</f>
        <v>Bloor Danforth</v>
      </c>
      <c r="O1975" t="s">
        <v>1761</v>
      </c>
      <c r="P1975" t="s">
        <v>1777</v>
      </c>
    </row>
    <row r="1976" spans="1:16" x14ac:dyDescent="0.3">
      <c r="A1976" s="3">
        <v>43572</v>
      </c>
      <c r="B1976" s="1" t="s">
        <v>76</v>
      </c>
      <c r="C1976" s="1" t="s">
        <v>63</v>
      </c>
      <c r="D1976" s="1" t="s">
        <v>37</v>
      </c>
      <c r="E1976" s="1" t="s">
        <v>319</v>
      </c>
      <c r="F1976" s="2">
        <v>4</v>
      </c>
      <c r="G1976" s="2">
        <v>6</v>
      </c>
      <c r="H1976" s="1" t="s">
        <v>29</v>
      </c>
      <c r="I1976" s="1" t="s">
        <v>30</v>
      </c>
      <c r="J1976" s="2">
        <v>5128</v>
      </c>
      <c r="K1976" t="str">
        <f>VLOOKUP(E1976,LUCode!A:B,2,FALSE)</f>
        <v xml:space="preserve">Speed Control Equipment  </v>
      </c>
      <c r="L1976">
        <f>VLOOKUP(D1976,Coordinates!A:C,2,FALSE)</f>
        <v>43.435699999999997</v>
      </c>
      <c r="M1976">
        <f>VLOOKUP(D1976,Coordinates!A:C,3,FALSE)</f>
        <v>-79.154899999999998</v>
      </c>
      <c r="N1976" t="str">
        <f>VLOOKUP(I1976,LULine!A:B,2,FALSE)</f>
        <v>Bloor Danforth</v>
      </c>
      <c r="O1976" t="s">
        <v>1761</v>
      </c>
      <c r="P1976" t="s">
        <v>1774</v>
      </c>
    </row>
    <row r="1977" spans="1:16" x14ac:dyDescent="0.3">
      <c r="A1977" s="3">
        <v>43572</v>
      </c>
      <c r="B1977" s="1" t="s">
        <v>251</v>
      </c>
      <c r="C1977" s="1" t="s">
        <v>63</v>
      </c>
      <c r="D1977" s="1" t="s">
        <v>395</v>
      </c>
      <c r="E1977" s="1" t="s">
        <v>132</v>
      </c>
      <c r="F1977" s="2">
        <v>3</v>
      </c>
      <c r="G1977" s="2">
        <v>5</v>
      </c>
      <c r="H1977" s="1" t="s">
        <v>29</v>
      </c>
      <c r="I1977" s="1" t="s">
        <v>30</v>
      </c>
      <c r="J1977" s="2">
        <v>5352</v>
      </c>
      <c r="K1977" t="str">
        <f>VLOOKUP(E1977,LUCode!A:B,2,FALSE)</f>
        <v>Misc. Transportation Other - Employee Non-Chargeable</v>
      </c>
      <c r="L1977">
        <f>VLOOKUP(D1977,Coordinates!A:C,2,FALSE)</f>
        <v>43.385899999999999</v>
      </c>
      <c r="M1977">
        <f>VLOOKUP(D1977,Coordinates!A:C,3,FALSE)</f>
        <v>-79.290199999999999</v>
      </c>
      <c r="N1977" t="str">
        <f>VLOOKUP(I1977,LULine!A:B,2,FALSE)</f>
        <v>Bloor Danforth</v>
      </c>
      <c r="O1977" t="s">
        <v>1761</v>
      </c>
      <c r="P1977" t="s">
        <v>1774</v>
      </c>
    </row>
    <row r="1978" spans="1:16" x14ac:dyDescent="0.3">
      <c r="A1978" s="3">
        <v>43572</v>
      </c>
      <c r="B1978" s="1" t="s">
        <v>159</v>
      </c>
      <c r="C1978" s="1" t="s">
        <v>63</v>
      </c>
      <c r="D1978" s="1" t="s">
        <v>626</v>
      </c>
      <c r="E1978" s="1" t="s">
        <v>218</v>
      </c>
      <c r="F1978" s="2">
        <v>4</v>
      </c>
      <c r="G1978" s="2">
        <v>8</v>
      </c>
      <c r="H1978" s="1" t="s">
        <v>19</v>
      </c>
      <c r="I1978" s="1" t="s">
        <v>15</v>
      </c>
      <c r="J1978" s="2">
        <v>5</v>
      </c>
      <c r="K1978" t="str">
        <f>VLOOKUP(E1978,LUCode!A:B,2,FALSE)</f>
        <v>Equipment - No Trouble Found</v>
      </c>
      <c r="L1978">
        <f>VLOOKUP(D1978,Coordinates!A:C,2,FALSE)</f>
        <v>43.465000000000003</v>
      </c>
      <c r="M1978">
        <f>VLOOKUP(D1978,Coordinates!A:C,3,FALSE)</f>
        <v>-79.2453</v>
      </c>
      <c r="N1978" t="str">
        <f>VLOOKUP(I1978,LULine!A:B,2,FALSE)</f>
        <v>Yonge University Spadina</v>
      </c>
      <c r="O1978" t="s">
        <v>1761</v>
      </c>
      <c r="P1978" t="s">
        <v>1772</v>
      </c>
    </row>
    <row r="1979" spans="1:16" x14ac:dyDescent="0.3">
      <c r="A1979" s="3">
        <v>43572</v>
      </c>
      <c r="B1979" s="1" t="s">
        <v>718</v>
      </c>
      <c r="C1979" s="1" t="s">
        <v>63</v>
      </c>
      <c r="D1979" s="1" t="s">
        <v>33</v>
      </c>
      <c r="E1979" s="1" t="s">
        <v>50</v>
      </c>
      <c r="F1979" s="2">
        <v>3</v>
      </c>
      <c r="G1979" s="2">
        <v>6</v>
      </c>
      <c r="H1979" s="1" t="s">
        <v>34</v>
      </c>
      <c r="I1979" s="1" t="s">
        <v>30</v>
      </c>
      <c r="J1979" s="2">
        <v>0</v>
      </c>
      <c r="K1979" t="str">
        <f>VLOOKUP(E1979,LUCode!A:B,2,FALSE)</f>
        <v>Brakes</v>
      </c>
      <c r="L1979">
        <f>VLOOKUP(D1979,Coordinates!A:C,2,FALSE)</f>
        <v>43.381399999999999</v>
      </c>
      <c r="M1979">
        <f>VLOOKUP(D1979,Coordinates!A:C,3,FALSE)</f>
        <v>-79.320999999999998</v>
      </c>
      <c r="N1979" t="str">
        <f>VLOOKUP(I1979,LULine!A:B,2,FALSE)</f>
        <v>Bloor Danforth</v>
      </c>
      <c r="O1979" t="s">
        <v>1761</v>
      </c>
      <c r="P1979" t="s">
        <v>1772</v>
      </c>
    </row>
    <row r="1980" spans="1:16" x14ac:dyDescent="0.3">
      <c r="A1980" s="3">
        <v>43572</v>
      </c>
      <c r="B1980" s="1" t="s">
        <v>726</v>
      </c>
      <c r="C1980" s="1" t="s">
        <v>63</v>
      </c>
      <c r="D1980" s="1" t="s">
        <v>223</v>
      </c>
      <c r="E1980" s="1" t="s">
        <v>80</v>
      </c>
      <c r="F1980" s="2">
        <v>3</v>
      </c>
      <c r="G1980" s="2">
        <v>6</v>
      </c>
      <c r="H1980" s="1" t="s">
        <v>29</v>
      </c>
      <c r="I1980" s="1" t="s">
        <v>30</v>
      </c>
      <c r="J1980" s="2">
        <v>5363</v>
      </c>
      <c r="K1980" t="str">
        <f>VLOOKUP(E1980,LUCode!A:B,2,FALSE)</f>
        <v>Disorderly Patron</v>
      </c>
      <c r="L1980">
        <f>VLOOKUP(D1980,Coordinates!A:C,2,FALSE)</f>
        <v>43.392499999999998</v>
      </c>
      <c r="M1980">
        <f>VLOOKUP(D1980,Coordinates!A:C,3,FALSE)</f>
        <v>-79.271050000000002</v>
      </c>
      <c r="N1980" t="str">
        <f>VLOOKUP(I1980,LULine!A:B,2,FALSE)</f>
        <v>Bloor Danforth</v>
      </c>
      <c r="O1980" t="s">
        <v>1761</v>
      </c>
      <c r="P1980" t="s">
        <v>1773</v>
      </c>
    </row>
    <row r="1981" spans="1:16" x14ac:dyDescent="0.3">
      <c r="A1981" s="3">
        <v>43572</v>
      </c>
      <c r="B1981" s="1" t="s">
        <v>192</v>
      </c>
      <c r="C1981" s="1" t="s">
        <v>63</v>
      </c>
      <c r="D1981" s="1" t="s">
        <v>207</v>
      </c>
      <c r="E1981" s="1" t="s">
        <v>277</v>
      </c>
      <c r="F1981" s="2">
        <v>8</v>
      </c>
      <c r="G1981" s="2">
        <v>11</v>
      </c>
      <c r="H1981" s="1" t="s">
        <v>14</v>
      </c>
      <c r="I1981" s="1" t="s">
        <v>15</v>
      </c>
      <c r="J1981" s="2">
        <v>5036</v>
      </c>
      <c r="K1981" t="str">
        <f>VLOOKUP(E1981,LUCode!A:B,2,FALSE)</f>
        <v>Operator Violated Signal</v>
      </c>
      <c r="L1981">
        <f>VLOOKUP(D1981,Coordinates!A:C,2,FALSE)</f>
        <v>43.4221</v>
      </c>
      <c r="M1981">
        <f>VLOOKUP(D1981,Coordinates!A:C,3,FALSE)</f>
        <v>-79.235399999999998</v>
      </c>
      <c r="N1981" t="str">
        <f>VLOOKUP(I1981,LULine!A:B,2,FALSE)</f>
        <v>Yonge University Spadina</v>
      </c>
      <c r="O1981" t="s">
        <v>1761</v>
      </c>
      <c r="P1981" t="s">
        <v>1773</v>
      </c>
    </row>
    <row r="1982" spans="1:16" x14ac:dyDescent="0.3">
      <c r="A1982" s="3">
        <v>43572</v>
      </c>
      <c r="B1982" s="1" t="s">
        <v>1001</v>
      </c>
      <c r="C1982" s="1" t="s">
        <v>63</v>
      </c>
      <c r="D1982" s="1" t="s">
        <v>157</v>
      </c>
      <c r="E1982" s="1" t="s">
        <v>218</v>
      </c>
      <c r="F1982" s="2">
        <v>3</v>
      </c>
      <c r="G1982" s="2">
        <v>6</v>
      </c>
      <c r="H1982" s="1" t="s">
        <v>34</v>
      </c>
      <c r="I1982" s="1" t="s">
        <v>30</v>
      </c>
      <c r="J1982" s="2">
        <v>5100</v>
      </c>
      <c r="K1982" t="str">
        <f>VLOOKUP(E1982,LUCode!A:B,2,FALSE)</f>
        <v>Equipment - No Trouble Found</v>
      </c>
      <c r="L1982">
        <f>VLOOKUP(D1982,Coordinates!A:C,2,FALSE)</f>
        <v>43.404800000000002</v>
      </c>
      <c r="M1982">
        <f>VLOOKUP(D1982,Coordinates!A:C,3,FALSE)</f>
        <v>-79.2042</v>
      </c>
      <c r="N1982" t="str">
        <f>VLOOKUP(I1982,LULine!A:B,2,FALSE)</f>
        <v>Bloor Danforth</v>
      </c>
      <c r="O1982" t="s">
        <v>1761</v>
      </c>
      <c r="P1982" t="s">
        <v>1773</v>
      </c>
    </row>
    <row r="1983" spans="1:16" x14ac:dyDescent="0.3">
      <c r="A1983" s="3">
        <v>43572</v>
      </c>
      <c r="B1983" s="1" t="s">
        <v>936</v>
      </c>
      <c r="C1983" s="1" t="s">
        <v>63</v>
      </c>
      <c r="D1983" s="1" t="s">
        <v>200</v>
      </c>
      <c r="E1983" s="1" t="s">
        <v>70</v>
      </c>
      <c r="F1983" s="2">
        <v>3</v>
      </c>
      <c r="G1983" s="2">
        <v>6</v>
      </c>
      <c r="H1983" s="1" t="s">
        <v>34</v>
      </c>
      <c r="I1983" s="1" t="s">
        <v>30</v>
      </c>
      <c r="J1983" s="2">
        <v>5125</v>
      </c>
      <c r="K1983" t="str">
        <f>VLOOKUP(E1983,LUCode!A:B,2,FALSE)</f>
        <v>Signals - Train Stops</v>
      </c>
      <c r="L1983">
        <f>VLOOKUP(D1983,Coordinates!A:C,2,FALSE)</f>
        <v>43.391399999999997</v>
      </c>
      <c r="M1983">
        <f>VLOOKUP(D1983,Coordinates!A:C,3,FALSE)</f>
        <v>-79.28</v>
      </c>
      <c r="N1983" t="str">
        <f>VLOOKUP(I1983,LULine!A:B,2,FALSE)</f>
        <v>Bloor Danforth</v>
      </c>
      <c r="O1983" t="s">
        <v>1761</v>
      </c>
      <c r="P1983" t="s">
        <v>1775</v>
      </c>
    </row>
    <row r="1984" spans="1:16" x14ac:dyDescent="0.3">
      <c r="A1984" s="3">
        <v>43572</v>
      </c>
      <c r="B1984" s="1" t="s">
        <v>841</v>
      </c>
      <c r="C1984" s="1" t="s">
        <v>63</v>
      </c>
      <c r="D1984" s="1" t="s">
        <v>85</v>
      </c>
      <c r="E1984" s="1" t="s">
        <v>57</v>
      </c>
      <c r="F1984" s="2">
        <v>10</v>
      </c>
      <c r="G1984" s="2">
        <v>13</v>
      </c>
      <c r="H1984" s="1" t="s">
        <v>19</v>
      </c>
      <c r="I1984" s="1" t="s">
        <v>15</v>
      </c>
      <c r="J1984" s="2">
        <v>6011</v>
      </c>
      <c r="K1984" t="str">
        <f>VLOOKUP(E1984,LUCode!A:B,2,FALSE)</f>
        <v>Injured or ill Customer (On Train) - Transported</v>
      </c>
      <c r="L1984">
        <f>VLOOKUP(D1984,Coordinates!A:C,2,FALSE)</f>
        <v>43.656300000000002</v>
      </c>
      <c r="M1984">
        <f>VLOOKUP(D1984,Coordinates!A:C,3,FALSE)</f>
        <v>-79.380499999999998</v>
      </c>
      <c r="N1984" t="str">
        <f>VLOOKUP(I1984,LULine!A:B,2,FALSE)</f>
        <v>Yonge University Spadina</v>
      </c>
      <c r="O1984" t="s">
        <v>1761</v>
      </c>
      <c r="P1984" t="s">
        <v>1775</v>
      </c>
    </row>
    <row r="1985" spans="1:16" x14ac:dyDescent="0.3">
      <c r="A1985" s="3">
        <v>43572</v>
      </c>
      <c r="B1985" s="1" t="s">
        <v>434</v>
      </c>
      <c r="C1985" s="1" t="s">
        <v>63</v>
      </c>
      <c r="D1985" s="1" t="s">
        <v>248</v>
      </c>
      <c r="E1985" s="1" t="s">
        <v>216</v>
      </c>
      <c r="F1985" s="2">
        <v>12</v>
      </c>
      <c r="G1985" s="2">
        <v>15</v>
      </c>
      <c r="H1985" s="1" t="s">
        <v>14</v>
      </c>
      <c r="I1985" s="1" t="s">
        <v>15</v>
      </c>
      <c r="J1985" s="2">
        <v>5606</v>
      </c>
      <c r="K1985" t="str">
        <f>VLOOKUP(E1985,LUCode!A:B,2,FALSE)</f>
        <v>Emergency Alarm Station Activation</v>
      </c>
      <c r="L1985">
        <f>VLOOKUP(D1985,Coordinates!A:C,2,FALSE)</f>
        <v>43.3857</v>
      </c>
      <c r="M1985">
        <f>VLOOKUP(D1985,Coordinates!A:C,3,FALSE)</f>
        <v>-79.224000000000004</v>
      </c>
      <c r="N1985" t="str">
        <f>VLOOKUP(I1985,LULine!A:B,2,FALSE)</f>
        <v>Yonge University Spadina</v>
      </c>
      <c r="O1985" t="s">
        <v>1761</v>
      </c>
      <c r="P1985" t="s">
        <v>1775</v>
      </c>
    </row>
    <row r="1986" spans="1:16" x14ac:dyDescent="0.3">
      <c r="A1986" s="3">
        <v>43572</v>
      </c>
      <c r="B1986" s="1" t="s">
        <v>860</v>
      </c>
      <c r="C1986" s="1" t="s">
        <v>63</v>
      </c>
      <c r="D1986" s="1" t="s">
        <v>40</v>
      </c>
      <c r="E1986" s="1" t="s">
        <v>216</v>
      </c>
      <c r="F1986" s="2">
        <v>9</v>
      </c>
      <c r="G1986" s="2">
        <v>11</v>
      </c>
      <c r="H1986" s="1" t="s">
        <v>29</v>
      </c>
      <c r="I1986" s="1" t="s">
        <v>30</v>
      </c>
      <c r="J1986" s="2">
        <v>5258</v>
      </c>
      <c r="K1986" t="str">
        <f>VLOOKUP(E1986,LUCode!A:B,2,FALSE)</f>
        <v>Emergency Alarm Station Activation</v>
      </c>
      <c r="L1986">
        <f>VLOOKUP(D1986,Coordinates!A:C,2,FALSE)</f>
        <v>43.405700000000003</v>
      </c>
      <c r="M1986">
        <f>VLOOKUP(D1986,Coordinates!A:C,3,FALSE)</f>
        <v>-79.194900000000004</v>
      </c>
      <c r="N1986" t="str">
        <f>VLOOKUP(I1986,LULine!A:B,2,FALSE)</f>
        <v>Bloor Danforth</v>
      </c>
      <c r="O1986" t="s">
        <v>1761</v>
      </c>
      <c r="P1986" t="s">
        <v>1775</v>
      </c>
    </row>
    <row r="1987" spans="1:16" x14ac:dyDescent="0.3">
      <c r="A1987" s="3">
        <v>43572</v>
      </c>
      <c r="B1987" s="1" t="s">
        <v>620</v>
      </c>
      <c r="C1987" s="1" t="s">
        <v>63</v>
      </c>
      <c r="D1987" s="1" t="s">
        <v>88</v>
      </c>
      <c r="E1987" s="1" t="s">
        <v>89</v>
      </c>
      <c r="F1987" s="2">
        <v>3</v>
      </c>
      <c r="G1987" s="2">
        <v>8</v>
      </c>
      <c r="H1987" s="1" t="s">
        <v>14</v>
      </c>
      <c r="I1987" s="1" t="s">
        <v>15</v>
      </c>
      <c r="J1987" s="2">
        <v>5586</v>
      </c>
      <c r="K1987" t="str">
        <f>VLOOKUP(E1987,LUCode!A:B,2,FALSE)</f>
        <v>Injured or ill Customer (On Train) - Medical Aid Refused</v>
      </c>
      <c r="L1987">
        <f>VLOOKUP(D1987,Coordinates!A:C,2,FALSE)</f>
        <v>43.744900000000001</v>
      </c>
      <c r="M1987">
        <f>VLOOKUP(D1987,Coordinates!A:C,3,FALSE)</f>
        <v>-79.406700000000001</v>
      </c>
      <c r="N1987" t="str">
        <f>VLOOKUP(I1987,LULine!A:B,2,FALSE)</f>
        <v>Yonge University Spadina</v>
      </c>
      <c r="O1987" t="s">
        <v>1761</v>
      </c>
      <c r="P1987" t="s">
        <v>1777</v>
      </c>
    </row>
    <row r="1988" spans="1:16" x14ac:dyDescent="0.3">
      <c r="A1988" s="3">
        <v>43572</v>
      </c>
      <c r="B1988" s="1" t="s">
        <v>455</v>
      </c>
      <c r="C1988" s="1" t="s">
        <v>63</v>
      </c>
      <c r="D1988" s="1" t="s">
        <v>37</v>
      </c>
      <c r="E1988" s="1" t="s">
        <v>132</v>
      </c>
      <c r="F1988" s="2">
        <v>8</v>
      </c>
      <c r="G1988" s="2">
        <v>12</v>
      </c>
      <c r="H1988" s="1" t="s">
        <v>29</v>
      </c>
      <c r="I1988" s="1" t="s">
        <v>30</v>
      </c>
      <c r="J1988" s="2">
        <v>5164</v>
      </c>
      <c r="K1988" t="str">
        <f>VLOOKUP(E1988,LUCode!A:B,2,FALSE)</f>
        <v>Misc. Transportation Other - Employee Non-Chargeable</v>
      </c>
      <c r="L1988">
        <f>VLOOKUP(D1988,Coordinates!A:C,2,FALSE)</f>
        <v>43.435699999999997</v>
      </c>
      <c r="M1988">
        <f>VLOOKUP(D1988,Coordinates!A:C,3,FALSE)</f>
        <v>-79.154899999999998</v>
      </c>
      <c r="N1988" t="str">
        <f>VLOOKUP(I1988,LULine!A:B,2,FALSE)</f>
        <v>Bloor Danforth</v>
      </c>
      <c r="O1988" t="s">
        <v>1761</v>
      </c>
      <c r="P1988" t="s">
        <v>1777</v>
      </c>
    </row>
    <row r="1989" spans="1:16" x14ac:dyDescent="0.3">
      <c r="A1989" s="3">
        <v>43573</v>
      </c>
      <c r="B1989" s="1" t="s">
        <v>1224</v>
      </c>
      <c r="C1989" s="1" t="s">
        <v>126</v>
      </c>
      <c r="D1989" s="25" t="s">
        <v>1639</v>
      </c>
      <c r="E1989" s="1" t="s">
        <v>180</v>
      </c>
      <c r="F1989" s="2">
        <v>3</v>
      </c>
      <c r="G1989" s="2">
        <v>8</v>
      </c>
      <c r="H1989" s="1" t="s">
        <v>19</v>
      </c>
      <c r="I1989" s="1" t="s">
        <v>15</v>
      </c>
      <c r="J1989" s="2">
        <v>6066</v>
      </c>
      <c r="K1989" t="str">
        <f>VLOOKUP(E1989,LUCode!A:B,2,FALSE)</f>
        <v>Signals - Track Circuit Problems</v>
      </c>
      <c r="L1989">
        <f>VLOOKUP(D1989,Coordinates!A:C,2,FALSE)</f>
        <v>43.762</v>
      </c>
      <c r="M1989">
        <f>VLOOKUP(D1989,Coordinates!A:C,3,FALSE)</f>
        <v>-79.411900000000003</v>
      </c>
      <c r="N1989" t="str">
        <f>VLOOKUP(I1989,LULine!A:B,2,FALSE)</f>
        <v>Yonge University Spadina</v>
      </c>
      <c r="O1989" t="s">
        <v>1761</v>
      </c>
      <c r="P1989" t="s">
        <v>1777</v>
      </c>
    </row>
    <row r="1990" spans="1:16" x14ac:dyDescent="0.3">
      <c r="A1990" s="3">
        <v>43573</v>
      </c>
      <c r="B1990" s="1" t="s">
        <v>1225</v>
      </c>
      <c r="C1990" s="1" t="s">
        <v>126</v>
      </c>
      <c r="D1990" s="25" t="s">
        <v>1639</v>
      </c>
      <c r="E1990" s="1" t="s">
        <v>180</v>
      </c>
      <c r="F1990" s="2">
        <v>15</v>
      </c>
      <c r="G1990" s="2">
        <v>20</v>
      </c>
      <c r="H1990" s="1" t="s">
        <v>19</v>
      </c>
      <c r="I1990" s="1" t="s">
        <v>15</v>
      </c>
      <c r="J1990" s="2">
        <v>5716</v>
      </c>
      <c r="K1990" t="str">
        <f>VLOOKUP(E1990,LUCode!A:B,2,FALSE)</f>
        <v>Signals - Track Circuit Problems</v>
      </c>
      <c r="L1990">
        <f>VLOOKUP(D1990,Coordinates!A:C,2,FALSE)</f>
        <v>43.762</v>
      </c>
      <c r="M1990">
        <f>VLOOKUP(D1990,Coordinates!A:C,3,FALSE)</f>
        <v>-79.411900000000003</v>
      </c>
      <c r="N1990" t="str">
        <f>VLOOKUP(I1990,LULine!A:B,2,FALSE)</f>
        <v>Yonge University Spadina</v>
      </c>
      <c r="O1990" t="s">
        <v>1761</v>
      </c>
      <c r="P1990" t="s">
        <v>1777</v>
      </c>
    </row>
    <row r="1991" spans="1:16" x14ac:dyDescent="0.3">
      <c r="A1991" s="3">
        <v>43573</v>
      </c>
      <c r="B1991" s="1" t="s">
        <v>153</v>
      </c>
      <c r="C1991" s="1" t="s">
        <v>126</v>
      </c>
      <c r="D1991" s="1" t="s">
        <v>45</v>
      </c>
      <c r="E1991" s="1" t="s">
        <v>43</v>
      </c>
      <c r="F1991" s="2">
        <v>4</v>
      </c>
      <c r="G1991" s="2">
        <v>8</v>
      </c>
      <c r="H1991" s="1" t="s">
        <v>19</v>
      </c>
      <c r="I1991" s="1" t="s">
        <v>15</v>
      </c>
      <c r="J1991" s="2">
        <v>5836</v>
      </c>
      <c r="K1991" t="str">
        <f>VLOOKUP(E1991,LUCode!A:B,2,FALSE)</f>
        <v>Operator Not In Position</v>
      </c>
      <c r="L1991">
        <f>VLOOKUP(D1991,Coordinates!A:C,2,FALSE)</f>
        <v>43.781399999999998</v>
      </c>
      <c r="M1991">
        <f>VLOOKUP(D1991,Coordinates!A:C,3,FALSE)</f>
        <v>-79.415000000000006</v>
      </c>
      <c r="N1991" t="str">
        <f>VLOOKUP(I1991,LULine!A:B,2,FALSE)</f>
        <v>Yonge University Spadina</v>
      </c>
      <c r="O1991" t="s">
        <v>1761</v>
      </c>
      <c r="P1991" t="s">
        <v>1774</v>
      </c>
    </row>
    <row r="1992" spans="1:16" x14ac:dyDescent="0.3">
      <c r="A1992" s="3">
        <v>43573</v>
      </c>
      <c r="B1992" s="1" t="s">
        <v>877</v>
      </c>
      <c r="C1992" s="1" t="s">
        <v>126</v>
      </c>
      <c r="D1992" s="1" t="s">
        <v>45</v>
      </c>
      <c r="E1992" s="1" t="s">
        <v>128</v>
      </c>
      <c r="F1992" s="2">
        <v>3</v>
      </c>
      <c r="G1992" s="2">
        <v>5</v>
      </c>
      <c r="H1992" s="1" t="s">
        <v>19</v>
      </c>
      <c r="I1992" s="1" t="s">
        <v>15</v>
      </c>
      <c r="J1992" s="2">
        <v>5736</v>
      </c>
      <c r="K1992" t="str">
        <f>VLOOKUP(E1992,LUCode!A:B,2,FALSE)</f>
        <v>Divisional Clerk Related</v>
      </c>
      <c r="L1992">
        <f>VLOOKUP(D1992,Coordinates!A:C,2,FALSE)</f>
        <v>43.781399999999998</v>
      </c>
      <c r="M1992">
        <f>VLOOKUP(D1992,Coordinates!A:C,3,FALSE)</f>
        <v>-79.415000000000006</v>
      </c>
      <c r="N1992" t="str">
        <f>VLOOKUP(I1992,LULine!A:B,2,FALSE)</f>
        <v>Yonge University Spadina</v>
      </c>
      <c r="O1992" t="s">
        <v>1761</v>
      </c>
      <c r="P1992" t="s">
        <v>1774</v>
      </c>
    </row>
    <row r="1993" spans="1:16" x14ac:dyDescent="0.3">
      <c r="A1993" s="3">
        <v>43573</v>
      </c>
      <c r="B1993" s="1" t="s">
        <v>253</v>
      </c>
      <c r="C1993" s="1" t="s">
        <v>126</v>
      </c>
      <c r="D1993" s="1" t="s">
        <v>79</v>
      </c>
      <c r="E1993" s="1" t="s">
        <v>146</v>
      </c>
      <c r="F1993" s="2">
        <v>64</v>
      </c>
      <c r="G1993" s="2">
        <v>66</v>
      </c>
      <c r="H1993" s="1" t="s">
        <v>29</v>
      </c>
      <c r="I1993" s="1" t="s">
        <v>30</v>
      </c>
      <c r="J1993" s="2">
        <v>5291</v>
      </c>
      <c r="K1993" t="str">
        <f>VLOOKUP(E1993,LUCode!A:B,2,FALSE)</f>
        <v>Priority One - Train in Contact With Person</v>
      </c>
      <c r="L1993">
        <f>VLOOKUP(D1993,Coordinates!A:C,2,FALSE)</f>
        <v>43.402500000000003</v>
      </c>
      <c r="M1993">
        <f>VLOOKUP(D1993,Coordinates!A:C,3,FALSE)</f>
        <v>-79.220799999999997</v>
      </c>
      <c r="N1993" t="str">
        <f>VLOOKUP(I1993,LULine!A:B,2,FALSE)</f>
        <v>Bloor Danforth</v>
      </c>
      <c r="O1993" t="s">
        <v>1761</v>
      </c>
      <c r="P1993" t="s">
        <v>1774</v>
      </c>
    </row>
    <row r="1994" spans="1:16" x14ac:dyDescent="0.3">
      <c r="A1994" s="3">
        <v>43573</v>
      </c>
      <c r="B1994" s="1" t="s">
        <v>187</v>
      </c>
      <c r="C1994" s="1" t="s">
        <v>126</v>
      </c>
      <c r="D1994" s="1" t="s">
        <v>203</v>
      </c>
      <c r="E1994" s="1" t="s">
        <v>89</v>
      </c>
      <c r="F1994" s="2">
        <v>4</v>
      </c>
      <c r="G1994" s="2">
        <v>6</v>
      </c>
      <c r="H1994" s="1" t="s">
        <v>19</v>
      </c>
      <c r="I1994" s="1" t="s">
        <v>15</v>
      </c>
      <c r="J1994" s="2">
        <v>5661</v>
      </c>
      <c r="K1994" t="str">
        <f>VLOOKUP(E1994,LUCode!A:B,2,FALSE)</f>
        <v>Injured or ill Customer (On Train) - Medical Aid Refused</v>
      </c>
      <c r="L1994">
        <f>VLOOKUP(D1994,Coordinates!A:C,2,FALSE)</f>
        <v>43.395499999999998</v>
      </c>
      <c r="M1994">
        <f>VLOOKUP(D1994,Coordinates!A:C,3,FALSE)</f>
        <v>-79.230199999999996</v>
      </c>
      <c r="N1994" t="str">
        <f>VLOOKUP(I1994,LULine!A:B,2,FALSE)</f>
        <v>Yonge University Spadina</v>
      </c>
      <c r="O1994" t="s">
        <v>1761</v>
      </c>
      <c r="P1994" t="s">
        <v>1774</v>
      </c>
    </row>
    <row r="1995" spans="1:16" x14ac:dyDescent="0.3">
      <c r="A1995" s="3">
        <v>43573</v>
      </c>
      <c r="B1995" s="1" t="s">
        <v>1226</v>
      </c>
      <c r="C1995" s="1" t="s">
        <v>126</v>
      </c>
      <c r="D1995" s="1" t="s">
        <v>207</v>
      </c>
      <c r="E1995" s="1" t="s">
        <v>50</v>
      </c>
      <c r="F1995" s="2">
        <v>5</v>
      </c>
      <c r="G1995" s="2">
        <v>7</v>
      </c>
      <c r="H1995" s="1" t="s">
        <v>19</v>
      </c>
      <c r="I1995" s="1" t="s">
        <v>15</v>
      </c>
      <c r="J1995" s="2">
        <v>5856</v>
      </c>
      <c r="K1995" t="str">
        <f>VLOOKUP(E1995,LUCode!A:B,2,FALSE)</f>
        <v>Brakes</v>
      </c>
      <c r="L1995">
        <f>VLOOKUP(D1995,Coordinates!A:C,2,FALSE)</f>
        <v>43.4221</v>
      </c>
      <c r="M1995">
        <f>VLOOKUP(D1995,Coordinates!A:C,3,FALSE)</f>
        <v>-79.235399999999998</v>
      </c>
      <c r="N1995" t="str">
        <f>VLOOKUP(I1995,LULine!A:B,2,FALSE)</f>
        <v>Yonge University Spadina</v>
      </c>
      <c r="O1995" t="s">
        <v>1761</v>
      </c>
      <c r="P1995" t="s">
        <v>1774</v>
      </c>
    </row>
    <row r="1996" spans="1:16" x14ac:dyDescent="0.3">
      <c r="A1996" s="3">
        <v>43573</v>
      </c>
      <c r="B1996" s="1" t="s">
        <v>941</v>
      </c>
      <c r="C1996" s="1" t="s">
        <v>126</v>
      </c>
      <c r="D1996" s="1" t="s">
        <v>45</v>
      </c>
      <c r="E1996" s="1" t="s">
        <v>132</v>
      </c>
      <c r="F1996" s="2">
        <v>4</v>
      </c>
      <c r="G1996" s="2">
        <v>6</v>
      </c>
      <c r="H1996" s="1" t="s">
        <v>19</v>
      </c>
      <c r="I1996" s="1" t="s">
        <v>15</v>
      </c>
      <c r="J1996" s="2">
        <v>5441</v>
      </c>
      <c r="K1996" t="str">
        <f>VLOOKUP(E1996,LUCode!A:B,2,FALSE)</f>
        <v>Misc. Transportation Other - Employee Non-Chargeable</v>
      </c>
      <c r="L1996">
        <f>VLOOKUP(D1996,Coordinates!A:C,2,FALSE)</f>
        <v>43.781399999999998</v>
      </c>
      <c r="M1996">
        <f>VLOOKUP(D1996,Coordinates!A:C,3,FALSE)</f>
        <v>-79.415000000000006</v>
      </c>
      <c r="N1996" t="str">
        <f>VLOOKUP(I1996,LULine!A:B,2,FALSE)</f>
        <v>Yonge University Spadina</v>
      </c>
      <c r="O1996" t="s">
        <v>1761</v>
      </c>
      <c r="P1996" t="s">
        <v>1774</v>
      </c>
    </row>
    <row r="1997" spans="1:16" x14ac:dyDescent="0.3">
      <c r="A1997" s="3">
        <v>43573</v>
      </c>
      <c r="B1997" s="1" t="s">
        <v>667</v>
      </c>
      <c r="C1997" s="1" t="s">
        <v>126</v>
      </c>
      <c r="D1997" s="1" t="s">
        <v>130</v>
      </c>
      <c r="E1997" s="1" t="s">
        <v>57</v>
      </c>
      <c r="F1997" s="2">
        <v>5</v>
      </c>
      <c r="G1997" s="2">
        <v>7</v>
      </c>
      <c r="H1997" s="1" t="s">
        <v>34</v>
      </c>
      <c r="I1997" s="1" t="s">
        <v>30</v>
      </c>
      <c r="J1997" s="2">
        <v>5098</v>
      </c>
      <c r="K1997" t="str">
        <f>VLOOKUP(E1997,LUCode!A:B,2,FALSE)</f>
        <v>Injured or ill Customer (On Train) - Transported</v>
      </c>
      <c r="L1997">
        <f>VLOOKUP(D1997,Coordinates!A:C,2,FALSE)</f>
        <v>43.668300000000002</v>
      </c>
      <c r="M1997">
        <f>VLOOKUP(D1997,Coordinates!A:C,3,FALSE)</f>
        <v>-79.399900000000002</v>
      </c>
      <c r="N1997" t="str">
        <f>VLOOKUP(I1997,LULine!A:B,2,FALSE)</f>
        <v>Bloor Danforth</v>
      </c>
      <c r="O1997" t="s">
        <v>1761</v>
      </c>
      <c r="P1997" t="s">
        <v>1774</v>
      </c>
    </row>
    <row r="1998" spans="1:16" x14ac:dyDescent="0.3">
      <c r="A1998" s="3">
        <v>43573</v>
      </c>
      <c r="B1998" s="1" t="s">
        <v>356</v>
      </c>
      <c r="C1998" s="1" t="s">
        <v>126</v>
      </c>
      <c r="D1998" s="1" t="s">
        <v>237</v>
      </c>
      <c r="E1998" s="1" t="s">
        <v>89</v>
      </c>
      <c r="F1998" s="2">
        <v>4</v>
      </c>
      <c r="G1998" s="2">
        <v>6</v>
      </c>
      <c r="H1998" s="1" t="s">
        <v>34</v>
      </c>
      <c r="I1998" s="1" t="s">
        <v>30</v>
      </c>
      <c r="J1998" s="2">
        <v>5280</v>
      </c>
      <c r="K1998" t="str">
        <f>VLOOKUP(E1998,LUCode!A:B,2,FALSE)</f>
        <v>Injured or ill Customer (On Train) - Medical Aid Refused</v>
      </c>
      <c r="L1998">
        <f>VLOOKUP(D1998,Coordinates!A:C,2,FALSE)</f>
        <v>43.394399999999997</v>
      </c>
      <c r="M1998">
        <f>VLOOKUP(D1998,Coordinates!A:C,3,FALSE)</f>
        <v>-79.253600000000006</v>
      </c>
      <c r="N1998" t="str">
        <f>VLOOKUP(I1998,LULine!A:B,2,FALSE)</f>
        <v>Bloor Danforth</v>
      </c>
      <c r="O1998" t="s">
        <v>1761</v>
      </c>
      <c r="P1998" t="s">
        <v>1774</v>
      </c>
    </row>
    <row r="1999" spans="1:16" x14ac:dyDescent="0.3">
      <c r="A1999" s="3">
        <v>43573</v>
      </c>
      <c r="B1999" s="1" t="s">
        <v>742</v>
      </c>
      <c r="C1999" s="1" t="s">
        <v>126</v>
      </c>
      <c r="D1999" s="1" t="s">
        <v>45</v>
      </c>
      <c r="E1999" s="1" t="s">
        <v>132</v>
      </c>
      <c r="F1999" s="2">
        <v>3</v>
      </c>
      <c r="G1999" s="2">
        <v>6</v>
      </c>
      <c r="H1999" s="1" t="s">
        <v>19</v>
      </c>
      <c r="I1999" s="1" t="s">
        <v>15</v>
      </c>
      <c r="J1999" s="2">
        <v>5976</v>
      </c>
      <c r="K1999" t="str">
        <f>VLOOKUP(E1999,LUCode!A:B,2,FALSE)</f>
        <v>Misc. Transportation Other - Employee Non-Chargeable</v>
      </c>
      <c r="L1999">
        <f>VLOOKUP(D1999,Coordinates!A:C,2,FALSE)</f>
        <v>43.781399999999998</v>
      </c>
      <c r="M1999">
        <f>VLOOKUP(D1999,Coordinates!A:C,3,FALSE)</f>
        <v>-79.415000000000006</v>
      </c>
      <c r="N1999" t="str">
        <f>VLOOKUP(I1999,LULine!A:B,2,FALSE)</f>
        <v>Yonge University Spadina</v>
      </c>
      <c r="O1999" t="s">
        <v>1761</v>
      </c>
      <c r="P1999" t="s">
        <v>1772</v>
      </c>
    </row>
    <row r="2000" spans="1:16" x14ac:dyDescent="0.3">
      <c r="A2000" s="3">
        <v>43573</v>
      </c>
      <c r="B2000" s="1" t="s">
        <v>697</v>
      </c>
      <c r="C2000" s="1" t="s">
        <v>126</v>
      </c>
      <c r="D2000" s="1" t="s">
        <v>45</v>
      </c>
      <c r="E2000" s="1" t="s">
        <v>132</v>
      </c>
      <c r="F2000" s="2">
        <v>3</v>
      </c>
      <c r="G2000" s="2">
        <v>6</v>
      </c>
      <c r="H2000" s="1" t="s">
        <v>19</v>
      </c>
      <c r="I2000" s="1" t="s">
        <v>15</v>
      </c>
      <c r="J2000" s="2">
        <v>5461</v>
      </c>
      <c r="K2000" t="str">
        <f>VLOOKUP(E2000,LUCode!A:B,2,FALSE)</f>
        <v>Misc. Transportation Other - Employee Non-Chargeable</v>
      </c>
      <c r="L2000">
        <f>VLOOKUP(D2000,Coordinates!A:C,2,FALSE)</f>
        <v>43.781399999999998</v>
      </c>
      <c r="M2000">
        <f>VLOOKUP(D2000,Coordinates!A:C,3,FALSE)</f>
        <v>-79.415000000000006</v>
      </c>
      <c r="N2000" t="str">
        <f>VLOOKUP(I2000,LULine!A:B,2,FALSE)</f>
        <v>Yonge University Spadina</v>
      </c>
      <c r="O2000" t="s">
        <v>1761</v>
      </c>
      <c r="P2000" t="s">
        <v>1773</v>
      </c>
    </row>
    <row r="2001" spans="1:16" x14ac:dyDescent="0.3">
      <c r="A2001" s="3">
        <v>43573</v>
      </c>
      <c r="B2001" s="1" t="s">
        <v>258</v>
      </c>
      <c r="C2001" s="1" t="s">
        <v>126</v>
      </c>
      <c r="D2001" s="1" t="s">
        <v>45</v>
      </c>
      <c r="E2001" s="1" t="s">
        <v>132</v>
      </c>
      <c r="F2001" s="2">
        <v>3</v>
      </c>
      <c r="G2001" s="2">
        <v>6</v>
      </c>
      <c r="H2001" s="1" t="s">
        <v>19</v>
      </c>
      <c r="I2001" s="1" t="s">
        <v>15</v>
      </c>
      <c r="J2001" s="2">
        <v>5821</v>
      </c>
      <c r="K2001" t="str">
        <f>VLOOKUP(E2001,LUCode!A:B,2,FALSE)</f>
        <v>Misc. Transportation Other - Employee Non-Chargeable</v>
      </c>
      <c r="L2001">
        <f>VLOOKUP(D2001,Coordinates!A:C,2,FALSE)</f>
        <v>43.781399999999998</v>
      </c>
      <c r="M2001">
        <f>VLOOKUP(D2001,Coordinates!A:C,3,FALSE)</f>
        <v>-79.415000000000006</v>
      </c>
      <c r="N2001" t="str">
        <f>VLOOKUP(I2001,LULine!A:B,2,FALSE)</f>
        <v>Yonge University Spadina</v>
      </c>
      <c r="O2001" t="s">
        <v>1761</v>
      </c>
      <c r="P2001" t="s">
        <v>1773</v>
      </c>
    </row>
    <row r="2002" spans="1:16" x14ac:dyDescent="0.3">
      <c r="A2002" s="3">
        <v>43573</v>
      </c>
      <c r="B2002" s="1" t="s">
        <v>284</v>
      </c>
      <c r="C2002" s="1" t="s">
        <v>126</v>
      </c>
      <c r="D2002" s="1" t="s">
        <v>42</v>
      </c>
      <c r="E2002" s="1" t="s">
        <v>132</v>
      </c>
      <c r="F2002" s="2">
        <v>4</v>
      </c>
      <c r="G2002" s="2">
        <v>7</v>
      </c>
      <c r="H2002" s="1" t="s">
        <v>19</v>
      </c>
      <c r="I2002" s="1" t="s">
        <v>15</v>
      </c>
      <c r="J2002" s="2">
        <v>5516</v>
      </c>
      <c r="K2002" t="str">
        <f>VLOOKUP(E2002,LUCode!A:B,2,FALSE)</f>
        <v>Misc. Transportation Other - Employee Non-Chargeable</v>
      </c>
      <c r="L2002">
        <f>VLOOKUP(D2002,Coordinates!A:C,2,FALSE)</f>
        <v>43.749699999999997</v>
      </c>
      <c r="M2002">
        <f>VLOOKUP(D2002,Coordinates!A:C,3,FALSE)</f>
        <v>-79.4619</v>
      </c>
      <c r="N2002" t="str">
        <f>VLOOKUP(I2002,LULine!A:B,2,FALSE)</f>
        <v>Yonge University Spadina</v>
      </c>
      <c r="O2002" t="s">
        <v>1761</v>
      </c>
      <c r="P2002" t="s">
        <v>1773</v>
      </c>
    </row>
    <row r="2003" spans="1:16" x14ac:dyDescent="0.3">
      <c r="A2003" s="3">
        <v>43573</v>
      </c>
      <c r="B2003" s="1" t="s">
        <v>839</v>
      </c>
      <c r="C2003" s="1" t="s">
        <v>126</v>
      </c>
      <c r="D2003" s="1" t="s">
        <v>37</v>
      </c>
      <c r="E2003" s="1" t="s">
        <v>601</v>
      </c>
      <c r="F2003" s="2">
        <v>3</v>
      </c>
      <c r="G2003" s="2">
        <v>6</v>
      </c>
      <c r="H2003" s="1" t="s">
        <v>29</v>
      </c>
      <c r="I2003" s="1" t="s">
        <v>30</v>
      </c>
      <c r="J2003" s="2">
        <v>5294</v>
      </c>
      <c r="K2003" t="str">
        <f>VLOOKUP(E2003,LUCode!A:B,2,FALSE)</f>
        <v>Trucks</v>
      </c>
      <c r="L2003">
        <f>VLOOKUP(D2003,Coordinates!A:C,2,FALSE)</f>
        <v>43.435699999999997</v>
      </c>
      <c r="M2003">
        <f>VLOOKUP(D2003,Coordinates!A:C,3,FALSE)</f>
        <v>-79.154899999999998</v>
      </c>
      <c r="N2003" t="str">
        <f>VLOOKUP(I2003,LULine!A:B,2,FALSE)</f>
        <v>Bloor Danforth</v>
      </c>
      <c r="O2003" t="s">
        <v>1761</v>
      </c>
      <c r="P2003" t="s">
        <v>1773</v>
      </c>
    </row>
    <row r="2004" spans="1:16" x14ac:dyDescent="0.3">
      <c r="A2004" s="3">
        <v>43573</v>
      </c>
      <c r="B2004" s="1" t="s">
        <v>1035</v>
      </c>
      <c r="C2004" s="1" t="s">
        <v>126</v>
      </c>
      <c r="D2004" s="1" t="s">
        <v>45</v>
      </c>
      <c r="E2004" s="1" t="s">
        <v>132</v>
      </c>
      <c r="F2004" s="2">
        <v>6</v>
      </c>
      <c r="G2004" s="2">
        <v>9</v>
      </c>
      <c r="H2004" s="1" t="s">
        <v>19</v>
      </c>
      <c r="I2004" s="1" t="s">
        <v>15</v>
      </c>
      <c r="J2004" s="2">
        <v>5951</v>
      </c>
      <c r="K2004" t="str">
        <f>VLOOKUP(E2004,LUCode!A:B,2,FALSE)</f>
        <v>Misc. Transportation Other - Employee Non-Chargeable</v>
      </c>
      <c r="L2004">
        <f>VLOOKUP(D2004,Coordinates!A:C,2,FALSE)</f>
        <v>43.781399999999998</v>
      </c>
      <c r="M2004">
        <f>VLOOKUP(D2004,Coordinates!A:C,3,FALSE)</f>
        <v>-79.415000000000006</v>
      </c>
      <c r="N2004" t="str">
        <f>VLOOKUP(I2004,LULine!A:B,2,FALSE)</f>
        <v>Yonge University Spadina</v>
      </c>
      <c r="O2004" t="s">
        <v>1761</v>
      </c>
      <c r="P2004" t="s">
        <v>1773</v>
      </c>
    </row>
    <row r="2005" spans="1:16" x14ac:dyDescent="0.3">
      <c r="A2005" s="3">
        <v>43573</v>
      </c>
      <c r="B2005" s="1" t="s">
        <v>238</v>
      </c>
      <c r="C2005" s="1" t="s">
        <v>126</v>
      </c>
      <c r="D2005" s="1" t="s">
        <v>45</v>
      </c>
      <c r="E2005" s="1" t="s">
        <v>132</v>
      </c>
      <c r="F2005" s="2">
        <v>6</v>
      </c>
      <c r="G2005" s="2">
        <v>9</v>
      </c>
      <c r="H2005" s="1" t="s">
        <v>19</v>
      </c>
      <c r="I2005" s="1" t="s">
        <v>15</v>
      </c>
      <c r="J2005" s="2">
        <v>5576</v>
      </c>
      <c r="K2005" t="str">
        <f>VLOOKUP(E2005,LUCode!A:B,2,FALSE)</f>
        <v>Misc. Transportation Other - Employee Non-Chargeable</v>
      </c>
      <c r="L2005">
        <f>VLOOKUP(D2005,Coordinates!A:C,2,FALSE)</f>
        <v>43.781399999999998</v>
      </c>
      <c r="M2005">
        <f>VLOOKUP(D2005,Coordinates!A:C,3,FALSE)</f>
        <v>-79.415000000000006</v>
      </c>
      <c r="N2005" t="str">
        <f>VLOOKUP(I2005,LULine!A:B,2,FALSE)</f>
        <v>Yonge University Spadina</v>
      </c>
      <c r="O2005" t="s">
        <v>1761</v>
      </c>
      <c r="P2005" t="s">
        <v>1773</v>
      </c>
    </row>
    <row r="2006" spans="1:16" x14ac:dyDescent="0.3">
      <c r="A2006" s="3">
        <v>43573</v>
      </c>
      <c r="B2006" s="1" t="s">
        <v>1227</v>
      </c>
      <c r="C2006" s="1" t="s">
        <v>126</v>
      </c>
      <c r="D2006" s="1" t="s">
        <v>425</v>
      </c>
      <c r="E2006" s="1" t="s">
        <v>89</v>
      </c>
      <c r="F2006" s="2">
        <v>4</v>
      </c>
      <c r="G2006" s="2">
        <v>6</v>
      </c>
      <c r="H2006" s="1" t="s">
        <v>34</v>
      </c>
      <c r="I2006" s="1" t="s">
        <v>30</v>
      </c>
      <c r="J2006" s="2">
        <v>5273</v>
      </c>
      <c r="K2006" t="str">
        <f>VLOOKUP(E2006,LUCode!A:B,2,FALSE)</f>
        <v>Injured or ill Customer (On Train) - Medical Aid Refused</v>
      </c>
      <c r="L2006">
        <f>VLOOKUP(D2006,Coordinates!A:C,2,FALSE)</f>
        <v>43.403700000000001</v>
      </c>
      <c r="M2006">
        <f>VLOOKUP(D2006,Coordinates!A:C,3,FALSE)</f>
        <v>-79.212999999999994</v>
      </c>
      <c r="N2006" t="str">
        <f>VLOOKUP(I2006,LULine!A:B,2,FALSE)</f>
        <v>Bloor Danforth</v>
      </c>
      <c r="O2006" t="s">
        <v>1761</v>
      </c>
      <c r="P2006" t="s">
        <v>1775</v>
      </c>
    </row>
    <row r="2007" spans="1:16" x14ac:dyDescent="0.3">
      <c r="A2007" s="3">
        <v>43573</v>
      </c>
      <c r="B2007" s="1" t="s">
        <v>1160</v>
      </c>
      <c r="C2007" s="1" t="s">
        <v>126</v>
      </c>
      <c r="D2007" s="1" t="s">
        <v>77</v>
      </c>
      <c r="E2007" s="1" t="s">
        <v>43</v>
      </c>
      <c r="F2007" s="2">
        <v>3</v>
      </c>
      <c r="G2007" s="2">
        <v>6</v>
      </c>
      <c r="H2007" s="1" t="s">
        <v>19</v>
      </c>
      <c r="I2007" s="1" t="s">
        <v>15</v>
      </c>
      <c r="J2007" s="2">
        <v>5836</v>
      </c>
      <c r="K2007" t="str">
        <f>VLOOKUP(E2007,LUCode!A:B,2,FALSE)</f>
        <v>Operator Not In Position</v>
      </c>
      <c r="L2007" t="str">
        <f>VLOOKUP(D2007,Coordinates!A:C,2,FALSE)</f>
        <v>43°44′03</v>
      </c>
      <c r="M2007">
        <f>VLOOKUP(D2007,Coordinates!A:C,3,FALSE)</f>
        <v>-79.27</v>
      </c>
      <c r="N2007" t="str">
        <f>VLOOKUP(I2007,LULine!A:B,2,FALSE)</f>
        <v>Yonge University Spadina</v>
      </c>
      <c r="O2007" t="s">
        <v>1761</v>
      </c>
      <c r="P2007" t="s">
        <v>1775</v>
      </c>
    </row>
    <row r="2008" spans="1:16" x14ac:dyDescent="0.3">
      <c r="A2008" s="3">
        <v>43573</v>
      </c>
      <c r="B2008" s="1" t="s">
        <v>493</v>
      </c>
      <c r="C2008" s="1" t="s">
        <v>126</v>
      </c>
      <c r="D2008" s="1" t="s">
        <v>33</v>
      </c>
      <c r="E2008" s="1" t="s">
        <v>245</v>
      </c>
      <c r="F2008" s="2">
        <v>3</v>
      </c>
      <c r="G2008" s="2">
        <v>5</v>
      </c>
      <c r="I2008" s="1" t="s">
        <v>30</v>
      </c>
      <c r="J2008" s="2">
        <v>5006</v>
      </c>
      <c r="K2008" t="str">
        <f>VLOOKUP(E2008,LUCode!A:B,2,FALSE)</f>
        <v>Door Problems - Passenger Related</v>
      </c>
      <c r="L2008">
        <f>VLOOKUP(D2008,Coordinates!A:C,2,FALSE)</f>
        <v>43.381399999999999</v>
      </c>
      <c r="M2008">
        <f>VLOOKUP(D2008,Coordinates!A:C,3,FALSE)</f>
        <v>-79.320999999999998</v>
      </c>
      <c r="N2008" t="str">
        <f>VLOOKUP(I2008,LULine!A:B,2,FALSE)</f>
        <v>Bloor Danforth</v>
      </c>
      <c r="O2008" t="s">
        <v>1761</v>
      </c>
      <c r="P2008" t="s">
        <v>1775</v>
      </c>
    </row>
    <row r="2009" spans="1:16" x14ac:dyDescent="0.3">
      <c r="A2009" s="3">
        <v>43573</v>
      </c>
      <c r="B2009" s="1" t="s">
        <v>360</v>
      </c>
      <c r="C2009" s="1" t="s">
        <v>126</v>
      </c>
      <c r="D2009" s="1" t="s">
        <v>439</v>
      </c>
      <c r="E2009" s="1" t="s">
        <v>107</v>
      </c>
      <c r="F2009" s="2">
        <v>15</v>
      </c>
      <c r="G2009" s="2">
        <v>17</v>
      </c>
      <c r="H2009" s="1" t="s">
        <v>14</v>
      </c>
      <c r="I2009" s="1" t="s">
        <v>15</v>
      </c>
      <c r="J2009" s="2">
        <v>5491</v>
      </c>
      <c r="K2009" t="str">
        <f>VLOOKUP(E2009,LUCode!A:B,2,FALSE)</f>
        <v>Doors Open in Error</v>
      </c>
      <c r="L2009">
        <f>VLOOKUP(D2009,Coordinates!A:C,2,FALSE)</f>
        <v>43.6477</v>
      </c>
      <c r="M2009">
        <f>VLOOKUP(D2009,Coordinates!A:C,3,FALSE)</f>
        <v>-79.384799999999998</v>
      </c>
      <c r="N2009" t="str">
        <f>VLOOKUP(I2009,LULine!A:B,2,FALSE)</f>
        <v>Yonge University Spadina</v>
      </c>
      <c r="O2009" t="s">
        <v>1761</v>
      </c>
      <c r="P2009" t="s">
        <v>1775</v>
      </c>
    </row>
    <row r="2010" spans="1:16" x14ac:dyDescent="0.3">
      <c r="A2010" s="3">
        <v>43573</v>
      </c>
      <c r="B2010" s="1" t="s">
        <v>1229</v>
      </c>
      <c r="C2010" s="1" t="s">
        <v>126</v>
      </c>
      <c r="D2010" s="1" t="s">
        <v>279</v>
      </c>
      <c r="E2010" s="1" t="s">
        <v>54</v>
      </c>
      <c r="F2010" s="2">
        <v>4</v>
      </c>
      <c r="G2010" s="2">
        <v>6</v>
      </c>
      <c r="H2010" s="1" t="s">
        <v>14</v>
      </c>
      <c r="I2010" s="1" t="s">
        <v>15</v>
      </c>
      <c r="J2010" s="2">
        <v>5616</v>
      </c>
      <c r="K2010" t="str">
        <f>VLOOKUP(E2010,LUCode!A:B,2,FALSE)</f>
        <v>Passenger Assistance Alarm Activated - No Trouble Found</v>
      </c>
      <c r="L2010">
        <f>VLOOKUP(D2010,Coordinates!A:C,2,FALSE)</f>
        <v>43.4056</v>
      </c>
      <c r="M2010">
        <f>VLOOKUP(D2010,Coordinates!A:C,3,FALSE)</f>
        <v>-79.232699999999994</v>
      </c>
      <c r="N2010" t="str">
        <f>VLOOKUP(I2010,LULine!A:B,2,FALSE)</f>
        <v>Yonge University Spadina</v>
      </c>
      <c r="O2010" t="s">
        <v>1761</v>
      </c>
      <c r="P2010" t="s">
        <v>1775</v>
      </c>
    </row>
    <row r="2011" spans="1:16" x14ac:dyDescent="0.3">
      <c r="A2011" s="3">
        <v>43573</v>
      </c>
      <c r="B2011" s="1" t="s">
        <v>589</v>
      </c>
      <c r="C2011" s="1" t="s">
        <v>126</v>
      </c>
      <c r="D2011" s="1" t="s">
        <v>77</v>
      </c>
      <c r="E2011" s="1" t="s">
        <v>163</v>
      </c>
      <c r="F2011" s="2">
        <v>4</v>
      </c>
      <c r="G2011" s="2">
        <v>6</v>
      </c>
      <c r="H2011" s="1" t="s">
        <v>14</v>
      </c>
      <c r="I2011" s="1" t="s">
        <v>15</v>
      </c>
      <c r="J2011" s="2">
        <v>6001</v>
      </c>
      <c r="K2011" t="str">
        <f>VLOOKUP(E2011,LUCode!A:B,2,FALSE)</f>
        <v>Injured or ill Customer (In Station) - Transported</v>
      </c>
      <c r="L2011" t="str">
        <f>VLOOKUP(D2011,Coordinates!A:C,2,FALSE)</f>
        <v>43°44′03</v>
      </c>
      <c r="M2011">
        <f>VLOOKUP(D2011,Coordinates!A:C,3,FALSE)</f>
        <v>-79.27</v>
      </c>
      <c r="N2011" t="str">
        <f>VLOOKUP(I2011,LULine!A:B,2,FALSE)</f>
        <v>Yonge University Spadina</v>
      </c>
      <c r="O2011" t="s">
        <v>1761</v>
      </c>
      <c r="P2011" t="s">
        <v>1776</v>
      </c>
    </row>
    <row r="2012" spans="1:16" x14ac:dyDescent="0.3">
      <c r="A2012" s="3">
        <v>43573</v>
      </c>
      <c r="B2012" s="1" t="s">
        <v>471</v>
      </c>
      <c r="C2012" s="1" t="s">
        <v>126</v>
      </c>
      <c r="D2012" s="1" t="s">
        <v>77</v>
      </c>
      <c r="E2012" s="1" t="s">
        <v>183</v>
      </c>
      <c r="F2012" s="2">
        <v>3</v>
      </c>
      <c r="G2012" s="2">
        <v>5</v>
      </c>
      <c r="H2012" s="1" t="s">
        <v>14</v>
      </c>
      <c r="I2012" s="1" t="s">
        <v>15</v>
      </c>
      <c r="J2012" s="2">
        <v>5431</v>
      </c>
      <c r="K2012" t="str">
        <f>VLOOKUP(E2012,LUCode!A:B,2,FALSE)</f>
        <v>ATC Operator Related</v>
      </c>
      <c r="L2012" t="str">
        <f>VLOOKUP(D2012,Coordinates!A:C,2,FALSE)</f>
        <v>43°44′03</v>
      </c>
      <c r="M2012">
        <f>VLOOKUP(D2012,Coordinates!A:C,3,FALSE)</f>
        <v>-79.27</v>
      </c>
      <c r="N2012" t="str">
        <f>VLOOKUP(I2012,LULine!A:B,2,FALSE)</f>
        <v>Yonge University Spadina</v>
      </c>
      <c r="O2012" t="s">
        <v>1761</v>
      </c>
      <c r="P2012" t="s">
        <v>1776</v>
      </c>
    </row>
    <row r="2013" spans="1:16" x14ac:dyDescent="0.3">
      <c r="A2013" s="3">
        <v>43573</v>
      </c>
      <c r="B2013" s="1" t="s">
        <v>185</v>
      </c>
      <c r="C2013" s="1" t="s">
        <v>126</v>
      </c>
      <c r="D2013" s="1" t="s">
        <v>443</v>
      </c>
      <c r="E2013" s="1" t="s">
        <v>80</v>
      </c>
      <c r="F2013" s="2">
        <v>3</v>
      </c>
      <c r="G2013" s="2">
        <v>6</v>
      </c>
      <c r="H2013" s="1" t="s">
        <v>34</v>
      </c>
      <c r="I2013" s="1" t="s">
        <v>30</v>
      </c>
      <c r="J2013" s="2">
        <v>5023</v>
      </c>
      <c r="K2013" t="str">
        <f>VLOOKUP(E2013,LUCode!A:B,2,FALSE)</f>
        <v>Disorderly Patron</v>
      </c>
      <c r="L2013">
        <f>VLOOKUP(D2013,Coordinates!A:C,2,FALSE)</f>
        <v>43.412050000000001</v>
      </c>
      <c r="M2013">
        <f>VLOOKUP(D2013,Coordinates!A:C,3,FALSE)</f>
        <v>-79.180599999999998</v>
      </c>
      <c r="N2013" t="str">
        <f>VLOOKUP(I2013,LULine!A:B,2,FALSE)</f>
        <v>Bloor Danforth</v>
      </c>
      <c r="O2013" t="s">
        <v>1761</v>
      </c>
      <c r="P2013" t="s">
        <v>1776</v>
      </c>
    </row>
    <row r="2014" spans="1:16" x14ac:dyDescent="0.3">
      <c r="A2014" s="3">
        <v>43573</v>
      </c>
      <c r="B2014" s="1" t="s">
        <v>995</v>
      </c>
      <c r="C2014" s="1" t="s">
        <v>126</v>
      </c>
      <c r="D2014" s="1" t="s">
        <v>79</v>
      </c>
      <c r="E2014" s="1" t="s">
        <v>57</v>
      </c>
      <c r="F2014" s="2">
        <v>10</v>
      </c>
      <c r="G2014" s="2">
        <v>13</v>
      </c>
      <c r="H2014" s="1" t="s">
        <v>34</v>
      </c>
      <c r="I2014" s="1" t="s">
        <v>30</v>
      </c>
      <c r="J2014" s="2">
        <v>5035</v>
      </c>
      <c r="K2014" t="str">
        <f>VLOOKUP(E2014,LUCode!A:B,2,FALSE)</f>
        <v>Injured or ill Customer (On Train) - Transported</v>
      </c>
      <c r="L2014">
        <f>VLOOKUP(D2014,Coordinates!A:C,2,FALSE)</f>
        <v>43.402500000000003</v>
      </c>
      <c r="M2014">
        <f>VLOOKUP(D2014,Coordinates!A:C,3,FALSE)</f>
        <v>-79.220799999999997</v>
      </c>
      <c r="N2014" t="str">
        <f>VLOOKUP(I2014,LULine!A:B,2,FALSE)</f>
        <v>Bloor Danforth</v>
      </c>
      <c r="O2014" t="s">
        <v>1761</v>
      </c>
      <c r="P2014" t="s">
        <v>1777</v>
      </c>
    </row>
    <row r="2015" spans="1:16" x14ac:dyDescent="0.3">
      <c r="A2015" s="3">
        <v>43573</v>
      </c>
      <c r="B2015" s="1" t="s">
        <v>1230</v>
      </c>
      <c r="C2015" s="1" t="s">
        <v>126</v>
      </c>
      <c r="D2015" s="1" t="s">
        <v>296</v>
      </c>
      <c r="E2015" s="1" t="s">
        <v>218</v>
      </c>
      <c r="F2015" s="2">
        <v>5</v>
      </c>
      <c r="G2015" s="2">
        <v>10</v>
      </c>
      <c r="H2015" s="1" t="s">
        <v>14</v>
      </c>
      <c r="I2015" s="1" t="s">
        <v>15</v>
      </c>
      <c r="J2015" s="2">
        <v>5766</v>
      </c>
      <c r="K2015" t="str">
        <f>VLOOKUP(E2015,LUCode!A:B,2,FALSE)</f>
        <v>Equipment - No Trouble Found</v>
      </c>
      <c r="L2015">
        <f>VLOOKUP(D2015,Coordinates!A:C,2,FALSE)</f>
        <v>43.4116</v>
      </c>
      <c r="M2015">
        <f>VLOOKUP(D2015,Coordinates!A:C,3,FALSE)</f>
        <v>-79.233500000000006</v>
      </c>
      <c r="N2015" t="str">
        <f>VLOOKUP(I2015,LULine!A:B,2,FALSE)</f>
        <v>Yonge University Spadina</v>
      </c>
      <c r="O2015" t="s">
        <v>1761</v>
      </c>
      <c r="P2015" t="s">
        <v>1777</v>
      </c>
    </row>
    <row r="2016" spans="1:16" x14ac:dyDescent="0.3">
      <c r="A2016" s="3">
        <v>43573</v>
      </c>
      <c r="B2016" s="1" t="s">
        <v>392</v>
      </c>
      <c r="C2016" s="1" t="s">
        <v>126</v>
      </c>
      <c r="D2016" s="25" t="s">
        <v>1640</v>
      </c>
      <c r="E2016" s="1" t="s">
        <v>610</v>
      </c>
      <c r="F2016" s="2">
        <v>5</v>
      </c>
      <c r="G2016" s="2">
        <v>10</v>
      </c>
      <c r="H2016" s="1" t="s">
        <v>34</v>
      </c>
      <c r="I2016" s="1" t="s">
        <v>99</v>
      </c>
      <c r="J2016" s="2">
        <v>6151</v>
      </c>
      <c r="K2016" t="str">
        <f>VLOOKUP(E2016,LUCode!A:B,2,FALSE)</f>
        <v>Work Refusal</v>
      </c>
      <c r="L2016" t="str">
        <f>VLOOKUP(D2016,Coordinates!A:C,2,FALSE)</f>
        <v>43.7614°</v>
      </c>
      <c r="M2016">
        <f>VLOOKUP(D2016,Coordinates!A:C,3,FALSE)</f>
        <v>-79.410499999999999</v>
      </c>
      <c r="N2016" t="str">
        <f>VLOOKUP(I2016,LULine!A:B,2,FALSE)</f>
        <v>Sheppard</v>
      </c>
      <c r="O2016" t="s">
        <v>1761</v>
      </c>
      <c r="P2016" t="s">
        <v>1777</v>
      </c>
    </row>
    <row r="2017" spans="1:16" x14ac:dyDescent="0.3">
      <c r="A2017" s="3">
        <v>43574</v>
      </c>
      <c r="B2017" s="1" t="s">
        <v>733</v>
      </c>
      <c r="C2017" s="1" t="s">
        <v>145</v>
      </c>
      <c r="D2017" s="1" t="s">
        <v>37</v>
      </c>
      <c r="E2017" s="1" t="s">
        <v>158</v>
      </c>
      <c r="F2017" s="2">
        <v>34</v>
      </c>
      <c r="G2017" s="2">
        <v>0</v>
      </c>
      <c r="H2017" s="1" t="s">
        <v>29</v>
      </c>
      <c r="I2017" s="1" t="s">
        <v>30</v>
      </c>
      <c r="J2017" s="2">
        <v>5172</v>
      </c>
      <c r="K2017" t="str">
        <f>VLOOKUP(E2017,LUCode!A:B,2,FALSE)</f>
        <v>Unauthorized at Track Level</v>
      </c>
      <c r="L2017">
        <f>VLOOKUP(D2017,Coordinates!A:C,2,FALSE)</f>
        <v>43.435699999999997</v>
      </c>
      <c r="M2017">
        <f>VLOOKUP(D2017,Coordinates!A:C,3,FALSE)</f>
        <v>-79.154899999999998</v>
      </c>
      <c r="N2017" t="str">
        <f>VLOOKUP(I2017,LULine!A:B,2,FALSE)</f>
        <v>Bloor Danforth</v>
      </c>
      <c r="O2017" t="s">
        <v>1761</v>
      </c>
      <c r="P2017" t="s">
        <v>1774</v>
      </c>
    </row>
    <row r="2018" spans="1:16" x14ac:dyDescent="0.3">
      <c r="A2018" s="3">
        <v>43574</v>
      </c>
      <c r="B2018" s="1" t="s">
        <v>154</v>
      </c>
      <c r="C2018" s="1" t="s">
        <v>145</v>
      </c>
      <c r="D2018" s="1" t="s">
        <v>12</v>
      </c>
      <c r="E2018" s="1" t="s">
        <v>13</v>
      </c>
      <c r="F2018" s="2">
        <v>6</v>
      </c>
      <c r="G2018" s="2">
        <v>11</v>
      </c>
      <c r="H2018" s="1" t="s">
        <v>14</v>
      </c>
      <c r="I2018" s="1" t="s">
        <v>15</v>
      </c>
      <c r="J2018" s="2">
        <v>5916</v>
      </c>
      <c r="K2018" t="str">
        <f>VLOOKUP(E2018,LUCode!A:B,2,FALSE)</f>
        <v>ATC Project</v>
      </c>
      <c r="L2018">
        <f>VLOOKUP(D2018,Coordinates!A:C,2,FALSE)</f>
        <v>43.402900000000002</v>
      </c>
      <c r="M2018">
        <f>VLOOKUP(D2018,Coordinates!A:C,3,FALSE)</f>
        <v>-79.242500000000007</v>
      </c>
      <c r="N2018" t="str">
        <f>VLOOKUP(I2018,LULine!A:B,2,FALSE)</f>
        <v>Yonge University Spadina</v>
      </c>
      <c r="O2018" t="s">
        <v>1761</v>
      </c>
      <c r="P2018" t="s">
        <v>1774</v>
      </c>
    </row>
    <row r="2019" spans="1:16" x14ac:dyDescent="0.3">
      <c r="A2019" s="3">
        <v>43574</v>
      </c>
      <c r="B2019" s="1" t="s">
        <v>251</v>
      </c>
      <c r="C2019" s="1" t="s">
        <v>145</v>
      </c>
      <c r="D2019" s="1" t="s">
        <v>363</v>
      </c>
      <c r="E2019" s="1" t="s">
        <v>245</v>
      </c>
      <c r="F2019" s="2">
        <v>3</v>
      </c>
      <c r="G2019" s="2">
        <v>8</v>
      </c>
      <c r="H2019" s="1" t="s">
        <v>29</v>
      </c>
      <c r="I2019" s="1" t="s">
        <v>30</v>
      </c>
      <c r="J2019" s="2">
        <v>5280</v>
      </c>
      <c r="K2019" t="str">
        <f>VLOOKUP(E2019,LUCode!A:B,2,FALSE)</f>
        <v>Door Problems - Passenger Related</v>
      </c>
      <c r="L2019">
        <f>VLOOKUP(D2019,Coordinates!A:C,2,FALSE)</f>
        <v>43.4514</v>
      </c>
      <c r="M2019">
        <f>VLOOKUP(D2019,Coordinates!A:C,3,FALSE)</f>
        <v>-79.284199999999998</v>
      </c>
      <c r="N2019" t="str">
        <f>VLOOKUP(I2019,LULine!A:B,2,FALSE)</f>
        <v>Bloor Danforth</v>
      </c>
      <c r="O2019" t="s">
        <v>1761</v>
      </c>
      <c r="P2019" t="s">
        <v>1774</v>
      </c>
    </row>
    <row r="2020" spans="1:16" x14ac:dyDescent="0.3">
      <c r="A2020" s="3">
        <v>43574</v>
      </c>
      <c r="B2020" s="1" t="s">
        <v>535</v>
      </c>
      <c r="C2020" s="1" t="s">
        <v>145</v>
      </c>
      <c r="D2020" s="1" t="s">
        <v>45</v>
      </c>
      <c r="E2020" s="1" t="s">
        <v>46</v>
      </c>
      <c r="F2020" s="2">
        <v>3</v>
      </c>
      <c r="G2020" s="2">
        <v>8</v>
      </c>
      <c r="H2020" s="1" t="s">
        <v>19</v>
      </c>
      <c r="I2020" s="1" t="s">
        <v>15</v>
      </c>
      <c r="J2020" s="2">
        <v>5911</v>
      </c>
      <c r="K2020" t="str">
        <f>VLOOKUP(E2020,LUCode!A:B,2,FALSE)</f>
        <v>Miscellaneous Speed Control</v>
      </c>
      <c r="L2020">
        <f>VLOOKUP(D2020,Coordinates!A:C,2,FALSE)</f>
        <v>43.781399999999998</v>
      </c>
      <c r="M2020">
        <f>VLOOKUP(D2020,Coordinates!A:C,3,FALSE)</f>
        <v>-79.415000000000006</v>
      </c>
      <c r="N2020" t="str">
        <f>VLOOKUP(I2020,LULine!A:B,2,FALSE)</f>
        <v>Yonge University Spadina</v>
      </c>
      <c r="O2020" t="s">
        <v>1761</v>
      </c>
      <c r="P2020" t="s">
        <v>1774</v>
      </c>
    </row>
    <row r="2021" spans="1:16" x14ac:dyDescent="0.3">
      <c r="A2021" s="3">
        <v>43574</v>
      </c>
      <c r="B2021" s="1" t="s">
        <v>84</v>
      </c>
      <c r="C2021" s="1" t="s">
        <v>145</v>
      </c>
      <c r="D2021" s="25" t="s">
        <v>1639</v>
      </c>
      <c r="E2021" s="1" t="s">
        <v>180</v>
      </c>
      <c r="F2021" s="2">
        <v>5</v>
      </c>
      <c r="G2021" s="2">
        <v>10</v>
      </c>
      <c r="H2021" s="1" t="s">
        <v>19</v>
      </c>
      <c r="I2021" s="1" t="s">
        <v>15</v>
      </c>
      <c r="J2021" s="2">
        <v>5951</v>
      </c>
      <c r="K2021" t="str">
        <f>VLOOKUP(E2021,LUCode!A:B,2,FALSE)</f>
        <v>Signals - Track Circuit Problems</v>
      </c>
      <c r="L2021">
        <f>VLOOKUP(D2021,Coordinates!A:C,2,FALSE)</f>
        <v>43.762</v>
      </c>
      <c r="M2021">
        <f>VLOOKUP(D2021,Coordinates!A:C,3,FALSE)</f>
        <v>-79.411900000000003</v>
      </c>
      <c r="N2021" t="str">
        <f>VLOOKUP(I2021,LULine!A:B,2,FALSE)</f>
        <v>Yonge University Spadina</v>
      </c>
      <c r="O2021" t="s">
        <v>1761</v>
      </c>
      <c r="P2021" t="s">
        <v>1772</v>
      </c>
    </row>
    <row r="2022" spans="1:16" x14ac:dyDescent="0.3">
      <c r="A2022" s="3">
        <v>43574</v>
      </c>
      <c r="B2022" s="1" t="s">
        <v>1220</v>
      </c>
      <c r="C2022" s="1" t="s">
        <v>145</v>
      </c>
      <c r="D2022" s="1" t="s">
        <v>64</v>
      </c>
      <c r="E2022" s="1" t="s">
        <v>50</v>
      </c>
      <c r="F2022" s="2">
        <v>7</v>
      </c>
      <c r="G2022" s="2">
        <v>11</v>
      </c>
      <c r="H2022" s="1" t="s">
        <v>34</v>
      </c>
      <c r="I2022" s="1" t="s">
        <v>30</v>
      </c>
      <c r="J2022" s="2">
        <v>5151</v>
      </c>
      <c r="K2022" t="str">
        <f>VLOOKUP(E2022,LUCode!A:B,2,FALSE)</f>
        <v>Brakes</v>
      </c>
      <c r="L2022">
        <f>VLOOKUP(D2022,Coordinates!A:C,2,FALSE)</f>
        <v>43.424100000000003</v>
      </c>
      <c r="M2022">
        <f>VLOOKUP(D2022,Coordinates!A:C,3,FALSE)</f>
        <v>-79.164699999999996</v>
      </c>
      <c r="N2022" t="str">
        <f>VLOOKUP(I2022,LULine!A:B,2,FALSE)</f>
        <v>Bloor Danforth</v>
      </c>
      <c r="O2022" t="s">
        <v>1761</v>
      </c>
      <c r="P2022" t="s">
        <v>1773</v>
      </c>
    </row>
    <row r="2023" spans="1:16" x14ac:dyDescent="0.3">
      <c r="A2023" s="3">
        <v>43574</v>
      </c>
      <c r="B2023" s="1" t="s">
        <v>375</v>
      </c>
      <c r="C2023" s="1" t="s">
        <v>145</v>
      </c>
      <c r="D2023" s="1" t="s">
        <v>172</v>
      </c>
      <c r="E2023" s="1" t="s">
        <v>67</v>
      </c>
      <c r="F2023" s="2">
        <v>4</v>
      </c>
      <c r="G2023" s="2">
        <v>8</v>
      </c>
      <c r="H2023" s="1" t="s">
        <v>19</v>
      </c>
      <c r="I2023" s="1" t="s">
        <v>15</v>
      </c>
      <c r="J2023" s="2">
        <v>5931</v>
      </c>
      <c r="K2023" t="str">
        <f>VLOOKUP(E2023,LUCode!A:B,2,FALSE)</f>
        <v>Door Problems - Faulty Equipment</v>
      </c>
      <c r="L2023">
        <f>VLOOKUP(D2023,Coordinates!A:C,2,FALSE)</f>
        <v>43.761499999999998</v>
      </c>
      <c r="M2023">
        <f>VLOOKUP(D2023,Coordinates!A:C,3,FALSE)</f>
        <v>-79.411100000000005</v>
      </c>
      <c r="N2023" t="str">
        <f>VLOOKUP(I2023,LULine!A:B,2,FALSE)</f>
        <v>Yonge University Spadina</v>
      </c>
      <c r="O2023" t="s">
        <v>1761</v>
      </c>
      <c r="P2023" t="s">
        <v>1773</v>
      </c>
    </row>
    <row r="2024" spans="1:16" x14ac:dyDescent="0.3">
      <c r="A2024" s="3">
        <v>43574</v>
      </c>
      <c r="B2024" s="1" t="s">
        <v>1197</v>
      </c>
      <c r="C2024" s="1" t="s">
        <v>145</v>
      </c>
      <c r="D2024" s="1" t="s">
        <v>211</v>
      </c>
      <c r="E2024" s="1" t="s">
        <v>43</v>
      </c>
      <c r="F2024" s="2">
        <v>4</v>
      </c>
      <c r="G2024" s="2">
        <v>8</v>
      </c>
      <c r="H2024" s="1" t="s">
        <v>19</v>
      </c>
      <c r="I2024" s="1" t="s">
        <v>15</v>
      </c>
      <c r="J2024" s="2">
        <v>6061</v>
      </c>
      <c r="K2024" t="str">
        <f>VLOOKUP(E2024,LUCode!A:B,2,FALSE)</f>
        <v>Operator Not In Position</v>
      </c>
      <c r="L2024">
        <f>VLOOKUP(D2024,Coordinates!A:C,2,FALSE)</f>
        <v>43.4739</v>
      </c>
      <c r="M2024">
        <f>VLOOKUP(D2024,Coordinates!A:C,3,FALSE)</f>
        <v>-79.313900000000004</v>
      </c>
      <c r="N2024" t="str">
        <f>VLOOKUP(I2024,LULine!A:B,2,FALSE)</f>
        <v>Yonge University Spadina</v>
      </c>
      <c r="O2024" t="s">
        <v>1761</v>
      </c>
      <c r="P2024" t="s">
        <v>1775</v>
      </c>
    </row>
    <row r="2025" spans="1:16" x14ac:dyDescent="0.3">
      <c r="A2025" s="3">
        <v>43574</v>
      </c>
      <c r="B2025" s="1" t="s">
        <v>404</v>
      </c>
      <c r="C2025" s="1" t="s">
        <v>145</v>
      </c>
      <c r="D2025" s="1" t="s">
        <v>45</v>
      </c>
      <c r="E2025" s="1" t="s">
        <v>132</v>
      </c>
      <c r="F2025" s="2">
        <v>5</v>
      </c>
      <c r="G2025" s="2">
        <v>9</v>
      </c>
      <c r="H2025" s="1" t="s">
        <v>19</v>
      </c>
      <c r="I2025" s="1" t="s">
        <v>15</v>
      </c>
      <c r="J2025" s="2">
        <v>5636</v>
      </c>
      <c r="K2025" t="str">
        <f>VLOOKUP(E2025,LUCode!A:B,2,FALSE)</f>
        <v>Misc. Transportation Other - Employee Non-Chargeable</v>
      </c>
      <c r="L2025">
        <f>VLOOKUP(D2025,Coordinates!A:C,2,FALSE)</f>
        <v>43.781399999999998</v>
      </c>
      <c r="M2025">
        <f>VLOOKUP(D2025,Coordinates!A:C,3,FALSE)</f>
        <v>-79.415000000000006</v>
      </c>
      <c r="N2025" t="str">
        <f>VLOOKUP(I2025,LULine!A:B,2,FALSE)</f>
        <v>Yonge University Spadina</v>
      </c>
      <c r="O2025" t="s">
        <v>1761</v>
      </c>
      <c r="P2025" t="s">
        <v>1775</v>
      </c>
    </row>
    <row r="2026" spans="1:16" x14ac:dyDescent="0.3">
      <c r="A2026" s="3">
        <v>43574</v>
      </c>
      <c r="B2026" s="1" t="s">
        <v>100</v>
      </c>
      <c r="C2026" s="1" t="s">
        <v>145</v>
      </c>
      <c r="D2026" s="1" t="s">
        <v>95</v>
      </c>
      <c r="E2026" s="1" t="s">
        <v>80</v>
      </c>
      <c r="F2026" s="2">
        <v>17</v>
      </c>
      <c r="G2026" s="2">
        <v>21</v>
      </c>
      <c r="H2026" s="1" t="s">
        <v>19</v>
      </c>
      <c r="I2026" s="1" t="s">
        <v>15</v>
      </c>
      <c r="J2026" s="2">
        <v>5716</v>
      </c>
      <c r="K2026" t="str">
        <f>VLOOKUP(E2026,LUCode!A:B,2,FALSE)</f>
        <v>Disorderly Patron</v>
      </c>
      <c r="L2026">
        <f>VLOOKUP(D2026,Coordinates!A:C,2,FALSE)</f>
        <v>43.403700000000001</v>
      </c>
      <c r="M2026">
        <f>VLOOKUP(D2026,Coordinates!A:C,3,FALSE)</f>
        <v>-79.231999999999999</v>
      </c>
      <c r="N2026" t="str">
        <f>VLOOKUP(I2026,LULine!A:B,2,FALSE)</f>
        <v>Yonge University Spadina</v>
      </c>
      <c r="O2026" t="s">
        <v>1761</v>
      </c>
      <c r="P2026" t="s">
        <v>1775</v>
      </c>
    </row>
    <row r="2027" spans="1:16" x14ac:dyDescent="0.3">
      <c r="A2027" s="3">
        <v>43574</v>
      </c>
      <c r="B2027" s="1" t="s">
        <v>785</v>
      </c>
      <c r="C2027" s="1" t="s">
        <v>145</v>
      </c>
      <c r="D2027" s="1" t="s">
        <v>45</v>
      </c>
      <c r="E2027" s="1" t="s">
        <v>132</v>
      </c>
      <c r="F2027" s="2">
        <v>5</v>
      </c>
      <c r="G2027" s="2">
        <v>9</v>
      </c>
      <c r="H2027" s="1" t="s">
        <v>19</v>
      </c>
      <c r="I2027" s="1" t="s">
        <v>15</v>
      </c>
      <c r="J2027" s="2">
        <v>5566</v>
      </c>
      <c r="K2027" t="str">
        <f>VLOOKUP(E2027,LUCode!A:B,2,FALSE)</f>
        <v>Misc. Transportation Other - Employee Non-Chargeable</v>
      </c>
      <c r="L2027">
        <f>VLOOKUP(D2027,Coordinates!A:C,2,FALSE)</f>
        <v>43.781399999999998</v>
      </c>
      <c r="M2027">
        <f>VLOOKUP(D2027,Coordinates!A:C,3,FALSE)</f>
        <v>-79.415000000000006</v>
      </c>
      <c r="N2027" t="str">
        <f>VLOOKUP(I2027,LULine!A:B,2,FALSE)</f>
        <v>Yonge University Spadina</v>
      </c>
      <c r="O2027" t="s">
        <v>1761</v>
      </c>
      <c r="P2027" t="s">
        <v>1776</v>
      </c>
    </row>
    <row r="2028" spans="1:16" x14ac:dyDescent="0.3">
      <c r="A2028" s="3">
        <v>43574</v>
      </c>
      <c r="B2028" s="1" t="s">
        <v>953</v>
      </c>
      <c r="C2028" s="1" t="s">
        <v>145</v>
      </c>
      <c r="D2028" s="1" t="s">
        <v>211</v>
      </c>
      <c r="E2028" s="1" t="s">
        <v>905</v>
      </c>
      <c r="F2028" s="2">
        <v>4</v>
      </c>
      <c r="G2028" s="2">
        <v>8</v>
      </c>
      <c r="H2028" s="1" t="s">
        <v>19</v>
      </c>
      <c r="I2028" s="1" t="s">
        <v>15</v>
      </c>
      <c r="J2028" s="2">
        <v>5626</v>
      </c>
      <c r="K2028" t="str">
        <f>VLOOKUP(E2028,LUCode!A:B,2,FALSE)</f>
        <v>Injured Employee</v>
      </c>
      <c r="L2028">
        <f>VLOOKUP(D2028,Coordinates!A:C,2,FALSE)</f>
        <v>43.4739</v>
      </c>
      <c r="M2028">
        <f>VLOOKUP(D2028,Coordinates!A:C,3,FALSE)</f>
        <v>-79.313900000000004</v>
      </c>
      <c r="N2028" t="str">
        <f>VLOOKUP(I2028,LULine!A:B,2,FALSE)</f>
        <v>Yonge University Spadina</v>
      </c>
      <c r="O2028" t="s">
        <v>1761</v>
      </c>
      <c r="P2028" t="s">
        <v>1776</v>
      </c>
    </row>
    <row r="2029" spans="1:16" x14ac:dyDescent="0.3">
      <c r="A2029" s="3">
        <v>43574</v>
      </c>
      <c r="B2029" s="1" t="s">
        <v>214</v>
      </c>
      <c r="C2029" s="1" t="s">
        <v>145</v>
      </c>
      <c r="D2029" s="1" t="s">
        <v>211</v>
      </c>
      <c r="E2029" s="1" t="s">
        <v>43</v>
      </c>
      <c r="F2029" s="2">
        <v>4</v>
      </c>
      <c r="G2029" s="2">
        <v>8</v>
      </c>
      <c r="H2029" s="1" t="s">
        <v>19</v>
      </c>
      <c r="I2029" s="1" t="s">
        <v>15</v>
      </c>
      <c r="J2029" s="2">
        <v>6096</v>
      </c>
      <c r="K2029" t="str">
        <f>VLOOKUP(E2029,LUCode!A:B,2,FALSE)</f>
        <v>Operator Not In Position</v>
      </c>
      <c r="L2029">
        <f>VLOOKUP(D2029,Coordinates!A:C,2,FALSE)</f>
        <v>43.4739</v>
      </c>
      <c r="M2029">
        <f>VLOOKUP(D2029,Coordinates!A:C,3,FALSE)</f>
        <v>-79.313900000000004</v>
      </c>
      <c r="N2029" t="str">
        <f>VLOOKUP(I2029,LULine!A:B,2,FALSE)</f>
        <v>Yonge University Spadina</v>
      </c>
      <c r="O2029" t="s">
        <v>1761</v>
      </c>
      <c r="P2029" t="s">
        <v>1776</v>
      </c>
    </row>
    <row r="2030" spans="1:16" x14ac:dyDescent="0.3">
      <c r="A2030" s="3">
        <v>43574</v>
      </c>
      <c r="B2030" s="1" t="s">
        <v>1231</v>
      </c>
      <c r="C2030" s="1" t="s">
        <v>145</v>
      </c>
      <c r="D2030" s="1" t="s">
        <v>203</v>
      </c>
      <c r="E2030" s="1" t="s">
        <v>221</v>
      </c>
      <c r="F2030" s="2">
        <v>21</v>
      </c>
      <c r="G2030" s="2">
        <v>26</v>
      </c>
      <c r="H2030" s="1" t="s">
        <v>14</v>
      </c>
      <c r="I2030" s="1" t="s">
        <v>15</v>
      </c>
      <c r="J2030" s="2">
        <v>5866</v>
      </c>
      <c r="K2030" t="str">
        <f>VLOOKUP(E2030,LUCode!A:B,2,FALSE)</f>
        <v>Fire/Smoke Plan B - Source TTC</v>
      </c>
      <c r="L2030">
        <f>VLOOKUP(D2030,Coordinates!A:C,2,FALSE)</f>
        <v>43.395499999999998</v>
      </c>
      <c r="M2030">
        <f>VLOOKUP(D2030,Coordinates!A:C,3,FALSE)</f>
        <v>-79.230199999999996</v>
      </c>
      <c r="N2030" t="str">
        <f>VLOOKUP(I2030,LULine!A:B,2,FALSE)</f>
        <v>Yonge University Spadina</v>
      </c>
      <c r="O2030" t="s">
        <v>1761</v>
      </c>
      <c r="P2030" t="s">
        <v>1776</v>
      </c>
    </row>
    <row r="2031" spans="1:16" x14ac:dyDescent="0.3">
      <c r="A2031" s="3">
        <v>43574</v>
      </c>
      <c r="B2031" s="1" t="s">
        <v>1232</v>
      </c>
      <c r="C2031" s="1" t="s">
        <v>145</v>
      </c>
      <c r="D2031" s="1" t="s">
        <v>37</v>
      </c>
      <c r="E2031" s="1" t="s">
        <v>277</v>
      </c>
      <c r="F2031" s="2">
        <v>4</v>
      </c>
      <c r="G2031" s="2">
        <v>8</v>
      </c>
      <c r="H2031" s="1" t="s">
        <v>34</v>
      </c>
      <c r="I2031" s="1" t="s">
        <v>30</v>
      </c>
      <c r="J2031" s="2">
        <v>5296</v>
      </c>
      <c r="K2031" t="str">
        <f>VLOOKUP(E2031,LUCode!A:B,2,FALSE)</f>
        <v>Operator Violated Signal</v>
      </c>
      <c r="L2031">
        <f>VLOOKUP(D2031,Coordinates!A:C,2,FALSE)</f>
        <v>43.435699999999997</v>
      </c>
      <c r="M2031">
        <f>VLOOKUP(D2031,Coordinates!A:C,3,FALSE)</f>
        <v>-79.154899999999998</v>
      </c>
      <c r="N2031" t="str">
        <f>VLOOKUP(I2031,LULine!A:B,2,FALSE)</f>
        <v>Bloor Danforth</v>
      </c>
      <c r="O2031" t="s">
        <v>1761</v>
      </c>
      <c r="P2031" t="s">
        <v>1777</v>
      </c>
    </row>
    <row r="2032" spans="1:16" x14ac:dyDescent="0.3">
      <c r="A2032" s="3">
        <v>43575</v>
      </c>
      <c r="B2032" s="1" t="s">
        <v>940</v>
      </c>
      <c r="C2032" s="1" t="s">
        <v>175</v>
      </c>
      <c r="D2032" s="1" t="s">
        <v>207</v>
      </c>
      <c r="E2032" s="1" t="s">
        <v>28</v>
      </c>
      <c r="F2032" s="2">
        <v>5</v>
      </c>
      <c r="G2032" s="2">
        <v>10</v>
      </c>
      <c r="H2032" s="1" t="s">
        <v>14</v>
      </c>
      <c r="I2032" s="1" t="s">
        <v>15</v>
      </c>
      <c r="J2032" s="2">
        <v>0</v>
      </c>
      <c r="K2032" t="str">
        <f>VLOOKUP(E2032,LUCode!A:B,2,FALSE)</f>
        <v>No Operator Immediately Available</v>
      </c>
      <c r="L2032">
        <f>VLOOKUP(D2032,Coordinates!A:C,2,FALSE)</f>
        <v>43.4221</v>
      </c>
      <c r="M2032">
        <f>VLOOKUP(D2032,Coordinates!A:C,3,FALSE)</f>
        <v>-79.235399999999998</v>
      </c>
      <c r="N2032" t="str">
        <f>VLOOKUP(I2032,LULine!A:B,2,FALSE)</f>
        <v>Yonge University Spadina</v>
      </c>
      <c r="O2032" t="s">
        <v>1761</v>
      </c>
      <c r="P2032" t="s">
        <v>1774</v>
      </c>
    </row>
    <row r="2033" spans="1:16" x14ac:dyDescent="0.3">
      <c r="A2033" s="3">
        <v>43575</v>
      </c>
      <c r="B2033" s="1" t="s">
        <v>176</v>
      </c>
      <c r="C2033" s="1" t="s">
        <v>175</v>
      </c>
      <c r="D2033" s="1" t="s">
        <v>64</v>
      </c>
      <c r="E2033" s="1" t="s">
        <v>601</v>
      </c>
      <c r="F2033" s="2">
        <v>3</v>
      </c>
      <c r="G2033" s="2">
        <v>8</v>
      </c>
      <c r="H2033" s="1" t="s">
        <v>34</v>
      </c>
      <c r="I2033" s="1" t="s">
        <v>30</v>
      </c>
      <c r="J2033" s="2">
        <v>5019</v>
      </c>
      <c r="K2033" t="str">
        <f>VLOOKUP(E2033,LUCode!A:B,2,FALSE)</f>
        <v>Trucks</v>
      </c>
      <c r="L2033">
        <f>VLOOKUP(D2033,Coordinates!A:C,2,FALSE)</f>
        <v>43.424100000000003</v>
      </c>
      <c r="M2033">
        <f>VLOOKUP(D2033,Coordinates!A:C,3,FALSE)</f>
        <v>-79.164699999999996</v>
      </c>
      <c r="N2033" t="str">
        <f>VLOOKUP(I2033,LULine!A:B,2,FALSE)</f>
        <v>Bloor Danforth</v>
      </c>
      <c r="O2033" t="s">
        <v>1761</v>
      </c>
      <c r="P2033" t="s">
        <v>1774</v>
      </c>
    </row>
    <row r="2034" spans="1:16" x14ac:dyDescent="0.3">
      <c r="A2034" s="3">
        <v>43575</v>
      </c>
      <c r="B2034" s="1" t="s">
        <v>1226</v>
      </c>
      <c r="C2034" s="1" t="s">
        <v>175</v>
      </c>
      <c r="D2034" s="1" t="s">
        <v>374</v>
      </c>
      <c r="E2034" s="1" t="s">
        <v>86</v>
      </c>
      <c r="F2034" s="2">
        <v>5</v>
      </c>
      <c r="G2034" s="2">
        <v>10</v>
      </c>
      <c r="H2034" s="1" t="s">
        <v>34</v>
      </c>
      <c r="I2034" s="1" t="s">
        <v>30</v>
      </c>
      <c r="J2034" s="2">
        <v>5172</v>
      </c>
      <c r="K2034" t="str">
        <f>VLOOKUP(E2034,LUCode!A:B,2,FALSE)</f>
        <v>Propulsion System</v>
      </c>
      <c r="L2034">
        <f>VLOOKUP(D2034,Coordinates!A:C,2,FALSE)</f>
        <v>43.393300000000004</v>
      </c>
      <c r="M2034">
        <f>VLOOKUP(D2034,Coordinates!A:C,3,FALSE)</f>
        <v>-79.263400000000004</v>
      </c>
      <c r="N2034" t="str">
        <f>VLOOKUP(I2034,LULine!A:B,2,FALSE)</f>
        <v>Bloor Danforth</v>
      </c>
      <c r="O2034" t="s">
        <v>1761</v>
      </c>
      <c r="P2034" t="s">
        <v>1774</v>
      </c>
    </row>
    <row r="2035" spans="1:16" x14ac:dyDescent="0.3">
      <c r="A2035" s="3">
        <v>43575</v>
      </c>
      <c r="B2035" s="1" t="s">
        <v>630</v>
      </c>
      <c r="C2035" s="1" t="s">
        <v>175</v>
      </c>
      <c r="D2035" s="1" t="s">
        <v>33</v>
      </c>
      <c r="E2035" s="1" t="s">
        <v>132</v>
      </c>
      <c r="F2035" s="2">
        <v>10</v>
      </c>
      <c r="G2035" s="2">
        <v>15</v>
      </c>
      <c r="H2035" s="1" t="s">
        <v>34</v>
      </c>
      <c r="I2035" s="1" t="s">
        <v>30</v>
      </c>
      <c r="J2035" s="2">
        <v>5362</v>
      </c>
      <c r="K2035" t="str">
        <f>VLOOKUP(E2035,LUCode!A:B,2,FALSE)</f>
        <v>Misc. Transportation Other - Employee Non-Chargeable</v>
      </c>
      <c r="L2035">
        <f>VLOOKUP(D2035,Coordinates!A:C,2,FALSE)</f>
        <v>43.381399999999999</v>
      </c>
      <c r="M2035">
        <f>VLOOKUP(D2035,Coordinates!A:C,3,FALSE)</f>
        <v>-79.320999999999998</v>
      </c>
      <c r="N2035" t="str">
        <f>VLOOKUP(I2035,LULine!A:B,2,FALSE)</f>
        <v>Bloor Danforth</v>
      </c>
      <c r="O2035" t="s">
        <v>1761</v>
      </c>
      <c r="P2035" t="s">
        <v>1774</v>
      </c>
    </row>
    <row r="2036" spans="1:16" x14ac:dyDescent="0.3">
      <c r="A2036" s="3">
        <v>43575</v>
      </c>
      <c r="B2036" s="1" t="s">
        <v>539</v>
      </c>
      <c r="C2036" s="1" t="s">
        <v>175</v>
      </c>
      <c r="D2036" s="1" t="s">
        <v>69</v>
      </c>
      <c r="E2036" s="1" t="s">
        <v>239</v>
      </c>
      <c r="F2036" s="2">
        <v>5</v>
      </c>
      <c r="G2036" s="2">
        <v>10</v>
      </c>
      <c r="H2036" s="1" t="s">
        <v>29</v>
      </c>
      <c r="I2036" s="1" t="s">
        <v>30</v>
      </c>
      <c r="J2036" s="2">
        <v>5032</v>
      </c>
      <c r="K2036" t="str">
        <f>VLOOKUP(E2036,LUCode!A:B,2,FALSE)</f>
        <v>Crew Unable to Maintain Schedule</v>
      </c>
      <c r="L2036">
        <f>VLOOKUP(D2036,Coordinates!A:C,2,FALSE)</f>
        <v>43.395099999999999</v>
      </c>
      <c r="M2036">
        <f>VLOOKUP(D2036,Coordinates!A:C,3,FALSE)</f>
        <v>-79.250600000000006</v>
      </c>
      <c r="N2036" t="str">
        <f>VLOOKUP(I2036,LULine!A:B,2,FALSE)</f>
        <v>Bloor Danforth</v>
      </c>
      <c r="O2036" t="s">
        <v>1761</v>
      </c>
      <c r="P2036" t="s">
        <v>1772</v>
      </c>
    </row>
    <row r="2037" spans="1:16" x14ac:dyDescent="0.3">
      <c r="A2037" s="3">
        <v>43575</v>
      </c>
      <c r="B2037" s="1" t="s">
        <v>1233</v>
      </c>
      <c r="C2037" s="1" t="s">
        <v>175</v>
      </c>
      <c r="D2037" s="1" t="s">
        <v>211</v>
      </c>
      <c r="E2037" s="1" t="s">
        <v>128</v>
      </c>
      <c r="F2037" s="2">
        <v>5</v>
      </c>
      <c r="G2037" s="2">
        <v>10</v>
      </c>
      <c r="H2037" s="1" t="s">
        <v>19</v>
      </c>
      <c r="I2037" s="1" t="s">
        <v>15</v>
      </c>
      <c r="J2037" s="2">
        <v>0</v>
      </c>
      <c r="K2037" t="str">
        <f>VLOOKUP(E2037,LUCode!A:B,2,FALSE)</f>
        <v>Divisional Clerk Related</v>
      </c>
      <c r="L2037">
        <f>VLOOKUP(D2037,Coordinates!A:C,2,FALSE)</f>
        <v>43.4739</v>
      </c>
      <c r="M2037">
        <f>VLOOKUP(D2037,Coordinates!A:C,3,FALSE)</f>
        <v>-79.313900000000004</v>
      </c>
      <c r="N2037" t="str">
        <f>VLOOKUP(I2037,LULine!A:B,2,FALSE)</f>
        <v>Yonge University Spadina</v>
      </c>
      <c r="O2037" t="s">
        <v>1761</v>
      </c>
      <c r="P2037" t="s">
        <v>1772</v>
      </c>
    </row>
    <row r="2038" spans="1:16" x14ac:dyDescent="0.3">
      <c r="A2038" s="3">
        <v>43575</v>
      </c>
      <c r="B2038" s="1" t="s">
        <v>944</v>
      </c>
      <c r="C2038" s="1" t="s">
        <v>175</v>
      </c>
      <c r="D2038" s="1" t="s">
        <v>137</v>
      </c>
      <c r="E2038" s="1" t="s">
        <v>80</v>
      </c>
      <c r="F2038" s="2">
        <v>4</v>
      </c>
      <c r="G2038" s="2">
        <v>7</v>
      </c>
      <c r="H2038" s="1" t="s">
        <v>19</v>
      </c>
      <c r="I2038" s="1" t="s">
        <v>15</v>
      </c>
      <c r="J2038" s="2">
        <v>5571</v>
      </c>
      <c r="K2038" t="str">
        <f>VLOOKUP(E2038,LUCode!A:B,2,FALSE)</f>
        <v>Disorderly Patron</v>
      </c>
      <c r="L2038">
        <f>VLOOKUP(D2038,Coordinates!A:C,2,FALSE)</f>
        <v>43.645299999999999</v>
      </c>
      <c r="M2038">
        <f>VLOOKUP(D2038,Coordinates!A:C,3,FALSE)</f>
        <v>-79.380600000000001</v>
      </c>
      <c r="N2038" t="str">
        <f>VLOOKUP(I2038,LULine!A:B,2,FALSE)</f>
        <v>Yonge University Spadina</v>
      </c>
      <c r="O2038" t="s">
        <v>1761</v>
      </c>
      <c r="P2038" t="s">
        <v>1772</v>
      </c>
    </row>
    <row r="2039" spans="1:16" x14ac:dyDescent="0.3">
      <c r="A2039" s="3">
        <v>43575</v>
      </c>
      <c r="B2039" s="1" t="s">
        <v>204</v>
      </c>
      <c r="C2039" s="1" t="s">
        <v>175</v>
      </c>
      <c r="D2039" s="1" t="s">
        <v>266</v>
      </c>
      <c r="E2039" s="1" t="s">
        <v>1234</v>
      </c>
      <c r="F2039" s="2">
        <v>7</v>
      </c>
      <c r="G2039" s="2">
        <v>14</v>
      </c>
      <c r="H2039" s="1" t="s">
        <v>19</v>
      </c>
      <c r="I2039" s="1" t="s">
        <v>93</v>
      </c>
      <c r="J2039" s="2">
        <v>3018</v>
      </c>
      <c r="K2039" t="str">
        <f>VLOOKUP(E2039,LUCode!A:B,2,FALSE)</f>
        <v>Wind Shield</v>
      </c>
      <c r="L2039">
        <f>VLOOKUP(D2039,Coordinates!A:C,2,FALSE)</f>
        <v>43.462899999999998</v>
      </c>
      <c r="M2039">
        <f>VLOOKUP(D2039,Coordinates!A:C,3,FALSE)</f>
        <v>-79.150599999999997</v>
      </c>
      <c r="N2039" t="str">
        <f>VLOOKUP(I2039,LULine!A:B,2,FALSE)</f>
        <v>Scarborough Rail Transit</v>
      </c>
      <c r="O2039" t="s">
        <v>1761</v>
      </c>
      <c r="P2039" t="s">
        <v>1772</v>
      </c>
    </row>
    <row r="2040" spans="1:16" x14ac:dyDescent="0.3">
      <c r="A2040" s="3">
        <v>43575</v>
      </c>
      <c r="B2040" s="1" t="s">
        <v>445</v>
      </c>
      <c r="C2040" s="1" t="s">
        <v>175</v>
      </c>
      <c r="D2040" s="1" t="s">
        <v>354</v>
      </c>
      <c r="E2040" s="1" t="s">
        <v>80</v>
      </c>
      <c r="F2040" s="2">
        <v>3</v>
      </c>
      <c r="G2040" s="2">
        <v>5</v>
      </c>
      <c r="H2040" s="1" t="s">
        <v>19</v>
      </c>
      <c r="I2040" s="1" t="s">
        <v>15</v>
      </c>
      <c r="J2040" s="2">
        <v>5966</v>
      </c>
      <c r="K2040" t="str">
        <f>VLOOKUP(E2040,LUCode!A:B,2,FALSE)</f>
        <v>Disorderly Patron</v>
      </c>
      <c r="L2040">
        <f>VLOOKUP(D2040,Coordinates!A:C,2,FALSE)</f>
        <v>43.390300000000003</v>
      </c>
      <c r="M2040">
        <f>VLOOKUP(D2040,Coordinates!A:C,3,FALSE)</f>
        <v>-79.231200000000001</v>
      </c>
      <c r="N2040" t="str">
        <f>VLOOKUP(I2040,LULine!A:B,2,FALSE)</f>
        <v>Yonge University Spadina</v>
      </c>
      <c r="O2040" t="s">
        <v>1761</v>
      </c>
      <c r="P2040" t="s">
        <v>1772</v>
      </c>
    </row>
    <row r="2041" spans="1:16" x14ac:dyDescent="0.3">
      <c r="A2041" s="3">
        <v>43575</v>
      </c>
      <c r="B2041" s="1" t="s">
        <v>1235</v>
      </c>
      <c r="C2041" s="1" t="s">
        <v>175</v>
      </c>
      <c r="D2041" s="1" t="s">
        <v>59</v>
      </c>
      <c r="E2041" s="1" t="s">
        <v>57</v>
      </c>
      <c r="F2041" s="2">
        <v>6</v>
      </c>
      <c r="G2041" s="2">
        <v>11</v>
      </c>
      <c r="H2041" s="1" t="s">
        <v>34</v>
      </c>
      <c r="I2041" s="1" t="s">
        <v>30</v>
      </c>
      <c r="J2041" s="2">
        <v>5039</v>
      </c>
      <c r="K2041" t="str">
        <f>VLOOKUP(E2041,LUCode!A:B,2,FALSE)</f>
        <v>Injured or ill Customer (On Train) - Transported</v>
      </c>
      <c r="L2041">
        <f>VLOOKUP(D2041,Coordinates!A:C,2,FALSE)</f>
        <v>43.410299999999999</v>
      </c>
      <c r="M2041">
        <f>VLOOKUP(D2041,Coordinates!A:C,3,FALSE)</f>
        <v>-79.192300000000003</v>
      </c>
      <c r="N2041" t="str">
        <f>VLOOKUP(I2041,LULine!A:B,2,FALSE)</f>
        <v>Bloor Danforth</v>
      </c>
      <c r="O2041" t="s">
        <v>1761</v>
      </c>
      <c r="P2041" t="s">
        <v>1773</v>
      </c>
    </row>
    <row r="2042" spans="1:16" x14ac:dyDescent="0.3">
      <c r="A2042" s="3">
        <v>43575</v>
      </c>
      <c r="B2042" s="1" t="s">
        <v>1236</v>
      </c>
      <c r="C2042" s="1" t="s">
        <v>175</v>
      </c>
      <c r="D2042" s="1" t="s">
        <v>130</v>
      </c>
      <c r="E2042" s="1" t="s">
        <v>158</v>
      </c>
      <c r="F2042" s="2">
        <v>21</v>
      </c>
      <c r="G2042" s="2">
        <v>25</v>
      </c>
      <c r="H2042" s="1" t="s">
        <v>29</v>
      </c>
      <c r="I2042" s="1" t="s">
        <v>30</v>
      </c>
      <c r="J2042" s="2">
        <v>5336</v>
      </c>
      <c r="K2042" t="str">
        <f>VLOOKUP(E2042,LUCode!A:B,2,FALSE)</f>
        <v>Unauthorized at Track Level</v>
      </c>
      <c r="L2042">
        <f>VLOOKUP(D2042,Coordinates!A:C,2,FALSE)</f>
        <v>43.668300000000002</v>
      </c>
      <c r="M2042">
        <f>VLOOKUP(D2042,Coordinates!A:C,3,FALSE)</f>
        <v>-79.399900000000002</v>
      </c>
      <c r="N2042" t="str">
        <f>VLOOKUP(I2042,LULine!A:B,2,FALSE)</f>
        <v>Bloor Danforth</v>
      </c>
      <c r="O2042" t="s">
        <v>1761</v>
      </c>
      <c r="P2042" t="s">
        <v>1773</v>
      </c>
    </row>
    <row r="2043" spans="1:16" x14ac:dyDescent="0.3">
      <c r="A2043" s="3">
        <v>43575</v>
      </c>
      <c r="B2043" s="1" t="s">
        <v>697</v>
      </c>
      <c r="C2043" s="1" t="s">
        <v>175</v>
      </c>
      <c r="D2043" s="1" t="s">
        <v>130</v>
      </c>
      <c r="E2043" s="1" t="s">
        <v>158</v>
      </c>
      <c r="F2043" s="2">
        <v>21</v>
      </c>
      <c r="G2043" s="2">
        <v>25</v>
      </c>
      <c r="H2043" s="1" t="s">
        <v>19</v>
      </c>
      <c r="I2043" s="1" t="s">
        <v>15</v>
      </c>
      <c r="J2043" s="2">
        <v>5831</v>
      </c>
      <c r="K2043" t="str">
        <f>VLOOKUP(E2043,LUCode!A:B,2,FALSE)</f>
        <v>Unauthorized at Track Level</v>
      </c>
      <c r="L2043">
        <f>VLOOKUP(D2043,Coordinates!A:C,2,FALSE)</f>
        <v>43.668300000000002</v>
      </c>
      <c r="M2043">
        <f>VLOOKUP(D2043,Coordinates!A:C,3,FALSE)</f>
        <v>-79.399900000000002</v>
      </c>
      <c r="N2043" t="str">
        <f>VLOOKUP(I2043,LULine!A:B,2,FALSE)</f>
        <v>Yonge University Spadina</v>
      </c>
      <c r="O2043" t="s">
        <v>1761</v>
      </c>
      <c r="P2043" t="s">
        <v>1773</v>
      </c>
    </row>
    <row r="2044" spans="1:16" x14ac:dyDescent="0.3">
      <c r="A2044" s="3">
        <v>43575</v>
      </c>
      <c r="B2044" s="1" t="s">
        <v>582</v>
      </c>
      <c r="C2044" s="1" t="s">
        <v>175</v>
      </c>
      <c r="D2044" s="1" t="s">
        <v>37</v>
      </c>
      <c r="E2044" s="1" t="s">
        <v>270</v>
      </c>
      <c r="F2044" s="2">
        <v>4</v>
      </c>
      <c r="G2044" s="2">
        <v>8</v>
      </c>
      <c r="H2044" s="1" t="s">
        <v>34</v>
      </c>
      <c r="I2044" s="1" t="s">
        <v>30</v>
      </c>
      <c r="J2044" s="2">
        <v>5167</v>
      </c>
      <c r="K2044" t="str">
        <f>VLOOKUP(E2044,LUCode!A:B,2,FALSE)</f>
        <v>Air Conditioning</v>
      </c>
      <c r="L2044">
        <f>VLOOKUP(D2044,Coordinates!A:C,2,FALSE)</f>
        <v>43.435699999999997</v>
      </c>
      <c r="M2044">
        <f>VLOOKUP(D2044,Coordinates!A:C,3,FALSE)</f>
        <v>-79.154899999999998</v>
      </c>
      <c r="N2044" t="str">
        <f>VLOOKUP(I2044,LULine!A:B,2,FALSE)</f>
        <v>Bloor Danforth</v>
      </c>
      <c r="O2044" t="s">
        <v>1761</v>
      </c>
      <c r="P2044" t="s">
        <v>1773</v>
      </c>
    </row>
    <row r="2045" spans="1:16" x14ac:dyDescent="0.3">
      <c r="A2045" s="3">
        <v>43575</v>
      </c>
      <c r="B2045" s="1" t="s">
        <v>708</v>
      </c>
      <c r="C2045" s="1" t="s">
        <v>175</v>
      </c>
      <c r="D2045" s="1" t="s">
        <v>211</v>
      </c>
      <c r="E2045" s="1" t="s">
        <v>177</v>
      </c>
      <c r="F2045" s="2">
        <v>5</v>
      </c>
      <c r="G2045" s="2">
        <v>10</v>
      </c>
      <c r="H2045" s="1" t="s">
        <v>19</v>
      </c>
      <c r="I2045" s="1" t="s">
        <v>15</v>
      </c>
      <c r="J2045" s="2">
        <v>5831</v>
      </c>
      <c r="K2045" t="str">
        <f>VLOOKUP(E2045,LUCode!A:B,2,FALSE)</f>
        <v>Body</v>
      </c>
      <c r="L2045">
        <f>VLOOKUP(D2045,Coordinates!A:C,2,FALSE)</f>
        <v>43.4739</v>
      </c>
      <c r="M2045">
        <f>VLOOKUP(D2045,Coordinates!A:C,3,FALSE)</f>
        <v>-79.313900000000004</v>
      </c>
      <c r="N2045" t="str">
        <f>VLOOKUP(I2045,LULine!A:B,2,FALSE)</f>
        <v>Yonge University Spadina</v>
      </c>
      <c r="O2045" t="s">
        <v>1761</v>
      </c>
      <c r="P2045" t="s">
        <v>1773</v>
      </c>
    </row>
    <row r="2046" spans="1:16" x14ac:dyDescent="0.3">
      <c r="A2046" s="3">
        <v>43575</v>
      </c>
      <c r="B2046" s="1" t="s">
        <v>375</v>
      </c>
      <c r="C2046" s="1" t="s">
        <v>175</v>
      </c>
      <c r="D2046" s="1" t="s">
        <v>363</v>
      </c>
      <c r="E2046" s="1" t="s">
        <v>80</v>
      </c>
      <c r="F2046" s="2">
        <v>3</v>
      </c>
      <c r="G2046" s="2">
        <v>7</v>
      </c>
      <c r="H2046" s="1" t="s">
        <v>34</v>
      </c>
      <c r="I2046" s="1" t="s">
        <v>30</v>
      </c>
      <c r="J2046" s="2">
        <v>5245</v>
      </c>
      <c r="K2046" t="str">
        <f>VLOOKUP(E2046,LUCode!A:B,2,FALSE)</f>
        <v>Disorderly Patron</v>
      </c>
      <c r="L2046">
        <f>VLOOKUP(D2046,Coordinates!A:C,2,FALSE)</f>
        <v>43.4514</v>
      </c>
      <c r="M2046">
        <f>VLOOKUP(D2046,Coordinates!A:C,3,FALSE)</f>
        <v>-79.284199999999998</v>
      </c>
      <c r="N2046" t="str">
        <f>VLOOKUP(I2046,LULine!A:B,2,FALSE)</f>
        <v>Bloor Danforth</v>
      </c>
      <c r="O2046" t="s">
        <v>1761</v>
      </c>
      <c r="P2046" t="s">
        <v>1773</v>
      </c>
    </row>
    <row r="2047" spans="1:16" x14ac:dyDescent="0.3">
      <c r="A2047" s="3">
        <v>43575</v>
      </c>
      <c r="B2047" s="1" t="s">
        <v>547</v>
      </c>
      <c r="C2047" s="1" t="s">
        <v>175</v>
      </c>
      <c r="D2047" s="25" t="s">
        <v>1756</v>
      </c>
      <c r="E2047" s="1" t="s">
        <v>89</v>
      </c>
      <c r="F2047" s="2">
        <v>5</v>
      </c>
      <c r="G2047" s="2">
        <v>8</v>
      </c>
      <c r="H2047" s="1" t="s">
        <v>14</v>
      </c>
      <c r="I2047" s="1" t="s">
        <v>15</v>
      </c>
      <c r="J2047" s="2">
        <v>5636</v>
      </c>
      <c r="K2047" t="str">
        <f>VLOOKUP(E2047,LUCode!A:B,2,FALSE)</f>
        <v>Injured or ill Customer (On Train) - Medical Aid Refused</v>
      </c>
      <c r="L2047">
        <f>VLOOKUP(D2047,Coordinates!A:C,2,FALSE)</f>
        <v>43.401600000000002</v>
      </c>
      <c r="M2047">
        <f>VLOOKUP(D2047,Coordinates!A:C,3,FALSE)</f>
        <v>-79.230900000000005</v>
      </c>
      <c r="N2047" t="str">
        <f>VLOOKUP(I2047,LULine!A:B,2,FALSE)</f>
        <v>Yonge University Spadina</v>
      </c>
      <c r="O2047" t="s">
        <v>1761</v>
      </c>
      <c r="P2047" t="s">
        <v>1775</v>
      </c>
    </row>
    <row r="2048" spans="1:16" x14ac:dyDescent="0.3">
      <c r="A2048" s="3">
        <v>43575</v>
      </c>
      <c r="B2048" s="1" t="s">
        <v>346</v>
      </c>
      <c r="C2048" s="1" t="s">
        <v>175</v>
      </c>
      <c r="D2048" s="1" t="s">
        <v>207</v>
      </c>
      <c r="E2048" s="1" t="s">
        <v>80</v>
      </c>
      <c r="F2048" s="2">
        <v>3</v>
      </c>
      <c r="G2048" s="2">
        <v>6</v>
      </c>
      <c r="H2048" s="1" t="s">
        <v>19</v>
      </c>
      <c r="I2048" s="1" t="s">
        <v>15</v>
      </c>
      <c r="J2048" s="2">
        <v>5596</v>
      </c>
      <c r="K2048" t="str">
        <f>VLOOKUP(E2048,LUCode!A:B,2,FALSE)</f>
        <v>Disorderly Patron</v>
      </c>
      <c r="L2048">
        <f>VLOOKUP(D2048,Coordinates!A:C,2,FALSE)</f>
        <v>43.4221</v>
      </c>
      <c r="M2048">
        <f>VLOOKUP(D2048,Coordinates!A:C,3,FALSE)</f>
        <v>-79.235399999999998</v>
      </c>
      <c r="N2048" t="str">
        <f>VLOOKUP(I2048,LULine!A:B,2,FALSE)</f>
        <v>Yonge University Spadina</v>
      </c>
      <c r="O2048" t="s">
        <v>1761</v>
      </c>
      <c r="P2048" t="s">
        <v>1775</v>
      </c>
    </row>
    <row r="2049" spans="1:16" x14ac:dyDescent="0.3">
      <c r="A2049" s="3">
        <v>43575</v>
      </c>
      <c r="B2049" s="1" t="s">
        <v>346</v>
      </c>
      <c r="C2049" s="1" t="s">
        <v>175</v>
      </c>
      <c r="D2049" s="1" t="s">
        <v>127</v>
      </c>
      <c r="E2049" s="1" t="s">
        <v>57</v>
      </c>
      <c r="F2049" s="2">
        <v>6</v>
      </c>
      <c r="G2049" s="2">
        <v>9</v>
      </c>
      <c r="H2049" s="1" t="s">
        <v>14</v>
      </c>
      <c r="I2049" s="1" t="s">
        <v>15</v>
      </c>
      <c r="J2049" s="2">
        <v>6036</v>
      </c>
      <c r="K2049" t="str">
        <f>VLOOKUP(E2049,LUCode!A:B,2,FALSE)</f>
        <v>Injured or ill Customer (On Train) - Transported</v>
      </c>
      <c r="L2049">
        <f>VLOOKUP(D2049,Coordinates!A:C,2,FALSE)</f>
        <v>43.400500000000001</v>
      </c>
      <c r="M2049">
        <f>VLOOKUP(D2049,Coordinates!A:C,3,FALSE)</f>
        <v>-79.235900000000001</v>
      </c>
      <c r="N2049" t="str">
        <f>VLOOKUP(I2049,LULine!A:B,2,FALSE)</f>
        <v>Yonge University Spadina</v>
      </c>
      <c r="O2049" t="s">
        <v>1761</v>
      </c>
      <c r="P2049" t="s">
        <v>1775</v>
      </c>
    </row>
    <row r="2050" spans="1:16" x14ac:dyDescent="0.3">
      <c r="A2050" s="3">
        <v>43575</v>
      </c>
      <c r="B2050" s="1" t="s">
        <v>549</v>
      </c>
      <c r="C2050" s="1" t="s">
        <v>175</v>
      </c>
      <c r="D2050" s="1" t="s">
        <v>425</v>
      </c>
      <c r="E2050" s="1" t="s">
        <v>54</v>
      </c>
      <c r="F2050" s="2">
        <v>4</v>
      </c>
      <c r="G2050" s="2">
        <v>8</v>
      </c>
      <c r="H2050" s="1" t="s">
        <v>29</v>
      </c>
      <c r="I2050" s="1" t="s">
        <v>30</v>
      </c>
      <c r="J2050" s="2">
        <v>5306</v>
      </c>
      <c r="K2050" t="str">
        <f>VLOOKUP(E2050,LUCode!A:B,2,FALSE)</f>
        <v>Passenger Assistance Alarm Activated - No Trouble Found</v>
      </c>
      <c r="L2050">
        <f>VLOOKUP(D2050,Coordinates!A:C,2,FALSE)</f>
        <v>43.403700000000001</v>
      </c>
      <c r="M2050">
        <f>VLOOKUP(D2050,Coordinates!A:C,3,FALSE)</f>
        <v>-79.212999999999994</v>
      </c>
      <c r="N2050" t="str">
        <f>VLOOKUP(I2050,LULine!A:B,2,FALSE)</f>
        <v>Bloor Danforth</v>
      </c>
      <c r="O2050" t="s">
        <v>1761</v>
      </c>
      <c r="P2050" t="s">
        <v>1775</v>
      </c>
    </row>
    <row r="2051" spans="1:16" x14ac:dyDescent="0.3">
      <c r="A2051" s="3">
        <v>43575</v>
      </c>
      <c r="B2051" s="1" t="s">
        <v>463</v>
      </c>
      <c r="C2051" s="1" t="s">
        <v>175</v>
      </c>
      <c r="D2051" s="1" t="s">
        <v>211</v>
      </c>
      <c r="E2051" s="1" t="s">
        <v>128</v>
      </c>
      <c r="F2051" s="2">
        <v>5</v>
      </c>
      <c r="G2051" s="2">
        <v>10</v>
      </c>
      <c r="H2051" s="1" t="s">
        <v>19</v>
      </c>
      <c r="I2051" s="1" t="s">
        <v>15</v>
      </c>
      <c r="J2051" s="2">
        <v>5571</v>
      </c>
      <c r="K2051" t="str">
        <f>VLOOKUP(E2051,LUCode!A:B,2,FALSE)</f>
        <v>Divisional Clerk Related</v>
      </c>
      <c r="L2051">
        <f>VLOOKUP(D2051,Coordinates!A:C,2,FALSE)</f>
        <v>43.4739</v>
      </c>
      <c r="M2051">
        <f>VLOOKUP(D2051,Coordinates!A:C,3,FALSE)</f>
        <v>-79.313900000000004</v>
      </c>
      <c r="N2051" t="str">
        <f>VLOOKUP(I2051,LULine!A:B,2,FALSE)</f>
        <v>Yonge University Spadina</v>
      </c>
      <c r="O2051" t="s">
        <v>1761</v>
      </c>
      <c r="P2051" t="s">
        <v>1775</v>
      </c>
    </row>
    <row r="2052" spans="1:16" x14ac:dyDescent="0.3">
      <c r="A2052" s="3">
        <v>43575</v>
      </c>
      <c r="B2052" s="1" t="s">
        <v>656</v>
      </c>
      <c r="C2052" s="1" t="s">
        <v>175</v>
      </c>
      <c r="D2052" s="1" t="s">
        <v>211</v>
      </c>
      <c r="E2052" s="1" t="s">
        <v>128</v>
      </c>
      <c r="F2052" s="2">
        <v>5</v>
      </c>
      <c r="G2052" s="2">
        <v>10</v>
      </c>
      <c r="H2052" s="1" t="s">
        <v>19</v>
      </c>
      <c r="I2052" s="1" t="s">
        <v>15</v>
      </c>
      <c r="J2052" s="2">
        <v>5836</v>
      </c>
      <c r="K2052" t="str">
        <f>VLOOKUP(E2052,LUCode!A:B,2,FALSE)</f>
        <v>Divisional Clerk Related</v>
      </c>
      <c r="L2052">
        <f>VLOOKUP(D2052,Coordinates!A:C,2,FALSE)</f>
        <v>43.4739</v>
      </c>
      <c r="M2052">
        <f>VLOOKUP(D2052,Coordinates!A:C,3,FALSE)</f>
        <v>-79.313900000000004</v>
      </c>
      <c r="N2052" t="str">
        <f>VLOOKUP(I2052,LULine!A:B,2,FALSE)</f>
        <v>Yonge University Spadina</v>
      </c>
      <c r="O2052" t="s">
        <v>1761</v>
      </c>
      <c r="P2052" t="s">
        <v>1775</v>
      </c>
    </row>
    <row r="2053" spans="1:16" x14ac:dyDescent="0.3">
      <c r="A2053" s="3">
        <v>43575</v>
      </c>
      <c r="B2053" s="1" t="s">
        <v>289</v>
      </c>
      <c r="C2053" s="1" t="s">
        <v>175</v>
      </c>
      <c r="D2053" s="1" t="s">
        <v>45</v>
      </c>
      <c r="E2053" s="1" t="s">
        <v>89</v>
      </c>
      <c r="F2053" s="2">
        <v>6</v>
      </c>
      <c r="G2053" s="2">
        <v>9</v>
      </c>
      <c r="H2053" s="1" t="s">
        <v>19</v>
      </c>
      <c r="I2053" s="1" t="s">
        <v>15</v>
      </c>
      <c r="J2053" s="2">
        <v>5811</v>
      </c>
      <c r="K2053" t="str">
        <f>VLOOKUP(E2053,LUCode!A:B,2,FALSE)</f>
        <v>Injured or ill Customer (On Train) - Medical Aid Refused</v>
      </c>
      <c r="L2053">
        <f>VLOOKUP(D2053,Coordinates!A:C,2,FALSE)</f>
        <v>43.781399999999998</v>
      </c>
      <c r="M2053">
        <f>VLOOKUP(D2053,Coordinates!A:C,3,FALSE)</f>
        <v>-79.415000000000006</v>
      </c>
      <c r="N2053" t="str">
        <f>VLOOKUP(I2053,LULine!A:B,2,FALSE)</f>
        <v>Yonge University Spadina</v>
      </c>
      <c r="O2053" t="s">
        <v>1761</v>
      </c>
      <c r="P2053" t="s">
        <v>1775</v>
      </c>
    </row>
    <row r="2054" spans="1:16" x14ac:dyDescent="0.3">
      <c r="A2054" s="3">
        <v>43575</v>
      </c>
      <c r="B2054" s="1" t="s">
        <v>209</v>
      </c>
      <c r="C2054" s="1" t="s">
        <v>175</v>
      </c>
      <c r="D2054" s="1" t="s">
        <v>211</v>
      </c>
      <c r="E2054" s="1" t="s">
        <v>43</v>
      </c>
      <c r="F2054" s="2">
        <v>10</v>
      </c>
      <c r="G2054" s="2">
        <v>15</v>
      </c>
      <c r="H2054" s="1" t="s">
        <v>19</v>
      </c>
      <c r="I2054" s="1" t="s">
        <v>15</v>
      </c>
      <c r="J2054" s="2">
        <v>5646</v>
      </c>
      <c r="K2054" t="str">
        <f>VLOOKUP(E2054,LUCode!A:B,2,FALSE)</f>
        <v>Operator Not In Position</v>
      </c>
      <c r="L2054">
        <f>VLOOKUP(D2054,Coordinates!A:C,2,FALSE)</f>
        <v>43.4739</v>
      </c>
      <c r="M2054">
        <f>VLOOKUP(D2054,Coordinates!A:C,3,FALSE)</f>
        <v>-79.313900000000004</v>
      </c>
      <c r="N2054" t="str">
        <f>VLOOKUP(I2054,LULine!A:B,2,FALSE)</f>
        <v>Yonge University Spadina</v>
      </c>
      <c r="O2054" t="s">
        <v>1761</v>
      </c>
      <c r="P2054" t="s">
        <v>1775</v>
      </c>
    </row>
    <row r="2055" spans="1:16" x14ac:dyDescent="0.3">
      <c r="A2055" s="3">
        <v>43575</v>
      </c>
      <c r="B2055" s="1" t="s">
        <v>360</v>
      </c>
      <c r="C2055" s="1" t="s">
        <v>175</v>
      </c>
      <c r="D2055" s="1" t="s">
        <v>12</v>
      </c>
      <c r="E2055" s="1" t="s">
        <v>57</v>
      </c>
      <c r="F2055" s="2">
        <v>16</v>
      </c>
      <c r="G2055" s="2">
        <v>21</v>
      </c>
      <c r="H2055" s="1" t="s">
        <v>19</v>
      </c>
      <c r="I2055" s="1" t="s">
        <v>15</v>
      </c>
      <c r="J2055" s="2">
        <v>5571</v>
      </c>
      <c r="K2055" t="str">
        <f>VLOOKUP(E2055,LUCode!A:B,2,FALSE)</f>
        <v>Injured or ill Customer (On Train) - Transported</v>
      </c>
      <c r="L2055">
        <f>VLOOKUP(D2055,Coordinates!A:C,2,FALSE)</f>
        <v>43.402900000000002</v>
      </c>
      <c r="M2055">
        <f>VLOOKUP(D2055,Coordinates!A:C,3,FALSE)</f>
        <v>-79.242500000000007</v>
      </c>
      <c r="N2055" t="str">
        <f>VLOOKUP(I2055,LULine!A:B,2,FALSE)</f>
        <v>Yonge University Spadina</v>
      </c>
      <c r="O2055" t="s">
        <v>1761</v>
      </c>
      <c r="P2055" t="s">
        <v>1775</v>
      </c>
    </row>
    <row r="2056" spans="1:16" x14ac:dyDescent="0.3">
      <c r="A2056" s="3">
        <v>43575</v>
      </c>
      <c r="B2056" s="1" t="s">
        <v>952</v>
      </c>
      <c r="C2056" s="1" t="s">
        <v>175</v>
      </c>
      <c r="D2056" s="1" t="s">
        <v>389</v>
      </c>
      <c r="E2056" s="1" t="s">
        <v>494</v>
      </c>
      <c r="F2056" s="2">
        <v>5</v>
      </c>
      <c r="G2056" s="2">
        <v>11</v>
      </c>
      <c r="H2056" s="1" t="s">
        <v>14</v>
      </c>
      <c r="I2056" s="1" t="s">
        <v>93</v>
      </c>
      <c r="J2056" s="2">
        <v>3019</v>
      </c>
      <c r="K2056" t="str">
        <f>VLOOKUP(E2056,LUCode!A:B,2,FALSE)</f>
        <v>Timeout</v>
      </c>
      <c r="L2056">
        <f>VLOOKUP(D2056,Coordinates!A:C,2,FALSE)</f>
        <v>43.450099999999999</v>
      </c>
      <c r="M2056">
        <f>VLOOKUP(D2056,Coordinates!A:C,3,FALSE)</f>
        <v>-79.161299999999997</v>
      </c>
      <c r="N2056" t="str">
        <f>VLOOKUP(I2056,LULine!A:B,2,FALSE)</f>
        <v>Scarborough Rail Transit</v>
      </c>
      <c r="O2056" t="s">
        <v>1761</v>
      </c>
      <c r="P2056" t="s">
        <v>1775</v>
      </c>
    </row>
    <row r="2057" spans="1:16" x14ac:dyDescent="0.3">
      <c r="A2057" s="3">
        <v>43575</v>
      </c>
      <c r="B2057" s="1" t="s">
        <v>48</v>
      </c>
      <c r="C2057" s="1" t="s">
        <v>175</v>
      </c>
      <c r="D2057" s="1" t="s">
        <v>211</v>
      </c>
      <c r="E2057" s="1" t="s">
        <v>25</v>
      </c>
      <c r="F2057" s="2">
        <v>5</v>
      </c>
      <c r="G2057" s="2">
        <v>10</v>
      </c>
      <c r="H2057" s="1" t="s">
        <v>19</v>
      </c>
      <c r="I2057" s="1" t="s">
        <v>15</v>
      </c>
      <c r="J2057" s="2">
        <v>5000</v>
      </c>
      <c r="K2057" t="str">
        <f>VLOOKUP(E2057,LUCode!A:B,2,FALSE)</f>
        <v xml:space="preserve">No Operator Immediately Available - Not E.S.A. Related </v>
      </c>
      <c r="L2057">
        <f>VLOOKUP(D2057,Coordinates!A:C,2,FALSE)</f>
        <v>43.4739</v>
      </c>
      <c r="M2057">
        <f>VLOOKUP(D2057,Coordinates!A:C,3,FALSE)</f>
        <v>-79.313900000000004</v>
      </c>
      <c r="N2057" t="str">
        <f>VLOOKUP(I2057,LULine!A:B,2,FALSE)</f>
        <v>Yonge University Spadina</v>
      </c>
      <c r="O2057" t="s">
        <v>1761</v>
      </c>
      <c r="P2057" t="s">
        <v>1775</v>
      </c>
    </row>
    <row r="2058" spans="1:16" x14ac:dyDescent="0.3">
      <c r="A2058" s="3">
        <v>43575</v>
      </c>
      <c r="B2058" s="1" t="s">
        <v>1237</v>
      </c>
      <c r="C2058" s="1" t="s">
        <v>175</v>
      </c>
      <c r="D2058" s="1" t="s">
        <v>439</v>
      </c>
      <c r="E2058" s="1" t="s">
        <v>80</v>
      </c>
      <c r="F2058" s="2">
        <v>6</v>
      </c>
      <c r="G2058" s="2">
        <v>9</v>
      </c>
      <c r="H2058" s="1" t="s">
        <v>19</v>
      </c>
      <c r="I2058" s="1" t="s">
        <v>15</v>
      </c>
      <c r="J2058" s="2">
        <v>5941</v>
      </c>
      <c r="K2058" t="str">
        <f>VLOOKUP(E2058,LUCode!A:B,2,FALSE)</f>
        <v>Disorderly Patron</v>
      </c>
      <c r="L2058">
        <f>VLOOKUP(D2058,Coordinates!A:C,2,FALSE)</f>
        <v>43.6477</v>
      </c>
      <c r="M2058">
        <f>VLOOKUP(D2058,Coordinates!A:C,3,FALSE)</f>
        <v>-79.384799999999998</v>
      </c>
      <c r="N2058" t="str">
        <f>VLOOKUP(I2058,LULine!A:B,2,FALSE)</f>
        <v>Yonge University Spadina</v>
      </c>
      <c r="O2058" t="s">
        <v>1761</v>
      </c>
      <c r="P2058" t="s">
        <v>1775</v>
      </c>
    </row>
    <row r="2059" spans="1:16" x14ac:dyDescent="0.3">
      <c r="A2059" s="3">
        <v>43575</v>
      </c>
      <c r="B2059" s="1" t="s">
        <v>678</v>
      </c>
      <c r="C2059" s="1" t="s">
        <v>175</v>
      </c>
      <c r="D2059" s="1" t="s">
        <v>24</v>
      </c>
      <c r="E2059" s="1" t="s">
        <v>277</v>
      </c>
      <c r="F2059" s="2">
        <v>3</v>
      </c>
      <c r="G2059" s="2">
        <v>6</v>
      </c>
      <c r="H2059" s="1" t="s">
        <v>19</v>
      </c>
      <c r="I2059" s="1" t="s">
        <v>15</v>
      </c>
      <c r="J2059" s="2">
        <v>5411</v>
      </c>
      <c r="K2059" t="str">
        <f>VLOOKUP(E2059,LUCode!A:B,2,FALSE)</f>
        <v>Operator Violated Signal</v>
      </c>
      <c r="L2059">
        <f>VLOOKUP(D2059,Coordinates!A:C,2,FALSE)</f>
        <v>43.415199999999999</v>
      </c>
      <c r="M2059">
        <f>VLOOKUP(D2059,Coordinates!A:C,3,FALSE)</f>
        <v>-79.234999999999999</v>
      </c>
      <c r="N2059" t="str">
        <f>VLOOKUP(I2059,LULine!A:B,2,FALSE)</f>
        <v>Yonge University Spadina</v>
      </c>
      <c r="O2059" t="s">
        <v>1761</v>
      </c>
      <c r="P2059" t="s">
        <v>1775</v>
      </c>
    </row>
    <row r="2060" spans="1:16" x14ac:dyDescent="0.3">
      <c r="A2060" s="3">
        <v>43575</v>
      </c>
      <c r="B2060" s="1" t="s">
        <v>953</v>
      </c>
      <c r="C2060" s="1" t="s">
        <v>175</v>
      </c>
      <c r="D2060" s="1" t="s">
        <v>24</v>
      </c>
      <c r="E2060" s="1" t="s">
        <v>180</v>
      </c>
      <c r="F2060" s="2">
        <v>3</v>
      </c>
      <c r="G2060" s="2">
        <v>6</v>
      </c>
      <c r="H2060" s="1" t="s">
        <v>14</v>
      </c>
      <c r="I2060" s="1" t="s">
        <v>15</v>
      </c>
      <c r="J2060" s="2">
        <v>5816</v>
      </c>
      <c r="K2060" t="str">
        <f>VLOOKUP(E2060,LUCode!A:B,2,FALSE)</f>
        <v>Signals - Track Circuit Problems</v>
      </c>
      <c r="L2060">
        <f>VLOOKUP(D2060,Coordinates!A:C,2,FALSE)</f>
        <v>43.415199999999999</v>
      </c>
      <c r="M2060">
        <f>VLOOKUP(D2060,Coordinates!A:C,3,FALSE)</f>
        <v>-79.234999999999999</v>
      </c>
      <c r="N2060" t="str">
        <f>VLOOKUP(I2060,LULine!A:B,2,FALSE)</f>
        <v>Yonge University Spadina</v>
      </c>
      <c r="O2060" t="s">
        <v>1761</v>
      </c>
      <c r="P2060" t="s">
        <v>1776</v>
      </c>
    </row>
    <row r="2061" spans="1:16" x14ac:dyDescent="0.3">
      <c r="A2061" s="3">
        <v>43575</v>
      </c>
      <c r="B2061" s="1" t="s">
        <v>844</v>
      </c>
      <c r="C2061" s="1" t="s">
        <v>175</v>
      </c>
      <c r="D2061" s="1" t="s">
        <v>22</v>
      </c>
      <c r="E2061" s="1" t="s">
        <v>57</v>
      </c>
      <c r="F2061" s="2">
        <v>25</v>
      </c>
      <c r="G2061" s="2">
        <v>30</v>
      </c>
      <c r="H2061" s="1" t="s">
        <v>19</v>
      </c>
      <c r="I2061" s="1" t="s">
        <v>15</v>
      </c>
      <c r="J2061" s="2">
        <v>5486</v>
      </c>
      <c r="K2061" t="str">
        <f>VLOOKUP(E2061,LUCode!A:B,2,FALSE)</f>
        <v>Injured or ill Customer (On Train) - Transported</v>
      </c>
      <c r="L2061">
        <f>VLOOKUP(D2061,Coordinates!A:C,2,FALSE)</f>
        <v>43.4116</v>
      </c>
      <c r="M2061">
        <f>VLOOKUP(D2061,Coordinates!A:C,3,FALSE)</f>
        <v>-79.233500000000006</v>
      </c>
      <c r="N2061" t="str">
        <f>VLOOKUP(I2061,LULine!A:B,2,FALSE)</f>
        <v>Yonge University Spadina</v>
      </c>
      <c r="O2061" t="s">
        <v>1761</v>
      </c>
      <c r="P2061" t="s">
        <v>1776</v>
      </c>
    </row>
    <row r="2062" spans="1:16" x14ac:dyDescent="0.3">
      <c r="A2062" s="3">
        <v>43575</v>
      </c>
      <c r="B2062" s="1" t="s">
        <v>505</v>
      </c>
      <c r="C2062" s="1" t="s">
        <v>175</v>
      </c>
      <c r="D2062" s="1" t="s">
        <v>37</v>
      </c>
      <c r="E2062" s="1" t="s">
        <v>150</v>
      </c>
      <c r="F2062" s="2">
        <v>15</v>
      </c>
      <c r="G2062" s="2">
        <v>21</v>
      </c>
      <c r="H2062" s="1" t="s">
        <v>29</v>
      </c>
      <c r="I2062" s="1" t="s">
        <v>30</v>
      </c>
      <c r="J2062" s="2">
        <v>5306</v>
      </c>
      <c r="K2062" t="str">
        <f>VLOOKUP(E2062,LUCode!A:B,2,FALSE)</f>
        <v>Passenger Other</v>
      </c>
      <c r="L2062">
        <f>VLOOKUP(D2062,Coordinates!A:C,2,FALSE)</f>
        <v>43.435699999999997</v>
      </c>
      <c r="M2062">
        <f>VLOOKUP(D2062,Coordinates!A:C,3,FALSE)</f>
        <v>-79.154899999999998</v>
      </c>
      <c r="N2062" t="str">
        <f>VLOOKUP(I2062,LULine!A:B,2,FALSE)</f>
        <v>Bloor Danforth</v>
      </c>
      <c r="O2062" t="s">
        <v>1761</v>
      </c>
      <c r="P2062" t="s">
        <v>1776</v>
      </c>
    </row>
    <row r="2063" spans="1:16" x14ac:dyDescent="0.3">
      <c r="A2063" s="3">
        <v>43575</v>
      </c>
      <c r="B2063" s="1" t="s">
        <v>980</v>
      </c>
      <c r="C2063" s="1" t="s">
        <v>175</v>
      </c>
      <c r="D2063" s="1" t="s">
        <v>341</v>
      </c>
      <c r="E2063" s="1" t="s">
        <v>859</v>
      </c>
      <c r="F2063" s="2">
        <v>11</v>
      </c>
      <c r="G2063" s="2">
        <v>15</v>
      </c>
      <c r="H2063" s="1" t="s">
        <v>19</v>
      </c>
      <c r="I2063" s="1" t="s">
        <v>93</v>
      </c>
      <c r="J2063" s="2">
        <v>3014</v>
      </c>
      <c r="K2063" t="str">
        <f>VLOOKUP(E2063,LUCode!A:B,2,FALSE)</f>
        <v>Passenger Other</v>
      </c>
      <c r="L2063">
        <f>VLOOKUP(D2063,Coordinates!A:C,2,FALSE)</f>
        <v>43.732500000000002</v>
      </c>
      <c r="M2063">
        <f>VLOOKUP(D2063,Coordinates!A:C,3,FALSE)</f>
        <v>-79.263599999999997</v>
      </c>
      <c r="N2063" t="str">
        <f>VLOOKUP(I2063,LULine!A:B,2,FALSE)</f>
        <v>Scarborough Rail Transit</v>
      </c>
      <c r="O2063" t="s">
        <v>1761</v>
      </c>
      <c r="P2063" t="s">
        <v>1776</v>
      </c>
    </row>
    <row r="2064" spans="1:16" x14ac:dyDescent="0.3">
      <c r="A2064" s="3">
        <v>43575</v>
      </c>
      <c r="B2064" s="1" t="s">
        <v>1061</v>
      </c>
      <c r="C2064" s="1" t="s">
        <v>175</v>
      </c>
      <c r="D2064" s="1" t="s">
        <v>300</v>
      </c>
      <c r="E2064" s="1" t="s">
        <v>50</v>
      </c>
      <c r="F2064" s="2">
        <v>6</v>
      </c>
      <c r="G2064" s="2">
        <v>11</v>
      </c>
      <c r="H2064" s="1" t="s">
        <v>19</v>
      </c>
      <c r="I2064" s="1" t="s">
        <v>15</v>
      </c>
      <c r="J2064" s="2">
        <v>5796</v>
      </c>
      <c r="K2064" t="str">
        <f>VLOOKUP(E2064,LUCode!A:B,2,FALSE)</f>
        <v>Brakes</v>
      </c>
      <c r="L2064">
        <f>VLOOKUP(D2064,Coordinates!A:C,2,FALSE)</f>
        <v>43.405200000000001</v>
      </c>
      <c r="M2064">
        <f>VLOOKUP(D2064,Coordinates!A:C,3,FALSE)</f>
        <v>-79.201599999999999</v>
      </c>
      <c r="N2064" t="str">
        <f>VLOOKUP(I2064,LULine!A:B,2,FALSE)</f>
        <v>Yonge University Spadina</v>
      </c>
      <c r="O2064" t="s">
        <v>1761</v>
      </c>
      <c r="P2064" t="s">
        <v>1776</v>
      </c>
    </row>
    <row r="2065" spans="1:16" x14ac:dyDescent="0.3">
      <c r="A2065" s="3">
        <v>43575</v>
      </c>
      <c r="B2065" s="1" t="s">
        <v>901</v>
      </c>
      <c r="C2065" s="1" t="s">
        <v>175</v>
      </c>
      <c r="D2065" s="1" t="s">
        <v>237</v>
      </c>
      <c r="E2065" s="1" t="s">
        <v>57</v>
      </c>
      <c r="F2065" s="2">
        <v>22</v>
      </c>
      <c r="G2065" s="2">
        <v>26</v>
      </c>
      <c r="H2065" s="1" t="s">
        <v>29</v>
      </c>
      <c r="I2065" s="1" t="s">
        <v>30</v>
      </c>
      <c r="J2065" s="2">
        <v>5181</v>
      </c>
      <c r="K2065" t="str">
        <f>VLOOKUP(E2065,LUCode!A:B,2,FALSE)</f>
        <v>Injured or ill Customer (On Train) - Transported</v>
      </c>
      <c r="L2065">
        <f>VLOOKUP(D2065,Coordinates!A:C,2,FALSE)</f>
        <v>43.394399999999997</v>
      </c>
      <c r="M2065">
        <f>VLOOKUP(D2065,Coordinates!A:C,3,FALSE)</f>
        <v>-79.253600000000006</v>
      </c>
      <c r="N2065" t="str">
        <f>VLOOKUP(I2065,LULine!A:B,2,FALSE)</f>
        <v>Bloor Danforth</v>
      </c>
      <c r="O2065" t="s">
        <v>1761</v>
      </c>
      <c r="P2065" t="s">
        <v>1776</v>
      </c>
    </row>
    <row r="2066" spans="1:16" x14ac:dyDescent="0.3">
      <c r="A2066" s="3">
        <v>43575</v>
      </c>
      <c r="B2066" s="1" t="s">
        <v>1238</v>
      </c>
      <c r="C2066" s="1" t="s">
        <v>175</v>
      </c>
      <c r="D2066" s="1" t="s">
        <v>40</v>
      </c>
      <c r="E2066" s="1" t="s">
        <v>245</v>
      </c>
      <c r="F2066" s="2">
        <v>4</v>
      </c>
      <c r="G2066" s="2">
        <v>8</v>
      </c>
      <c r="H2066" s="1" t="s">
        <v>34</v>
      </c>
      <c r="I2066" s="1" t="s">
        <v>30</v>
      </c>
      <c r="J2066" s="2">
        <v>5228</v>
      </c>
      <c r="K2066" t="str">
        <f>VLOOKUP(E2066,LUCode!A:B,2,FALSE)</f>
        <v>Door Problems - Passenger Related</v>
      </c>
      <c r="L2066">
        <f>VLOOKUP(D2066,Coordinates!A:C,2,FALSE)</f>
        <v>43.405700000000003</v>
      </c>
      <c r="M2066">
        <f>VLOOKUP(D2066,Coordinates!A:C,3,FALSE)</f>
        <v>-79.194900000000004</v>
      </c>
      <c r="N2066" t="str">
        <f>VLOOKUP(I2066,LULine!A:B,2,FALSE)</f>
        <v>Bloor Danforth</v>
      </c>
      <c r="O2066" t="s">
        <v>1761</v>
      </c>
      <c r="P2066" t="s">
        <v>1777</v>
      </c>
    </row>
    <row r="2067" spans="1:16" x14ac:dyDescent="0.3">
      <c r="A2067" s="3">
        <v>43575</v>
      </c>
      <c r="B2067" s="1" t="s">
        <v>1203</v>
      </c>
      <c r="C2067" s="1" t="s">
        <v>175</v>
      </c>
      <c r="D2067" s="1" t="s">
        <v>33</v>
      </c>
      <c r="E2067" s="1" t="s">
        <v>150</v>
      </c>
      <c r="F2067" s="2">
        <v>3</v>
      </c>
      <c r="G2067" s="2">
        <v>7</v>
      </c>
      <c r="H2067" s="1" t="s">
        <v>34</v>
      </c>
      <c r="I2067" s="1" t="s">
        <v>30</v>
      </c>
      <c r="J2067" s="2">
        <v>5340</v>
      </c>
      <c r="K2067" t="str">
        <f>VLOOKUP(E2067,LUCode!A:B,2,FALSE)</f>
        <v>Passenger Other</v>
      </c>
      <c r="L2067">
        <f>VLOOKUP(D2067,Coordinates!A:C,2,FALSE)</f>
        <v>43.381399999999999</v>
      </c>
      <c r="M2067">
        <f>VLOOKUP(D2067,Coordinates!A:C,3,FALSE)</f>
        <v>-79.320999999999998</v>
      </c>
      <c r="N2067" t="str">
        <f>VLOOKUP(I2067,LULine!A:B,2,FALSE)</f>
        <v>Bloor Danforth</v>
      </c>
      <c r="O2067" t="s">
        <v>1761</v>
      </c>
      <c r="P2067" t="s">
        <v>1777</v>
      </c>
    </row>
    <row r="2068" spans="1:16" x14ac:dyDescent="0.3">
      <c r="A2068" s="3">
        <v>43576</v>
      </c>
      <c r="B2068" s="1" t="s">
        <v>1101</v>
      </c>
      <c r="C2068" s="1" t="s">
        <v>188</v>
      </c>
      <c r="D2068" s="1" t="s">
        <v>22</v>
      </c>
      <c r="E2068" s="1" t="s">
        <v>150</v>
      </c>
      <c r="F2068" s="2">
        <v>3</v>
      </c>
      <c r="G2068" s="2">
        <v>8</v>
      </c>
      <c r="H2068" s="1" t="s">
        <v>19</v>
      </c>
      <c r="I2068" s="1" t="s">
        <v>15</v>
      </c>
      <c r="J2068" s="2">
        <v>6081</v>
      </c>
      <c r="K2068" t="str">
        <f>VLOOKUP(E2068,LUCode!A:B,2,FALSE)</f>
        <v>Passenger Other</v>
      </c>
      <c r="L2068">
        <f>VLOOKUP(D2068,Coordinates!A:C,2,FALSE)</f>
        <v>43.4116</v>
      </c>
      <c r="M2068">
        <f>VLOOKUP(D2068,Coordinates!A:C,3,FALSE)</f>
        <v>-79.233500000000006</v>
      </c>
      <c r="N2068" t="str">
        <f>VLOOKUP(I2068,LULine!A:B,2,FALSE)</f>
        <v>Yonge University Spadina</v>
      </c>
      <c r="O2068" t="s">
        <v>1761</v>
      </c>
      <c r="P2068" t="s">
        <v>1777</v>
      </c>
    </row>
    <row r="2069" spans="1:16" x14ac:dyDescent="0.3">
      <c r="A2069" s="3">
        <v>43576</v>
      </c>
      <c r="B2069" s="1" t="s">
        <v>1037</v>
      </c>
      <c r="C2069" s="1" t="s">
        <v>188</v>
      </c>
      <c r="D2069" s="25" t="s">
        <v>1640</v>
      </c>
      <c r="E2069" s="1" t="s">
        <v>143</v>
      </c>
      <c r="F2069" s="2">
        <v>8</v>
      </c>
      <c r="G2069" s="2">
        <v>13</v>
      </c>
      <c r="H2069" s="1" t="s">
        <v>34</v>
      </c>
      <c r="I2069" s="1" t="s">
        <v>99</v>
      </c>
      <c r="J2069" s="2">
        <v>6151</v>
      </c>
      <c r="K2069" t="str">
        <f>VLOOKUP(E2069,LUCode!A:B,2,FALSE)</f>
        <v>Transportation Department - Other</v>
      </c>
      <c r="L2069" t="str">
        <f>VLOOKUP(D2069,Coordinates!A:C,2,FALSE)</f>
        <v>43.7614°</v>
      </c>
      <c r="M2069">
        <f>VLOOKUP(D2069,Coordinates!A:C,3,FALSE)</f>
        <v>-79.410499999999999</v>
      </c>
      <c r="N2069" t="str">
        <f>VLOOKUP(I2069,LULine!A:B,2,FALSE)</f>
        <v>Sheppard</v>
      </c>
      <c r="O2069" t="s">
        <v>1761</v>
      </c>
      <c r="P2069" t="s">
        <v>1774</v>
      </c>
    </row>
    <row r="2070" spans="1:16" x14ac:dyDescent="0.3">
      <c r="A2070" s="3">
        <v>43576</v>
      </c>
      <c r="B2070" s="1" t="s">
        <v>1011</v>
      </c>
      <c r="C2070" s="1" t="s">
        <v>188</v>
      </c>
      <c r="D2070" s="1" t="s">
        <v>24</v>
      </c>
      <c r="E2070" s="1" t="s">
        <v>43</v>
      </c>
      <c r="F2070" s="2">
        <v>5</v>
      </c>
      <c r="G2070" s="2">
        <v>10</v>
      </c>
      <c r="H2070" s="1" t="s">
        <v>14</v>
      </c>
      <c r="I2070" s="1" t="s">
        <v>15</v>
      </c>
      <c r="J2070" s="2">
        <v>5631</v>
      </c>
      <c r="K2070" t="str">
        <f>VLOOKUP(E2070,LUCode!A:B,2,FALSE)</f>
        <v>Operator Not In Position</v>
      </c>
      <c r="L2070">
        <f>VLOOKUP(D2070,Coordinates!A:C,2,FALSE)</f>
        <v>43.415199999999999</v>
      </c>
      <c r="M2070">
        <f>VLOOKUP(D2070,Coordinates!A:C,3,FALSE)</f>
        <v>-79.234999999999999</v>
      </c>
      <c r="N2070" t="str">
        <f>VLOOKUP(I2070,LULine!A:B,2,FALSE)</f>
        <v>Yonge University Spadina</v>
      </c>
      <c r="O2070" t="s">
        <v>1761</v>
      </c>
      <c r="P2070" t="s">
        <v>1774</v>
      </c>
    </row>
    <row r="2071" spans="1:16" x14ac:dyDescent="0.3">
      <c r="A2071" s="3">
        <v>43576</v>
      </c>
      <c r="B2071" s="1" t="s">
        <v>1239</v>
      </c>
      <c r="C2071" s="1" t="s">
        <v>188</v>
      </c>
      <c r="D2071" s="1" t="s">
        <v>101</v>
      </c>
      <c r="E2071" s="1" t="s">
        <v>80</v>
      </c>
      <c r="F2071" s="2">
        <v>3</v>
      </c>
      <c r="G2071" s="2">
        <v>8</v>
      </c>
      <c r="H2071" s="1" t="s">
        <v>19</v>
      </c>
      <c r="I2071" s="1" t="s">
        <v>15</v>
      </c>
      <c r="J2071" s="2">
        <v>5416</v>
      </c>
      <c r="K2071" t="str">
        <f>VLOOKUP(E2071,LUCode!A:B,2,FALSE)</f>
        <v>Disorderly Patron</v>
      </c>
      <c r="L2071">
        <f>VLOOKUP(D2071,Coordinates!A:C,2,FALSE)</f>
        <v>43.400199999999998</v>
      </c>
      <c r="M2071">
        <f>VLOOKUP(D2071,Coordinates!A:C,3,FALSE)</f>
        <v>-79.241399999999999</v>
      </c>
      <c r="N2071" t="str">
        <f>VLOOKUP(I2071,LULine!A:B,2,FALSE)</f>
        <v>Yonge University Spadina</v>
      </c>
      <c r="O2071" t="s">
        <v>1761</v>
      </c>
      <c r="P2071" t="s">
        <v>1772</v>
      </c>
    </row>
    <row r="2072" spans="1:16" x14ac:dyDescent="0.3">
      <c r="A2072" s="3">
        <v>43576</v>
      </c>
      <c r="B2072" s="1" t="s">
        <v>698</v>
      </c>
      <c r="C2072" s="1" t="s">
        <v>188</v>
      </c>
      <c r="D2072" s="1" t="s">
        <v>211</v>
      </c>
      <c r="E2072" s="1" t="s">
        <v>67</v>
      </c>
      <c r="F2072" s="2">
        <v>6</v>
      </c>
      <c r="G2072" s="2">
        <v>10</v>
      </c>
      <c r="H2072" s="1" t="s">
        <v>19</v>
      </c>
      <c r="I2072" s="1" t="s">
        <v>15</v>
      </c>
      <c r="J2072" s="2">
        <v>5856</v>
      </c>
      <c r="K2072" t="str">
        <f>VLOOKUP(E2072,LUCode!A:B,2,FALSE)</f>
        <v>Door Problems - Faulty Equipment</v>
      </c>
      <c r="L2072">
        <f>VLOOKUP(D2072,Coordinates!A:C,2,FALSE)</f>
        <v>43.4739</v>
      </c>
      <c r="M2072">
        <f>VLOOKUP(D2072,Coordinates!A:C,3,FALSE)</f>
        <v>-79.313900000000004</v>
      </c>
      <c r="N2072" t="str">
        <f>VLOOKUP(I2072,LULine!A:B,2,FALSE)</f>
        <v>Yonge University Spadina</v>
      </c>
      <c r="O2072" t="s">
        <v>1761</v>
      </c>
      <c r="P2072" t="s">
        <v>1773</v>
      </c>
    </row>
    <row r="2073" spans="1:16" x14ac:dyDescent="0.3">
      <c r="A2073" s="3">
        <v>43576</v>
      </c>
      <c r="B2073" s="1" t="s">
        <v>945</v>
      </c>
      <c r="C2073" s="1" t="s">
        <v>188</v>
      </c>
      <c r="D2073" s="1" t="s">
        <v>45</v>
      </c>
      <c r="E2073" s="1" t="s">
        <v>89</v>
      </c>
      <c r="F2073" s="2">
        <v>5</v>
      </c>
      <c r="G2073" s="2">
        <v>9</v>
      </c>
      <c r="H2073" s="1" t="s">
        <v>19</v>
      </c>
      <c r="I2073" s="1" t="s">
        <v>15</v>
      </c>
      <c r="J2073" s="2">
        <v>5411</v>
      </c>
      <c r="K2073" t="str">
        <f>VLOOKUP(E2073,LUCode!A:B,2,FALSE)</f>
        <v>Injured or ill Customer (On Train) - Medical Aid Refused</v>
      </c>
      <c r="L2073">
        <f>VLOOKUP(D2073,Coordinates!A:C,2,FALSE)</f>
        <v>43.781399999999998</v>
      </c>
      <c r="M2073">
        <f>VLOOKUP(D2073,Coordinates!A:C,3,FALSE)</f>
        <v>-79.415000000000006</v>
      </c>
      <c r="N2073" t="str">
        <f>VLOOKUP(I2073,LULine!A:B,2,FALSE)</f>
        <v>Yonge University Spadina</v>
      </c>
      <c r="O2073" t="s">
        <v>1761</v>
      </c>
      <c r="P2073" t="s">
        <v>1773</v>
      </c>
    </row>
    <row r="2074" spans="1:16" x14ac:dyDescent="0.3">
      <c r="A2074" s="3">
        <v>43576</v>
      </c>
      <c r="B2074" s="1" t="s">
        <v>376</v>
      </c>
      <c r="C2074" s="1" t="s">
        <v>188</v>
      </c>
      <c r="D2074" s="1" t="s">
        <v>24</v>
      </c>
      <c r="E2074" s="1" t="s">
        <v>509</v>
      </c>
      <c r="F2074" s="2">
        <v>4</v>
      </c>
      <c r="G2074" s="2">
        <v>8</v>
      </c>
      <c r="H2074" s="1" t="s">
        <v>19</v>
      </c>
      <c r="I2074" s="1" t="s">
        <v>15</v>
      </c>
      <c r="J2074" s="2">
        <v>5461</v>
      </c>
      <c r="K2074" t="str">
        <f>VLOOKUP(E2074,LUCode!A:B,2,FALSE)</f>
        <v>Held By Polce - Non-TTC Related</v>
      </c>
      <c r="L2074">
        <f>VLOOKUP(D2074,Coordinates!A:C,2,FALSE)</f>
        <v>43.415199999999999</v>
      </c>
      <c r="M2074">
        <f>VLOOKUP(D2074,Coordinates!A:C,3,FALSE)</f>
        <v>-79.234999999999999</v>
      </c>
      <c r="N2074" t="str">
        <f>VLOOKUP(I2074,LULine!A:B,2,FALSE)</f>
        <v>Yonge University Spadina</v>
      </c>
      <c r="O2074" t="s">
        <v>1761</v>
      </c>
      <c r="P2074" t="s">
        <v>1775</v>
      </c>
    </row>
    <row r="2075" spans="1:16" x14ac:dyDescent="0.3">
      <c r="A2075" s="3">
        <v>43576</v>
      </c>
      <c r="B2075" s="1" t="s">
        <v>784</v>
      </c>
      <c r="C2075" s="1" t="s">
        <v>188</v>
      </c>
      <c r="D2075" s="1" t="s">
        <v>40</v>
      </c>
      <c r="E2075" s="1" t="s">
        <v>57</v>
      </c>
      <c r="F2075" s="2">
        <v>12</v>
      </c>
      <c r="G2075" s="2">
        <v>16</v>
      </c>
      <c r="H2075" s="1" t="s">
        <v>34</v>
      </c>
      <c r="I2075" s="1" t="s">
        <v>30</v>
      </c>
      <c r="J2075" s="2">
        <v>5329</v>
      </c>
      <c r="K2075" t="str">
        <f>VLOOKUP(E2075,LUCode!A:B,2,FALSE)</f>
        <v>Injured or ill Customer (On Train) - Transported</v>
      </c>
      <c r="L2075">
        <f>VLOOKUP(D2075,Coordinates!A:C,2,FALSE)</f>
        <v>43.405700000000003</v>
      </c>
      <c r="M2075">
        <f>VLOOKUP(D2075,Coordinates!A:C,3,FALSE)</f>
        <v>-79.194900000000004</v>
      </c>
      <c r="N2075" t="str">
        <f>VLOOKUP(I2075,LULine!A:B,2,FALSE)</f>
        <v>Bloor Danforth</v>
      </c>
      <c r="O2075" t="s">
        <v>1761</v>
      </c>
      <c r="P2075" t="s">
        <v>1776</v>
      </c>
    </row>
    <row r="2076" spans="1:16" x14ac:dyDescent="0.3">
      <c r="A2076" s="3">
        <v>43576</v>
      </c>
      <c r="B2076" s="1" t="s">
        <v>745</v>
      </c>
      <c r="C2076" s="1" t="s">
        <v>188</v>
      </c>
      <c r="D2076" s="1" t="s">
        <v>179</v>
      </c>
      <c r="E2076" s="1" t="s">
        <v>80</v>
      </c>
      <c r="F2076" s="2">
        <v>6</v>
      </c>
      <c r="G2076" s="2">
        <v>10</v>
      </c>
      <c r="H2076" s="1" t="s">
        <v>34</v>
      </c>
      <c r="I2076" s="1" t="s">
        <v>30</v>
      </c>
      <c r="J2076" s="2">
        <v>5296</v>
      </c>
      <c r="K2076" t="str">
        <f>VLOOKUP(E2076,LUCode!A:B,2,FALSE)</f>
        <v>Disorderly Patron</v>
      </c>
      <c r="L2076">
        <f>VLOOKUP(D2076,Coordinates!A:C,2,FALSE)</f>
        <v>43.414200000000001</v>
      </c>
      <c r="M2076">
        <f>VLOOKUP(D2076,Coordinates!A:C,3,FALSE)</f>
        <v>-79.171899999999994</v>
      </c>
      <c r="N2076" t="str">
        <f>VLOOKUP(I2076,LULine!A:B,2,FALSE)</f>
        <v>Bloor Danforth</v>
      </c>
      <c r="O2076" t="s">
        <v>1761</v>
      </c>
      <c r="P2076" t="s">
        <v>1776</v>
      </c>
    </row>
    <row r="2077" spans="1:16" x14ac:dyDescent="0.3">
      <c r="A2077" s="3">
        <v>43576</v>
      </c>
      <c r="B2077" s="1" t="s">
        <v>618</v>
      </c>
      <c r="C2077" s="1" t="s">
        <v>188</v>
      </c>
      <c r="D2077" s="1" t="s">
        <v>98</v>
      </c>
      <c r="E2077" s="1" t="s">
        <v>67</v>
      </c>
      <c r="F2077" s="2">
        <v>5</v>
      </c>
      <c r="G2077" s="2">
        <v>10</v>
      </c>
      <c r="H2077" s="1" t="s">
        <v>29</v>
      </c>
      <c r="I2077" s="1" t="s">
        <v>99</v>
      </c>
      <c r="J2077" s="2">
        <v>6196</v>
      </c>
      <c r="K2077" t="str">
        <f>VLOOKUP(E2077,LUCode!A:B,2,FALSE)</f>
        <v>Door Problems - Faulty Equipment</v>
      </c>
      <c r="L2077">
        <f>VLOOKUP(D2077,Coordinates!A:C,2,FALSE)</f>
        <v>43.460900000000002</v>
      </c>
      <c r="M2077">
        <f>VLOOKUP(D2077,Coordinates!A:C,3,FALSE)</f>
        <v>-79.223500000000001</v>
      </c>
      <c r="N2077" t="str">
        <f>VLOOKUP(I2077,LULine!A:B,2,FALSE)</f>
        <v>Sheppard</v>
      </c>
      <c r="O2077" t="s">
        <v>1761</v>
      </c>
      <c r="P2077" t="s">
        <v>1776</v>
      </c>
    </row>
    <row r="2078" spans="1:16" x14ac:dyDescent="0.3">
      <c r="A2078" s="3">
        <v>43576</v>
      </c>
      <c r="B2078" s="1" t="s">
        <v>1085</v>
      </c>
      <c r="C2078" s="1" t="s">
        <v>188</v>
      </c>
      <c r="D2078" s="1" t="s">
        <v>211</v>
      </c>
      <c r="E2078" s="1" t="s">
        <v>132</v>
      </c>
      <c r="F2078" s="2">
        <v>4</v>
      </c>
      <c r="G2078" s="2">
        <v>9</v>
      </c>
      <c r="H2078" s="1" t="s">
        <v>19</v>
      </c>
      <c r="I2078" s="1" t="s">
        <v>15</v>
      </c>
      <c r="J2078" s="2">
        <v>5616</v>
      </c>
      <c r="K2078" t="str">
        <f>VLOOKUP(E2078,LUCode!A:B,2,FALSE)</f>
        <v>Misc. Transportation Other - Employee Non-Chargeable</v>
      </c>
      <c r="L2078">
        <f>VLOOKUP(D2078,Coordinates!A:C,2,FALSE)</f>
        <v>43.4739</v>
      </c>
      <c r="M2078">
        <f>VLOOKUP(D2078,Coordinates!A:C,3,FALSE)</f>
        <v>-79.313900000000004</v>
      </c>
      <c r="N2078" t="str">
        <f>VLOOKUP(I2078,LULine!A:B,2,FALSE)</f>
        <v>Yonge University Spadina</v>
      </c>
      <c r="O2078" t="s">
        <v>1761</v>
      </c>
      <c r="P2078" t="s">
        <v>1776</v>
      </c>
    </row>
    <row r="2079" spans="1:16" x14ac:dyDescent="0.3">
      <c r="A2079" s="3">
        <v>43576</v>
      </c>
      <c r="B2079" s="1" t="s">
        <v>681</v>
      </c>
      <c r="C2079" s="1" t="s">
        <v>188</v>
      </c>
      <c r="D2079" s="1" t="s">
        <v>24</v>
      </c>
      <c r="E2079" s="1" t="s">
        <v>180</v>
      </c>
      <c r="F2079" s="2">
        <v>4</v>
      </c>
      <c r="G2079" s="2">
        <v>8</v>
      </c>
      <c r="H2079" s="1" t="s">
        <v>14</v>
      </c>
      <c r="I2079" s="1" t="s">
        <v>15</v>
      </c>
      <c r="J2079" s="2">
        <v>6001</v>
      </c>
      <c r="K2079" t="str">
        <f>VLOOKUP(E2079,LUCode!A:B,2,FALSE)</f>
        <v>Signals - Track Circuit Problems</v>
      </c>
      <c r="L2079">
        <f>VLOOKUP(D2079,Coordinates!A:C,2,FALSE)</f>
        <v>43.415199999999999</v>
      </c>
      <c r="M2079">
        <f>VLOOKUP(D2079,Coordinates!A:C,3,FALSE)</f>
        <v>-79.234999999999999</v>
      </c>
      <c r="N2079" t="str">
        <f>VLOOKUP(I2079,LULine!A:B,2,FALSE)</f>
        <v>Yonge University Spadina</v>
      </c>
      <c r="O2079" t="s">
        <v>1761</v>
      </c>
      <c r="P2079" t="s">
        <v>1776</v>
      </c>
    </row>
    <row r="2080" spans="1:16" x14ac:dyDescent="0.3">
      <c r="A2080" s="3">
        <v>43576</v>
      </c>
      <c r="B2080" s="1" t="s">
        <v>870</v>
      </c>
      <c r="C2080" s="1" t="s">
        <v>188</v>
      </c>
      <c r="D2080" s="1" t="s">
        <v>33</v>
      </c>
      <c r="E2080" s="1" t="s">
        <v>1164</v>
      </c>
      <c r="F2080" s="2">
        <v>4</v>
      </c>
      <c r="G2080" s="2">
        <v>8</v>
      </c>
      <c r="H2080" s="1" t="s">
        <v>29</v>
      </c>
      <c r="I2080" s="1" t="s">
        <v>30</v>
      </c>
      <c r="J2080" s="2">
        <v>5091</v>
      </c>
      <c r="K2080" t="str">
        <f>VLOOKUP(E2080,LUCode!A:B,2,FALSE)</f>
        <v>Assault / Employee Involved</v>
      </c>
      <c r="L2080">
        <f>VLOOKUP(D2080,Coordinates!A:C,2,FALSE)</f>
        <v>43.381399999999999</v>
      </c>
      <c r="M2080">
        <f>VLOOKUP(D2080,Coordinates!A:C,3,FALSE)</f>
        <v>-79.320999999999998</v>
      </c>
      <c r="N2080" t="str">
        <f>VLOOKUP(I2080,LULine!A:B,2,FALSE)</f>
        <v>Bloor Danforth</v>
      </c>
      <c r="O2080" t="s">
        <v>1761</v>
      </c>
      <c r="P2080" t="s">
        <v>1777</v>
      </c>
    </row>
    <row r="2081" spans="1:16" x14ac:dyDescent="0.3">
      <c r="A2081" s="3">
        <v>43577</v>
      </c>
      <c r="B2081" s="1" t="s">
        <v>1240</v>
      </c>
      <c r="C2081" s="1" t="s">
        <v>196</v>
      </c>
      <c r="D2081" s="1" t="s">
        <v>489</v>
      </c>
      <c r="E2081" s="1" t="s">
        <v>65</v>
      </c>
      <c r="F2081" s="2">
        <v>3</v>
      </c>
      <c r="G2081" s="2">
        <v>0</v>
      </c>
      <c r="H2081" s="1" t="s">
        <v>29</v>
      </c>
      <c r="I2081" s="1" t="s">
        <v>99</v>
      </c>
      <c r="J2081" s="2">
        <v>6196</v>
      </c>
      <c r="K2081" t="str">
        <f>VLOOKUP(E2081,LUCode!A:B,2,FALSE)</f>
        <v>Signal Problem - No Trouble</v>
      </c>
      <c r="L2081">
        <f>VLOOKUP(D2081,Coordinates!A:C,2,FALSE)</f>
        <v>43.4617</v>
      </c>
      <c r="M2081">
        <f>VLOOKUP(D2081,Coordinates!A:C,3,FALSE)</f>
        <v>-79.215500000000006</v>
      </c>
      <c r="N2081" t="str">
        <f>VLOOKUP(I2081,LULine!A:B,2,FALSE)</f>
        <v>Sheppard</v>
      </c>
      <c r="O2081" t="s">
        <v>1761</v>
      </c>
      <c r="P2081" t="s">
        <v>1774</v>
      </c>
    </row>
    <row r="2082" spans="1:16" x14ac:dyDescent="0.3">
      <c r="A2082" s="3">
        <v>43577</v>
      </c>
      <c r="B2082" s="1" t="s">
        <v>925</v>
      </c>
      <c r="C2082" s="1" t="s">
        <v>196</v>
      </c>
      <c r="D2082" s="1" t="s">
        <v>24</v>
      </c>
      <c r="E2082" s="1" t="s">
        <v>132</v>
      </c>
      <c r="F2082" s="2">
        <v>3</v>
      </c>
      <c r="G2082" s="2">
        <v>8</v>
      </c>
      <c r="H2082" s="1" t="s">
        <v>14</v>
      </c>
      <c r="I2082" s="1" t="s">
        <v>15</v>
      </c>
      <c r="J2082" s="2">
        <v>5731</v>
      </c>
      <c r="K2082" t="str">
        <f>VLOOKUP(E2082,LUCode!A:B,2,FALSE)</f>
        <v>Misc. Transportation Other - Employee Non-Chargeable</v>
      </c>
      <c r="L2082">
        <f>VLOOKUP(D2082,Coordinates!A:C,2,FALSE)</f>
        <v>43.415199999999999</v>
      </c>
      <c r="M2082">
        <f>VLOOKUP(D2082,Coordinates!A:C,3,FALSE)</f>
        <v>-79.234999999999999</v>
      </c>
      <c r="N2082" t="str">
        <f>VLOOKUP(I2082,LULine!A:B,2,FALSE)</f>
        <v>Yonge University Spadina</v>
      </c>
      <c r="O2082" t="s">
        <v>1761</v>
      </c>
      <c r="P2082" t="s">
        <v>1774</v>
      </c>
    </row>
    <row r="2083" spans="1:16" x14ac:dyDescent="0.3">
      <c r="A2083" s="3">
        <v>43577</v>
      </c>
      <c r="B2083" s="1" t="s">
        <v>881</v>
      </c>
      <c r="C2083" s="1" t="s">
        <v>196</v>
      </c>
      <c r="D2083" s="1" t="s">
        <v>12</v>
      </c>
      <c r="E2083" s="1" t="s">
        <v>1241</v>
      </c>
      <c r="F2083" s="2">
        <v>4</v>
      </c>
      <c r="G2083" s="2">
        <v>6</v>
      </c>
      <c r="H2083" s="1" t="s">
        <v>14</v>
      </c>
      <c r="I2083" s="1" t="s">
        <v>15</v>
      </c>
      <c r="J2083" s="2">
        <v>5876</v>
      </c>
      <c r="K2083" t="str">
        <f>VLOOKUP(E2083,LUCode!A:B,2,FALSE)</f>
        <v>Low Voltage</v>
      </c>
      <c r="L2083">
        <f>VLOOKUP(D2083,Coordinates!A:C,2,FALSE)</f>
        <v>43.402900000000002</v>
      </c>
      <c r="M2083">
        <f>VLOOKUP(D2083,Coordinates!A:C,3,FALSE)</f>
        <v>-79.242500000000007</v>
      </c>
      <c r="N2083" t="str">
        <f>VLOOKUP(I2083,LULine!A:B,2,FALSE)</f>
        <v>Yonge University Spadina</v>
      </c>
      <c r="O2083" t="s">
        <v>1761</v>
      </c>
      <c r="P2083" t="s">
        <v>1774</v>
      </c>
    </row>
    <row r="2084" spans="1:16" x14ac:dyDescent="0.3">
      <c r="A2084" s="3">
        <v>43577</v>
      </c>
      <c r="B2084" s="1" t="s">
        <v>532</v>
      </c>
      <c r="C2084" s="1" t="s">
        <v>196</v>
      </c>
      <c r="D2084" s="1" t="s">
        <v>22</v>
      </c>
      <c r="E2084" s="1" t="s">
        <v>231</v>
      </c>
      <c r="F2084" s="2">
        <v>7</v>
      </c>
      <c r="G2084" s="2">
        <v>9</v>
      </c>
      <c r="H2084" s="1" t="s">
        <v>14</v>
      </c>
      <c r="I2084" s="1" t="s">
        <v>15</v>
      </c>
      <c r="J2084" s="2">
        <v>5876</v>
      </c>
      <c r="K2084" t="str">
        <f>VLOOKUP(E2084,LUCode!A:B,2,FALSE)</f>
        <v>Consequential Delay (2nd Delay Same Fault)</v>
      </c>
      <c r="L2084">
        <f>VLOOKUP(D2084,Coordinates!A:C,2,FALSE)</f>
        <v>43.4116</v>
      </c>
      <c r="M2084">
        <f>VLOOKUP(D2084,Coordinates!A:C,3,FALSE)</f>
        <v>-79.233500000000006</v>
      </c>
      <c r="N2084" t="str">
        <f>VLOOKUP(I2084,LULine!A:B,2,FALSE)</f>
        <v>Yonge University Spadina</v>
      </c>
      <c r="O2084" t="s">
        <v>1761</v>
      </c>
      <c r="P2084" t="s">
        <v>1774</v>
      </c>
    </row>
    <row r="2085" spans="1:16" x14ac:dyDescent="0.3">
      <c r="A2085" s="3">
        <v>43577</v>
      </c>
      <c r="B2085" s="1" t="s">
        <v>485</v>
      </c>
      <c r="C2085" s="1" t="s">
        <v>196</v>
      </c>
      <c r="D2085" s="1" t="s">
        <v>207</v>
      </c>
      <c r="E2085" s="1" t="s">
        <v>319</v>
      </c>
      <c r="F2085" s="2">
        <v>3</v>
      </c>
      <c r="G2085" s="2">
        <v>6</v>
      </c>
      <c r="H2085" s="1" t="s">
        <v>19</v>
      </c>
      <c r="I2085" s="1" t="s">
        <v>15</v>
      </c>
      <c r="J2085" s="2">
        <v>5421</v>
      </c>
      <c r="K2085" t="str">
        <f>VLOOKUP(E2085,LUCode!A:B,2,FALSE)</f>
        <v xml:space="preserve">Speed Control Equipment  </v>
      </c>
      <c r="L2085">
        <f>VLOOKUP(D2085,Coordinates!A:C,2,FALSE)</f>
        <v>43.4221</v>
      </c>
      <c r="M2085">
        <f>VLOOKUP(D2085,Coordinates!A:C,3,FALSE)</f>
        <v>-79.235399999999998</v>
      </c>
      <c r="N2085" t="str">
        <f>VLOOKUP(I2085,LULine!A:B,2,FALSE)</f>
        <v>Yonge University Spadina</v>
      </c>
      <c r="O2085" t="s">
        <v>1761</v>
      </c>
      <c r="P2085" t="s">
        <v>1772</v>
      </c>
    </row>
    <row r="2086" spans="1:16" x14ac:dyDescent="0.3">
      <c r="A2086" s="3">
        <v>43577</v>
      </c>
      <c r="B2086" s="1" t="s">
        <v>486</v>
      </c>
      <c r="C2086" s="1" t="s">
        <v>196</v>
      </c>
      <c r="D2086" s="1" t="s">
        <v>49</v>
      </c>
      <c r="E2086" s="1" t="s">
        <v>183</v>
      </c>
      <c r="F2086" s="2">
        <v>3</v>
      </c>
      <c r="G2086" s="2">
        <v>5</v>
      </c>
      <c r="H2086" s="1" t="s">
        <v>14</v>
      </c>
      <c r="I2086" s="1" t="s">
        <v>15</v>
      </c>
      <c r="J2086" s="2">
        <v>5716</v>
      </c>
      <c r="K2086" t="str">
        <f>VLOOKUP(E2086,LUCode!A:B,2,FALSE)</f>
        <v>ATC Operator Related</v>
      </c>
      <c r="L2086">
        <f>VLOOKUP(D2086,Coordinates!A:C,2,FALSE)</f>
        <v>43.423200000000001</v>
      </c>
      <c r="M2086">
        <f>VLOOKUP(D2086,Coordinates!A:C,3,FALSE)</f>
        <v>79.262699999999995</v>
      </c>
      <c r="N2086" t="str">
        <f>VLOOKUP(I2086,LULine!A:B,2,FALSE)</f>
        <v>Yonge University Spadina</v>
      </c>
      <c r="O2086" t="s">
        <v>1761</v>
      </c>
      <c r="P2086" t="s">
        <v>1772</v>
      </c>
    </row>
    <row r="2087" spans="1:16" x14ac:dyDescent="0.3">
      <c r="A2087" s="3">
        <v>43577</v>
      </c>
      <c r="B2087" s="1" t="s">
        <v>398</v>
      </c>
      <c r="C2087" s="1" t="s">
        <v>196</v>
      </c>
      <c r="D2087" s="1" t="s">
        <v>211</v>
      </c>
      <c r="E2087" s="1" t="s">
        <v>128</v>
      </c>
      <c r="F2087" s="2">
        <v>3</v>
      </c>
      <c r="G2087" s="2">
        <v>7</v>
      </c>
      <c r="H2087" s="1" t="s">
        <v>19</v>
      </c>
      <c r="I2087" s="1" t="s">
        <v>15</v>
      </c>
      <c r="J2087" s="2">
        <v>6031</v>
      </c>
      <c r="K2087" t="str">
        <f>VLOOKUP(E2087,LUCode!A:B,2,FALSE)</f>
        <v>Divisional Clerk Related</v>
      </c>
      <c r="L2087">
        <f>VLOOKUP(D2087,Coordinates!A:C,2,FALSE)</f>
        <v>43.4739</v>
      </c>
      <c r="M2087">
        <f>VLOOKUP(D2087,Coordinates!A:C,3,FALSE)</f>
        <v>-79.313900000000004</v>
      </c>
      <c r="N2087" t="str">
        <f>VLOOKUP(I2087,LULine!A:B,2,FALSE)</f>
        <v>Yonge University Spadina</v>
      </c>
      <c r="O2087" t="s">
        <v>1761</v>
      </c>
      <c r="P2087" t="s">
        <v>1772</v>
      </c>
    </row>
    <row r="2088" spans="1:16" x14ac:dyDescent="0.3">
      <c r="A2088" s="3">
        <v>43577</v>
      </c>
      <c r="B2088" s="1" t="s">
        <v>541</v>
      </c>
      <c r="C2088" s="1" t="s">
        <v>196</v>
      </c>
      <c r="D2088" s="1" t="s">
        <v>427</v>
      </c>
      <c r="E2088" s="1" t="s">
        <v>13</v>
      </c>
      <c r="F2088" s="2">
        <v>3</v>
      </c>
      <c r="G2088" s="2">
        <v>6</v>
      </c>
      <c r="I2088" s="1" t="s">
        <v>15</v>
      </c>
      <c r="J2088" s="2">
        <v>5956</v>
      </c>
      <c r="K2088" t="str">
        <f>VLOOKUP(E2088,LUCode!A:B,2,FALSE)</f>
        <v>ATC Project</v>
      </c>
      <c r="L2088">
        <f>VLOOKUP(D2088,Coordinates!A:C,2,FALSE)</f>
        <v>43.4739</v>
      </c>
      <c r="M2088">
        <f>VLOOKUP(D2088,Coordinates!A:C,3,FALSE)</f>
        <v>-79.313900000000004</v>
      </c>
      <c r="N2088" t="str">
        <f>VLOOKUP(I2088,LULine!A:B,2,FALSE)</f>
        <v>Yonge University Spadina</v>
      </c>
      <c r="O2088" t="s">
        <v>1761</v>
      </c>
      <c r="P2088" t="s">
        <v>1772</v>
      </c>
    </row>
    <row r="2089" spans="1:16" x14ac:dyDescent="0.3">
      <c r="A2089" s="3">
        <v>43577</v>
      </c>
      <c r="B2089" s="1" t="s">
        <v>564</v>
      </c>
      <c r="C2089" s="1" t="s">
        <v>196</v>
      </c>
      <c r="D2089" s="25" t="s">
        <v>1639</v>
      </c>
      <c r="E2089" s="1" t="s">
        <v>132</v>
      </c>
      <c r="F2089" s="2">
        <v>3</v>
      </c>
      <c r="G2089" s="2">
        <v>6</v>
      </c>
      <c r="H2089" s="1" t="s">
        <v>19</v>
      </c>
      <c r="I2089" s="1" t="s">
        <v>15</v>
      </c>
      <c r="J2089" s="2">
        <v>6031</v>
      </c>
      <c r="K2089" t="str">
        <f>VLOOKUP(E2089,LUCode!A:B,2,FALSE)</f>
        <v>Misc. Transportation Other - Employee Non-Chargeable</v>
      </c>
      <c r="L2089">
        <f>VLOOKUP(D2089,Coordinates!A:C,2,FALSE)</f>
        <v>43.762</v>
      </c>
      <c r="M2089">
        <f>VLOOKUP(D2089,Coordinates!A:C,3,FALSE)</f>
        <v>-79.411900000000003</v>
      </c>
      <c r="N2089" t="str">
        <f>VLOOKUP(I2089,LULine!A:B,2,FALSE)</f>
        <v>Yonge University Spadina</v>
      </c>
      <c r="O2089" t="s">
        <v>1761</v>
      </c>
      <c r="P2089" t="s">
        <v>1772</v>
      </c>
    </row>
    <row r="2090" spans="1:16" x14ac:dyDescent="0.3">
      <c r="A2090" s="3">
        <v>43577</v>
      </c>
      <c r="B2090" s="1" t="s">
        <v>883</v>
      </c>
      <c r="C2090" s="1" t="s">
        <v>196</v>
      </c>
      <c r="D2090" s="1" t="s">
        <v>160</v>
      </c>
      <c r="E2090" s="1" t="s">
        <v>216</v>
      </c>
      <c r="F2090" s="2">
        <v>5</v>
      </c>
      <c r="G2090" s="2">
        <v>8</v>
      </c>
      <c r="H2090" s="1" t="s">
        <v>19</v>
      </c>
      <c r="I2090" s="1" t="s">
        <v>15</v>
      </c>
      <c r="J2090" s="2">
        <v>6031</v>
      </c>
      <c r="K2090" t="str">
        <f>VLOOKUP(E2090,LUCode!A:B,2,FALSE)</f>
        <v>Emergency Alarm Station Activation</v>
      </c>
      <c r="L2090">
        <f>VLOOKUP(D2090,Coordinates!A:C,2,FALSE)</f>
        <v>43.724899999999998</v>
      </c>
      <c r="M2090">
        <f>VLOOKUP(D2090,Coordinates!A:C,3,FALSE)</f>
        <v>79.448800000000006</v>
      </c>
      <c r="N2090" t="str">
        <f>VLOOKUP(I2090,LULine!A:B,2,FALSE)</f>
        <v>Yonge University Spadina</v>
      </c>
      <c r="O2090" t="s">
        <v>1761</v>
      </c>
      <c r="P2090" t="s">
        <v>1775</v>
      </c>
    </row>
    <row r="2091" spans="1:16" x14ac:dyDescent="0.3">
      <c r="A2091" s="3">
        <v>43577</v>
      </c>
      <c r="B2091" s="1" t="s">
        <v>822</v>
      </c>
      <c r="C2091" s="1" t="s">
        <v>196</v>
      </c>
      <c r="D2091" s="1" t="s">
        <v>172</v>
      </c>
      <c r="E2091" s="1" t="s">
        <v>308</v>
      </c>
      <c r="F2091" s="2">
        <v>4</v>
      </c>
      <c r="G2091" s="2">
        <v>7</v>
      </c>
      <c r="H2091" s="1" t="s">
        <v>19</v>
      </c>
      <c r="I2091" s="1" t="s">
        <v>15</v>
      </c>
      <c r="J2091" s="2">
        <v>5451</v>
      </c>
      <c r="K2091" t="str">
        <f>VLOOKUP(E2091,LUCode!A:B,2,FALSE)</f>
        <v>Assault / Patron Involved</v>
      </c>
      <c r="L2091">
        <f>VLOOKUP(D2091,Coordinates!A:C,2,FALSE)</f>
        <v>43.761499999999998</v>
      </c>
      <c r="M2091">
        <f>VLOOKUP(D2091,Coordinates!A:C,3,FALSE)</f>
        <v>-79.411100000000005</v>
      </c>
      <c r="N2091" t="str">
        <f>VLOOKUP(I2091,LULine!A:B,2,FALSE)</f>
        <v>Yonge University Spadina</v>
      </c>
      <c r="O2091" t="s">
        <v>1761</v>
      </c>
      <c r="P2091" t="s">
        <v>1775</v>
      </c>
    </row>
    <row r="2092" spans="1:16" x14ac:dyDescent="0.3">
      <c r="A2092" s="3">
        <v>43577</v>
      </c>
      <c r="B2092" s="1" t="s">
        <v>950</v>
      </c>
      <c r="C2092" s="1" t="s">
        <v>196</v>
      </c>
      <c r="D2092" s="25" t="s">
        <v>1755</v>
      </c>
      <c r="E2092" s="1" t="s">
        <v>110</v>
      </c>
      <c r="F2092" s="2">
        <v>5</v>
      </c>
      <c r="G2092" s="2">
        <v>8</v>
      </c>
      <c r="H2092" s="1" t="s">
        <v>34</v>
      </c>
      <c r="I2092" s="1" t="s">
        <v>30</v>
      </c>
      <c r="J2092" s="2">
        <v>5181</v>
      </c>
      <c r="K2092" t="str">
        <f>VLOOKUP(E2092,LUCode!A:B,2,FALSE)</f>
        <v>Door Problems - Debris Related</v>
      </c>
      <c r="L2092">
        <f>VLOOKUP(D2092,Coordinates!A:C,2,FALSE)</f>
        <v>43.6706</v>
      </c>
      <c r="M2092">
        <f>VLOOKUP(D2092,Coordinates!A:C,3,FALSE)</f>
        <v>-79.386499999999998</v>
      </c>
      <c r="N2092" t="str">
        <f>VLOOKUP(I2092,LULine!A:B,2,FALSE)</f>
        <v>Bloor Danforth</v>
      </c>
      <c r="O2092" t="s">
        <v>1761</v>
      </c>
      <c r="P2092" t="s">
        <v>1775</v>
      </c>
    </row>
    <row r="2093" spans="1:16" x14ac:dyDescent="0.3">
      <c r="A2093" s="3">
        <v>43577</v>
      </c>
      <c r="B2093" s="1" t="s">
        <v>968</v>
      </c>
      <c r="C2093" s="1" t="s">
        <v>196</v>
      </c>
      <c r="D2093" s="1" t="s">
        <v>77</v>
      </c>
      <c r="E2093" s="1" t="s">
        <v>43</v>
      </c>
      <c r="F2093" s="2">
        <v>6</v>
      </c>
      <c r="G2093" s="2">
        <v>9</v>
      </c>
      <c r="H2093" s="1" t="s">
        <v>19</v>
      </c>
      <c r="I2093" s="1" t="s">
        <v>15</v>
      </c>
      <c r="J2093" s="2">
        <v>5616</v>
      </c>
      <c r="K2093" t="str">
        <f>VLOOKUP(E2093,LUCode!A:B,2,FALSE)</f>
        <v>Operator Not In Position</v>
      </c>
      <c r="L2093" t="str">
        <f>VLOOKUP(D2093,Coordinates!A:C,2,FALSE)</f>
        <v>43°44′03</v>
      </c>
      <c r="M2093">
        <f>VLOOKUP(D2093,Coordinates!A:C,3,FALSE)</f>
        <v>-79.27</v>
      </c>
      <c r="N2093" t="str">
        <f>VLOOKUP(I2093,LULine!A:B,2,FALSE)</f>
        <v>Yonge University Spadina</v>
      </c>
      <c r="O2093" t="s">
        <v>1761</v>
      </c>
      <c r="P2093" t="s">
        <v>1775</v>
      </c>
    </row>
    <row r="2094" spans="1:16" x14ac:dyDescent="0.3">
      <c r="A2094" s="3">
        <v>43577</v>
      </c>
      <c r="B2094" s="1" t="s">
        <v>500</v>
      </c>
      <c r="C2094" s="1" t="s">
        <v>196</v>
      </c>
      <c r="D2094" s="1" t="s">
        <v>172</v>
      </c>
      <c r="E2094" s="1" t="s">
        <v>80</v>
      </c>
      <c r="F2094" s="2">
        <v>13</v>
      </c>
      <c r="G2094" s="2">
        <v>15</v>
      </c>
      <c r="H2094" s="1" t="s">
        <v>14</v>
      </c>
      <c r="I2094" s="1" t="s">
        <v>15</v>
      </c>
      <c r="J2094" s="2">
        <v>5601</v>
      </c>
      <c r="K2094" t="str">
        <f>VLOOKUP(E2094,LUCode!A:B,2,FALSE)</f>
        <v>Disorderly Patron</v>
      </c>
      <c r="L2094">
        <f>VLOOKUP(D2094,Coordinates!A:C,2,FALSE)</f>
        <v>43.761499999999998</v>
      </c>
      <c r="M2094">
        <f>VLOOKUP(D2094,Coordinates!A:C,3,FALSE)</f>
        <v>-79.411100000000005</v>
      </c>
      <c r="N2094" t="str">
        <f>VLOOKUP(I2094,LULine!A:B,2,FALSE)</f>
        <v>Yonge University Spadina</v>
      </c>
      <c r="O2094" t="s">
        <v>1761</v>
      </c>
      <c r="P2094" t="s">
        <v>1775</v>
      </c>
    </row>
    <row r="2095" spans="1:16" x14ac:dyDescent="0.3">
      <c r="A2095" s="3">
        <v>43577</v>
      </c>
      <c r="B2095" s="1" t="s">
        <v>468</v>
      </c>
      <c r="C2095" s="1" t="s">
        <v>196</v>
      </c>
      <c r="D2095" s="1" t="s">
        <v>12</v>
      </c>
      <c r="E2095" s="1" t="s">
        <v>183</v>
      </c>
      <c r="F2095" s="2">
        <v>3</v>
      </c>
      <c r="G2095" s="2">
        <v>5</v>
      </c>
      <c r="H2095" s="1" t="s">
        <v>14</v>
      </c>
      <c r="I2095" s="1" t="s">
        <v>15</v>
      </c>
      <c r="J2095" s="2">
        <v>5631</v>
      </c>
      <c r="K2095" t="str">
        <f>VLOOKUP(E2095,LUCode!A:B,2,FALSE)</f>
        <v>ATC Operator Related</v>
      </c>
      <c r="L2095">
        <f>VLOOKUP(D2095,Coordinates!A:C,2,FALSE)</f>
        <v>43.402900000000002</v>
      </c>
      <c r="M2095">
        <f>VLOOKUP(D2095,Coordinates!A:C,3,FALSE)</f>
        <v>-79.242500000000007</v>
      </c>
      <c r="N2095" t="str">
        <f>VLOOKUP(I2095,LULine!A:B,2,FALSE)</f>
        <v>Yonge University Spadina</v>
      </c>
      <c r="O2095" t="s">
        <v>1761</v>
      </c>
      <c r="P2095" t="s">
        <v>1775</v>
      </c>
    </row>
    <row r="2096" spans="1:16" x14ac:dyDescent="0.3">
      <c r="A2096" s="3">
        <v>43577</v>
      </c>
      <c r="B2096" s="1" t="s">
        <v>1015</v>
      </c>
      <c r="C2096" s="1" t="s">
        <v>196</v>
      </c>
      <c r="D2096" s="1" t="s">
        <v>85</v>
      </c>
      <c r="E2096" s="1" t="s">
        <v>80</v>
      </c>
      <c r="F2096" s="2">
        <v>5</v>
      </c>
      <c r="G2096" s="2">
        <v>7</v>
      </c>
      <c r="H2096" s="1" t="s">
        <v>14</v>
      </c>
      <c r="I2096" s="1" t="s">
        <v>15</v>
      </c>
      <c r="J2096" s="2">
        <v>5521</v>
      </c>
      <c r="K2096" t="str">
        <f>VLOOKUP(E2096,LUCode!A:B,2,FALSE)</f>
        <v>Disorderly Patron</v>
      </c>
      <c r="L2096">
        <f>VLOOKUP(D2096,Coordinates!A:C,2,FALSE)</f>
        <v>43.656300000000002</v>
      </c>
      <c r="M2096">
        <f>VLOOKUP(D2096,Coordinates!A:C,3,FALSE)</f>
        <v>-79.380499999999998</v>
      </c>
      <c r="N2096" t="str">
        <f>VLOOKUP(I2096,LULine!A:B,2,FALSE)</f>
        <v>Yonge University Spadina</v>
      </c>
      <c r="O2096" t="s">
        <v>1761</v>
      </c>
      <c r="P2096" t="s">
        <v>1776</v>
      </c>
    </row>
    <row r="2097" spans="1:16" x14ac:dyDescent="0.3">
      <c r="A2097" s="3">
        <v>43577</v>
      </c>
      <c r="B2097" s="1" t="s">
        <v>1242</v>
      </c>
      <c r="C2097" s="1" t="s">
        <v>196</v>
      </c>
      <c r="D2097" s="1" t="s">
        <v>37</v>
      </c>
      <c r="E2097" s="1" t="s">
        <v>28</v>
      </c>
      <c r="F2097" s="2">
        <v>4</v>
      </c>
      <c r="G2097" s="2">
        <v>8</v>
      </c>
      <c r="H2097" s="1" t="s">
        <v>29</v>
      </c>
      <c r="I2097" s="1" t="s">
        <v>30</v>
      </c>
      <c r="J2097" s="2">
        <v>5264</v>
      </c>
      <c r="K2097" t="str">
        <f>VLOOKUP(E2097,LUCode!A:B,2,FALSE)</f>
        <v>No Operator Immediately Available</v>
      </c>
      <c r="L2097">
        <f>VLOOKUP(D2097,Coordinates!A:C,2,FALSE)</f>
        <v>43.435699999999997</v>
      </c>
      <c r="M2097">
        <f>VLOOKUP(D2097,Coordinates!A:C,3,FALSE)</f>
        <v>-79.154899999999998</v>
      </c>
      <c r="N2097" t="str">
        <f>VLOOKUP(I2097,LULine!A:B,2,FALSE)</f>
        <v>Bloor Danforth</v>
      </c>
      <c r="O2097" t="s">
        <v>1761</v>
      </c>
      <c r="P2097" t="s">
        <v>1777</v>
      </c>
    </row>
    <row r="2098" spans="1:16" x14ac:dyDescent="0.3">
      <c r="A2098" s="3">
        <v>43578</v>
      </c>
      <c r="B2098" s="1" t="s">
        <v>1156</v>
      </c>
      <c r="C2098" s="1" t="s">
        <v>11</v>
      </c>
      <c r="D2098" s="1" t="s">
        <v>45</v>
      </c>
      <c r="E2098" s="1" t="s">
        <v>132</v>
      </c>
      <c r="F2098" s="2">
        <v>4</v>
      </c>
      <c r="G2098" s="2">
        <v>9</v>
      </c>
      <c r="H2098" s="1" t="s">
        <v>19</v>
      </c>
      <c r="I2098" s="1" t="s">
        <v>15</v>
      </c>
      <c r="J2098" s="2">
        <v>5986</v>
      </c>
      <c r="K2098" t="str">
        <f>VLOOKUP(E2098,LUCode!A:B,2,FALSE)</f>
        <v>Misc. Transportation Other - Employee Non-Chargeable</v>
      </c>
      <c r="L2098">
        <f>VLOOKUP(D2098,Coordinates!A:C,2,FALSE)</f>
        <v>43.781399999999998</v>
      </c>
      <c r="M2098">
        <f>VLOOKUP(D2098,Coordinates!A:C,3,FALSE)</f>
        <v>-79.415000000000006</v>
      </c>
      <c r="N2098" t="str">
        <f>VLOOKUP(I2098,LULine!A:B,2,FALSE)</f>
        <v>Yonge University Spadina</v>
      </c>
      <c r="O2098" t="s">
        <v>1761</v>
      </c>
      <c r="P2098" t="s">
        <v>1777</v>
      </c>
    </row>
    <row r="2099" spans="1:16" x14ac:dyDescent="0.3">
      <c r="A2099" s="3">
        <v>43578</v>
      </c>
      <c r="B2099" s="1" t="s">
        <v>1243</v>
      </c>
      <c r="C2099" s="1" t="s">
        <v>11</v>
      </c>
      <c r="D2099" s="1" t="s">
        <v>45</v>
      </c>
      <c r="E2099" s="1" t="s">
        <v>128</v>
      </c>
      <c r="F2099" s="2">
        <v>5</v>
      </c>
      <c r="G2099" s="2">
        <v>9</v>
      </c>
      <c r="H2099" s="1" t="s">
        <v>19</v>
      </c>
      <c r="I2099" s="1" t="s">
        <v>15</v>
      </c>
      <c r="J2099" s="2">
        <v>5696</v>
      </c>
      <c r="K2099" t="str">
        <f>VLOOKUP(E2099,LUCode!A:B,2,FALSE)</f>
        <v>Divisional Clerk Related</v>
      </c>
      <c r="L2099">
        <f>VLOOKUP(D2099,Coordinates!A:C,2,FALSE)</f>
        <v>43.781399999999998</v>
      </c>
      <c r="M2099">
        <f>VLOOKUP(D2099,Coordinates!A:C,3,FALSE)</f>
        <v>-79.415000000000006</v>
      </c>
      <c r="N2099" t="str">
        <f>VLOOKUP(I2099,LULine!A:B,2,FALSE)</f>
        <v>Yonge University Spadina</v>
      </c>
      <c r="O2099" t="s">
        <v>1761</v>
      </c>
      <c r="P2099" t="s">
        <v>1774</v>
      </c>
    </row>
    <row r="2100" spans="1:16" x14ac:dyDescent="0.3">
      <c r="A2100" s="3">
        <v>43578</v>
      </c>
      <c r="B2100" s="1" t="s">
        <v>62</v>
      </c>
      <c r="C2100" s="1" t="s">
        <v>11</v>
      </c>
      <c r="D2100" s="1" t="s">
        <v>119</v>
      </c>
      <c r="E2100" s="1" t="s">
        <v>60</v>
      </c>
      <c r="F2100" s="2">
        <v>3</v>
      </c>
      <c r="G2100" s="2">
        <v>8</v>
      </c>
      <c r="H2100" s="1" t="s">
        <v>19</v>
      </c>
      <c r="I2100" s="1" t="s">
        <v>15</v>
      </c>
      <c r="J2100" s="2">
        <v>5451</v>
      </c>
      <c r="K2100" t="str">
        <f>VLOOKUP(E2100,LUCode!A:B,2,FALSE)</f>
        <v>Miscellaneous Other</v>
      </c>
      <c r="L2100">
        <f>VLOOKUP(D2100,Coordinates!A:C,2,FALSE)</f>
        <v>43.433</v>
      </c>
      <c r="M2100">
        <f>VLOOKUP(D2100,Coordinates!A:C,3,FALSE)</f>
        <v>-79.248000000000005</v>
      </c>
      <c r="N2100" t="str">
        <f>VLOOKUP(I2100,LULine!A:B,2,FALSE)</f>
        <v>Yonge University Spadina</v>
      </c>
      <c r="O2100" t="s">
        <v>1761</v>
      </c>
      <c r="P2100" t="s">
        <v>1774</v>
      </c>
    </row>
    <row r="2101" spans="1:16" x14ac:dyDescent="0.3">
      <c r="A2101" s="3">
        <v>43578</v>
      </c>
      <c r="B2101" s="1" t="s">
        <v>940</v>
      </c>
      <c r="C2101" s="1" t="s">
        <v>11</v>
      </c>
      <c r="D2101" s="1" t="s">
        <v>77</v>
      </c>
      <c r="E2101" s="1" t="s">
        <v>183</v>
      </c>
      <c r="F2101" s="2">
        <v>5</v>
      </c>
      <c r="G2101" s="2">
        <v>8</v>
      </c>
      <c r="H2101" s="1" t="s">
        <v>19</v>
      </c>
      <c r="I2101" s="1" t="s">
        <v>15</v>
      </c>
      <c r="J2101" s="2">
        <v>5851</v>
      </c>
      <c r="K2101" t="str">
        <f>VLOOKUP(E2101,LUCode!A:B,2,FALSE)</f>
        <v>ATC Operator Related</v>
      </c>
      <c r="L2101" t="str">
        <f>VLOOKUP(D2101,Coordinates!A:C,2,FALSE)</f>
        <v>43°44′03</v>
      </c>
      <c r="M2101">
        <f>VLOOKUP(D2101,Coordinates!A:C,3,FALSE)</f>
        <v>-79.27</v>
      </c>
      <c r="N2101" t="str">
        <f>VLOOKUP(I2101,LULine!A:B,2,FALSE)</f>
        <v>Yonge University Spadina</v>
      </c>
      <c r="O2101" t="s">
        <v>1761</v>
      </c>
      <c r="P2101" t="s">
        <v>1774</v>
      </c>
    </row>
    <row r="2102" spans="1:16" x14ac:dyDescent="0.3">
      <c r="A2102" s="3">
        <v>43578</v>
      </c>
      <c r="B2102" s="1" t="s">
        <v>1244</v>
      </c>
      <c r="C2102" s="1" t="s">
        <v>11</v>
      </c>
      <c r="D2102" s="1" t="s">
        <v>266</v>
      </c>
      <c r="E2102" s="1" t="s">
        <v>550</v>
      </c>
      <c r="F2102" s="2">
        <v>4</v>
      </c>
      <c r="G2102" s="2">
        <v>9</v>
      </c>
      <c r="H2102" s="1" t="s">
        <v>19</v>
      </c>
      <c r="I2102" s="1" t="s">
        <v>93</v>
      </c>
      <c r="J2102" s="2">
        <v>3020</v>
      </c>
      <c r="K2102" t="str">
        <f>VLOOKUP(E2102,LUCode!A:B,2,FALSE)</f>
        <v>Transportation Department - Other</v>
      </c>
      <c r="L2102">
        <f>VLOOKUP(D2102,Coordinates!A:C,2,FALSE)</f>
        <v>43.462899999999998</v>
      </c>
      <c r="M2102">
        <f>VLOOKUP(D2102,Coordinates!A:C,3,FALSE)</f>
        <v>-79.150599999999997</v>
      </c>
      <c r="N2102" t="str">
        <f>VLOOKUP(I2102,LULine!A:B,2,FALSE)</f>
        <v>Scarborough Rail Transit</v>
      </c>
      <c r="O2102" t="s">
        <v>1761</v>
      </c>
      <c r="P2102" t="s">
        <v>1774</v>
      </c>
    </row>
    <row r="2103" spans="1:16" x14ac:dyDescent="0.3">
      <c r="A2103" s="3">
        <v>43578</v>
      </c>
      <c r="B2103" s="1" t="s">
        <v>71</v>
      </c>
      <c r="C2103" s="1" t="s">
        <v>11</v>
      </c>
      <c r="D2103" s="1" t="s">
        <v>42</v>
      </c>
      <c r="E2103" s="1" t="s">
        <v>13</v>
      </c>
      <c r="F2103" s="2">
        <v>10</v>
      </c>
      <c r="G2103" s="2">
        <v>18</v>
      </c>
      <c r="H2103" s="1" t="s">
        <v>14</v>
      </c>
      <c r="I2103" s="1" t="s">
        <v>15</v>
      </c>
      <c r="J2103" s="2">
        <v>5506</v>
      </c>
      <c r="K2103" t="str">
        <f>VLOOKUP(E2103,LUCode!A:B,2,FALSE)</f>
        <v>ATC Project</v>
      </c>
      <c r="L2103">
        <f>VLOOKUP(D2103,Coordinates!A:C,2,FALSE)</f>
        <v>43.749699999999997</v>
      </c>
      <c r="M2103">
        <f>VLOOKUP(D2103,Coordinates!A:C,3,FALSE)</f>
        <v>-79.4619</v>
      </c>
      <c r="N2103" t="str">
        <f>VLOOKUP(I2103,LULine!A:B,2,FALSE)</f>
        <v>Yonge University Spadina</v>
      </c>
      <c r="O2103" t="s">
        <v>1761</v>
      </c>
      <c r="P2103" t="s">
        <v>1774</v>
      </c>
    </row>
    <row r="2104" spans="1:16" x14ac:dyDescent="0.3">
      <c r="A2104" s="3">
        <v>43578</v>
      </c>
      <c r="B2104" s="1" t="s">
        <v>1245</v>
      </c>
      <c r="C2104" s="1" t="s">
        <v>11</v>
      </c>
      <c r="D2104" s="1" t="s">
        <v>207</v>
      </c>
      <c r="E2104" s="1" t="s">
        <v>183</v>
      </c>
      <c r="F2104" s="2">
        <v>3</v>
      </c>
      <c r="G2104" s="2">
        <v>5</v>
      </c>
      <c r="H2104" s="1" t="s">
        <v>19</v>
      </c>
      <c r="I2104" s="1" t="s">
        <v>15</v>
      </c>
      <c r="J2104" s="2">
        <v>5856</v>
      </c>
      <c r="K2104" t="str">
        <f>VLOOKUP(E2104,LUCode!A:B,2,FALSE)</f>
        <v>ATC Operator Related</v>
      </c>
      <c r="L2104">
        <f>VLOOKUP(D2104,Coordinates!A:C,2,FALSE)</f>
        <v>43.4221</v>
      </c>
      <c r="M2104">
        <f>VLOOKUP(D2104,Coordinates!A:C,3,FALSE)</f>
        <v>-79.235399999999998</v>
      </c>
      <c r="N2104" t="str">
        <f>VLOOKUP(I2104,LULine!A:B,2,FALSE)</f>
        <v>Yonge University Spadina</v>
      </c>
      <c r="O2104" t="s">
        <v>1761</v>
      </c>
      <c r="P2104" t="s">
        <v>1774</v>
      </c>
    </row>
    <row r="2105" spans="1:16" x14ac:dyDescent="0.3">
      <c r="A2105" s="3">
        <v>43578</v>
      </c>
      <c r="B2105" s="1" t="s">
        <v>253</v>
      </c>
      <c r="C2105" s="1" t="s">
        <v>11</v>
      </c>
      <c r="D2105" s="1" t="s">
        <v>12</v>
      </c>
      <c r="E2105" s="1" t="s">
        <v>13</v>
      </c>
      <c r="F2105" s="2">
        <v>3</v>
      </c>
      <c r="G2105" s="2">
        <v>6</v>
      </c>
      <c r="H2105" s="1" t="s">
        <v>14</v>
      </c>
      <c r="I2105" s="1" t="s">
        <v>15</v>
      </c>
      <c r="J2105" s="2">
        <v>5651</v>
      </c>
      <c r="K2105" t="str">
        <f>VLOOKUP(E2105,LUCode!A:B,2,FALSE)</f>
        <v>ATC Project</v>
      </c>
      <c r="L2105">
        <f>VLOOKUP(D2105,Coordinates!A:C,2,FALSE)</f>
        <v>43.402900000000002</v>
      </c>
      <c r="M2105">
        <f>VLOOKUP(D2105,Coordinates!A:C,3,FALSE)</f>
        <v>-79.242500000000007</v>
      </c>
      <c r="N2105" t="str">
        <f>VLOOKUP(I2105,LULine!A:B,2,FALSE)</f>
        <v>Yonge University Spadina</v>
      </c>
      <c r="O2105" t="s">
        <v>1761</v>
      </c>
      <c r="P2105" t="s">
        <v>1774</v>
      </c>
    </row>
    <row r="2106" spans="1:16" x14ac:dyDescent="0.3">
      <c r="A2106" s="3">
        <v>43578</v>
      </c>
      <c r="B2106" s="1" t="s">
        <v>36</v>
      </c>
      <c r="C2106" s="1" t="s">
        <v>11</v>
      </c>
      <c r="D2106" s="1" t="s">
        <v>22</v>
      </c>
      <c r="E2106" s="1" t="s">
        <v>13</v>
      </c>
      <c r="F2106" s="2">
        <v>3</v>
      </c>
      <c r="G2106" s="2">
        <v>5</v>
      </c>
      <c r="H2106" s="1" t="s">
        <v>14</v>
      </c>
      <c r="I2106" s="1" t="s">
        <v>15</v>
      </c>
      <c r="J2106" s="2">
        <v>5931</v>
      </c>
      <c r="K2106" t="str">
        <f>VLOOKUP(E2106,LUCode!A:B,2,FALSE)</f>
        <v>ATC Project</v>
      </c>
      <c r="L2106">
        <f>VLOOKUP(D2106,Coordinates!A:C,2,FALSE)</f>
        <v>43.4116</v>
      </c>
      <c r="M2106">
        <f>VLOOKUP(D2106,Coordinates!A:C,3,FALSE)</f>
        <v>-79.233500000000006</v>
      </c>
      <c r="N2106" t="str">
        <f>VLOOKUP(I2106,LULine!A:B,2,FALSE)</f>
        <v>Yonge University Spadina</v>
      </c>
      <c r="O2106" t="s">
        <v>1761</v>
      </c>
      <c r="P2106" t="s">
        <v>1774</v>
      </c>
    </row>
    <row r="2107" spans="1:16" x14ac:dyDescent="0.3">
      <c r="A2107" s="3">
        <v>43578</v>
      </c>
      <c r="B2107" s="1" t="s">
        <v>299</v>
      </c>
      <c r="C2107" s="1" t="s">
        <v>11</v>
      </c>
      <c r="D2107" s="1" t="s">
        <v>286</v>
      </c>
      <c r="E2107" s="1" t="s">
        <v>110</v>
      </c>
      <c r="F2107" s="2">
        <v>3</v>
      </c>
      <c r="G2107" s="2">
        <v>5</v>
      </c>
      <c r="H2107" s="1" t="s">
        <v>34</v>
      </c>
      <c r="I2107" s="1" t="s">
        <v>30</v>
      </c>
      <c r="J2107" s="2">
        <v>5268</v>
      </c>
      <c r="K2107" t="str">
        <f>VLOOKUP(E2107,LUCode!A:B,2,FALSE)</f>
        <v>Door Problems - Debris Related</v>
      </c>
      <c r="L2107">
        <f>VLOOKUP(D2107,Coordinates!A:C,2,FALSE)</f>
        <v>43.401299999999999</v>
      </c>
      <c r="M2107">
        <f>VLOOKUP(D2107,Coordinates!A:C,3,FALSE)</f>
        <v>-79.232399999999998</v>
      </c>
      <c r="N2107" t="str">
        <f>VLOOKUP(I2107,LULine!A:B,2,FALSE)</f>
        <v>Bloor Danforth</v>
      </c>
      <c r="O2107" t="s">
        <v>1761</v>
      </c>
      <c r="P2107" t="s">
        <v>1774</v>
      </c>
    </row>
    <row r="2108" spans="1:16" x14ac:dyDescent="0.3">
      <c r="A2108" s="3">
        <v>43578</v>
      </c>
      <c r="B2108" s="1" t="s">
        <v>1246</v>
      </c>
      <c r="C2108" s="1" t="s">
        <v>11</v>
      </c>
      <c r="D2108" s="1" t="s">
        <v>45</v>
      </c>
      <c r="E2108" s="1" t="s">
        <v>132</v>
      </c>
      <c r="F2108" s="2">
        <v>5</v>
      </c>
      <c r="G2108" s="2">
        <v>7</v>
      </c>
      <c r="H2108" s="1" t="s">
        <v>19</v>
      </c>
      <c r="I2108" s="1" t="s">
        <v>15</v>
      </c>
      <c r="J2108" s="2">
        <v>5831</v>
      </c>
      <c r="K2108" t="str">
        <f>VLOOKUP(E2108,LUCode!A:B,2,FALSE)</f>
        <v>Misc. Transportation Other - Employee Non-Chargeable</v>
      </c>
      <c r="L2108">
        <f>VLOOKUP(D2108,Coordinates!A:C,2,FALSE)</f>
        <v>43.781399999999998</v>
      </c>
      <c r="M2108">
        <f>VLOOKUP(D2108,Coordinates!A:C,3,FALSE)</f>
        <v>-79.415000000000006</v>
      </c>
      <c r="N2108" t="str">
        <f>VLOOKUP(I2108,LULine!A:B,2,FALSE)</f>
        <v>Yonge University Spadina</v>
      </c>
      <c r="O2108" t="s">
        <v>1761</v>
      </c>
      <c r="P2108" t="s">
        <v>1772</v>
      </c>
    </row>
    <row r="2109" spans="1:16" x14ac:dyDescent="0.3">
      <c r="A2109" s="3">
        <v>43578</v>
      </c>
      <c r="B2109" s="1" t="s">
        <v>1247</v>
      </c>
      <c r="C2109" s="1" t="s">
        <v>11</v>
      </c>
      <c r="D2109" s="1" t="s">
        <v>45</v>
      </c>
      <c r="E2109" s="1" t="s">
        <v>89</v>
      </c>
      <c r="F2109" s="2">
        <v>5</v>
      </c>
      <c r="G2109" s="2">
        <v>8</v>
      </c>
      <c r="H2109" s="1" t="s">
        <v>19</v>
      </c>
      <c r="I2109" s="1" t="s">
        <v>15</v>
      </c>
      <c r="J2109" s="2">
        <v>5551</v>
      </c>
      <c r="K2109" t="str">
        <f>VLOOKUP(E2109,LUCode!A:B,2,FALSE)</f>
        <v>Injured or ill Customer (On Train) - Medical Aid Refused</v>
      </c>
      <c r="L2109">
        <f>VLOOKUP(D2109,Coordinates!A:C,2,FALSE)</f>
        <v>43.781399999999998</v>
      </c>
      <c r="M2109">
        <f>VLOOKUP(D2109,Coordinates!A:C,3,FALSE)</f>
        <v>-79.415000000000006</v>
      </c>
      <c r="N2109" t="str">
        <f>VLOOKUP(I2109,LULine!A:B,2,FALSE)</f>
        <v>Yonge University Spadina</v>
      </c>
      <c r="O2109" t="s">
        <v>1761</v>
      </c>
      <c r="P2109" t="s">
        <v>1772</v>
      </c>
    </row>
    <row r="2110" spans="1:16" x14ac:dyDescent="0.3">
      <c r="A2110" s="3">
        <v>43578</v>
      </c>
      <c r="B2110" s="1" t="s">
        <v>1201</v>
      </c>
      <c r="C2110" s="1" t="s">
        <v>11</v>
      </c>
      <c r="D2110" s="1" t="s">
        <v>85</v>
      </c>
      <c r="E2110" s="1" t="s">
        <v>245</v>
      </c>
      <c r="F2110" s="2">
        <v>5</v>
      </c>
      <c r="G2110" s="2">
        <v>8</v>
      </c>
      <c r="H2110" s="1" t="s">
        <v>14</v>
      </c>
      <c r="I2110" s="1" t="s">
        <v>15</v>
      </c>
      <c r="J2110" s="2">
        <v>5716</v>
      </c>
      <c r="K2110" t="str">
        <f>VLOOKUP(E2110,LUCode!A:B,2,FALSE)</f>
        <v>Door Problems - Passenger Related</v>
      </c>
      <c r="L2110">
        <f>VLOOKUP(D2110,Coordinates!A:C,2,FALSE)</f>
        <v>43.656300000000002</v>
      </c>
      <c r="M2110">
        <f>VLOOKUP(D2110,Coordinates!A:C,3,FALSE)</f>
        <v>-79.380499999999998</v>
      </c>
      <c r="N2110" t="str">
        <f>VLOOKUP(I2110,LULine!A:B,2,FALSE)</f>
        <v>Yonge University Spadina</v>
      </c>
      <c r="O2110" t="s">
        <v>1761</v>
      </c>
      <c r="P2110" t="s">
        <v>1773</v>
      </c>
    </row>
    <row r="2111" spans="1:16" x14ac:dyDescent="0.3">
      <c r="A2111" s="3">
        <v>43578</v>
      </c>
      <c r="B2111" s="1" t="s">
        <v>304</v>
      </c>
      <c r="C2111" s="1" t="s">
        <v>11</v>
      </c>
      <c r="D2111" s="1" t="s">
        <v>45</v>
      </c>
      <c r="E2111" s="1" t="s">
        <v>132</v>
      </c>
      <c r="F2111" s="2">
        <v>5</v>
      </c>
      <c r="G2111" s="2">
        <v>8</v>
      </c>
      <c r="H2111" s="1" t="s">
        <v>19</v>
      </c>
      <c r="I2111" s="1" t="s">
        <v>15</v>
      </c>
      <c r="J2111" s="2">
        <v>5681</v>
      </c>
      <c r="K2111" t="str">
        <f>VLOOKUP(E2111,LUCode!A:B,2,FALSE)</f>
        <v>Misc. Transportation Other - Employee Non-Chargeable</v>
      </c>
      <c r="L2111">
        <f>VLOOKUP(D2111,Coordinates!A:C,2,FALSE)</f>
        <v>43.781399999999998</v>
      </c>
      <c r="M2111">
        <f>VLOOKUP(D2111,Coordinates!A:C,3,FALSE)</f>
        <v>-79.415000000000006</v>
      </c>
      <c r="N2111" t="str">
        <f>VLOOKUP(I2111,LULine!A:B,2,FALSE)</f>
        <v>Yonge University Spadina</v>
      </c>
      <c r="O2111" t="s">
        <v>1761</v>
      </c>
      <c r="P2111" t="s">
        <v>1773</v>
      </c>
    </row>
    <row r="2112" spans="1:16" x14ac:dyDescent="0.3">
      <c r="A2112" s="3">
        <v>43578</v>
      </c>
      <c r="B2112" s="1" t="s">
        <v>44</v>
      </c>
      <c r="C2112" s="1" t="s">
        <v>11</v>
      </c>
      <c r="D2112" s="1" t="s">
        <v>40</v>
      </c>
      <c r="E2112" s="1" t="s">
        <v>150</v>
      </c>
      <c r="F2112" s="2">
        <v>8</v>
      </c>
      <c r="G2112" s="2">
        <v>11</v>
      </c>
      <c r="H2112" s="1" t="s">
        <v>34</v>
      </c>
      <c r="I2112" s="1" t="s">
        <v>30</v>
      </c>
      <c r="J2112" s="2">
        <v>5062</v>
      </c>
      <c r="K2112" t="str">
        <f>VLOOKUP(E2112,LUCode!A:B,2,FALSE)</f>
        <v>Passenger Other</v>
      </c>
      <c r="L2112">
        <f>VLOOKUP(D2112,Coordinates!A:C,2,FALSE)</f>
        <v>43.405700000000003</v>
      </c>
      <c r="M2112">
        <f>VLOOKUP(D2112,Coordinates!A:C,3,FALSE)</f>
        <v>-79.194900000000004</v>
      </c>
      <c r="N2112" t="str">
        <f>VLOOKUP(I2112,LULine!A:B,2,FALSE)</f>
        <v>Bloor Danforth</v>
      </c>
      <c r="O2112" t="s">
        <v>1761</v>
      </c>
      <c r="P2112" t="s">
        <v>1773</v>
      </c>
    </row>
    <row r="2113" spans="1:16" x14ac:dyDescent="0.3">
      <c r="A2113" s="3">
        <v>43578</v>
      </c>
      <c r="B2113" s="1" t="s">
        <v>636</v>
      </c>
      <c r="C2113" s="1" t="s">
        <v>11</v>
      </c>
      <c r="D2113" s="1" t="s">
        <v>348</v>
      </c>
      <c r="E2113" s="1" t="s">
        <v>67</v>
      </c>
      <c r="F2113" s="2">
        <v>8</v>
      </c>
      <c r="G2113" s="2">
        <v>11</v>
      </c>
      <c r="H2113" s="1" t="s">
        <v>19</v>
      </c>
      <c r="I2113" s="1" t="s">
        <v>15</v>
      </c>
      <c r="J2113" s="2">
        <v>5516</v>
      </c>
      <c r="K2113" t="str">
        <f>VLOOKUP(E2113,LUCode!A:B,2,FALSE)</f>
        <v>Door Problems - Faulty Equipment</v>
      </c>
      <c r="L2113">
        <f>VLOOKUP(D2113,Coordinates!A:C,2,FALSE)</f>
        <v>43.773899999999998</v>
      </c>
      <c r="M2113">
        <f>VLOOKUP(D2113,Coordinates!A:C,3,FALSE)</f>
        <v>-79.499799999999993</v>
      </c>
      <c r="N2113" t="str">
        <f>VLOOKUP(I2113,LULine!A:B,2,FALSE)</f>
        <v>Yonge University Spadina</v>
      </c>
      <c r="O2113" t="s">
        <v>1761</v>
      </c>
      <c r="P2113" t="s">
        <v>1773</v>
      </c>
    </row>
    <row r="2114" spans="1:16" x14ac:dyDescent="0.3">
      <c r="A2114" s="3">
        <v>43578</v>
      </c>
      <c r="B2114" s="1" t="s">
        <v>403</v>
      </c>
      <c r="C2114" s="1" t="s">
        <v>11</v>
      </c>
      <c r="D2114" s="1" t="s">
        <v>42</v>
      </c>
      <c r="E2114" s="1" t="s">
        <v>143</v>
      </c>
      <c r="F2114" s="2">
        <v>4</v>
      </c>
      <c r="G2114" s="2">
        <v>7</v>
      </c>
      <c r="H2114" s="1" t="s">
        <v>19</v>
      </c>
      <c r="I2114" s="1" t="s">
        <v>15</v>
      </c>
      <c r="J2114" s="2">
        <v>5466</v>
      </c>
      <c r="K2114" t="str">
        <f>VLOOKUP(E2114,LUCode!A:B,2,FALSE)</f>
        <v>Transportation Department - Other</v>
      </c>
      <c r="L2114">
        <f>VLOOKUP(D2114,Coordinates!A:C,2,FALSE)</f>
        <v>43.749699999999997</v>
      </c>
      <c r="M2114">
        <f>VLOOKUP(D2114,Coordinates!A:C,3,FALSE)</f>
        <v>-79.4619</v>
      </c>
      <c r="N2114" t="str">
        <f>VLOOKUP(I2114,LULine!A:B,2,FALSE)</f>
        <v>Yonge University Spadina</v>
      </c>
      <c r="O2114" t="s">
        <v>1761</v>
      </c>
      <c r="P2114" t="s">
        <v>1775</v>
      </c>
    </row>
    <row r="2115" spans="1:16" x14ac:dyDescent="0.3">
      <c r="A2115" s="3">
        <v>43578</v>
      </c>
      <c r="B2115" s="1" t="s">
        <v>857</v>
      </c>
      <c r="C2115" s="1" t="s">
        <v>11</v>
      </c>
      <c r="D2115" s="1" t="s">
        <v>33</v>
      </c>
      <c r="E2115" s="1" t="s">
        <v>277</v>
      </c>
      <c r="F2115" s="2">
        <v>5</v>
      </c>
      <c r="G2115" s="2">
        <v>7</v>
      </c>
      <c r="H2115" s="1" t="s">
        <v>29</v>
      </c>
      <c r="I2115" s="1" t="s">
        <v>30</v>
      </c>
      <c r="J2115" s="2">
        <v>5012</v>
      </c>
      <c r="K2115" t="str">
        <f>VLOOKUP(E2115,LUCode!A:B,2,FALSE)</f>
        <v>Operator Violated Signal</v>
      </c>
      <c r="L2115">
        <f>VLOOKUP(D2115,Coordinates!A:C,2,FALSE)</f>
        <v>43.381399999999999</v>
      </c>
      <c r="M2115">
        <f>VLOOKUP(D2115,Coordinates!A:C,3,FALSE)</f>
        <v>-79.320999999999998</v>
      </c>
      <c r="N2115" t="str">
        <f>VLOOKUP(I2115,LULine!A:B,2,FALSE)</f>
        <v>Bloor Danforth</v>
      </c>
      <c r="O2115" t="s">
        <v>1761</v>
      </c>
      <c r="P2115" t="s">
        <v>1775</v>
      </c>
    </row>
    <row r="2116" spans="1:16" x14ac:dyDescent="0.3">
      <c r="A2116" s="3">
        <v>43578</v>
      </c>
      <c r="B2116" s="1" t="s">
        <v>424</v>
      </c>
      <c r="C2116" s="1" t="s">
        <v>11</v>
      </c>
      <c r="D2116" s="1" t="s">
        <v>137</v>
      </c>
      <c r="E2116" s="1" t="s">
        <v>102</v>
      </c>
      <c r="F2116" s="2">
        <v>3</v>
      </c>
      <c r="G2116" s="2">
        <v>7</v>
      </c>
      <c r="H2116" s="1" t="s">
        <v>19</v>
      </c>
      <c r="I2116" s="1" t="s">
        <v>15</v>
      </c>
      <c r="J2116" s="2">
        <v>5926</v>
      </c>
      <c r="K2116" t="str">
        <f>VLOOKUP(E2116,LUCode!A:B,2,FALSE)</f>
        <v>Insulated Joint Related Problem</v>
      </c>
      <c r="L2116">
        <f>VLOOKUP(D2116,Coordinates!A:C,2,FALSE)</f>
        <v>43.645299999999999</v>
      </c>
      <c r="M2116">
        <f>VLOOKUP(D2116,Coordinates!A:C,3,FALSE)</f>
        <v>-79.380600000000001</v>
      </c>
      <c r="N2116" t="str">
        <f>VLOOKUP(I2116,LULine!A:B,2,FALSE)</f>
        <v>Yonge University Spadina</v>
      </c>
      <c r="O2116" t="s">
        <v>1761</v>
      </c>
      <c r="P2116" t="s">
        <v>1777</v>
      </c>
    </row>
    <row r="2117" spans="1:16" x14ac:dyDescent="0.3">
      <c r="A2117" s="3">
        <v>43579</v>
      </c>
      <c r="B2117" s="1" t="s">
        <v>733</v>
      </c>
      <c r="C2117" s="1" t="s">
        <v>63</v>
      </c>
      <c r="D2117" s="1" t="s">
        <v>179</v>
      </c>
      <c r="E2117" s="1" t="s">
        <v>384</v>
      </c>
      <c r="F2117" s="2">
        <v>43</v>
      </c>
      <c r="G2117" s="2">
        <v>47</v>
      </c>
      <c r="H2117" s="1" t="s">
        <v>34</v>
      </c>
      <c r="I2117" s="1" t="s">
        <v>30</v>
      </c>
      <c r="J2117" s="2">
        <v>5024</v>
      </c>
      <c r="K2117" t="str">
        <f>VLOOKUP(E2117,LUCode!A:B,2,FALSE)</f>
        <v>Track Switch Failure - Signal Related Problem</v>
      </c>
      <c r="L2117">
        <f>VLOOKUP(D2117,Coordinates!A:C,2,FALSE)</f>
        <v>43.414200000000001</v>
      </c>
      <c r="M2117">
        <f>VLOOKUP(D2117,Coordinates!A:C,3,FALSE)</f>
        <v>-79.171899999999994</v>
      </c>
      <c r="N2117" t="str">
        <f>VLOOKUP(I2117,LULine!A:B,2,FALSE)</f>
        <v>Bloor Danforth</v>
      </c>
      <c r="O2117" t="s">
        <v>1761</v>
      </c>
      <c r="P2117" t="s">
        <v>1774</v>
      </c>
    </row>
    <row r="2118" spans="1:16" x14ac:dyDescent="0.3">
      <c r="A2118" s="3">
        <v>43579</v>
      </c>
      <c r="B2118" s="1" t="s">
        <v>393</v>
      </c>
      <c r="C2118" s="1" t="s">
        <v>63</v>
      </c>
      <c r="D2118" s="1" t="s">
        <v>45</v>
      </c>
      <c r="E2118" s="1" t="s">
        <v>132</v>
      </c>
      <c r="F2118" s="2">
        <v>3</v>
      </c>
      <c r="G2118" s="2">
        <v>7</v>
      </c>
      <c r="H2118" s="1" t="s">
        <v>19</v>
      </c>
      <c r="I2118" s="1" t="s">
        <v>15</v>
      </c>
      <c r="J2118" s="2">
        <v>5616</v>
      </c>
      <c r="K2118" t="str">
        <f>VLOOKUP(E2118,LUCode!A:B,2,FALSE)</f>
        <v>Misc. Transportation Other - Employee Non-Chargeable</v>
      </c>
      <c r="L2118">
        <f>VLOOKUP(D2118,Coordinates!A:C,2,FALSE)</f>
        <v>43.781399999999998</v>
      </c>
      <c r="M2118">
        <f>VLOOKUP(D2118,Coordinates!A:C,3,FALSE)</f>
        <v>-79.415000000000006</v>
      </c>
      <c r="N2118" t="str">
        <f>VLOOKUP(I2118,LULine!A:B,2,FALSE)</f>
        <v>Yonge University Spadina</v>
      </c>
      <c r="O2118" t="s">
        <v>1761</v>
      </c>
      <c r="P2118" t="s">
        <v>1774</v>
      </c>
    </row>
    <row r="2119" spans="1:16" x14ac:dyDescent="0.3">
      <c r="A2119" s="3">
        <v>43579</v>
      </c>
      <c r="B2119" s="1" t="s">
        <v>249</v>
      </c>
      <c r="C2119" s="1" t="s">
        <v>63</v>
      </c>
      <c r="D2119" s="1" t="s">
        <v>45</v>
      </c>
      <c r="E2119" s="1" t="s">
        <v>52</v>
      </c>
      <c r="F2119" s="2">
        <v>3</v>
      </c>
      <c r="G2119" s="2">
        <v>5</v>
      </c>
      <c r="H2119" s="1" t="s">
        <v>19</v>
      </c>
      <c r="I2119" s="1" t="s">
        <v>15</v>
      </c>
      <c r="J2119" s="2">
        <v>6121</v>
      </c>
      <c r="K2119" t="str">
        <f>VLOOKUP(E2119,LUCode!A:B,2,FALSE)</f>
        <v>Unsanitary Vehicle</v>
      </c>
      <c r="L2119">
        <f>VLOOKUP(D2119,Coordinates!A:C,2,FALSE)</f>
        <v>43.781399999999998</v>
      </c>
      <c r="M2119">
        <f>VLOOKUP(D2119,Coordinates!A:C,3,FALSE)</f>
        <v>-79.415000000000006</v>
      </c>
      <c r="N2119" t="str">
        <f>VLOOKUP(I2119,LULine!A:B,2,FALSE)</f>
        <v>Yonge University Spadina</v>
      </c>
      <c r="O2119" t="s">
        <v>1761</v>
      </c>
      <c r="P2119" t="s">
        <v>1774</v>
      </c>
    </row>
    <row r="2120" spans="1:16" x14ac:dyDescent="0.3">
      <c r="A2120" s="3">
        <v>43579</v>
      </c>
      <c r="B2120" s="1" t="s">
        <v>1248</v>
      </c>
      <c r="C2120" s="1" t="s">
        <v>63</v>
      </c>
      <c r="D2120" s="1" t="s">
        <v>77</v>
      </c>
      <c r="E2120" s="1" t="s">
        <v>143</v>
      </c>
      <c r="F2120" s="2">
        <v>3</v>
      </c>
      <c r="G2120" s="2">
        <v>5</v>
      </c>
      <c r="H2120" s="1" t="s">
        <v>19</v>
      </c>
      <c r="I2120" s="1" t="s">
        <v>15</v>
      </c>
      <c r="J2120" s="2">
        <v>5646</v>
      </c>
      <c r="K2120" t="str">
        <f>VLOOKUP(E2120,LUCode!A:B,2,FALSE)</f>
        <v>Transportation Department - Other</v>
      </c>
      <c r="L2120" t="str">
        <f>VLOOKUP(D2120,Coordinates!A:C,2,FALSE)</f>
        <v>43°44′03</v>
      </c>
      <c r="M2120">
        <f>VLOOKUP(D2120,Coordinates!A:C,3,FALSE)</f>
        <v>-79.27</v>
      </c>
      <c r="N2120" t="str">
        <f>VLOOKUP(I2120,LULine!A:B,2,FALSE)</f>
        <v>Yonge University Spadina</v>
      </c>
      <c r="O2120" t="s">
        <v>1761</v>
      </c>
      <c r="P2120" t="s">
        <v>1774</v>
      </c>
    </row>
    <row r="2121" spans="1:16" x14ac:dyDescent="0.3">
      <c r="A2121" s="3">
        <v>43579</v>
      </c>
      <c r="B2121" s="1" t="s">
        <v>1248</v>
      </c>
      <c r="C2121" s="1" t="s">
        <v>63</v>
      </c>
      <c r="D2121" s="1" t="s">
        <v>235</v>
      </c>
      <c r="E2121" s="1" t="s">
        <v>67</v>
      </c>
      <c r="F2121" s="2">
        <v>4</v>
      </c>
      <c r="G2121" s="2">
        <v>6</v>
      </c>
      <c r="H2121" s="1" t="s">
        <v>34</v>
      </c>
      <c r="I2121" s="1" t="s">
        <v>30</v>
      </c>
      <c r="J2121" s="2">
        <v>5209</v>
      </c>
      <c r="K2121" t="str">
        <f>VLOOKUP(E2121,LUCode!A:B,2,FALSE)</f>
        <v>Door Problems - Faulty Equipment</v>
      </c>
      <c r="L2121">
        <f>VLOOKUP(D2121,Coordinates!A:C,2,FALSE)</f>
        <v>43.411099999999998</v>
      </c>
      <c r="M2121">
        <f>VLOOKUP(D2121,Coordinates!A:C,3,FALSE)</f>
        <v>-79.184600000000003</v>
      </c>
      <c r="N2121" t="str">
        <f>VLOOKUP(I2121,LULine!A:B,2,FALSE)</f>
        <v>Bloor Danforth</v>
      </c>
      <c r="O2121" t="s">
        <v>1761</v>
      </c>
      <c r="P2121" t="s">
        <v>1774</v>
      </c>
    </row>
    <row r="2122" spans="1:16" x14ac:dyDescent="0.3">
      <c r="A2122" s="3">
        <v>43579</v>
      </c>
      <c r="B2122" s="1" t="s">
        <v>928</v>
      </c>
      <c r="C2122" s="1" t="s">
        <v>63</v>
      </c>
      <c r="D2122" s="1" t="s">
        <v>443</v>
      </c>
      <c r="E2122" s="1" t="s">
        <v>231</v>
      </c>
      <c r="F2122" s="2">
        <v>4</v>
      </c>
      <c r="G2122" s="2">
        <v>6</v>
      </c>
      <c r="H2122" s="1" t="s">
        <v>34</v>
      </c>
      <c r="I2122" s="1" t="s">
        <v>30</v>
      </c>
      <c r="J2122" s="2">
        <v>5209</v>
      </c>
      <c r="K2122" t="str">
        <f>VLOOKUP(E2122,LUCode!A:B,2,FALSE)</f>
        <v>Consequential Delay (2nd Delay Same Fault)</v>
      </c>
      <c r="L2122">
        <f>VLOOKUP(D2122,Coordinates!A:C,2,FALSE)</f>
        <v>43.412050000000001</v>
      </c>
      <c r="M2122">
        <f>VLOOKUP(D2122,Coordinates!A:C,3,FALSE)</f>
        <v>-79.180599999999998</v>
      </c>
      <c r="N2122" t="str">
        <f>VLOOKUP(I2122,LULine!A:B,2,FALSE)</f>
        <v>Bloor Danforth</v>
      </c>
      <c r="O2122" t="s">
        <v>1761</v>
      </c>
      <c r="P2122" t="s">
        <v>1774</v>
      </c>
    </row>
    <row r="2123" spans="1:16" x14ac:dyDescent="0.3">
      <c r="A2123" s="3">
        <v>43579</v>
      </c>
      <c r="B2123" s="1" t="s">
        <v>394</v>
      </c>
      <c r="C2123" s="1" t="s">
        <v>63</v>
      </c>
      <c r="D2123" s="1" t="s">
        <v>33</v>
      </c>
      <c r="E2123" s="1" t="s">
        <v>132</v>
      </c>
      <c r="F2123" s="2">
        <v>3</v>
      </c>
      <c r="G2123" s="2">
        <v>5</v>
      </c>
      <c r="H2123" s="1" t="s">
        <v>34</v>
      </c>
      <c r="I2123" s="1" t="s">
        <v>30</v>
      </c>
      <c r="J2123" s="2">
        <v>5248</v>
      </c>
      <c r="K2123" t="str">
        <f>VLOOKUP(E2123,LUCode!A:B,2,FALSE)</f>
        <v>Misc. Transportation Other - Employee Non-Chargeable</v>
      </c>
      <c r="L2123">
        <f>VLOOKUP(D2123,Coordinates!A:C,2,FALSE)</f>
        <v>43.381399999999999</v>
      </c>
      <c r="M2123">
        <f>VLOOKUP(D2123,Coordinates!A:C,3,FALSE)</f>
        <v>-79.320999999999998</v>
      </c>
      <c r="N2123" t="str">
        <f>VLOOKUP(I2123,LULine!A:B,2,FALSE)</f>
        <v>Bloor Danforth</v>
      </c>
      <c r="O2123" t="s">
        <v>1761</v>
      </c>
      <c r="P2123" t="s">
        <v>1774</v>
      </c>
    </row>
    <row r="2124" spans="1:16" x14ac:dyDescent="0.3">
      <c r="A2124" s="3">
        <v>43579</v>
      </c>
      <c r="B2124" s="1" t="s">
        <v>337</v>
      </c>
      <c r="C2124" s="1" t="s">
        <v>63</v>
      </c>
      <c r="D2124" s="1" t="s">
        <v>489</v>
      </c>
      <c r="E2124" s="1" t="s">
        <v>277</v>
      </c>
      <c r="F2124" s="2">
        <v>5</v>
      </c>
      <c r="G2124" s="2">
        <v>10</v>
      </c>
      <c r="H2124" s="1" t="s">
        <v>34</v>
      </c>
      <c r="I2124" s="1" t="s">
        <v>99</v>
      </c>
      <c r="J2124" s="2">
        <v>6191</v>
      </c>
      <c r="K2124" t="str">
        <f>VLOOKUP(E2124,LUCode!A:B,2,FALSE)</f>
        <v>Operator Violated Signal</v>
      </c>
      <c r="L2124">
        <f>VLOOKUP(D2124,Coordinates!A:C,2,FALSE)</f>
        <v>43.4617</v>
      </c>
      <c r="M2124">
        <f>VLOOKUP(D2124,Coordinates!A:C,3,FALSE)</f>
        <v>-79.215500000000006</v>
      </c>
      <c r="N2124" t="str">
        <f>VLOOKUP(I2124,LULine!A:B,2,FALSE)</f>
        <v>Sheppard</v>
      </c>
      <c r="O2124" t="s">
        <v>1761</v>
      </c>
      <c r="P2124" t="s">
        <v>1774</v>
      </c>
    </row>
    <row r="2125" spans="1:16" x14ac:dyDescent="0.3">
      <c r="A2125" s="3">
        <v>43579</v>
      </c>
      <c r="B2125" s="1" t="s">
        <v>269</v>
      </c>
      <c r="C2125" s="1" t="s">
        <v>63</v>
      </c>
      <c r="D2125" s="1" t="s">
        <v>33</v>
      </c>
      <c r="E2125" s="1" t="s">
        <v>319</v>
      </c>
      <c r="F2125" s="2">
        <v>4</v>
      </c>
      <c r="G2125" s="2">
        <v>6</v>
      </c>
      <c r="H2125" s="1" t="s">
        <v>34</v>
      </c>
      <c r="I2125" s="1" t="s">
        <v>30</v>
      </c>
      <c r="J2125" s="2">
        <v>5131</v>
      </c>
      <c r="K2125" t="str">
        <f>VLOOKUP(E2125,LUCode!A:B,2,FALSE)</f>
        <v xml:space="preserve">Speed Control Equipment  </v>
      </c>
      <c r="L2125">
        <f>VLOOKUP(D2125,Coordinates!A:C,2,FALSE)</f>
        <v>43.381399999999999</v>
      </c>
      <c r="M2125">
        <f>VLOOKUP(D2125,Coordinates!A:C,3,FALSE)</f>
        <v>-79.320999999999998</v>
      </c>
      <c r="N2125" t="str">
        <f>VLOOKUP(I2125,LULine!A:B,2,FALSE)</f>
        <v>Bloor Danforth</v>
      </c>
      <c r="O2125" t="s">
        <v>1761</v>
      </c>
      <c r="P2125" t="s">
        <v>1774</v>
      </c>
    </row>
    <row r="2126" spans="1:16" x14ac:dyDescent="0.3">
      <c r="A2126" s="3">
        <v>43579</v>
      </c>
      <c r="B2126" s="1" t="s">
        <v>1249</v>
      </c>
      <c r="C2126" s="1" t="s">
        <v>63</v>
      </c>
      <c r="D2126" s="1" t="s">
        <v>45</v>
      </c>
      <c r="E2126" s="1" t="s">
        <v>52</v>
      </c>
      <c r="F2126" s="2">
        <v>3</v>
      </c>
      <c r="G2126" s="2">
        <v>5</v>
      </c>
      <c r="H2126" s="1" t="s">
        <v>19</v>
      </c>
      <c r="I2126" s="1" t="s">
        <v>15</v>
      </c>
      <c r="J2126" s="2">
        <v>6121</v>
      </c>
      <c r="K2126" t="str">
        <f>VLOOKUP(E2126,LUCode!A:B,2,FALSE)</f>
        <v>Unsanitary Vehicle</v>
      </c>
      <c r="L2126">
        <f>VLOOKUP(D2126,Coordinates!A:C,2,FALSE)</f>
        <v>43.781399999999998</v>
      </c>
      <c r="M2126">
        <f>VLOOKUP(D2126,Coordinates!A:C,3,FALSE)</f>
        <v>-79.415000000000006</v>
      </c>
      <c r="N2126" t="str">
        <f>VLOOKUP(I2126,LULine!A:B,2,FALSE)</f>
        <v>Yonge University Spadina</v>
      </c>
      <c r="O2126" t="s">
        <v>1761</v>
      </c>
      <c r="P2126" t="s">
        <v>1772</v>
      </c>
    </row>
    <row r="2127" spans="1:16" x14ac:dyDescent="0.3">
      <c r="A2127" s="3">
        <v>43579</v>
      </c>
      <c r="B2127" s="1" t="s">
        <v>837</v>
      </c>
      <c r="C2127" s="1" t="s">
        <v>63</v>
      </c>
      <c r="D2127" s="1" t="s">
        <v>104</v>
      </c>
      <c r="E2127" s="1" t="s">
        <v>239</v>
      </c>
      <c r="F2127" s="2">
        <v>3</v>
      </c>
      <c r="G2127" s="2">
        <v>6</v>
      </c>
      <c r="H2127" s="1" t="s">
        <v>29</v>
      </c>
      <c r="I2127" s="1" t="s">
        <v>30</v>
      </c>
      <c r="J2127" s="2">
        <v>5363</v>
      </c>
      <c r="K2127" t="str">
        <f>VLOOKUP(E2127,LUCode!A:B,2,FALSE)</f>
        <v>Crew Unable to Maintain Schedule</v>
      </c>
      <c r="L2127">
        <f>VLOOKUP(D2127,Coordinates!A:C,2,FALSE)</f>
        <v>43.384300000000003</v>
      </c>
      <c r="M2127">
        <f>VLOOKUP(D2127,Coordinates!A:C,3,FALSE)</f>
        <v>-79.312799999999996</v>
      </c>
      <c r="N2127" t="str">
        <f>VLOOKUP(I2127,LULine!A:B,2,FALSE)</f>
        <v>Bloor Danforth</v>
      </c>
      <c r="O2127" t="s">
        <v>1761</v>
      </c>
      <c r="P2127" t="s">
        <v>1772</v>
      </c>
    </row>
    <row r="2128" spans="1:16" x14ac:dyDescent="0.3">
      <c r="A2128" s="3">
        <v>43579</v>
      </c>
      <c r="B2128" s="1" t="s">
        <v>906</v>
      </c>
      <c r="C2128" s="1" t="s">
        <v>63</v>
      </c>
      <c r="D2128" s="1" t="s">
        <v>37</v>
      </c>
      <c r="E2128" s="1" t="s">
        <v>67</v>
      </c>
      <c r="F2128" s="2">
        <v>3</v>
      </c>
      <c r="G2128" s="2">
        <v>6</v>
      </c>
      <c r="H2128" s="1" t="s">
        <v>29</v>
      </c>
      <c r="I2128" s="1" t="s">
        <v>30</v>
      </c>
      <c r="J2128" s="2">
        <v>5085</v>
      </c>
      <c r="K2128" t="str">
        <f>VLOOKUP(E2128,LUCode!A:B,2,FALSE)</f>
        <v>Door Problems - Faulty Equipment</v>
      </c>
      <c r="L2128">
        <f>VLOOKUP(D2128,Coordinates!A:C,2,FALSE)</f>
        <v>43.435699999999997</v>
      </c>
      <c r="M2128">
        <f>VLOOKUP(D2128,Coordinates!A:C,3,FALSE)</f>
        <v>-79.154899999999998</v>
      </c>
      <c r="N2128" t="str">
        <f>VLOOKUP(I2128,LULine!A:B,2,FALSE)</f>
        <v>Bloor Danforth</v>
      </c>
      <c r="O2128" t="s">
        <v>1761</v>
      </c>
      <c r="P2128" t="s">
        <v>1772</v>
      </c>
    </row>
    <row r="2129" spans="1:16" x14ac:dyDescent="0.3">
      <c r="A2129" s="3">
        <v>43579</v>
      </c>
      <c r="B2129" s="1" t="s">
        <v>1250</v>
      </c>
      <c r="C2129" s="1" t="s">
        <v>63</v>
      </c>
      <c r="D2129" s="1" t="s">
        <v>172</v>
      </c>
      <c r="E2129" s="1" t="s">
        <v>1164</v>
      </c>
      <c r="F2129" s="2">
        <v>16</v>
      </c>
      <c r="G2129" s="2">
        <v>19</v>
      </c>
      <c r="H2129" s="1" t="s">
        <v>19</v>
      </c>
      <c r="I2129" s="1" t="s">
        <v>15</v>
      </c>
      <c r="J2129" s="2">
        <v>6026</v>
      </c>
      <c r="K2129" t="str">
        <f>VLOOKUP(E2129,LUCode!A:B,2,FALSE)</f>
        <v>Assault / Employee Involved</v>
      </c>
      <c r="L2129">
        <f>VLOOKUP(D2129,Coordinates!A:C,2,FALSE)</f>
        <v>43.761499999999998</v>
      </c>
      <c r="M2129">
        <f>VLOOKUP(D2129,Coordinates!A:C,3,FALSE)</f>
        <v>-79.411100000000005</v>
      </c>
      <c r="N2129" t="str">
        <f>VLOOKUP(I2129,LULine!A:B,2,FALSE)</f>
        <v>Yonge University Spadina</v>
      </c>
      <c r="O2129" t="s">
        <v>1761</v>
      </c>
      <c r="P2129" t="s">
        <v>1772</v>
      </c>
    </row>
    <row r="2130" spans="1:16" x14ac:dyDescent="0.3">
      <c r="A2130" s="3">
        <v>43579</v>
      </c>
      <c r="B2130" s="1" t="s">
        <v>1251</v>
      </c>
      <c r="C2130" s="1" t="s">
        <v>63</v>
      </c>
      <c r="D2130" s="25" t="s">
        <v>1756</v>
      </c>
      <c r="E2130" s="1" t="s">
        <v>60</v>
      </c>
      <c r="F2130" s="2">
        <v>4</v>
      </c>
      <c r="G2130" s="2">
        <v>7</v>
      </c>
      <c r="H2130" s="1" t="s">
        <v>19</v>
      </c>
      <c r="I2130" s="1" t="s">
        <v>15</v>
      </c>
      <c r="J2130" s="2">
        <v>5531</v>
      </c>
      <c r="K2130" t="str">
        <f>VLOOKUP(E2130,LUCode!A:B,2,FALSE)</f>
        <v>Miscellaneous Other</v>
      </c>
      <c r="L2130">
        <f>VLOOKUP(D2130,Coordinates!A:C,2,FALSE)</f>
        <v>43.401600000000002</v>
      </c>
      <c r="M2130">
        <f>VLOOKUP(D2130,Coordinates!A:C,3,FALSE)</f>
        <v>-79.230900000000005</v>
      </c>
      <c r="N2130" t="str">
        <f>VLOOKUP(I2130,LULine!A:B,2,FALSE)</f>
        <v>Yonge University Spadina</v>
      </c>
      <c r="O2130" t="s">
        <v>1761</v>
      </c>
      <c r="P2130" t="s">
        <v>1773</v>
      </c>
    </row>
    <row r="2131" spans="1:16" x14ac:dyDescent="0.3">
      <c r="A2131" s="3">
        <v>43579</v>
      </c>
      <c r="B2131" s="1" t="s">
        <v>854</v>
      </c>
      <c r="C2131" s="1" t="s">
        <v>63</v>
      </c>
      <c r="D2131" s="1" t="s">
        <v>420</v>
      </c>
      <c r="E2131" s="1" t="s">
        <v>327</v>
      </c>
      <c r="F2131" s="2">
        <v>3</v>
      </c>
      <c r="G2131" s="2">
        <v>6</v>
      </c>
      <c r="H2131" s="1" t="s">
        <v>19</v>
      </c>
      <c r="I2131" s="1" t="s">
        <v>15</v>
      </c>
      <c r="J2131" s="2">
        <v>6106</v>
      </c>
      <c r="K2131" t="str">
        <f>VLOOKUP(E2131,LUCode!A:B,2,FALSE)</f>
        <v>Operator Overshot Platform</v>
      </c>
      <c r="L2131">
        <f>VLOOKUP(D2131,Coordinates!A:C,2,FALSE)</f>
        <v>43.3917</v>
      </c>
      <c r="M2131">
        <f>VLOOKUP(D2131,Coordinates!A:C,3,FALSE)</f>
        <v>-79.231800000000007</v>
      </c>
      <c r="N2131" t="str">
        <f>VLOOKUP(I2131,LULine!A:B,2,FALSE)</f>
        <v>Yonge University Spadina</v>
      </c>
      <c r="O2131" t="s">
        <v>1761</v>
      </c>
      <c r="P2131" t="s">
        <v>1773</v>
      </c>
    </row>
    <row r="2132" spans="1:16" x14ac:dyDescent="0.3">
      <c r="A2132" s="3">
        <v>43579</v>
      </c>
      <c r="B2132" s="1" t="s">
        <v>1019</v>
      </c>
      <c r="C2132" s="1" t="s">
        <v>63</v>
      </c>
      <c r="D2132" s="1" t="s">
        <v>33</v>
      </c>
      <c r="E2132" s="1" t="s">
        <v>89</v>
      </c>
      <c r="F2132" s="2">
        <v>3</v>
      </c>
      <c r="G2132" s="2">
        <v>6</v>
      </c>
      <c r="H2132" s="1" t="s">
        <v>29</v>
      </c>
      <c r="I2132" s="1" t="s">
        <v>30</v>
      </c>
      <c r="J2132" s="2">
        <v>5123</v>
      </c>
      <c r="K2132" t="str">
        <f>VLOOKUP(E2132,LUCode!A:B,2,FALSE)</f>
        <v>Injured or ill Customer (On Train) - Medical Aid Refused</v>
      </c>
      <c r="L2132">
        <f>VLOOKUP(D2132,Coordinates!A:C,2,FALSE)</f>
        <v>43.381399999999999</v>
      </c>
      <c r="M2132">
        <f>VLOOKUP(D2132,Coordinates!A:C,3,FALSE)</f>
        <v>-79.320999999999998</v>
      </c>
      <c r="N2132" t="str">
        <f>VLOOKUP(I2132,LULine!A:B,2,FALSE)</f>
        <v>Bloor Danforth</v>
      </c>
      <c r="O2132" t="s">
        <v>1761</v>
      </c>
      <c r="P2132" t="s">
        <v>1773</v>
      </c>
    </row>
    <row r="2133" spans="1:16" x14ac:dyDescent="0.3">
      <c r="A2133" s="3">
        <v>43579</v>
      </c>
      <c r="B2133" s="1" t="s">
        <v>90</v>
      </c>
      <c r="C2133" s="1" t="s">
        <v>63</v>
      </c>
      <c r="D2133" s="1" t="s">
        <v>45</v>
      </c>
      <c r="E2133" s="1" t="s">
        <v>132</v>
      </c>
      <c r="F2133" s="2">
        <v>3</v>
      </c>
      <c r="G2133" s="2">
        <v>6</v>
      </c>
      <c r="H2133" s="1" t="s">
        <v>19</v>
      </c>
      <c r="I2133" s="1" t="s">
        <v>15</v>
      </c>
      <c r="J2133" s="2">
        <v>6106</v>
      </c>
      <c r="K2133" t="str">
        <f>VLOOKUP(E2133,LUCode!A:B,2,FALSE)</f>
        <v>Misc. Transportation Other - Employee Non-Chargeable</v>
      </c>
      <c r="L2133">
        <f>VLOOKUP(D2133,Coordinates!A:C,2,FALSE)</f>
        <v>43.781399999999998</v>
      </c>
      <c r="M2133">
        <f>VLOOKUP(D2133,Coordinates!A:C,3,FALSE)</f>
        <v>-79.415000000000006</v>
      </c>
      <c r="N2133" t="str">
        <f>VLOOKUP(I2133,LULine!A:B,2,FALSE)</f>
        <v>Yonge University Spadina</v>
      </c>
      <c r="O2133" t="s">
        <v>1761</v>
      </c>
      <c r="P2133" t="s">
        <v>1773</v>
      </c>
    </row>
    <row r="2134" spans="1:16" x14ac:dyDescent="0.3">
      <c r="A2134" s="3">
        <v>43579</v>
      </c>
      <c r="B2134" s="1" t="s">
        <v>1001</v>
      </c>
      <c r="C2134" s="1" t="s">
        <v>63</v>
      </c>
      <c r="D2134" s="1" t="s">
        <v>45</v>
      </c>
      <c r="E2134" s="1" t="s">
        <v>67</v>
      </c>
      <c r="F2134" s="2">
        <v>3</v>
      </c>
      <c r="G2134" s="2">
        <v>6</v>
      </c>
      <c r="H2134" s="1" t="s">
        <v>19</v>
      </c>
      <c r="I2134" s="1" t="s">
        <v>15</v>
      </c>
      <c r="J2134" s="2">
        <v>5761</v>
      </c>
      <c r="K2134" t="str">
        <f>VLOOKUP(E2134,LUCode!A:B,2,FALSE)</f>
        <v>Door Problems - Faulty Equipment</v>
      </c>
      <c r="L2134">
        <f>VLOOKUP(D2134,Coordinates!A:C,2,FALSE)</f>
        <v>43.781399999999998</v>
      </c>
      <c r="M2134">
        <f>VLOOKUP(D2134,Coordinates!A:C,3,FALSE)</f>
        <v>-79.415000000000006</v>
      </c>
      <c r="N2134" t="str">
        <f>VLOOKUP(I2134,LULine!A:B,2,FALSE)</f>
        <v>Yonge University Spadina</v>
      </c>
      <c r="O2134" t="s">
        <v>1761</v>
      </c>
      <c r="P2134" t="s">
        <v>1773</v>
      </c>
    </row>
    <row r="2135" spans="1:16" x14ac:dyDescent="0.3">
      <c r="A2135" s="3">
        <v>43579</v>
      </c>
      <c r="B2135" s="1" t="s">
        <v>519</v>
      </c>
      <c r="C2135" s="1" t="s">
        <v>63</v>
      </c>
      <c r="D2135" s="1" t="s">
        <v>37</v>
      </c>
      <c r="E2135" s="1" t="s">
        <v>52</v>
      </c>
      <c r="F2135" s="2">
        <v>5</v>
      </c>
      <c r="G2135" s="2">
        <v>7</v>
      </c>
      <c r="H2135" s="1" t="s">
        <v>29</v>
      </c>
      <c r="I2135" s="1" t="s">
        <v>30</v>
      </c>
      <c r="J2135" s="2">
        <v>5347</v>
      </c>
      <c r="K2135" t="str">
        <f>VLOOKUP(E2135,LUCode!A:B,2,FALSE)</f>
        <v>Unsanitary Vehicle</v>
      </c>
      <c r="L2135">
        <f>VLOOKUP(D2135,Coordinates!A:C,2,FALSE)</f>
        <v>43.435699999999997</v>
      </c>
      <c r="M2135">
        <f>VLOOKUP(D2135,Coordinates!A:C,3,FALSE)</f>
        <v>-79.154899999999998</v>
      </c>
      <c r="N2135" t="str">
        <f>VLOOKUP(I2135,LULine!A:B,2,FALSE)</f>
        <v>Bloor Danforth</v>
      </c>
      <c r="O2135" t="s">
        <v>1761</v>
      </c>
      <c r="P2135" t="s">
        <v>1775</v>
      </c>
    </row>
    <row r="2136" spans="1:16" x14ac:dyDescent="0.3">
      <c r="A2136" s="3">
        <v>43579</v>
      </c>
      <c r="B2136" s="1" t="s">
        <v>1221</v>
      </c>
      <c r="C2136" s="1" t="s">
        <v>63</v>
      </c>
      <c r="D2136" s="1" t="s">
        <v>130</v>
      </c>
      <c r="E2136" s="1" t="s">
        <v>80</v>
      </c>
      <c r="F2136" s="2">
        <v>8</v>
      </c>
      <c r="G2136" s="2">
        <v>11</v>
      </c>
      <c r="H2136" s="1" t="s">
        <v>34</v>
      </c>
      <c r="I2136" s="1" t="s">
        <v>30</v>
      </c>
      <c r="J2136" s="2">
        <v>5052</v>
      </c>
      <c r="K2136" t="str">
        <f>VLOOKUP(E2136,LUCode!A:B,2,FALSE)</f>
        <v>Disorderly Patron</v>
      </c>
      <c r="L2136">
        <f>VLOOKUP(D2136,Coordinates!A:C,2,FALSE)</f>
        <v>43.668300000000002</v>
      </c>
      <c r="M2136">
        <f>VLOOKUP(D2136,Coordinates!A:C,3,FALSE)</f>
        <v>-79.399900000000002</v>
      </c>
      <c r="N2136" t="str">
        <f>VLOOKUP(I2136,LULine!A:B,2,FALSE)</f>
        <v>Bloor Danforth</v>
      </c>
      <c r="O2136" t="s">
        <v>1761</v>
      </c>
      <c r="P2136" t="s">
        <v>1775</v>
      </c>
    </row>
    <row r="2137" spans="1:16" x14ac:dyDescent="0.3">
      <c r="A2137" s="3">
        <v>43579</v>
      </c>
      <c r="B2137" s="1" t="s">
        <v>1252</v>
      </c>
      <c r="C2137" s="1" t="s">
        <v>63</v>
      </c>
      <c r="D2137" s="1" t="s">
        <v>162</v>
      </c>
      <c r="E2137" s="1" t="s">
        <v>54</v>
      </c>
      <c r="F2137" s="2">
        <v>3</v>
      </c>
      <c r="G2137" s="2">
        <v>6</v>
      </c>
      <c r="H2137" s="1" t="s">
        <v>14</v>
      </c>
      <c r="I2137" s="1" t="s">
        <v>15</v>
      </c>
      <c r="J2137" s="2">
        <v>5851</v>
      </c>
      <c r="K2137" t="str">
        <f>VLOOKUP(E2137,LUCode!A:B,2,FALSE)</f>
        <v>Passenger Assistance Alarm Activated - No Trouble Found</v>
      </c>
      <c r="L2137">
        <f>VLOOKUP(D2137,Coordinates!A:C,2,FALSE)</f>
        <v>43.390900000000002</v>
      </c>
      <c r="M2137">
        <f>VLOOKUP(D2137,Coordinates!A:C,3,FALSE)</f>
        <v>-79.224500000000006</v>
      </c>
      <c r="N2137" t="str">
        <f>VLOOKUP(I2137,LULine!A:B,2,FALSE)</f>
        <v>Yonge University Spadina</v>
      </c>
      <c r="O2137" t="s">
        <v>1761</v>
      </c>
      <c r="P2137" t="s">
        <v>1775</v>
      </c>
    </row>
    <row r="2138" spans="1:16" x14ac:dyDescent="0.3">
      <c r="A2138" s="3">
        <v>43579</v>
      </c>
      <c r="B2138" s="1" t="s">
        <v>360</v>
      </c>
      <c r="C2138" s="1" t="s">
        <v>63</v>
      </c>
      <c r="D2138" s="1" t="s">
        <v>266</v>
      </c>
      <c r="E2138" s="1" t="s">
        <v>521</v>
      </c>
      <c r="F2138" s="2">
        <v>7</v>
      </c>
      <c r="G2138" s="2">
        <v>12</v>
      </c>
      <c r="H2138" s="1" t="s">
        <v>14</v>
      </c>
      <c r="I2138" s="1" t="s">
        <v>93</v>
      </c>
      <c r="J2138" s="2">
        <v>3027</v>
      </c>
      <c r="K2138" t="str">
        <f>VLOOKUP(E2138,LUCode!A:B,2,FALSE)</f>
        <v>Low Voltage</v>
      </c>
      <c r="L2138">
        <f>VLOOKUP(D2138,Coordinates!A:C,2,FALSE)</f>
        <v>43.462899999999998</v>
      </c>
      <c r="M2138">
        <f>VLOOKUP(D2138,Coordinates!A:C,3,FALSE)</f>
        <v>-79.150599999999997</v>
      </c>
      <c r="N2138" t="str">
        <f>VLOOKUP(I2138,LULine!A:B,2,FALSE)</f>
        <v>Scarborough Rail Transit</v>
      </c>
      <c r="O2138" t="s">
        <v>1761</v>
      </c>
      <c r="P2138" t="s">
        <v>1775</v>
      </c>
    </row>
    <row r="2139" spans="1:16" x14ac:dyDescent="0.3">
      <c r="A2139" s="3">
        <v>43579</v>
      </c>
      <c r="B2139" s="1" t="s">
        <v>467</v>
      </c>
      <c r="C2139" s="1" t="s">
        <v>63</v>
      </c>
      <c r="D2139" s="1" t="s">
        <v>374</v>
      </c>
      <c r="E2139" s="1" t="s">
        <v>150</v>
      </c>
      <c r="F2139" s="2">
        <v>3</v>
      </c>
      <c r="G2139" s="2">
        <v>5</v>
      </c>
      <c r="H2139" s="1" t="s">
        <v>29</v>
      </c>
      <c r="I2139" s="1" t="s">
        <v>30</v>
      </c>
      <c r="J2139" s="2">
        <v>5031</v>
      </c>
      <c r="K2139" t="str">
        <f>VLOOKUP(E2139,LUCode!A:B,2,FALSE)</f>
        <v>Passenger Other</v>
      </c>
      <c r="L2139">
        <f>VLOOKUP(D2139,Coordinates!A:C,2,FALSE)</f>
        <v>43.393300000000004</v>
      </c>
      <c r="M2139">
        <f>VLOOKUP(D2139,Coordinates!A:C,3,FALSE)</f>
        <v>-79.263400000000004</v>
      </c>
      <c r="N2139" t="str">
        <f>VLOOKUP(I2139,LULine!A:B,2,FALSE)</f>
        <v>Bloor Danforth</v>
      </c>
      <c r="O2139" t="s">
        <v>1761</v>
      </c>
      <c r="P2139" t="s">
        <v>1775</v>
      </c>
    </row>
    <row r="2140" spans="1:16" x14ac:dyDescent="0.3">
      <c r="A2140" s="3">
        <v>43579</v>
      </c>
      <c r="B2140" s="1" t="s">
        <v>1253</v>
      </c>
      <c r="C2140" s="1" t="s">
        <v>63</v>
      </c>
      <c r="D2140" s="1" t="s">
        <v>207</v>
      </c>
      <c r="E2140" s="1" t="s">
        <v>54</v>
      </c>
      <c r="F2140" s="2">
        <v>3</v>
      </c>
      <c r="G2140" s="2">
        <v>6</v>
      </c>
      <c r="H2140" s="1" t="s">
        <v>19</v>
      </c>
      <c r="I2140" s="1" t="s">
        <v>15</v>
      </c>
      <c r="J2140" s="2">
        <v>5691</v>
      </c>
      <c r="K2140" t="str">
        <f>VLOOKUP(E2140,LUCode!A:B,2,FALSE)</f>
        <v>Passenger Assistance Alarm Activated - No Trouble Found</v>
      </c>
      <c r="L2140">
        <f>VLOOKUP(D2140,Coordinates!A:C,2,FALSE)</f>
        <v>43.4221</v>
      </c>
      <c r="M2140">
        <f>VLOOKUP(D2140,Coordinates!A:C,3,FALSE)</f>
        <v>-79.235399999999998</v>
      </c>
      <c r="N2140" t="str">
        <f>VLOOKUP(I2140,LULine!A:B,2,FALSE)</f>
        <v>Yonge University Spadina</v>
      </c>
      <c r="O2140" t="s">
        <v>1761</v>
      </c>
      <c r="P2140" t="s">
        <v>1777</v>
      </c>
    </row>
    <row r="2141" spans="1:16" x14ac:dyDescent="0.3">
      <c r="A2141" s="3">
        <v>43580</v>
      </c>
      <c r="B2141" s="1" t="s">
        <v>925</v>
      </c>
      <c r="C2141" s="1" t="s">
        <v>126</v>
      </c>
      <c r="D2141" s="1" t="s">
        <v>45</v>
      </c>
      <c r="E2141" s="1" t="s">
        <v>72</v>
      </c>
      <c r="F2141" s="2">
        <v>4</v>
      </c>
      <c r="G2141" s="2">
        <v>8</v>
      </c>
      <c r="H2141" s="1" t="s">
        <v>19</v>
      </c>
      <c r="I2141" s="1" t="s">
        <v>15</v>
      </c>
      <c r="J2141" s="2">
        <v>5941</v>
      </c>
      <c r="K2141" t="str">
        <f>VLOOKUP(E2141,LUCode!A:B,2,FALSE)</f>
        <v xml:space="preserve">No Operator Immediately Available </v>
      </c>
      <c r="L2141">
        <f>VLOOKUP(D2141,Coordinates!A:C,2,FALSE)</f>
        <v>43.781399999999998</v>
      </c>
      <c r="M2141">
        <f>VLOOKUP(D2141,Coordinates!A:C,3,FALSE)</f>
        <v>-79.415000000000006</v>
      </c>
      <c r="N2141" t="str">
        <f>VLOOKUP(I2141,LULine!A:B,2,FALSE)</f>
        <v>Yonge University Spadina</v>
      </c>
      <c r="O2141" t="s">
        <v>1761</v>
      </c>
      <c r="P2141" t="s">
        <v>1774</v>
      </c>
    </row>
    <row r="2142" spans="1:16" x14ac:dyDescent="0.3">
      <c r="A2142" s="3">
        <v>43580</v>
      </c>
      <c r="B2142" s="1" t="s">
        <v>733</v>
      </c>
      <c r="C2142" s="1" t="s">
        <v>126</v>
      </c>
      <c r="D2142" s="1" t="s">
        <v>77</v>
      </c>
      <c r="E2142" s="1" t="s">
        <v>143</v>
      </c>
      <c r="F2142" s="2">
        <v>5</v>
      </c>
      <c r="G2142" s="2">
        <v>9</v>
      </c>
      <c r="H2142" s="1" t="s">
        <v>19</v>
      </c>
      <c r="I2142" s="1" t="s">
        <v>15</v>
      </c>
      <c r="J2142" s="2">
        <v>5546</v>
      </c>
      <c r="K2142" t="str">
        <f>VLOOKUP(E2142,LUCode!A:B,2,FALSE)</f>
        <v>Transportation Department - Other</v>
      </c>
      <c r="L2142" t="str">
        <f>VLOOKUP(D2142,Coordinates!A:C,2,FALSE)</f>
        <v>43°44′03</v>
      </c>
      <c r="M2142">
        <f>VLOOKUP(D2142,Coordinates!A:C,3,FALSE)</f>
        <v>-79.27</v>
      </c>
      <c r="N2142" t="str">
        <f>VLOOKUP(I2142,LULine!A:B,2,FALSE)</f>
        <v>Yonge University Spadina</v>
      </c>
      <c r="O2142" t="s">
        <v>1761</v>
      </c>
      <c r="P2142" t="s">
        <v>1774</v>
      </c>
    </row>
    <row r="2143" spans="1:16" x14ac:dyDescent="0.3">
      <c r="A2143" s="3">
        <v>43580</v>
      </c>
      <c r="B2143" s="1" t="s">
        <v>986</v>
      </c>
      <c r="C2143" s="1" t="s">
        <v>126</v>
      </c>
      <c r="D2143" s="1" t="s">
        <v>207</v>
      </c>
      <c r="E2143" s="1" t="s">
        <v>54</v>
      </c>
      <c r="F2143" s="2">
        <v>4</v>
      </c>
      <c r="G2143" s="2">
        <v>8</v>
      </c>
      <c r="H2143" s="1" t="s">
        <v>19</v>
      </c>
      <c r="I2143" s="1" t="s">
        <v>15</v>
      </c>
      <c r="J2143" s="2">
        <v>6126</v>
      </c>
      <c r="K2143" t="str">
        <f>VLOOKUP(E2143,LUCode!A:B,2,FALSE)</f>
        <v>Passenger Assistance Alarm Activated - No Trouble Found</v>
      </c>
      <c r="L2143">
        <f>VLOOKUP(D2143,Coordinates!A:C,2,FALSE)</f>
        <v>43.4221</v>
      </c>
      <c r="M2143">
        <f>VLOOKUP(D2143,Coordinates!A:C,3,FALSE)</f>
        <v>-79.235399999999998</v>
      </c>
      <c r="N2143" t="str">
        <f>VLOOKUP(I2143,LULine!A:B,2,FALSE)</f>
        <v>Yonge University Spadina</v>
      </c>
      <c r="O2143" t="s">
        <v>1761</v>
      </c>
      <c r="P2143" t="s">
        <v>1774</v>
      </c>
    </row>
    <row r="2144" spans="1:16" x14ac:dyDescent="0.3">
      <c r="A2144" s="3">
        <v>43580</v>
      </c>
      <c r="B2144" s="1" t="s">
        <v>1145</v>
      </c>
      <c r="C2144" s="1" t="s">
        <v>126</v>
      </c>
      <c r="D2144" s="1" t="s">
        <v>367</v>
      </c>
      <c r="E2144" s="1" t="s">
        <v>218</v>
      </c>
      <c r="F2144" s="2">
        <v>5</v>
      </c>
      <c r="G2144" s="2">
        <v>7</v>
      </c>
      <c r="H2144" s="1" t="s">
        <v>34</v>
      </c>
      <c r="I2144" s="1" t="s">
        <v>30</v>
      </c>
      <c r="J2144" s="2">
        <v>5033</v>
      </c>
      <c r="K2144" t="str">
        <f>VLOOKUP(E2144,LUCode!A:B,2,FALSE)</f>
        <v>Equipment - No Trouble Found</v>
      </c>
      <c r="L2144">
        <f>VLOOKUP(D2144,Coordinates!A:C,2,FALSE)</f>
        <v>43.390599999999999</v>
      </c>
      <c r="M2144">
        <f>VLOOKUP(D2144,Coordinates!A:C,3,FALSE)</f>
        <v>-79.283299999999997</v>
      </c>
      <c r="N2144" t="str">
        <f>VLOOKUP(I2144,LULine!A:B,2,FALSE)</f>
        <v>Bloor Danforth</v>
      </c>
      <c r="O2144" t="s">
        <v>1761</v>
      </c>
      <c r="P2144" t="s">
        <v>1774</v>
      </c>
    </row>
    <row r="2145" spans="1:16" x14ac:dyDescent="0.3">
      <c r="A2145" s="3">
        <v>43580</v>
      </c>
      <c r="B2145" s="1" t="s">
        <v>665</v>
      </c>
      <c r="C2145" s="1" t="s">
        <v>126</v>
      </c>
      <c r="D2145" s="1" t="s">
        <v>40</v>
      </c>
      <c r="E2145" s="1" t="s">
        <v>165</v>
      </c>
      <c r="F2145" s="2">
        <v>4</v>
      </c>
      <c r="G2145" s="2">
        <v>6</v>
      </c>
      <c r="H2145" s="1" t="s">
        <v>29</v>
      </c>
      <c r="I2145" s="1" t="s">
        <v>30</v>
      </c>
      <c r="J2145" s="2">
        <v>5227</v>
      </c>
      <c r="K2145" t="str">
        <f>VLOOKUP(E2145,LUCode!A:B,2,FALSE)</f>
        <v xml:space="preserve">Subway Radio System Fault </v>
      </c>
      <c r="L2145">
        <f>VLOOKUP(D2145,Coordinates!A:C,2,FALSE)</f>
        <v>43.405700000000003</v>
      </c>
      <c r="M2145">
        <f>VLOOKUP(D2145,Coordinates!A:C,3,FALSE)</f>
        <v>-79.194900000000004</v>
      </c>
      <c r="N2145" t="str">
        <f>VLOOKUP(I2145,LULine!A:B,2,FALSE)</f>
        <v>Bloor Danforth</v>
      </c>
      <c r="O2145" t="s">
        <v>1761</v>
      </c>
      <c r="P2145" t="s">
        <v>1774</v>
      </c>
    </row>
    <row r="2146" spans="1:16" x14ac:dyDescent="0.3">
      <c r="A2146" s="3">
        <v>43580</v>
      </c>
      <c r="B2146" s="1" t="s">
        <v>630</v>
      </c>
      <c r="C2146" s="1" t="s">
        <v>126</v>
      </c>
      <c r="D2146" s="1" t="s">
        <v>88</v>
      </c>
      <c r="E2146" s="1" t="s">
        <v>57</v>
      </c>
      <c r="F2146" s="2">
        <v>17</v>
      </c>
      <c r="G2146" s="2">
        <v>19</v>
      </c>
      <c r="H2146" s="1" t="s">
        <v>19</v>
      </c>
      <c r="I2146" s="1" t="s">
        <v>15</v>
      </c>
      <c r="J2146" s="2">
        <v>5681</v>
      </c>
      <c r="K2146" t="str">
        <f>VLOOKUP(E2146,LUCode!A:B,2,FALSE)</f>
        <v>Injured or ill Customer (On Train) - Transported</v>
      </c>
      <c r="L2146">
        <f>VLOOKUP(D2146,Coordinates!A:C,2,FALSE)</f>
        <v>43.744900000000001</v>
      </c>
      <c r="M2146">
        <f>VLOOKUP(D2146,Coordinates!A:C,3,FALSE)</f>
        <v>-79.406700000000001</v>
      </c>
      <c r="N2146" t="str">
        <f>VLOOKUP(I2146,LULine!A:B,2,FALSE)</f>
        <v>Yonge University Spadina</v>
      </c>
      <c r="O2146" t="s">
        <v>1761</v>
      </c>
      <c r="P2146" t="s">
        <v>1774</v>
      </c>
    </row>
    <row r="2147" spans="1:16" x14ac:dyDescent="0.3">
      <c r="A2147" s="3">
        <v>43580</v>
      </c>
      <c r="B2147" s="1" t="s">
        <v>255</v>
      </c>
      <c r="C2147" s="1" t="s">
        <v>126</v>
      </c>
      <c r="D2147" s="1" t="s">
        <v>88</v>
      </c>
      <c r="E2147" s="1" t="s">
        <v>54</v>
      </c>
      <c r="F2147" s="2">
        <v>3</v>
      </c>
      <c r="G2147" s="2">
        <v>5</v>
      </c>
      <c r="H2147" s="1" t="s">
        <v>19</v>
      </c>
      <c r="I2147" s="1" t="s">
        <v>15</v>
      </c>
      <c r="J2147" s="2">
        <v>5821</v>
      </c>
      <c r="K2147" t="str">
        <f>VLOOKUP(E2147,LUCode!A:B,2,FALSE)</f>
        <v>Passenger Assistance Alarm Activated - No Trouble Found</v>
      </c>
      <c r="L2147">
        <f>VLOOKUP(D2147,Coordinates!A:C,2,FALSE)</f>
        <v>43.744900000000001</v>
      </c>
      <c r="M2147">
        <f>VLOOKUP(D2147,Coordinates!A:C,3,FALSE)</f>
        <v>-79.406700000000001</v>
      </c>
      <c r="N2147" t="str">
        <f>VLOOKUP(I2147,LULine!A:B,2,FALSE)</f>
        <v>Yonge University Spadina</v>
      </c>
      <c r="O2147" t="s">
        <v>1761</v>
      </c>
      <c r="P2147" t="s">
        <v>1774</v>
      </c>
    </row>
    <row r="2148" spans="1:16" x14ac:dyDescent="0.3">
      <c r="A2148" s="3">
        <v>43580</v>
      </c>
      <c r="B2148" s="1" t="s">
        <v>537</v>
      </c>
      <c r="C2148" s="1" t="s">
        <v>126</v>
      </c>
      <c r="D2148" s="1" t="s">
        <v>119</v>
      </c>
      <c r="E2148" s="1" t="s">
        <v>89</v>
      </c>
      <c r="F2148" s="2">
        <v>13</v>
      </c>
      <c r="G2148" s="2">
        <v>15</v>
      </c>
      <c r="H2148" s="1" t="s">
        <v>19</v>
      </c>
      <c r="I2148" s="1" t="s">
        <v>15</v>
      </c>
      <c r="J2148" s="2">
        <v>5691</v>
      </c>
      <c r="K2148" t="str">
        <f>VLOOKUP(E2148,LUCode!A:B,2,FALSE)</f>
        <v>Injured or ill Customer (On Train) - Medical Aid Refused</v>
      </c>
      <c r="L2148">
        <f>VLOOKUP(D2148,Coordinates!A:C,2,FALSE)</f>
        <v>43.433</v>
      </c>
      <c r="M2148">
        <f>VLOOKUP(D2148,Coordinates!A:C,3,FALSE)</f>
        <v>-79.248000000000005</v>
      </c>
      <c r="N2148" t="str">
        <f>VLOOKUP(I2148,LULine!A:B,2,FALSE)</f>
        <v>Yonge University Spadina</v>
      </c>
      <c r="O2148" t="s">
        <v>1761</v>
      </c>
      <c r="P2148" t="s">
        <v>1774</v>
      </c>
    </row>
    <row r="2149" spans="1:16" x14ac:dyDescent="0.3">
      <c r="A2149" s="3">
        <v>43580</v>
      </c>
      <c r="B2149" s="1" t="s">
        <v>272</v>
      </c>
      <c r="C2149" s="1" t="s">
        <v>126</v>
      </c>
      <c r="D2149" s="1" t="s">
        <v>79</v>
      </c>
      <c r="E2149" s="1" t="s">
        <v>89</v>
      </c>
      <c r="F2149" s="2">
        <v>4</v>
      </c>
      <c r="G2149" s="2">
        <v>6</v>
      </c>
      <c r="H2149" s="1" t="s">
        <v>29</v>
      </c>
      <c r="I2149" s="1" t="s">
        <v>30</v>
      </c>
      <c r="J2149" s="2">
        <v>5123</v>
      </c>
      <c r="K2149" t="str">
        <f>VLOOKUP(E2149,LUCode!A:B,2,FALSE)</f>
        <v>Injured or ill Customer (On Train) - Medical Aid Refused</v>
      </c>
      <c r="L2149">
        <f>VLOOKUP(D2149,Coordinates!A:C,2,FALSE)</f>
        <v>43.402500000000003</v>
      </c>
      <c r="M2149">
        <f>VLOOKUP(D2149,Coordinates!A:C,3,FALSE)</f>
        <v>-79.220799999999997</v>
      </c>
      <c r="N2149" t="str">
        <f>VLOOKUP(I2149,LULine!A:B,2,FALSE)</f>
        <v>Bloor Danforth</v>
      </c>
      <c r="O2149" t="s">
        <v>1761</v>
      </c>
      <c r="P2149" t="s">
        <v>1774</v>
      </c>
    </row>
    <row r="2150" spans="1:16" x14ac:dyDescent="0.3">
      <c r="A2150" s="3">
        <v>43580</v>
      </c>
      <c r="B2150" s="1" t="s">
        <v>1254</v>
      </c>
      <c r="C2150" s="1" t="s">
        <v>126</v>
      </c>
      <c r="D2150" s="1" t="s">
        <v>207</v>
      </c>
      <c r="E2150" s="1" t="s">
        <v>132</v>
      </c>
      <c r="F2150" s="2">
        <v>3</v>
      </c>
      <c r="G2150" s="2">
        <v>6</v>
      </c>
      <c r="H2150" s="1" t="s">
        <v>14</v>
      </c>
      <c r="I2150" s="1" t="s">
        <v>15</v>
      </c>
      <c r="J2150" s="2">
        <v>5651</v>
      </c>
      <c r="K2150" t="str">
        <f>VLOOKUP(E2150,LUCode!A:B,2,FALSE)</f>
        <v>Misc. Transportation Other - Employee Non-Chargeable</v>
      </c>
      <c r="L2150">
        <f>VLOOKUP(D2150,Coordinates!A:C,2,FALSE)</f>
        <v>43.4221</v>
      </c>
      <c r="M2150">
        <f>VLOOKUP(D2150,Coordinates!A:C,3,FALSE)</f>
        <v>-79.235399999999998</v>
      </c>
      <c r="N2150" t="str">
        <f>VLOOKUP(I2150,LULine!A:B,2,FALSE)</f>
        <v>Yonge University Spadina</v>
      </c>
      <c r="O2150" t="s">
        <v>1761</v>
      </c>
      <c r="P2150" t="s">
        <v>1772</v>
      </c>
    </row>
    <row r="2151" spans="1:16" x14ac:dyDescent="0.3">
      <c r="A2151" s="3">
        <v>43580</v>
      </c>
      <c r="B2151" s="1" t="s">
        <v>930</v>
      </c>
      <c r="C2151" s="1" t="s">
        <v>126</v>
      </c>
      <c r="D2151" s="1" t="s">
        <v>200</v>
      </c>
      <c r="E2151" s="1" t="s">
        <v>89</v>
      </c>
      <c r="F2151" s="2">
        <v>3</v>
      </c>
      <c r="G2151" s="2">
        <v>6</v>
      </c>
      <c r="H2151" s="1" t="s">
        <v>29</v>
      </c>
      <c r="I2151" s="1" t="s">
        <v>30</v>
      </c>
      <c r="J2151" s="2">
        <v>5174</v>
      </c>
      <c r="K2151" t="str">
        <f>VLOOKUP(E2151,LUCode!A:B,2,FALSE)</f>
        <v>Injured or ill Customer (On Train) - Medical Aid Refused</v>
      </c>
      <c r="L2151">
        <f>VLOOKUP(D2151,Coordinates!A:C,2,FALSE)</f>
        <v>43.391399999999997</v>
      </c>
      <c r="M2151">
        <f>VLOOKUP(D2151,Coordinates!A:C,3,FALSE)</f>
        <v>-79.28</v>
      </c>
      <c r="N2151" t="str">
        <f>VLOOKUP(I2151,LULine!A:B,2,FALSE)</f>
        <v>Bloor Danforth</v>
      </c>
      <c r="O2151" t="s">
        <v>1761</v>
      </c>
      <c r="P2151" t="s">
        <v>1772</v>
      </c>
    </row>
    <row r="2152" spans="1:16" x14ac:dyDescent="0.3">
      <c r="A2152" s="3">
        <v>43580</v>
      </c>
      <c r="B2152" s="1" t="s">
        <v>204</v>
      </c>
      <c r="C2152" s="1" t="s">
        <v>126</v>
      </c>
      <c r="D2152" s="25" t="s">
        <v>1640</v>
      </c>
      <c r="E2152" s="1" t="s">
        <v>250</v>
      </c>
      <c r="F2152" s="2">
        <v>5</v>
      </c>
      <c r="G2152" s="2">
        <v>10</v>
      </c>
      <c r="H2152" s="1" t="s">
        <v>34</v>
      </c>
      <c r="I2152" s="1" t="s">
        <v>99</v>
      </c>
      <c r="J2152" s="2">
        <v>6146</v>
      </c>
      <c r="K2152" t="str">
        <f>VLOOKUP(E2152,LUCode!A:B,2,FALSE)</f>
        <v>Transit Control Related Problems</v>
      </c>
      <c r="L2152" t="str">
        <f>VLOOKUP(D2152,Coordinates!A:C,2,FALSE)</f>
        <v>43.7614°</v>
      </c>
      <c r="M2152">
        <f>VLOOKUP(D2152,Coordinates!A:C,3,FALSE)</f>
        <v>-79.410499999999999</v>
      </c>
      <c r="N2152" t="str">
        <f>VLOOKUP(I2152,LULine!A:B,2,FALSE)</f>
        <v>Sheppard</v>
      </c>
      <c r="O2152" t="s">
        <v>1761</v>
      </c>
      <c r="P2152" t="s">
        <v>1772</v>
      </c>
    </row>
    <row r="2153" spans="1:16" x14ac:dyDescent="0.3">
      <c r="A2153" s="3">
        <v>43580</v>
      </c>
      <c r="B2153" s="1" t="s">
        <v>1251</v>
      </c>
      <c r="C2153" s="1" t="s">
        <v>126</v>
      </c>
      <c r="D2153" s="1" t="s">
        <v>296</v>
      </c>
      <c r="E2153" s="1" t="s">
        <v>158</v>
      </c>
      <c r="F2153" s="2">
        <v>20</v>
      </c>
      <c r="G2153" s="2">
        <v>23</v>
      </c>
      <c r="H2153" s="1" t="s">
        <v>19</v>
      </c>
      <c r="I2153" s="1" t="s">
        <v>15</v>
      </c>
      <c r="J2153" s="2">
        <v>5566</v>
      </c>
      <c r="K2153" t="str">
        <f>VLOOKUP(E2153,LUCode!A:B,2,FALSE)</f>
        <v>Unauthorized at Track Level</v>
      </c>
      <c r="L2153">
        <f>VLOOKUP(D2153,Coordinates!A:C,2,FALSE)</f>
        <v>43.4116</v>
      </c>
      <c r="M2153">
        <f>VLOOKUP(D2153,Coordinates!A:C,3,FALSE)</f>
        <v>-79.233500000000006</v>
      </c>
      <c r="N2153" t="str">
        <f>VLOOKUP(I2153,LULine!A:B,2,FALSE)</f>
        <v>Yonge University Spadina</v>
      </c>
      <c r="O2153" t="s">
        <v>1761</v>
      </c>
      <c r="P2153" t="s">
        <v>1773</v>
      </c>
    </row>
    <row r="2154" spans="1:16" x14ac:dyDescent="0.3">
      <c r="A2154" s="3">
        <v>43580</v>
      </c>
      <c r="B2154" s="1" t="s">
        <v>1171</v>
      </c>
      <c r="C2154" s="1" t="s">
        <v>126</v>
      </c>
      <c r="D2154" s="1" t="s">
        <v>32</v>
      </c>
      <c r="E2154" s="1" t="s">
        <v>80</v>
      </c>
      <c r="F2154" s="2">
        <v>7</v>
      </c>
      <c r="G2154" s="2">
        <v>10</v>
      </c>
      <c r="H2154" s="1" t="s">
        <v>34</v>
      </c>
      <c r="I2154" s="1" t="s">
        <v>30</v>
      </c>
      <c r="J2154" s="2">
        <v>5054</v>
      </c>
      <c r="K2154" t="str">
        <f>VLOOKUP(E2154,LUCode!A:B,2,FALSE)</f>
        <v>Disorderly Patron</v>
      </c>
      <c r="L2154">
        <f>VLOOKUP(D2154,Coordinates!A:C,2,FALSE)</f>
        <v>43.681111000000001</v>
      </c>
      <c r="M2154">
        <f>VLOOKUP(D2154,Coordinates!A:C,3,FALSE)</f>
        <v>-79.337778</v>
      </c>
      <c r="N2154" t="str">
        <f>VLOOKUP(I2154,LULine!A:B,2,FALSE)</f>
        <v>Bloor Danforth</v>
      </c>
      <c r="O2154" t="s">
        <v>1761</v>
      </c>
      <c r="P2154" t="s">
        <v>1773</v>
      </c>
    </row>
    <row r="2155" spans="1:16" x14ac:dyDescent="0.3">
      <c r="A2155" s="3">
        <v>43580</v>
      </c>
      <c r="B2155" s="1" t="s">
        <v>753</v>
      </c>
      <c r="C2155" s="1" t="s">
        <v>126</v>
      </c>
      <c r="D2155" s="1" t="s">
        <v>12</v>
      </c>
      <c r="E2155" s="1" t="s">
        <v>13</v>
      </c>
      <c r="F2155" s="2">
        <v>5</v>
      </c>
      <c r="G2155" s="2">
        <v>8</v>
      </c>
      <c r="H2155" s="1" t="s">
        <v>14</v>
      </c>
      <c r="I2155" s="1" t="s">
        <v>15</v>
      </c>
      <c r="J2155" s="2">
        <v>5666</v>
      </c>
      <c r="K2155" t="str">
        <f>VLOOKUP(E2155,LUCode!A:B,2,FALSE)</f>
        <v>ATC Project</v>
      </c>
      <c r="L2155">
        <f>VLOOKUP(D2155,Coordinates!A:C,2,FALSE)</f>
        <v>43.402900000000002</v>
      </c>
      <c r="M2155">
        <f>VLOOKUP(D2155,Coordinates!A:C,3,FALSE)</f>
        <v>-79.242500000000007</v>
      </c>
      <c r="N2155" t="str">
        <f>VLOOKUP(I2155,LULine!A:B,2,FALSE)</f>
        <v>Yonge University Spadina</v>
      </c>
      <c r="O2155" t="s">
        <v>1761</v>
      </c>
      <c r="P2155" t="s">
        <v>1773</v>
      </c>
    </row>
    <row r="2156" spans="1:16" x14ac:dyDescent="0.3">
      <c r="A2156" s="3">
        <v>43580</v>
      </c>
      <c r="B2156" s="1" t="s">
        <v>612</v>
      </c>
      <c r="C2156" s="1" t="s">
        <v>126</v>
      </c>
      <c r="D2156" s="1" t="s">
        <v>22</v>
      </c>
      <c r="E2156" s="1" t="s">
        <v>13</v>
      </c>
      <c r="F2156" s="2">
        <v>3</v>
      </c>
      <c r="G2156" s="2">
        <v>6</v>
      </c>
      <c r="H2156" s="1" t="s">
        <v>14</v>
      </c>
      <c r="I2156" s="1" t="s">
        <v>15</v>
      </c>
      <c r="J2156" s="2">
        <v>5666</v>
      </c>
      <c r="K2156" t="str">
        <f>VLOOKUP(E2156,LUCode!A:B,2,FALSE)</f>
        <v>ATC Project</v>
      </c>
      <c r="L2156">
        <f>VLOOKUP(D2156,Coordinates!A:C,2,FALSE)</f>
        <v>43.4116</v>
      </c>
      <c r="M2156">
        <f>VLOOKUP(D2156,Coordinates!A:C,3,FALSE)</f>
        <v>-79.233500000000006</v>
      </c>
      <c r="N2156" t="str">
        <f>VLOOKUP(I2156,LULine!A:B,2,FALSE)</f>
        <v>Yonge University Spadina</v>
      </c>
      <c r="O2156" t="s">
        <v>1761</v>
      </c>
      <c r="P2156" t="s">
        <v>1773</v>
      </c>
    </row>
    <row r="2157" spans="1:16" x14ac:dyDescent="0.3">
      <c r="A2157" s="3">
        <v>43580</v>
      </c>
      <c r="B2157" s="1" t="s">
        <v>883</v>
      </c>
      <c r="C2157" s="1" t="s">
        <v>126</v>
      </c>
      <c r="D2157" s="1" t="s">
        <v>266</v>
      </c>
      <c r="E2157" s="1" t="s">
        <v>550</v>
      </c>
      <c r="F2157" s="2">
        <v>5</v>
      </c>
      <c r="G2157" s="2">
        <v>10</v>
      </c>
      <c r="H2157" s="1" t="s">
        <v>19</v>
      </c>
      <c r="I2157" s="1" t="s">
        <v>93</v>
      </c>
      <c r="J2157" s="2">
        <v>3019</v>
      </c>
      <c r="K2157" t="str">
        <f>VLOOKUP(E2157,LUCode!A:B,2,FALSE)</f>
        <v>Transportation Department - Other</v>
      </c>
      <c r="L2157">
        <f>VLOOKUP(D2157,Coordinates!A:C,2,FALSE)</f>
        <v>43.462899999999998</v>
      </c>
      <c r="M2157">
        <f>VLOOKUP(D2157,Coordinates!A:C,3,FALSE)</f>
        <v>-79.150599999999997</v>
      </c>
      <c r="N2157" t="str">
        <f>VLOOKUP(I2157,LULine!A:B,2,FALSE)</f>
        <v>Scarborough Rail Transit</v>
      </c>
      <c r="O2157" t="s">
        <v>1761</v>
      </c>
      <c r="P2157" t="s">
        <v>1775</v>
      </c>
    </row>
    <row r="2158" spans="1:16" x14ac:dyDescent="0.3">
      <c r="A2158" s="3">
        <v>43580</v>
      </c>
      <c r="B2158" s="1" t="s">
        <v>967</v>
      </c>
      <c r="C2158" s="1" t="s">
        <v>126</v>
      </c>
      <c r="D2158" s="1" t="s">
        <v>207</v>
      </c>
      <c r="E2158" s="1" t="s">
        <v>132</v>
      </c>
      <c r="F2158" s="2">
        <v>5</v>
      </c>
      <c r="G2158" s="2">
        <v>8</v>
      </c>
      <c r="H2158" s="1" t="s">
        <v>19</v>
      </c>
      <c r="I2158" s="1" t="s">
        <v>15</v>
      </c>
      <c r="J2158" s="2">
        <v>6016</v>
      </c>
      <c r="K2158" t="str">
        <f>VLOOKUP(E2158,LUCode!A:B,2,FALSE)</f>
        <v>Misc. Transportation Other - Employee Non-Chargeable</v>
      </c>
      <c r="L2158">
        <f>VLOOKUP(D2158,Coordinates!A:C,2,FALSE)</f>
        <v>43.4221</v>
      </c>
      <c r="M2158">
        <f>VLOOKUP(D2158,Coordinates!A:C,3,FALSE)</f>
        <v>-79.235399999999998</v>
      </c>
      <c r="N2158" t="str">
        <f>VLOOKUP(I2158,LULine!A:B,2,FALSE)</f>
        <v>Yonge University Spadina</v>
      </c>
      <c r="O2158" t="s">
        <v>1761</v>
      </c>
      <c r="P2158" t="s">
        <v>1775</v>
      </c>
    </row>
    <row r="2159" spans="1:16" x14ac:dyDescent="0.3">
      <c r="A2159" s="3">
        <v>43580</v>
      </c>
      <c r="B2159" s="1" t="s">
        <v>1111</v>
      </c>
      <c r="C2159" s="1" t="s">
        <v>126</v>
      </c>
      <c r="D2159" s="1" t="s">
        <v>140</v>
      </c>
      <c r="E2159" s="1" t="s">
        <v>67</v>
      </c>
      <c r="F2159" s="2">
        <v>4</v>
      </c>
      <c r="G2159" s="2">
        <v>6</v>
      </c>
      <c r="H2159" s="1" t="s">
        <v>34</v>
      </c>
      <c r="I2159" s="1" t="s">
        <v>30</v>
      </c>
      <c r="J2159" s="2">
        <v>5239</v>
      </c>
      <c r="K2159" t="str">
        <f>VLOOKUP(E2159,LUCode!A:B,2,FALSE)</f>
        <v>Door Problems - Faulty Equipment</v>
      </c>
      <c r="L2159">
        <f>VLOOKUP(D2159,Coordinates!A:C,2,FALSE)</f>
        <v>43.39</v>
      </c>
      <c r="M2159">
        <f>VLOOKUP(D2159,Coordinates!A:C,3,FALSE)</f>
        <v>-79.2941</v>
      </c>
      <c r="N2159" t="str">
        <f>VLOOKUP(I2159,LULine!A:B,2,FALSE)</f>
        <v>Bloor Danforth</v>
      </c>
      <c r="O2159" t="s">
        <v>1761</v>
      </c>
      <c r="P2159" t="s">
        <v>1775</v>
      </c>
    </row>
    <row r="2160" spans="1:16" x14ac:dyDescent="0.3">
      <c r="A2160" s="3">
        <v>43580</v>
      </c>
      <c r="B2160" s="1" t="s">
        <v>746</v>
      </c>
      <c r="C2160" s="1" t="s">
        <v>126</v>
      </c>
      <c r="D2160" s="1" t="s">
        <v>104</v>
      </c>
      <c r="E2160" s="1" t="s">
        <v>110</v>
      </c>
      <c r="F2160" s="2">
        <v>3</v>
      </c>
      <c r="G2160" s="2">
        <v>6</v>
      </c>
      <c r="H2160" s="1" t="s">
        <v>34</v>
      </c>
      <c r="I2160" s="1" t="s">
        <v>30</v>
      </c>
      <c r="J2160" s="2">
        <v>5219</v>
      </c>
      <c r="K2160" t="str">
        <f>VLOOKUP(E2160,LUCode!A:B,2,FALSE)</f>
        <v>Door Problems - Debris Related</v>
      </c>
      <c r="L2160">
        <f>VLOOKUP(D2160,Coordinates!A:C,2,FALSE)</f>
        <v>43.384300000000003</v>
      </c>
      <c r="M2160">
        <f>VLOOKUP(D2160,Coordinates!A:C,3,FALSE)</f>
        <v>-79.312799999999996</v>
      </c>
      <c r="N2160" t="str">
        <f>VLOOKUP(I2160,LULine!A:B,2,FALSE)</f>
        <v>Bloor Danforth</v>
      </c>
      <c r="O2160" t="s">
        <v>1761</v>
      </c>
      <c r="P2160" t="s">
        <v>1776</v>
      </c>
    </row>
    <row r="2161" spans="1:16" x14ac:dyDescent="0.3">
      <c r="A2161" s="3">
        <v>43581</v>
      </c>
      <c r="B2161" s="1" t="s">
        <v>812</v>
      </c>
      <c r="C2161" s="1" t="s">
        <v>145</v>
      </c>
      <c r="D2161" s="1" t="s">
        <v>200</v>
      </c>
      <c r="E2161" s="1" t="s">
        <v>46</v>
      </c>
      <c r="F2161" s="2">
        <v>3</v>
      </c>
      <c r="G2161" s="2">
        <v>6</v>
      </c>
      <c r="H2161" s="1" t="s">
        <v>29</v>
      </c>
      <c r="I2161" s="1" t="s">
        <v>30</v>
      </c>
      <c r="J2161" s="2">
        <v>5050</v>
      </c>
      <c r="K2161" t="str">
        <f>VLOOKUP(E2161,LUCode!A:B,2,FALSE)</f>
        <v>Miscellaneous Speed Control</v>
      </c>
      <c r="L2161">
        <f>VLOOKUP(D2161,Coordinates!A:C,2,FALSE)</f>
        <v>43.391399999999997</v>
      </c>
      <c r="M2161">
        <f>VLOOKUP(D2161,Coordinates!A:C,3,FALSE)</f>
        <v>-79.28</v>
      </c>
      <c r="N2161" t="str">
        <f>VLOOKUP(I2161,LULine!A:B,2,FALSE)</f>
        <v>Bloor Danforth</v>
      </c>
      <c r="O2161" t="s">
        <v>1761</v>
      </c>
      <c r="P2161" t="s">
        <v>1774</v>
      </c>
    </row>
    <row r="2162" spans="1:16" x14ac:dyDescent="0.3">
      <c r="A2162" s="3">
        <v>43581</v>
      </c>
      <c r="B2162" s="1" t="s">
        <v>252</v>
      </c>
      <c r="C2162" s="1" t="s">
        <v>145</v>
      </c>
      <c r="D2162" s="1" t="s">
        <v>140</v>
      </c>
      <c r="E2162" s="1" t="s">
        <v>274</v>
      </c>
      <c r="F2162" s="2">
        <v>3</v>
      </c>
      <c r="G2162" s="2">
        <v>5</v>
      </c>
      <c r="H2162" s="1" t="s">
        <v>34</v>
      </c>
      <c r="I2162" s="1" t="s">
        <v>30</v>
      </c>
      <c r="J2162" s="2">
        <v>5227</v>
      </c>
      <c r="K2162" t="str">
        <f>VLOOKUP(E2162,LUCode!A:B,2,FALSE)</f>
        <v xml:space="preserve">Subway Car Radio Fault </v>
      </c>
      <c r="L2162">
        <f>VLOOKUP(D2162,Coordinates!A:C,2,FALSE)</f>
        <v>43.39</v>
      </c>
      <c r="M2162">
        <f>VLOOKUP(D2162,Coordinates!A:C,3,FALSE)</f>
        <v>-79.2941</v>
      </c>
      <c r="N2162" t="str">
        <f>VLOOKUP(I2162,LULine!A:B,2,FALSE)</f>
        <v>Bloor Danforth</v>
      </c>
      <c r="O2162" t="s">
        <v>1761</v>
      </c>
      <c r="P2162" t="s">
        <v>1774</v>
      </c>
    </row>
    <row r="2163" spans="1:16" x14ac:dyDescent="0.3">
      <c r="A2163" s="3">
        <v>43581</v>
      </c>
      <c r="B2163" s="1" t="s">
        <v>1248</v>
      </c>
      <c r="C2163" s="1" t="s">
        <v>145</v>
      </c>
      <c r="D2163" s="1" t="s">
        <v>211</v>
      </c>
      <c r="E2163" s="1" t="s">
        <v>506</v>
      </c>
      <c r="F2163" s="2">
        <v>4</v>
      </c>
      <c r="G2163" s="2">
        <v>8</v>
      </c>
      <c r="H2163" s="1" t="s">
        <v>19</v>
      </c>
      <c r="I2163" s="1" t="s">
        <v>15</v>
      </c>
      <c r="J2163" s="2">
        <v>6121</v>
      </c>
      <c r="K2163" t="str">
        <f>VLOOKUP(E2163,LUCode!A:B,2,FALSE)</f>
        <v>Trainline System</v>
      </c>
      <c r="L2163">
        <f>VLOOKUP(D2163,Coordinates!A:C,2,FALSE)</f>
        <v>43.4739</v>
      </c>
      <c r="M2163">
        <f>VLOOKUP(D2163,Coordinates!A:C,3,FALSE)</f>
        <v>-79.313900000000004</v>
      </c>
      <c r="N2163" t="str">
        <f>VLOOKUP(I2163,LULine!A:B,2,FALSE)</f>
        <v>Yonge University Spadina</v>
      </c>
      <c r="O2163" t="s">
        <v>1761</v>
      </c>
      <c r="P2163" t="s">
        <v>1774</v>
      </c>
    </row>
    <row r="2164" spans="1:16" x14ac:dyDescent="0.3">
      <c r="A2164" s="3">
        <v>43581</v>
      </c>
      <c r="B2164" s="1" t="s">
        <v>477</v>
      </c>
      <c r="C2164" s="1" t="s">
        <v>145</v>
      </c>
      <c r="D2164" s="1" t="s">
        <v>27</v>
      </c>
      <c r="E2164" s="1" t="s">
        <v>177</v>
      </c>
      <c r="F2164" s="2">
        <v>3</v>
      </c>
      <c r="G2164" s="2">
        <v>5</v>
      </c>
      <c r="H2164" s="1" t="s">
        <v>34</v>
      </c>
      <c r="I2164" s="1" t="s">
        <v>30</v>
      </c>
      <c r="J2164" s="2">
        <v>5054</v>
      </c>
      <c r="K2164" t="str">
        <f>VLOOKUP(E2164,LUCode!A:B,2,FALSE)</f>
        <v>Body</v>
      </c>
      <c r="L2164">
        <f>VLOOKUP(D2164,Coordinates!A:C,2,FALSE)</f>
        <v>43.392000000000003</v>
      </c>
      <c r="M2164">
        <f>VLOOKUP(D2164,Coordinates!A:C,3,FALSE)</f>
        <v>-79.273499999999999</v>
      </c>
      <c r="N2164" t="str">
        <f>VLOOKUP(I2164,LULine!A:B,2,FALSE)</f>
        <v>Bloor Danforth</v>
      </c>
      <c r="O2164" t="s">
        <v>1761</v>
      </c>
      <c r="P2164" t="s">
        <v>1774</v>
      </c>
    </row>
    <row r="2165" spans="1:16" x14ac:dyDescent="0.3">
      <c r="A2165" s="3">
        <v>43581</v>
      </c>
      <c r="B2165" s="1" t="s">
        <v>428</v>
      </c>
      <c r="C2165" s="1" t="s">
        <v>145</v>
      </c>
      <c r="D2165" s="1" t="s">
        <v>325</v>
      </c>
      <c r="E2165" s="1" t="s">
        <v>57</v>
      </c>
      <c r="F2165" s="2">
        <v>3</v>
      </c>
      <c r="G2165" s="2">
        <v>5</v>
      </c>
      <c r="H2165" s="1" t="s">
        <v>14</v>
      </c>
      <c r="I2165" s="1" t="s">
        <v>15</v>
      </c>
      <c r="J2165" s="2">
        <v>5526</v>
      </c>
      <c r="K2165" t="str">
        <f>VLOOKUP(E2165,LUCode!A:B,2,FALSE)</f>
        <v>Injured or ill Customer (On Train) - Transported</v>
      </c>
      <c r="L2165">
        <f>VLOOKUP(D2165,Coordinates!A:C,2,FALSE)</f>
        <v>43.394100000000002</v>
      </c>
      <c r="M2165">
        <f>VLOOKUP(D2165,Coordinates!A:C,3,FALSE)</f>
        <v>-79.225899999999996</v>
      </c>
      <c r="N2165" t="str">
        <f>VLOOKUP(I2165,LULine!A:B,2,FALSE)</f>
        <v>Yonge University Spadina</v>
      </c>
      <c r="O2165" t="s">
        <v>1761</v>
      </c>
      <c r="P2165" t="s">
        <v>1774</v>
      </c>
    </row>
    <row r="2166" spans="1:16" x14ac:dyDescent="0.3">
      <c r="A2166" s="3">
        <v>43581</v>
      </c>
      <c r="B2166" s="1" t="s">
        <v>1255</v>
      </c>
      <c r="C2166" s="1" t="s">
        <v>145</v>
      </c>
      <c r="D2166" s="1" t="s">
        <v>140</v>
      </c>
      <c r="E2166" s="1" t="s">
        <v>880</v>
      </c>
      <c r="F2166" s="2">
        <v>5</v>
      </c>
      <c r="G2166" s="2">
        <v>8</v>
      </c>
      <c r="H2166" s="1" t="s">
        <v>34</v>
      </c>
      <c r="I2166" s="1" t="s">
        <v>30</v>
      </c>
      <c r="J2166" s="2">
        <v>5301</v>
      </c>
      <c r="K2166" t="str">
        <f>VLOOKUP(E2166,LUCode!A:B,2,FALSE)</f>
        <v>Two Drum Switch Keys Activated</v>
      </c>
      <c r="L2166">
        <f>VLOOKUP(D2166,Coordinates!A:C,2,FALSE)</f>
        <v>43.39</v>
      </c>
      <c r="M2166">
        <f>VLOOKUP(D2166,Coordinates!A:C,3,FALSE)</f>
        <v>-79.2941</v>
      </c>
      <c r="N2166" t="str">
        <f>VLOOKUP(I2166,LULine!A:B,2,FALSE)</f>
        <v>Bloor Danforth</v>
      </c>
      <c r="O2166" t="s">
        <v>1761</v>
      </c>
      <c r="P2166" t="s">
        <v>1772</v>
      </c>
    </row>
    <row r="2167" spans="1:16" x14ac:dyDescent="0.3">
      <c r="A2167" s="3">
        <v>43581</v>
      </c>
      <c r="B2167" s="1" t="s">
        <v>429</v>
      </c>
      <c r="C2167" s="1" t="s">
        <v>145</v>
      </c>
      <c r="D2167" s="1" t="s">
        <v>266</v>
      </c>
      <c r="E2167" s="1" t="s">
        <v>1256</v>
      </c>
      <c r="F2167" s="2">
        <v>6</v>
      </c>
      <c r="G2167" s="2">
        <v>12</v>
      </c>
      <c r="H2167" s="1" t="s">
        <v>19</v>
      </c>
      <c r="I2167" s="1" t="s">
        <v>93</v>
      </c>
      <c r="J2167" s="2">
        <v>3008</v>
      </c>
      <c r="K2167" t="str">
        <f>VLOOKUP(E2167,LUCode!A:B,2,FALSE)</f>
        <v>Warning Alarm Systems</v>
      </c>
      <c r="L2167">
        <f>VLOOKUP(D2167,Coordinates!A:C,2,FALSE)</f>
        <v>43.462899999999998</v>
      </c>
      <c r="M2167">
        <f>VLOOKUP(D2167,Coordinates!A:C,3,FALSE)</f>
        <v>-79.150599999999997</v>
      </c>
      <c r="N2167" t="str">
        <f>VLOOKUP(I2167,LULine!A:B,2,FALSE)</f>
        <v>Scarborough Rail Transit</v>
      </c>
      <c r="O2167" t="s">
        <v>1761</v>
      </c>
      <c r="P2167" t="s">
        <v>1773</v>
      </c>
    </row>
    <row r="2168" spans="1:16" x14ac:dyDescent="0.3">
      <c r="A2168" s="3">
        <v>43581</v>
      </c>
      <c r="B2168" s="1" t="s">
        <v>1105</v>
      </c>
      <c r="C2168" s="1" t="s">
        <v>145</v>
      </c>
      <c r="D2168" s="1" t="s">
        <v>443</v>
      </c>
      <c r="E2168" s="1" t="s">
        <v>80</v>
      </c>
      <c r="F2168" s="2">
        <v>3</v>
      </c>
      <c r="G2168" s="2">
        <v>6</v>
      </c>
      <c r="H2168" s="1" t="s">
        <v>34</v>
      </c>
      <c r="I2168" s="1" t="s">
        <v>30</v>
      </c>
      <c r="J2168" s="2">
        <v>5163</v>
      </c>
      <c r="K2168" t="str">
        <f>VLOOKUP(E2168,LUCode!A:B,2,FALSE)</f>
        <v>Disorderly Patron</v>
      </c>
      <c r="L2168">
        <f>VLOOKUP(D2168,Coordinates!A:C,2,FALSE)</f>
        <v>43.412050000000001</v>
      </c>
      <c r="M2168">
        <f>VLOOKUP(D2168,Coordinates!A:C,3,FALSE)</f>
        <v>-79.180599999999998</v>
      </c>
      <c r="N2168" t="str">
        <f>VLOOKUP(I2168,LULine!A:B,2,FALSE)</f>
        <v>Bloor Danforth</v>
      </c>
      <c r="O2168" t="s">
        <v>1761</v>
      </c>
      <c r="P2168" t="s">
        <v>1773</v>
      </c>
    </row>
    <row r="2169" spans="1:16" x14ac:dyDescent="0.3">
      <c r="A2169" s="3">
        <v>43581</v>
      </c>
      <c r="B2169" s="1" t="s">
        <v>1105</v>
      </c>
      <c r="C2169" s="1" t="s">
        <v>145</v>
      </c>
      <c r="D2169" s="1" t="s">
        <v>211</v>
      </c>
      <c r="E2169" s="1" t="s">
        <v>43</v>
      </c>
      <c r="F2169" s="2">
        <v>6</v>
      </c>
      <c r="G2169" s="2">
        <v>9</v>
      </c>
      <c r="H2169" s="1" t="s">
        <v>19</v>
      </c>
      <c r="I2169" s="1" t="s">
        <v>15</v>
      </c>
      <c r="J2169" s="2">
        <v>5791</v>
      </c>
      <c r="K2169" t="str">
        <f>VLOOKUP(E2169,LUCode!A:B,2,FALSE)</f>
        <v>Operator Not In Position</v>
      </c>
      <c r="L2169">
        <f>VLOOKUP(D2169,Coordinates!A:C,2,FALSE)</f>
        <v>43.4739</v>
      </c>
      <c r="M2169">
        <f>VLOOKUP(D2169,Coordinates!A:C,3,FALSE)</f>
        <v>-79.313900000000004</v>
      </c>
      <c r="N2169" t="str">
        <f>VLOOKUP(I2169,LULine!A:B,2,FALSE)</f>
        <v>Yonge University Spadina</v>
      </c>
      <c r="O2169" t="s">
        <v>1761</v>
      </c>
      <c r="P2169" t="s">
        <v>1773</v>
      </c>
    </row>
    <row r="2170" spans="1:16" x14ac:dyDescent="0.3">
      <c r="A2170" s="3">
        <v>43581</v>
      </c>
      <c r="B2170" s="1" t="s">
        <v>492</v>
      </c>
      <c r="C2170" s="1" t="s">
        <v>145</v>
      </c>
      <c r="D2170" s="1" t="s">
        <v>64</v>
      </c>
      <c r="E2170" s="1" t="s">
        <v>80</v>
      </c>
      <c r="F2170" s="2">
        <v>3</v>
      </c>
      <c r="G2170" s="2">
        <v>6</v>
      </c>
      <c r="H2170" s="1" t="s">
        <v>34</v>
      </c>
      <c r="I2170" s="1" t="s">
        <v>30</v>
      </c>
      <c r="J2170" s="2">
        <v>5163</v>
      </c>
      <c r="K2170" t="str">
        <f>VLOOKUP(E2170,LUCode!A:B,2,FALSE)</f>
        <v>Disorderly Patron</v>
      </c>
      <c r="L2170">
        <f>VLOOKUP(D2170,Coordinates!A:C,2,FALSE)</f>
        <v>43.424100000000003</v>
      </c>
      <c r="M2170">
        <f>VLOOKUP(D2170,Coordinates!A:C,3,FALSE)</f>
        <v>-79.164699999999996</v>
      </c>
      <c r="N2170" t="str">
        <f>VLOOKUP(I2170,LULine!A:B,2,FALSE)</f>
        <v>Bloor Danforth</v>
      </c>
      <c r="O2170" t="s">
        <v>1761</v>
      </c>
      <c r="P2170" t="s">
        <v>1773</v>
      </c>
    </row>
    <row r="2171" spans="1:16" x14ac:dyDescent="0.3">
      <c r="A2171" s="3">
        <v>43581</v>
      </c>
      <c r="B2171" s="1" t="s">
        <v>636</v>
      </c>
      <c r="C2171" s="1" t="s">
        <v>145</v>
      </c>
      <c r="D2171" s="1" t="s">
        <v>37</v>
      </c>
      <c r="E2171" s="1" t="s">
        <v>89</v>
      </c>
      <c r="F2171" s="2">
        <v>5</v>
      </c>
      <c r="G2171" s="2">
        <v>7</v>
      </c>
      <c r="H2171" s="1" t="s">
        <v>34</v>
      </c>
      <c r="I2171" s="1" t="s">
        <v>30</v>
      </c>
      <c r="J2171" s="2">
        <v>5238</v>
      </c>
      <c r="K2171" t="str">
        <f>VLOOKUP(E2171,LUCode!A:B,2,FALSE)</f>
        <v>Injured or ill Customer (On Train) - Medical Aid Refused</v>
      </c>
      <c r="L2171">
        <f>VLOOKUP(D2171,Coordinates!A:C,2,FALSE)</f>
        <v>43.435699999999997</v>
      </c>
      <c r="M2171">
        <f>VLOOKUP(D2171,Coordinates!A:C,3,FALSE)</f>
        <v>-79.154899999999998</v>
      </c>
      <c r="N2171" t="str">
        <f>VLOOKUP(I2171,LULine!A:B,2,FALSE)</f>
        <v>Bloor Danforth</v>
      </c>
      <c r="O2171" t="s">
        <v>1761</v>
      </c>
      <c r="P2171" t="s">
        <v>1773</v>
      </c>
    </row>
    <row r="2172" spans="1:16" x14ac:dyDescent="0.3">
      <c r="A2172" s="3">
        <v>43581</v>
      </c>
      <c r="B2172" s="1" t="s">
        <v>205</v>
      </c>
      <c r="C2172" s="1" t="s">
        <v>145</v>
      </c>
      <c r="D2172" s="1" t="s">
        <v>101</v>
      </c>
      <c r="E2172" s="1" t="s">
        <v>67</v>
      </c>
      <c r="F2172" s="2">
        <v>7</v>
      </c>
      <c r="G2172" s="2">
        <v>10</v>
      </c>
      <c r="H2172" s="1" t="s">
        <v>14</v>
      </c>
      <c r="I2172" s="1" t="s">
        <v>15</v>
      </c>
      <c r="J2172" s="2">
        <v>6126</v>
      </c>
      <c r="K2172" t="str">
        <f>VLOOKUP(E2172,LUCode!A:B,2,FALSE)</f>
        <v>Door Problems - Faulty Equipment</v>
      </c>
      <c r="L2172">
        <f>VLOOKUP(D2172,Coordinates!A:C,2,FALSE)</f>
        <v>43.400199999999998</v>
      </c>
      <c r="M2172">
        <f>VLOOKUP(D2172,Coordinates!A:C,3,FALSE)</f>
        <v>-79.241399999999999</v>
      </c>
      <c r="N2172" t="str">
        <f>VLOOKUP(I2172,LULine!A:B,2,FALSE)</f>
        <v>Yonge University Spadina</v>
      </c>
      <c r="O2172" t="s">
        <v>1761</v>
      </c>
      <c r="P2172" t="s">
        <v>1775</v>
      </c>
    </row>
    <row r="2173" spans="1:16" x14ac:dyDescent="0.3">
      <c r="A2173" s="3">
        <v>43581</v>
      </c>
      <c r="B2173" s="1" t="s">
        <v>432</v>
      </c>
      <c r="C2173" s="1" t="s">
        <v>145</v>
      </c>
      <c r="D2173" s="1" t="s">
        <v>32</v>
      </c>
      <c r="E2173" s="1" t="s">
        <v>1164</v>
      </c>
      <c r="F2173" s="2">
        <v>15</v>
      </c>
      <c r="G2173" s="2">
        <v>17</v>
      </c>
      <c r="H2173" s="1" t="s">
        <v>34</v>
      </c>
      <c r="I2173" s="1" t="s">
        <v>30</v>
      </c>
      <c r="J2173" s="2">
        <v>5295</v>
      </c>
      <c r="K2173" t="str">
        <f>VLOOKUP(E2173,LUCode!A:B,2,FALSE)</f>
        <v>Assault / Employee Involved</v>
      </c>
      <c r="L2173">
        <f>VLOOKUP(D2173,Coordinates!A:C,2,FALSE)</f>
        <v>43.681111000000001</v>
      </c>
      <c r="M2173">
        <f>VLOOKUP(D2173,Coordinates!A:C,3,FALSE)</f>
        <v>-79.337778</v>
      </c>
      <c r="N2173" t="str">
        <f>VLOOKUP(I2173,LULine!A:B,2,FALSE)</f>
        <v>Bloor Danforth</v>
      </c>
      <c r="O2173" t="s">
        <v>1761</v>
      </c>
      <c r="P2173" t="s">
        <v>1775</v>
      </c>
    </row>
    <row r="2174" spans="1:16" x14ac:dyDescent="0.3">
      <c r="A2174" s="3">
        <v>43581</v>
      </c>
      <c r="B2174" s="1" t="s">
        <v>951</v>
      </c>
      <c r="C2174" s="1" t="s">
        <v>145</v>
      </c>
      <c r="D2174" s="1" t="s">
        <v>244</v>
      </c>
      <c r="E2174" s="1" t="s">
        <v>110</v>
      </c>
      <c r="F2174" s="2">
        <v>7</v>
      </c>
      <c r="G2174" s="2">
        <v>9</v>
      </c>
      <c r="H2174" s="1" t="s">
        <v>34</v>
      </c>
      <c r="I2174" s="1" t="s">
        <v>30</v>
      </c>
      <c r="J2174" s="2">
        <v>5028</v>
      </c>
      <c r="K2174" t="str">
        <f>VLOOKUP(E2174,LUCode!A:B,2,FALSE)</f>
        <v>Door Problems - Debris Related</v>
      </c>
      <c r="L2174">
        <f>VLOOKUP(D2174,Coordinates!A:C,2,FALSE)</f>
        <v>43.402000000000001</v>
      </c>
      <c r="M2174">
        <f>VLOOKUP(D2174,Coordinates!A:C,3,FALSE)</f>
        <v>-79.223500000000001</v>
      </c>
      <c r="N2174" t="str">
        <f>VLOOKUP(I2174,LULine!A:B,2,FALSE)</f>
        <v>Bloor Danforth</v>
      </c>
      <c r="O2174" t="s">
        <v>1761</v>
      </c>
      <c r="P2174" t="s">
        <v>1775</v>
      </c>
    </row>
    <row r="2175" spans="1:16" x14ac:dyDescent="0.3">
      <c r="A2175" s="3">
        <v>43581</v>
      </c>
      <c r="B2175" s="1" t="s">
        <v>1257</v>
      </c>
      <c r="C2175" s="1" t="s">
        <v>145</v>
      </c>
      <c r="D2175" s="1" t="s">
        <v>279</v>
      </c>
      <c r="E2175" s="1" t="s">
        <v>80</v>
      </c>
      <c r="F2175" s="2">
        <v>5</v>
      </c>
      <c r="G2175" s="2">
        <v>7</v>
      </c>
      <c r="H2175" s="1" t="s">
        <v>14</v>
      </c>
      <c r="I2175" s="1" t="s">
        <v>15</v>
      </c>
      <c r="J2175" s="2">
        <v>5431</v>
      </c>
      <c r="K2175" t="str">
        <f>VLOOKUP(E2175,LUCode!A:B,2,FALSE)</f>
        <v>Disorderly Patron</v>
      </c>
      <c r="L2175">
        <f>VLOOKUP(D2175,Coordinates!A:C,2,FALSE)</f>
        <v>43.4056</v>
      </c>
      <c r="M2175">
        <f>VLOOKUP(D2175,Coordinates!A:C,3,FALSE)</f>
        <v>-79.232699999999994</v>
      </c>
      <c r="N2175" t="str">
        <f>VLOOKUP(I2175,LULine!A:B,2,FALSE)</f>
        <v>Yonge University Spadina</v>
      </c>
      <c r="O2175" t="s">
        <v>1761</v>
      </c>
      <c r="P2175" t="s">
        <v>1775</v>
      </c>
    </row>
    <row r="2176" spans="1:16" x14ac:dyDescent="0.3">
      <c r="A2176" s="3">
        <v>43581</v>
      </c>
      <c r="B2176" s="1" t="s">
        <v>1036</v>
      </c>
      <c r="C2176" s="1" t="s">
        <v>145</v>
      </c>
      <c r="D2176" s="1" t="s">
        <v>37</v>
      </c>
      <c r="E2176" s="1" t="s">
        <v>177</v>
      </c>
      <c r="F2176" s="2">
        <v>3</v>
      </c>
      <c r="G2176" s="2">
        <v>6</v>
      </c>
      <c r="H2176" s="1" t="s">
        <v>29</v>
      </c>
      <c r="I2176" s="1" t="s">
        <v>30</v>
      </c>
      <c r="J2176" s="2">
        <v>5225</v>
      </c>
      <c r="K2176" t="str">
        <f>VLOOKUP(E2176,LUCode!A:B,2,FALSE)</f>
        <v>Body</v>
      </c>
      <c r="L2176">
        <f>VLOOKUP(D2176,Coordinates!A:C,2,FALSE)</f>
        <v>43.435699999999997</v>
      </c>
      <c r="M2176">
        <f>VLOOKUP(D2176,Coordinates!A:C,3,FALSE)</f>
        <v>-79.154899999999998</v>
      </c>
      <c r="N2176" t="str">
        <f>VLOOKUP(I2176,LULine!A:B,2,FALSE)</f>
        <v>Bloor Danforth</v>
      </c>
      <c r="O2176" t="s">
        <v>1761</v>
      </c>
      <c r="P2176" t="s">
        <v>1775</v>
      </c>
    </row>
    <row r="2177" spans="1:16" x14ac:dyDescent="0.3">
      <c r="A2177" s="3">
        <v>43581</v>
      </c>
      <c r="B2177" s="1" t="s">
        <v>260</v>
      </c>
      <c r="C2177" s="1" t="s">
        <v>145</v>
      </c>
      <c r="D2177" s="1" t="s">
        <v>157</v>
      </c>
      <c r="E2177" s="1" t="s">
        <v>80</v>
      </c>
      <c r="F2177" s="2">
        <v>5</v>
      </c>
      <c r="G2177" s="2">
        <v>7</v>
      </c>
      <c r="H2177" s="1" t="s">
        <v>34</v>
      </c>
      <c r="I2177" s="1" t="s">
        <v>30</v>
      </c>
      <c r="J2177" s="2">
        <v>5340</v>
      </c>
      <c r="K2177" t="str">
        <f>VLOOKUP(E2177,LUCode!A:B,2,FALSE)</f>
        <v>Disorderly Patron</v>
      </c>
      <c r="L2177">
        <f>VLOOKUP(D2177,Coordinates!A:C,2,FALSE)</f>
        <v>43.404800000000002</v>
      </c>
      <c r="M2177">
        <f>VLOOKUP(D2177,Coordinates!A:C,3,FALSE)</f>
        <v>-79.2042</v>
      </c>
      <c r="N2177" t="str">
        <f>VLOOKUP(I2177,LULine!A:B,2,FALSE)</f>
        <v>Bloor Danforth</v>
      </c>
      <c r="O2177" t="s">
        <v>1761</v>
      </c>
      <c r="P2177" t="s">
        <v>1776</v>
      </c>
    </row>
    <row r="2178" spans="1:16" x14ac:dyDescent="0.3">
      <c r="A2178" s="3">
        <v>43581</v>
      </c>
      <c r="B2178" s="1" t="s">
        <v>61</v>
      </c>
      <c r="C2178" s="1" t="s">
        <v>145</v>
      </c>
      <c r="D2178" s="1" t="s">
        <v>235</v>
      </c>
      <c r="E2178" s="1" t="s">
        <v>57</v>
      </c>
      <c r="F2178" s="2">
        <v>14</v>
      </c>
      <c r="G2178" s="2">
        <v>17</v>
      </c>
      <c r="H2178" s="1" t="s">
        <v>34</v>
      </c>
      <c r="I2178" s="1" t="s">
        <v>30</v>
      </c>
      <c r="J2178" s="2">
        <v>5264</v>
      </c>
      <c r="K2178" t="str">
        <f>VLOOKUP(E2178,LUCode!A:B,2,FALSE)</f>
        <v>Injured or ill Customer (On Train) - Transported</v>
      </c>
      <c r="L2178">
        <f>VLOOKUP(D2178,Coordinates!A:C,2,FALSE)</f>
        <v>43.411099999999998</v>
      </c>
      <c r="M2178">
        <f>VLOOKUP(D2178,Coordinates!A:C,3,FALSE)</f>
        <v>-79.184600000000003</v>
      </c>
      <c r="N2178" t="str">
        <f>VLOOKUP(I2178,LULine!A:B,2,FALSE)</f>
        <v>Bloor Danforth</v>
      </c>
      <c r="O2178" t="s">
        <v>1761</v>
      </c>
      <c r="P2178" t="s">
        <v>1776</v>
      </c>
    </row>
    <row r="2179" spans="1:16" x14ac:dyDescent="0.3">
      <c r="A2179" s="3">
        <v>43581</v>
      </c>
      <c r="B2179" s="1" t="s">
        <v>1154</v>
      </c>
      <c r="C2179" s="1" t="s">
        <v>145</v>
      </c>
      <c r="D2179" s="1" t="s">
        <v>12</v>
      </c>
      <c r="E2179" s="1" t="s">
        <v>13</v>
      </c>
      <c r="F2179" s="2">
        <v>6</v>
      </c>
      <c r="G2179" s="2">
        <v>11</v>
      </c>
      <c r="H2179" s="1" t="s">
        <v>14</v>
      </c>
      <c r="I2179" s="1" t="s">
        <v>15</v>
      </c>
      <c r="J2179" s="2">
        <v>5486</v>
      </c>
      <c r="K2179" t="str">
        <f>VLOOKUP(E2179,LUCode!A:B,2,FALSE)</f>
        <v>ATC Project</v>
      </c>
      <c r="L2179">
        <f>VLOOKUP(D2179,Coordinates!A:C,2,FALSE)</f>
        <v>43.402900000000002</v>
      </c>
      <c r="M2179">
        <f>VLOOKUP(D2179,Coordinates!A:C,3,FALSE)</f>
        <v>-79.242500000000007</v>
      </c>
      <c r="N2179" t="str">
        <f>VLOOKUP(I2179,LULine!A:B,2,FALSE)</f>
        <v>Yonge University Spadina</v>
      </c>
      <c r="O2179" t="s">
        <v>1761</v>
      </c>
      <c r="P2179" t="s">
        <v>1777</v>
      </c>
    </row>
    <row r="2180" spans="1:16" x14ac:dyDescent="0.3">
      <c r="A2180" s="3">
        <v>43581</v>
      </c>
      <c r="B2180" s="1" t="s">
        <v>893</v>
      </c>
      <c r="C2180" s="1" t="s">
        <v>145</v>
      </c>
      <c r="D2180" s="1" t="s">
        <v>42</v>
      </c>
      <c r="E2180" s="1" t="s">
        <v>80</v>
      </c>
      <c r="F2180" s="2">
        <v>3</v>
      </c>
      <c r="G2180" s="2">
        <v>7</v>
      </c>
      <c r="H2180" s="1" t="s">
        <v>19</v>
      </c>
      <c r="I2180" s="1" t="s">
        <v>15</v>
      </c>
      <c r="J2180" s="2">
        <v>5991</v>
      </c>
      <c r="K2180" t="str">
        <f>VLOOKUP(E2180,LUCode!A:B,2,FALSE)</f>
        <v>Disorderly Patron</v>
      </c>
      <c r="L2180">
        <f>VLOOKUP(D2180,Coordinates!A:C,2,FALSE)</f>
        <v>43.749699999999997</v>
      </c>
      <c r="M2180">
        <f>VLOOKUP(D2180,Coordinates!A:C,3,FALSE)</f>
        <v>-79.4619</v>
      </c>
      <c r="N2180" t="str">
        <f>VLOOKUP(I2180,LULine!A:B,2,FALSE)</f>
        <v>Yonge University Spadina</v>
      </c>
      <c r="O2180" t="s">
        <v>1761</v>
      </c>
      <c r="P2180" t="s">
        <v>1777</v>
      </c>
    </row>
    <row r="2181" spans="1:16" x14ac:dyDescent="0.3">
      <c r="A2181" s="3">
        <v>43581</v>
      </c>
      <c r="B2181" s="1" t="s">
        <v>1258</v>
      </c>
      <c r="C2181" s="1" t="s">
        <v>145</v>
      </c>
      <c r="D2181" s="1" t="s">
        <v>367</v>
      </c>
      <c r="E2181" s="1" t="s">
        <v>89</v>
      </c>
      <c r="F2181" s="2">
        <v>4</v>
      </c>
      <c r="G2181" s="2">
        <v>8</v>
      </c>
      <c r="H2181" s="1" t="s">
        <v>34</v>
      </c>
      <c r="I2181" s="1" t="s">
        <v>30</v>
      </c>
      <c r="J2181" s="2">
        <v>5348</v>
      </c>
      <c r="K2181" t="str">
        <f>VLOOKUP(E2181,LUCode!A:B,2,FALSE)</f>
        <v>Injured or ill Customer (On Train) - Medical Aid Refused</v>
      </c>
      <c r="L2181">
        <f>VLOOKUP(D2181,Coordinates!A:C,2,FALSE)</f>
        <v>43.390599999999999</v>
      </c>
      <c r="M2181">
        <f>VLOOKUP(D2181,Coordinates!A:C,3,FALSE)</f>
        <v>-79.283299999999997</v>
      </c>
      <c r="N2181" t="str">
        <f>VLOOKUP(I2181,LULine!A:B,2,FALSE)</f>
        <v>Bloor Danforth</v>
      </c>
      <c r="O2181" t="s">
        <v>1761</v>
      </c>
      <c r="P2181" t="s">
        <v>1777</v>
      </c>
    </row>
    <row r="2182" spans="1:16" x14ac:dyDescent="0.3">
      <c r="A2182" s="3">
        <v>43582</v>
      </c>
      <c r="B2182" s="1" t="s">
        <v>352</v>
      </c>
      <c r="C2182" s="1" t="s">
        <v>175</v>
      </c>
      <c r="D2182" s="1" t="s">
        <v>427</v>
      </c>
      <c r="E2182" s="1" t="s">
        <v>506</v>
      </c>
      <c r="F2182" s="2">
        <v>6</v>
      </c>
      <c r="G2182" s="2">
        <v>11</v>
      </c>
      <c r="H2182" s="1" t="s">
        <v>14</v>
      </c>
      <c r="I2182" s="1" t="s">
        <v>15</v>
      </c>
      <c r="J2182" s="2">
        <v>5761</v>
      </c>
      <c r="K2182" t="str">
        <f>VLOOKUP(E2182,LUCode!A:B,2,FALSE)</f>
        <v>Trainline System</v>
      </c>
      <c r="L2182">
        <f>VLOOKUP(D2182,Coordinates!A:C,2,FALSE)</f>
        <v>43.4739</v>
      </c>
      <c r="M2182">
        <f>VLOOKUP(D2182,Coordinates!A:C,3,FALSE)</f>
        <v>-79.313900000000004</v>
      </c>
      <c r="N2182" t="str">
        <f>VLOOKUP(I2182,LULine!A:B,2,FALSE)</f>
        <v>Yonge University Spadina</v>
      </c>
      <c r="O2182" t="s">
        <v>1761</v>
      </c>
      <c r="P2182" t="s">
        <v>1777</v>
      </c>
    </row>
    <row r="2183" spans="1:16" x14ac:dyDescent="0.3">
      <c r="A2183" s="3">
        <v>43582</v>
      </c>
      <c r="B2183" s="1" t="s">
        <v>829</v>
      </c>
      <c r="C2183" s="1" t="s">
        <v>175</v>
      </c>
      <c r="D2183" s="1" t="s">
        <v>211</v>
      </c>
      <c r="E2183" s="1" t="s">
        <v>231</v>
      </c>
      <c r="F2183" s="2">
        <v>5</v>
      </c>
      <c r="G2183" s="2">
        <v>10</v>
      </c>
      <c r="H2183" s="1" t="s">
        <v>19</v>
      </c>
      <c r="I2183" s="1" t="s">
        <v>15</v>
      </c>
      <c r="J2183" s="2">
        <v>5761</v>
      </c>
      <c r="K2183" t="str">
        <f>VLOOKUP(E2183,LUCode!A:B,2,FALSE)</f>
        <v>Consequential Delay (2nd Delay Same Fault)</v>
      </c>
      <c r="L2183">
        <f>VLOOKUP(D2183,Coordinates!A:C,2,FALSE)</f>
        <v>43.4739</v>
      </c>
      <c r="M2183">
        <f>VLOOKUP(D2183,Coordinates!A:C,3,FALSE)</f>
        <v>-79.313900000000004</v>
      </c>
      <c r="N2183" t="str">
        <f>VLOOKUP(I2183,LULine!A:B,2,FALSE)</f>
        <v>Yonge University Spadina</v>
      </c>
      <c r="O2183" t="s">
        <v>1761</v>
      </c>
      <c r="P2183" t="s">
        <v>1777</v>
      </c>
    </row>
    <row r="2184" spans="1:16" x14ac:dyDescent="0.3">
      <c r="A2184" s="3">
        <v>43582</v>
      </c>
      <c r="B2184" s="1" t="s">
        <v>426</v>
      </c>
      <c r="C2184" s="1" t="s">
        <v>175</v>
      </c>
      <c r="D2184" s="1" t="s">
        <v>12</v>
      </c>
      <c r="E2184" s="1" t="s">
        <v>80</v>
      </c>
      <c r="F2184" s="2">
        <v>5</v>
      </c>
      <c r="G2184" s="2">
        <v>10</v>
      </c>
      <c r="H2184" s="1" t="s">
        <v>19</v>
      </c>
      <c r="I2184" s="1" t="s">
        <v>15</v>
      </c>
      <c r="J2184" s="2">
        <v>5961</v>
      </c>
      <c r="K2184" t="str">
        <f>VLOOKUP(E2184,LUCode!A:B,2,FALSE)</f>
        <v>Disorderly Patron</v>
      </c>
      <c r="L2184">
        <f>VLOOKUP(D2184,Coordinates!A:C,2,FALSE)</f>
        <v>43.402900000000002</v>
      </c>
      <c r="M2184">
        <f>VLOOKUP(D2184,Coordinates!A:C,3,FALSE)</f>
        <v>-79.242500000000007</v>
      </c>
      <c r="N2184" t="str">
        <f>VLOOKUP(I2184,LULine!A:B,2,FALSE)</f>
        <v>Yonge University Spadina</v>
      </c>
      <c r="O2184" t="s">
        <v>1761</v>
      </c>
      <c r="P2184" t="s">
        <v>1777</v>
      </c>
    </row>
    <row r="2185" spans="1:16" x14ac:dyDescent="0.3">
      <c r="A2185" s="3">
        <v>43582</v>
      </c>
      <c r="B2185" s="1" t="s">
        <v>1223</v>
      </c>
      <c r="C2185" s="1" t="s">
        <v>175</v>
      </c>
      <c r="D2185" s="1" t="s">
        <v>77</v>
      </c>
      <c r="E2185" s="1" t="s">
        <v>132</v>
      </c>
      <c r="F2185" s="2">
        <v>3</v>
      </c>
      <c r="G2185" s="2">
        <v>8</v>
      </c>
      <c r="H2185" s="1" t="s">
        <v>14</v>
      </c>
      <c r="I2185" s="1" t="s">
        <v>15</v>
      </c>
      <c r="J2185" s="2">
        <v>5981</v>
      </c>
      <c r="K2185" t="str">
        <f>VLOOKUP(E2185,LUCode!A:B,2,FALSE)</f>
        <v>Misc. Transportation Other - Employee Non-Chargeable</v>
      </c>
      <c r="L2185" t="str">
        <f>VLOOKUP(D2185,Coordinates!A:C,2,FALSE)</f>
        <v>43°44′03</v>
      </c>
      <c r="M2185">
        <f>VLOOKUP(D2185,Coordinates!A:C,3,FALSE)</f>
        <v>-79.27</v>
      </c>
      <c r="N2185" t="str">
        <f>VLOOKUP(I2185,LULine!A:B,2,FALSE)</f>
        <v>Yonge University Spadina</v>
      </c>
      <c r="O2185" t="s">
        <v>1761</v>
      </c>
      <c r="P2185" t="s">
        <v>1777</v>
      </c>
    </row>
    <row r="2186" spans="1:16" x14ac:dyDescent="0.3">
      <c r="A2186" s="3">
        <v>43582</v>
      </c>
      <c r="B2186" s="1" t="s">
        <v>940</v>
      </c>
      <c r="C2186" s="1" t="s">
        <v>175</v>
      </c>
      <c r="D2186" s="1" t="s">
        <v>77</v>
      </c>
      <c r="E2186" s="1" t="s">
        <v>60</v>
      </c>
      <c r="F2186" s="2">
        <v>9</v>
      </c>
      <c r="G2186" s="2">
        <v>0</v>
      </c>
      <c r="H2186" s="1" t="s">
        <v>19</v>
      </c>
      <c r="I2186" s="1" t="s">
        <v>15</v>
      </c>
      <c r="J2186" s="2">
        <v>6036</v>
      </c>
      <c r="K2186" t="str">
        <f>VLOOKUP(E2186,LUCode!A:B,2,FALSE)</f>
        <v>Miscellaneous Other</v>
      </c>
      <c r="L2186" t="str">
        <f>VLOOKUP(D2186,Coordinates!A:C,2,FALSE)</f>
        <v>43°44′03</v>
      </c>
      <c r="M2186">
        <f>VLOOKUP(D2186,Coordinates!A:C,3,FALSE)</f>
        <v>-79.27</v>
      </c>
      <c r="N2186" t="str">
        <f>VLOOKUP(I2186,LULine!A:B,2,FALSE)</f>
        <v>Yonge University Spadina</v>
      </c>
      <c r="O2186" t="s">
        <v>1761</v>
      </c>
      <c r="P2186" t="s">
        <v>1774</v>
      </c>
    </row>
    <row r="2187" spans="1:16" x14ac:dyDescent="0.3">
      <c r="A2187" s="3">
        <v>43582</v>
      </c>
      <c r="B2187" s="1" t="s">
        <v>174</v>
      </c>
      <c r="C2187" s="1" t="s">
        <v>175</v>
      </c>
      <c r="D2187" s="1" t="s">
        <v>42</v>
      </c>
      <c r="E2187" s="1" t="s">
        <v>60</v>
      </c>
      <c r="F2187" s="2">
        <v>12</v>
      </c>
      <c r="G2187" s="2">
        <v>17</v>
      </c>
      <c r="H2187" s="1" t="s">
        <v>14</v>
      </c>
      <c r="I2187" s="1" t="s">
        <v>15</v>
      </c>
      <c r="J2187" s="2">
        <v>5831</v>
      </c>
      <c r="K2187" t="str">
        <f>VLOOKUP(E2187,LUCode!A:B,2,FALSE)</f>
        <v>Miscellaneous Other</v>
      </c>
      <c r="L2187">
        <f>VLOOKUP(D2187,Coordinates!A:C,2,FALSE)</f>
        <v>43.749699999999997</v>
      </c>
      <c r="M2187">
        <f>VLOOKUP(D2187,Coordinates!A:C,3,FALSE)</f>
        <v>-79.4619</v>
      </c>
      <c r="N2187" t="str">
        <f>VLOOKUP(I2187,LULine!A:B,2,FALSE)</f>
        <v>Yonge University Spadina</v>
      </c>
      <c r="O2187" t="s">
        <v>1761</v>
      </c>
      <c r="P2187" t="s">
        <v>1774</v>
      </c>
    </row>
    <row r="2188" spans="1:16" x14ac:dyDescent="0.3">
      <c r="A2188" s="3">
        <v>43582</v>
      </c>
      <c r="B2188" s="1" t="s">
        <v>131</v>
      </c>
      <c r="C2188" s="1" t="s">
        <v>175</v>
      </c>
      <c r="D2188" s="1" t="s">
        <v>42</v>
      </c>
      <c r="E2188" s="1" t="s">
        <v>1123</v>
      </c>
      <c r="F2188" s="2">
        <v>4</v>
      </c>
      <c r="G2188" s="2">
        <v>14</v>
      </c>
      <c r="H2188" s="1" t="s">
        <v>14</v>
      </c>
      <c r="I2188" s="1" t="s">
        <v>15</v>
      </c>
      <c r="J2188" s="2">
        <v>5861</v>
      </c>
      <c r="K2188" t="str">
        <f>VLOOKUP(E2188,LUCode!A:B,2,FALSE)</f>
        <v>Fire/Smoke Plan B - Source External to TTC</v>
      </c>
      <c r="L2188">
        <f>VLOOKUP(D2188,Coordinates!A:C,2,FALSE)</f>
        <v>43.749699999999997</v>
      </c>
      <c r="M2188">
        <f>VLOOKUP(D2188,Coordinates!A:C,3,FALSE)</f>
        <v>-79.4619</v>
      </c>
      <c r="N2188" t="str">
        <f>VLOOKUP(I2188,LULine!A:B,2,FALSE)</f>
        <v>Yonge University Spadina</v>
      </c>
      <c r="O2188" t="s">
        <v>1761</v>
      </c>
      <c r="P2188" t="s">
        <v>1774</v>
      </c>
    </row>
    <row r="2189" spans="1:16" x14ac:dyDescent="0.3">
      <c r="A2189" s="3">
        <v>43582</v>
      </c>
      <c r="B2189" s="1" t="s">
        <v>1259</v>
      </c>
      <c r="C2189" s="1" t="s">
        <v>175</v>
      </c>
      <c r="D2189" s="1" t="s">
        <v>12</v>
      </c>
      <c r="E2189" s="1" t="s">
        <v>13</v>
      </c>
      <c r="F2189" s="2">
        <v>4</v>
      </c>
      <c r="G2189" s="2">
        <v>9</v>
      </c>
      <c r="H2189" s="1" t="s">
        <v>14</v>
      </c>
      <c r="I2189" s="1" t="s">
        <v>15</v>
      </c>
      <c r="J2189" s="2">
        <v>5996</v>
      </c>
      <c r="K2189" t="str">
        <f>VLOOKUP(E2189,LUCode!A:B,2,FALSE)</f>
        <v>ATC Project</v>
      </c>
      <c r="L2189">
        <f>VLOOKUP(D2189,Coordinates!A:C,2,FALSE)</f>
        <v>43.402900000000002</v>
      </c>
      <c r="M2189">
        <f>VLOOKUP(D2189,Coordinates!A:C,3,FALSE)</f>
        <v>-79.242500000000007</v>
      </c>
      <c r="N2189" t="str">
        <f>VLOOKUP(I2189,LULine!A:B,2,FALSE)</f>
        <v>Yonge University Spadina</v>
      </c>
      <c r="O2189" t="s">
        <v>1761</v>
      </c>
      <c r="P2189" t="s">
        <v>1774</v>
      </c>
    </row>
    <row r="2190" spans="1:16" x14ac:dyDescent="0.3">
      <c r="A2190" s="3">
        <v>43582</v>
      </c>
      <c r="B2190" s="1" t="s">
        <v>1132</v>
      </c>
      <c r="C2190" s="1" t="s">
        <v>175</v>
      </c>
      <c r="D2190" s="1" t="s">
        <v>354</v>
      </c>
      <c r="E2190" s="1" t="s">
        <v>509</v>
      </c>
      <c r="F2190" s="2">
        <v>7</v>
      </c>
      <c r="G2190" s="2">
        <v>12</v>
      </c>
      <c r="H2190" s="1" t="s">
        <v>14</v>
      </c>
      <c r="I2190" s="1" t="s">
        <v>15</v>
      </c>
      <c r="J2190" s="2">
        <v>5491</v>
      </c>
      <c r="K2190" t="str">
        <f>VLOOKUP(E2190,LUCode!A:B,2,FALSE)</f>
        <v>Held By Polce - Non-TTC Related</v>
      </c>
      <c r="L2190">
        <f>VLOOKUP(D2190,Coordinates!A:C,2,FALSE)</f>
        <v>43.390300000000003</v>
      </c>
      <c r="M2190">
        <f>VLOOKUP(D2190,Coordinates!A:C,3,FALSE)</f>
        <v>-79.231200000000001</v>
      </c>
      <c r="N2190" t="str">
        <f>VLOOKUP(I2190,LULine!A:B,2,FALSE)</f>
        <v>Yonge University Spadina</v>
      </c>
      <c r="O2190" t="s">
        <v>1761</v>
      </c>
      <c r="P2190" t="s">
        <v>1774</v>
      </c>
    </row>
    <row r="2191" spans="1:16" x14ac:dyDescent="0.3">
      <c r="A2191" s="3">
        <v>43582</v>
      </c>
      <c r="B2191" s="1" t="s">
        <v>833</v>
      </c>
      <c r="C2191" s="1" t="s">
        <v>175</v>
      </c>
      <c r="D2191" s="1" t="s">
        <v>354</v>
      </c>
      <c r="E2191" s="1" t="s">
        <v>509</v>
      </c>
      <c r="F2191" s="2">
        <v>7</v>
      </c>
      <c r="G2191" s="2">
        <v>12</v>
      </c>
      <c r="H2191" s="1" t="s">
        <v>14</v>
      </c>
      <c r="I2191" s="1" t="s">
        <v>15</v>
      </c>
      <c r="J2191" s="2">
        <v>5491</v>
      </c>
      <c r="K2191" t="str">
        <f>VLOOKUP(E2191,LUCode!A:B,2,FALSE)</f>
        <v>Held By Polce - Non-TTC Related</v>
      </c>
      <c r="L2191">
        <f>VLOOKUP(D2191,Coordinates!A:C,2,FALSE)</f>
        <v>43.390300000000003</v>
      </c>
      <c r="M2191">
        <f>VLOOKUP(D2191,Coordinates!A:C,3,FALSE)</f>
        <v>-79.231200000000001</v>
      </c>
      <c r="N2191" t="str">
        <f>VLOOKUP(I2191,LULine!A:B,2,FALSE)</f>
        <v>Yonge University Spadina</v>
      </c>
      <c r="O2191" t="s">
        <v>1761</v>
      </c>
      <c r="P2191" t="s">
        <v>1774</v>
      </c>
    </row>
    <row r="2192" spans="1:16" x14ac:dyDescent="0.3">
      <c r="A2192" s="3">
        <v>43582</v>
      </c>
      <c r="B2192" s="1" t="s">
        <v>353</v>
      </c>
      <c r="C2192" s="1" t="s">
        <v>175</v>
      </c>
      <c r="D2192" s="1" t="s">
        <v>22</v>
      </c>
      <c r="E2192" s="1" t="s">
        <v>13</v>
      </c>
      <c r="F2192" s="2">
        <v>3</v>
      </c>
      <c r="G2192" s="2">
        <v>8</v>
      </c>
      <c r="H2192" s="1" t="s">
        <v>14</v>
      </c>
      <c r="I2192" s="1" t="s">
        <v>15</v>
      </c>
      <c r="J2192" s="2">
        <v>5546</v>
      </c>
      <c r="K2192" t="str">
        <f>VLOOKUP(E2192,LUCode!A:B,2,FALSE)</f>
        <v>ATC Project</v>
      </c>
      <c r="L2192">
        <f>VLOOKUP(D2192,Coordinates!A:C,2,FALSE)</f>
        <v>43.4116</v>
      </c>
      <c r="M2192">
        <f>VLOOKUP(D2192,Coordinates!A:C,3,FALSE)</f>
        <v>-79.233500000000006</v>
      </c>
      <c r="N2192" t="str">
        <f>VLOOKUP(I2192,LULine!A:B,2,FALSE)</f>
        <v>Yonge University Spadina</v>
      </c>
      <c r="O2192" t="s">
        <v>1761</v>
      </c>
      <c r="P2192" t="s">
        <v>1774</v>
      </c>
    </row>
    <row r="2193" spans="1:16" x14ac:dyDescent="0.3">
      <c r="A2193" s="3">
        <v>43582</v>
      </c>
      <c r="B2193" s="1" t="s">
        <v>793</v>
      </c>
      <c r="C2193" s="1" t="s">
        <v>175</v>
      </c>
      <c r="D2193" s="1" t="s">
        <v>33</v>
      </c>
      <c r="E2193" s="1" t="s">
        <v>277</v>
      </c>
      <c r="F2193" s="2">
        <v>8</v>
      </c>
      <c r="G2193" s="2">
        <v>13</v>
      </c>
      <c r="H2193" s="1" t="s">
        <v>29</v>
      </c>
      <c r="I2193" s="1" t="s">
        <v>30</v>
      </c>
      <c r="J2193" s="2">
        <v>5077</v>
      </c>
      <c r="K2193" t="str">
        <f>VLOOKUP(E2193,LUCode!A:B,2,FALSE)</f>
        <v>Operator Violated Signal</v>
      </c>
      <c r="L2193">
        <f>VLOOKUP(D2193,Coordinates!A:C,2,FALSE)</f>
        <v>43.381399999999999</v>
      </c>
      <c r="M2193">
        <f>VLOOKUP(D2193,Coordinates!A:C,3,FALSE)</f>
        <v>-79.320999999999998</v>
      </c>
      <c r="N2193" t="str">
        <f>VLOOKUP(I2193,LULine!A:B,2,FALSE)</f>
        <v>Bloor Danforth</v>
      </c>
      <c r="O2193" t="s">
        <v>1761</v>
      </c>
      <c r="P2193" t="s">
        <v>1773</v>
      </c>
    </row>
    <row r="2194" spans="1:16" x14ac:dyDescent="0.3">
      <c r="A2194" s="3">
        <v>43582</v>
      </c>
      <c r="B2194" s="1" t="s">
        <v>585</v>
      </c>
      <c r="C2194" s="1" t="s">
        <v>175</v>
      </c>
      <c r="D2194" s="1" t="s">
        <v>85</v>
      </c>
      <c r="E2194" s="1" t="s">
        <v>80</v>
      </c>
      <c r="F2194" s="2">
        <v>5</v>
      </c>
      <c r="G2194" s="2">
        <v>8</v>
      </c>
      <c r="H2194" s="1" t="s">
        <v>14</v>
      </c>
      <c r="I2194" s="1" t="s">
        <v>15</v>
      </c>
      <c r="J2194" s="2">
        <v>5766</v>
      </c>
      <c r="K2194" t="str">
        <f>VLOOKUP(E2194,LUCode!A:B,2,FALSE)</f>
        <v>Disorderly Patron</v>
      </c>
      <c r="L2194">
        <f>VLOOKUP(D2194,Coordinates!A:C,2,FALSE)</f>
        <v>43.656300000000002</v>
      </c>
      <c r="M2194">
        <f>VLOOKUP(D2194,Coordinates!A:C,3,FALSE)</f>
        <v>-79.380499999999998</v>
      </c>
      <c r="N2194" t="str">
        <f>VLOOKUP(I2194,LULine!A:B,2,FALSE)</f>
        <v>Yonge University Spadina</v>
      </c>
      <c r="O2194" t="s">
        <v>1761</v>
      </c>
      <c r="P2194" t="s">
        <v>1775</v>
      </c>
    </row>
    <row r="2195" spans="1:16" x14ac:dyDescent="0.3">
      <c r="A2195" s="3">
        <v>43582</v>
      </c>
      <c r="B2195" s="1" t="s">
        <v>1090</v>
      </c>
      <c r="C2195" s="1" t="s">
        <v>175</v>
      </c>
      <c r="D2195" s="1" t="s">
        <v>367</v>
      </c>
      <c r="E2195" s="1" t="s">
        <v>308</v>
      </c>
      <c r="F2195" s="2">
        <v>4</v>
      </c>
      <c r="G2195" s="2">
        <v>8</v>
      </c>
      <c r="H2195" s="1" t="s">
        <v>34</v>
      </c>
      <c r="I2195" s="1" t="s">
        <v>30</v>
      </c>
      <c r="J2195" s="2">
        <v>5293</v>
      </c>
      <c r="K2195" t="str">
        <f>VLOOKUP(E2195,LUCode!A:B,2,FALSE)</f>
        <v>Assault / Patron Involved</v>
      </c>
      <c r="L2195">
        <f>VLOOKUP(D2195,Coordinates!A:C,2,FALSE)</f>
        <v>43.390599999999999</v>
      </c>
      <c r="M2195">
        <f>VLOOKUP(D2195,Coordinates!A:C,3,FALSE)</f>
        <v>-79.283299999999997</v>
      </c>
      <c r="N2195" t="str">
        <f>VLOOKUP(I2195,LULine!A:B,2,FALSE)</f>
        <v>Bloor Danforth</v>
      </c>
      <c r="O2195" t="s">
        <v>1761</v>
      </c>
      <c r="P2195" t="s">
        <v>1775</v>
      </c>
    </row>
    <row r="2196" spans="1:16" x14ac:dyDescent="0.3">
      <c r="A2196" s="3">
        <v>43582</v>
      </c>
      <c r="B2196" s="1" t="s">
        <v>968</v>
      </c>
      <c r="C2196" s="1" t="s">
        <v>175</v>
      </c>
      <c r="D2196" s="1" t="s">
        <v>179</v>
      </c>
      <c r="E2196" s="1" t="s">
        <v>132</v>
      </c>
      <c r="F2196" s="2">
        <v>5</v>
      </c>
      <c r="G2196" s="2">
        <v>9</v>
      </c>
      <c r="H2196" s="1" t="s">
        <v>29</v>
      </c>
      <c r="I2196" s="1" t="s">
        <v>30</v>
      </c>
      <c r="J2196" s="2">
        <v>5193</v>
      </c>
      <c r="K2196" t="str">
        <f>VLOOKUP(E2196,LUCode!A:B,2,FALSE)</f>
        <v>Misc. Transportation Other - Employee Non-Chargeable</v>
      </c>
      <c r="L2196">
        <f>VLOOKUP(D2196,Coordinates!A:C,2,FALSE)</f>
        <v>43.414200000000001</v>
      </c>
      <c r="M2196">
        <f>VLOOKUP(D2196,Coordinates!A:C,3,FALSE)</f>
        <v>-79.171899999999994</v>
      </c>
      <c r="N2196" t="str">
        <f>VLOOKUP(I2196,LULine!A:B,2,FALSE)</f>
        <v>Bloor Danforth</v>
      </c>
      <c r="O2196" t="s">
        <v>1761</v>
      </c>
      <c r="P2196" t="s">
        <v>1775</v>
      </c>
    </row>
    <row r="2197" spans="1:16" x14ac:dyDescent="0.3">
      <c r="A2197" s="3">
        <v>43582</v>
      </c>
      <c r="B2197" s="1" t="s">
        <v>94</v>
      </c>
      <c r="C2197" s="1" t="s">
        <v>175</v>
      </c>
      <c r="D2197" s="1" t="s">
        <v>179</v>
      </c>
      <c r="E2197" s="1" t="s">
        <v>132</v>
      </c>
      <c r="F2197" s="2">
        <v>4</v>
      </c>
      <c r="G2197" s="2">
        <v>8</v>
      </c>
      <c r="H2197" s="1" t="s">
        <v>29</v>
      </c>
      <c r="I2197" s="1" t="s">
        <v>30</v>
      </c>
      <c r="J2197" s="2">
        <v>5356</v>
      </c>
      <c r="K2197" t="str">
        <f>VLOOKUP(E2197,LUCode!A:B,2,FALSE)</f>
        <v>Misc. Transportation Other - Employee Non-Chargeable</v>
      </c>
      <c r="L2197">
        <f>VLOOKUP(D2197,Coordinates!A:C,2,FALSE)</f>
        <v>43.414200000000001</v>
      </c>
      <c r="M2197">
        <f>VLOOKUP(D2197,Coordinates!A:C,3,FALSE)</f>
        <v>-79.171899999999994</v>
      </c>
      <c r="N2197" t="str">
        <f>VLOOKUP(I2197,LULine!A:B,2,FALSE)</f>
        <v>Bloor Danforth</v>
      </c>
      <c r="O2197" t="s">
        <v>1761</v>
      </c>
      <c r="P2197" t="s">
        <v>1775</v>
      </c>
    </row>
    <row r="2198" spans="1:16" x14ac:dyDescent="0.3">
      <c r="A2198" s="3">
        <v>43582</v>
      </c>
      <c r="B2198" s="1" t="s">
        <v>434</v>
      </c>
      <c r="C2198" s="1" t="s">
        <v>175</v>
      </c>
      <c r="D2198" s="1" t="s">
        <v>33</v>
      </c>
      <c r="E2198" s="1" t="s">
        <v>132</v>
      </c>
      <c r="F2198" s="2">
        <v>4</v>
      </c>
      <c r="G2198" s="2">
        <v>8</v>
      </c>
      <c r="H2198" s="1" t="s">
        <v>34</v>
      </c>
      <c r="I2198" s="1" t="s">
        <v>30</v>
      </c>
      <c r="J2198" s="2">
        <v>5356</v>
      </c>
      <c r="K2198" t="str">
        <f>VLOOKUP(E2198,LUCode!A:B,2,FALSE)</f>
        <v>Misc. Transportation Other - Employee Non-Chargeable</v>
      </c>
      <c r="L2198">
        <f>VLOOKUP(D2198,Coordinates!A:C,2,FALSE)</f>
        <v>43.381399999999999</v>
      </c>
      <c r="M2198">
        <f>VLOOKUP(D2198,Coordinates!A:C,3,FALSE)</f>
        <v>-79.320999999999998</v>
      </c>
      <c r="N2198" t="str">
        <f>VLOOKUP(I2198,LULine!A:B,2,FALSE)</f>
        <v>Bloor Danforth</v>
      </c>
      <c r="O2198" t="s">
        <v>1761</v>
      </c>
      <c r="P2198" t="s">
        <v>1775</v>
      </c>
    </row>
    <row r="2199" spans="1:16" x14ac:dyDescent="0.3">
      <c r="A2199" s="3">
        <v>43582</v>
      </c>
      <c r="B2199" s="1" t="s">
        <v>598</v>
      </c>
      <c r="C2199" s="1" t="s">
        <v>175</v>
      </c>
      <c r="D2199" s="1" t="s">
        <v>363</v>
      </c>
      <c r="E2199" s="1" t="s">
        <v>57</v>
      </c>
      <c r="F2199" s="2">
        <v>8</v>
      </c>
      <c r="G2199" s="2">
        <v>12</v>
      </c>
      <c r="H2199" s="1" t="s">
        <v>29</v>
      </c>
      <c r="I2199" s="1" t="s">
        <v>30</v>
      </c>
      <c r="J2199" s="2">
        <v>5037</v>
      </c>
      <c r="K2199" t="str">
        <f>VLOOKUP(E2199,LUCode!A:B,2,FALSE)</f>
        <v>Injured or ill Customer (On Train) - Transported</v>
      </c>
      <c r="L2199">
        <f>VLOOKUP(D2199,Coordinates!A:C,2,FALSE)</f>
        <v>43.4514</v>
      </c>
      <c r="M2199">
        <f>VLOOKUP(D2199,Coordinates!A:C,3,FALSE)</f>
        <v>-79.284199999999998</v>
      </c>
      <c r="N2199" t="str">
        <f>VLOOKUP(I2199,LULine!A:B,2,FALSE)</f>
        <v>Bloor Danforth</v>
      </c>
      <c r="O2199" t="s">
        <v>1761</v>
      </c>
      <c r="P2199" t="s">
        <v>1775</v>
      </c>
    </row>
    <row r="2200" spans="1:16" x14ac:dyDescent="0.3">
      <c r="A2200" s="3">
        <v>43582</v>
      </c>
      <c r="B2200" s="1" t="s">
        <v>843</v>
      </c>
      <c r="C2200" s="1" t="s">
        <v>175</v>
      </c>
      <c r="D2200" s="1" t="s">
        <v>59</v>
      </c>
      <c r="E2200" s="1" t="s">
        <v>43</v>
      </c>
      <c r="F2200" s="2">
        <v>5</v>
      </c>
      <c r="G2200" s="2">
        <v>9</v>
      </c>
      <c r="H2200" s="1" t="s">
        <v>29</v>
      </c>
      <c r="I2200" s="1" t="s">
        <v>30</v>
      </c>
      <c r="J2200" s="2">
        <v>5205</v>
      </c>
      <c r="K2200" t="str">
        <f>VLOOKUP(E2200,LUCode!A:B,2,FALSE)</f>
        <v>Operator Not In Position</v>
      </c>
      <c r="L2200">
        <f>VLOOKUP(D2200,Coordinates!A:C,2,FALSE)</f>
        <v>43.410299999999999</v>
      </c>
      <c r="M2200">
        <f>VLOOKUP(D2200,Coordinates!A:C,3,FALSE)</f>
        <v>-79.192300000000003</v>
      </c>
      <c r="N2200" t="str">
        <f>VLOOKUP(I2200,LULine!A:B,2,FALSE)</f>
        <v>Bloor Danforth</v>
      </c>
      <c r="O2200" t="s">
        <v>1761</v>
      </c>
      <c r="P2200" t="s">
        <v>1776</v>
      </c>
    </row>
    <row r="2201" spans="1:16" x14ac:dyDescent="0.3">
      <c r="A2201" s="3">
        <v>43582</v>
      </c>
      <c r="B2201" s="1" t="s">
        <v>246</v>
      </c>
      <c r="C2201" s="1" t="s">
        <v>175</v>
      </c>
      <c r="D2201" s="1" t="s">
        <v>77</v>
      </c>
      <c r="E2201" s="1" t="s">
        <v>143</v>
      </c>
      <c r="F2201" s="2">
        <v>3</v>
      </c>
      <c r="G2201" s="2">
        <v>6</v>
      </c>
      <c r="H2201" s="1" t="s">
        <v>14</v>
      </c>
      <c r="I2201" s="1" t="s">
        <v>15</v>
      </c>
      <c r="J2201" s="2">
        <v>5646</v>
      </c>
      <c r="K2201" t="str">
        <f>VLOOKUP(E2201,LUCode!A:B,2,FALSE)</f>
        <v>Transportation Department - Other</v>
      </c>
      <c r="L2201" t="str">
        <f>VLOOKUP(D2201,Coordinates!A:C,2,FALSE)</f>
        <v>43°44′03</v>
      </c>
      <c r="M2201">
        <f>VLOOKUP(D2201,Coordinates!A:C,3,FALSE)</f>
        <v>-79.27</v>
      </c>
      <c r="N2201" t="str">
        <f>VLOOKUP(I2201,LULine!A:B,2,FALSE)</f>
        <v>Yonge University Spadina</v>
      </c>
      <c r="O2201" t="s">
        <v>1761</v>
      </c>
      <c r="P2201" t="s">
        <v>1776</v>
      </c>
    </row>
    <row r="2202" spans="1:16" x14ac:dyDescent="0.3">
      <c r="A2202" s="3">
        <v>43582</v>
      </c>
      <c r="B2202" s="1" t="s">
        <v>995</v>
      </c>
      <c r="C2202" s="1" t="s">
        <v>175</v>
      </c>
      <c r="D2202" s="1" t="s">
        <v>106</v>
      </c>
      <c r="E2202" s="1" t="s">
        <v>80</v>
      </c>
      <c r="F2202" s="2">
        <v>5</v>
      </c>
      <c r="G2202" s="2">
        <v>10</v>
      </c>
      <c r="H2202" s="1" t="s">
        <v>19</v>
      </c>
      <c r="I2202" s="1" t="s">
        <v>15</v>
      </c>
      <c r="J2202" s="2">
        <v>5911</v>
      </c>
      <c r="K2202" t="str">
        <f>VLOOKUP(E2202,LUCode!A:B,2,FALSE)</f>
        <v>Disorderly Patron</v>
      </c>
      <c r="L2202">
        <f>VLOOKUP(D2202,Coordinates!A:C,2,FALSE)</f>
        <v>43.400199999999998</v>
      </c>
      <c r="M2202">
        <f>VLOOKUP(D2202,Coordinates!A:C,3,FALSE)</f>
        <v>-79.233699999999999</v>
      </c>
      <c r="N2202" t="str">
        <f>VLOOKUP(I2202,LULine!A:B,2,FALSE)</f>
        <v>Yonge University Spadina</v>
      </c>
      <c r="O2202" t="s">
        <v>1761</v>
      </c>
      <c r="P2202" t="s">
        <v>1777</v>
      </c>
    </row>
    <row r="2203" spans="1:16" x14ac:dyDescent="0.3">
      <c r="A2203" s="3">
        <v>43582</v>
      </c>
      <c r="B2203" s="1" t="s">
        <v>1154</v>
      </c>
      <c r="C2203" s="1" t="s">
        <v>175</v>
      </c>
      <c r="D2203" s="1" t="s">
        <v>45</v>
      </c>
      <c r="E2203" s="1" t="s">
        <v>13</v>
      </c>
      <c r="F2203" s="2">
        <v>3</v>
      </c>
      <c r="G2203" s="2">
        <v>8</v>
      </c>
      <c r="H2203" s="1" t="s">
        <v>19</v>
      </c>
      <c r="I2203" s="1" t="s">
        <v>15</v>
      </c>
      <c r="J2203" s="2">
        <v>5981</v>
      </c>
      <c r="K2203" t="str">
        <f>VLOOKUP(E2203,LUCode!A:B,2,FALSE)</f>
        <v>ATC Project</v>
      </c>
      <c r="L2203">
        <f>VLOOKUP(D2203,Coordinates!A:C,2,FALSE)</f>
        <v>43.781399999999998</v>
      </c>
      <c r="M2203">
        <f>VLOOKUP(D2203,Coordinates!A:C,3,FALSE)</f>
        <v>-79.415000000000006</v>
      </c>
      <c r="N2203" t="str">
        <f>VLOOKUP(I2203,LULine!A:B,2,FALSE)</f>
        <v>Yonge University Spadina</v>
      </c>
      <c r="O2203" t="s">
        <v>1761</v>
      </c>
      <c r="P2203" t="s">
        <v>1777</v>
      </c>
    </row>
    <row r="2204" spans="1:16" x14ac:dyDescent="0.3">
      <c r="A2204" s="3">
        <v>43582</v>
      </c>
      <c r="B2204" s="1" t="s">
        <v>1157</v>
      </c>
      <c r="C2204" s="1" t="s">
        <v>175</v>
      </c>
      <c r="D2204" s="1" t="s">
        <v>33</v>
      </c>
      <c r="E2204" s="1" t="s">
        <v>218</v>
      </c>
      <c r="F2204" s="2">
        <v>4</v>
      </c>
      <c r="G2204" s="2">
        <v>8</v>
      </c>
      <c r="H2204" s="1" t="s">
        <v>34</v>
      </c>
      <c r="I2204" s="1" t="s">
        <v>30</v>
      </c>
      <c r="J2204" s="2">
        <v>5011</v>
      </c>
      <c r="K2204" t="str">
        <f>VLOOKUP(E2204,LUCode!A:B,2,FALSE)</f>
        <v>Equipment - No Trouble Found</v>
      </c>
      <c r="L2204">
        <f>VLOOKUP(D2204,Coordinates!A:C,2,FALSE)</f>
        <v>43.381399999999999</v>
      </c>
      <c r="M2204">
        <f>VLOOKUP(D2204,Coordinates!A:C,3,FALSE)</f>
        <v>-79.320999999999998</v>
      </c>
      <c r="N2204" t="str">
        <f>VLOOKUP(I2204,LULine!A:B,2,FALSE)</f>
        <v>Bloor Danforth</v>
      </c>
      <c r="O2204" t="s">
        <v>1761</v>
      </c>
      <c r="P2204" t="s">
        <v>1777</v>
      </c>
    </row>
    <row r="2205" spans="1:16" x14ac:dyDescent="0.3">
      <c r="A2205" s="3">
        <v>43583</v>
      </c>
      <c r="B2205" s="1" t="s">
        <v>1260</v>
      </c>
      <c r="C2205" s="1" t="s">
        <v>188</v>
      </c>
      <c r="D2205" s="1" t="s">
        <v>300</v>
      </c>
      <c r="E2205" s="1" t="s">
        <v>89</v>
      </c>
      <c r="F2205" s="2">
        <v>3</v>
      </c>
      <c r="G2205" s="2">
        <v>8</v>
      </c>
      <c r="H2205" s="1" t="s">
        <v>19</v>
      </c>
      <c r="I2205" s="1" t="s">
        <v>15</v>
      </c>
      <c r="J2205" s="2">
        <v>5756</v>
      </c>
      <c r="K2205" t="str">
        <f>VLOOKUP(E2205,LUCode!A:B,2,FALSE)</f>
        <v>Injured or ill Customer (On Train) - Medical Aid Refused</v>
      </c>
      <c r="L2205">
        <f>VLOOKUP(D2205,Coordinates!A:C,2,FALSE)</f>
        <v>43.405200000000001</v>
      </c>
      <c r="M2205">
        <f>VLOOKUP(D2205,Coordinates!A:C,3,FALSE)</f>
        <v>-79.201599999999999</v>
      </c>
      <c r="N2205" t="str">
        <f>VLOOKUP(I2205,LULine!A:B,2,FALSE)</f>
        <v>Yonge University Spadina</v>
      </c>
      <c r="O2205" t="s">
        <v>1761</v>
      </c>
      <c r="P2205" t="s">
        <v>1777</v>
      </c>
    </row>
    <row r="2206" spans="1:16" x14ac:dyDescent="0.3">
      <c r="A2206" s="3">
        <v>43583</v>
      </c>
      <c r="B2206" s="1" t="s">
        <v>630</v>
      </c>
      <c r="C2206" s="1" t="s">
        <v>188</v>
      </c>
      <c r="D2206" s="1" t="s">
        <v>24</v>
      </c>
      <c r="E2206" s="1" t="s">
        <v>43</v>
      </c>
      <c r="F2206" s="2">
        <v>5</v>
      </c>
      <c r="G2206" s="2">
        <v>10</v>
      </c>
      <c r="H2206" s="1" t="s">
        <v>19</v>
      </c>
      <c r="I2206" s="1" t="s">
        <v>15</v>
      </c>
      <c r="J2206" s="2">
        <v>5821</v>
      </c>
      <c r="K2206" t="str">
        <f>VLOOKUP(E2206,LUCode!A:B,2,FALSE)</f>
        <v>Operator Not In Position</v>
      </c>
      <c r="L2206">
        <f>VLOOKUP(D2206,Coordinates!A:C,2,FALSE)</f>
        <v>43.415199999999999</v>
      </c>
      <c r="M2206">
        <f>VLOOKUP(D2206,Coordinates!A:C,3,FALSE)</f>
        <v>-79.234999999999999</v>
      </c>
      <c r="N2206" t="str">
        <f>VLOOKUP(I2206,LULine!A:B,2,FALSE)</f>
        <v>Yonge University Spadina</v>
      </c>
      <c r="O2206" t="s">
        <v>1761</v>
      </c>
      <c r="P2206" t="s">
        <v>1774</v>
      </c>
    </row>
    <row r="2207" spans="1:16" x14ac:dyDescent="0.3">
      <c r="A2207" s="3">
        <v>43583</v>
      </c>
      <c r="B2207" s="1" t="s">
        <v>666</v>
      </c>
      <c r="C2207" s="1" t="s">
        <v>188</v>
      </c>
      <c r="D2207" s="1" t="s">
        <v>127</v>
      </c>
      <c r="E2207" s="1" t="s">
        <v>89</v>
      </c>
      <c r="F2207" s="2">
        <v>4</v>
      </c>
      <c r="G2207" s="2">
        <v>9</v>
      </c>
      <c r="H2207" s="1" t="s">
        <v>14</v>
      </c>
      <c r="I2207" s="1" t="s">
        <v>15</v>
      </c>
      <c r="J2207" s="2">
        <v>6001</v>
      </c>
      <c r="K2207" t="str">
        <f>VLOOKUP(E2207,LUCode!A:B,2,FALSE)</f>
        <v>Injured or ill Customer (On Train) - Medical Aid Refused</v>
      </c>
      <c r="L2207">
        <f>VLOOKUP(D2207,Coordinates!A:C,2,FALSE)</f>
        <v>43.400500000000001</v>
      </c>
      <c r="M2207">
        <f>VLOOKUP(D2207,Coordinates!A:C,3,FALSE)</f>
        <v>-79.235900000000001</v>
      </c>
      <c r="N2207" t="str">
        <f>VLOOKUP(I2207,LULine!A:B,2,FALSE)</f>
        <v>Yonge University Spadina</v>
      </c>
      <c r="O2207" t="s">
        <v>1761</v>
      </c>
      <c r="P2207" t="s">
        <v>1774</v>
      </c>
    </row>
    <row r="2208" spans="1:16" x14ac:dyDescent="0.3">
      <c r="A2208" s="3">
        <v>43583</v>
      </c>
      <c r="B2208" s="1" t="s">
        <v>895</v>
      </c>
      <c r="C2208" s="1" t="s">
        <v>188</v>
      </c>
      <c r="D2208" s="1" t="s">
        <v>42</v>
      </c>
      <c r="E2208" s="1" t="s">
        <v>60</v>
      </c>
      <c r="F2208" s="2">
        <v>3</v>
      </c>
      <c r="G2208" s="2">
        <v>8</v>
      </c>
      <c r="H2208" s="1" t="s">
        <v>14</v>
      </c>
      <c r="I2208" s="1" t="s">
        <v>15</v>
      </c>
      <c r="J2208" s="2">
        <v>5446</v>
      </c>
      <c r="K2208" t="str">
        <f>VLOOKUP(E2208,LUCode!A:B,2,FALSE)</f>
        <v>Miscellaneous Other</v>
      </c>
      <c r="L2208">
        <f>VLOOKUP(D2208,Coordinates!A:C,2,FALSE)</f>
        <v>43.749699999999997</v>
      </c>
      <c r="M2208">
        <f>VLOOKUP(D2208,Coordinates!A:C,3,FALSE)</f>
        <v>-79.4619</v>
      </c>
      <c r="N2208" t="str">
        <f>VLOOKUP(I2208,LULine!A:B,2,FALSE)</f>
        <v>Yonge University Spadina</v>
      </c>
      <c r="O2208" t="s">
        <v>1761</v>
      </c>
      <c r="P2208" t="s">
        <v>1774</v>
      </c>
    </row>
    <row r="2209" spans="1:16" x14ac:dyDescent="0.3">
      <c r="A2209" s="3">
        <v>43583</v>
      </c>
      <c r="B2209" s="1" t="s">
        <v>429</v>
      </c>
      <c r="C2209" s="1" t="s">
        <v>188</v>
      </c>
      <c r="D2209" s="1" t="s">
        <v>179</v>
      </c>
      <c r="E2209" s="1" t="s">
        <v>197</v>
      </c>
      <c r="F2209" s="2">
        <v>18</v>
      </c>
      <c r="G2209" s="2">
        <v>23</v>
      </c>
      <c r="H2209" s="1" t="s">
        <v>34</v>
      </c>
      <c r="I2209" s="1" t="s">
        <v>30</v>
      </c>
      <c r="J2209" s="2">
        <v>5043</v>
      </c>
      <c r="K2209" t="str">
        <f>VLOOKUP(E2209,LUCode!A:B,2,FALSE)</f>
        <v>Work Zone Problems - Track</v>
      </c>
      <c r="L2209">
        <f>VLOOKUP(D2209,Coordinates!A:C,2,FALSE)</f>
        <v>43.414200000000001</v>
      </c>
      <c r="M2209">
        <f>VLOOKUP(D2209,Coordinates!A:C,3,FALSE)</f>
        <v>-79.171899999999994</v>
      </c>
      <c r="N2209" t="str">
        <f>VLOOKUP(I2209,LULine!A:B,2,FALSE)</f>
        <v>Bloor Danforth</v>
      </c>
      <c r="O2209" t="s">
        <v>1761</v>
      </c>
      <c r="P2209" t="s">
        <v>1773</v>
      </c>
    </row>
    <row r="2210" spans="1:16" x14ac:dyDescent="0.3">
      <c r="A2210" s="3">
        <v>43583</v>
      </c>
      <c r="B2210" s="1" t="s">
        <v>743</v>
      </c>
      <c r="C2210" s="1" t="s">
        <v>188</v>
      </c>
      <c r="D2210" s="1" t="s">
        <v>207</v>
      </c>
      <c r="E2210" s="1" t="s">
        <v>57</v>
      </c>
      <c r="F2210" s="2">
        <v>3</v>
      </c>
      <c r="G2210" s="2">
        <v>7</v>
      </c>
      <c r="H2210" s="1" t="s">
        <v>14</v>
      </c>
      <c r="I2210" s="1" t="s">
        <v>15</v>
      </c>
      <c r="J2210" s="2">
        <v>5621</v>
      </c>
      <c r="K2210" t="str">
        <f>VLOOKUP(E2210,LUCode!A:B,2,FALSE)</f>
        <v>Injured or ill Customer (On Train) - Transported</v>
      </c>
      <c r="L2210">
        <f>VLOOKUP(D2210,Coordinates!A:C,2,FALSE)</f>
        <v>43.4221</v>
      </c>
      <c r="M2210">
        <f>VLOOKUP(D2210,Coordinates!A:C,3,FALSE)</f>
        <v>-79.235399999999998</v>
      </c>
      <c r="N2210" t="str">
        <f>VLOOKUP(I2210,LULine!A:B,2,FALSE)</f>
        <v>Yonge University Spadina</v>
      </c>
      <c r="O2210" t="s">
        <v>1761</v>
      </c>
      <c r="P2210" t="s">
        <v>1773</v>
      </c>
    </row>
    <row r="2211" spans="1:16" x14ac:dyDescent="0.3">
      <c r="A2211" s="3">
        <v>43583</v>
      </c>
      <c r="B2211" s="1" t="s">
        <v>1251</v>
      </c>
      <c r="C2211" s="1" t="s">
        <v>188</v>
      </c>
      <c r="D2211" s="1" t="s">
        <v>266</v>
      </c>
      <c r="E2211" s="1" t="s">
        <v>1198</v>
      </c>
      <c r="F2211" s="2">
        <v>6</v>
      </c>
      <c r="G2211" s="2">
        <v>12</v>
      </c>
      <c r="H2211" s="1" t="s">
        <v>14</v>
      </c>
      <c r="I2211" s="1" t="s">
        <v>93</v>
      </c>
      <c r="J2211" s="2">
        <v>3007</v>
      </c>
      <c r="K2211" t="str">
        <f>VLOOKUP(E2211,LUCode!A:B,2,FALSE)</f>
        <v>Propulsion System</v>
      </c>
      <c r="L2211">
        <f>VLOOKUP(D2211,Coordinates!A:C,2,FALSE)</f>
        <v>43.462899999999998</v>
      </c>
      <c r="M2211">
        <f>VLOOKUP(D2211,Coordinates!A:C,3,FALSE)</f>
        <v>-79.150599999999997</v>
      </c>
      <c r="N2211" t="str">
        <f>VLOOKUP(I2211,LULine!A:B,2,FALSE)</f>
        <v>Scarborough Rail Transit</v>
      </c>
      <c r="O2211" t="s">
        <v>1761</v>
      </c>
      <c r="P2211" t="s">
        <v>1773</v>
      </c>
    </row>
    <row r="2212" spans="1:16" x14ac:dyDescent="0.3">
      <c r="A2212" s="3">
        <v>43583</v>
      </c>
      <c r="B2212" s="1" t="s">
        <v>1090</v>
      </c>
      <c r="C2212" s="1" t="s">
        <v>188</v>
      </c>
      <c r="D2212" s="1" t="s">
        <v>235</v>
      </c>
      <c r="E2212" s="1" t="s">
        <v>67</v>
      </c>
      <c r="F2212" s="2">
        <v>4</v>
      </c>
      <c r="G2212" s="2">
        <v>8</v>
      </c>
      <c r="H2212" s="1" t="s">
        <v>34</v>
      </c>
      <c r="I2212" s="1" t="s">
        <v>30</v>
      </c>
      <c r="J2212" s="2">
        <v>5028</v>
      </c>
      <c r="K2212" t="str">
        <f>VLOOKUP(E2212,LUCode!A:B,2,FALSE)</f>
        <v>Door Problems - Faulty Equipment</v>
      </c>
      <c r="L2212">
        <f>VLOOKUP(D2212,Coordinates!A:C,2,FALSE)</f>
        <v>43.411099999999998</v>
      </c>
      <c r="M2212">
        <f>VLOOKUP(D2212,Coordinates!A:C,3,FALSE)</f>
        <v>-79.184600000000003</v>
      </c>
      <c r="N2212" t="str">
        <f>VLOOKUP(I2212,LULine!A:B,2,FALSE)</f>
        <v>Bloor Danforth</v>
      </c>
      <c r="O2212" t="s">
        <v>1761</v>
      </c>
      <c r="P2212" t="s">
        <v>1775</v>
      </c>
    </row>
    <row r="2213" spans="1:16" x14ac:dyDescent="0.3">
      <c r="A2213" s="3">
        <v>43583</v>
      </c>
      <c r="B2213" s="1" t="s">
        <v>94</v>
      </c>
      <c r="C2213" s="1" t="s">
        <v>188</v>
      </c>
      <c r="D2213" s="25" t="s">
        <v>1756</v>
      </c>
      <c r="E2213" s="1" t="s">
        <v>150</v>
      </c>
      <c r="F2213" s="2">
        <v>8</v>
      </c>
      <c r="G2213" s="2">
        <v>12</v>
      </c>
      <c r="H2213" s="1" t="s">
        <v>14</v>
      </c>
      <c r="I2213" s="1" t="s">
        <v>15</v>
      </c>
      <c r="J2213" s="2">
        <v>6121</v>
      </c>
      <c r="K2213" t="str">
        <f>VLOOKUP(E2213,LUCode!A:B,2,FALSE)</f>
        <v>Passenger Other</v>
      </c>
      <c r="L2213">
        <f>VLOOKUP(D2213,Coordinates!A:C,2,FALSE)</f>
        <v>43.401600000000002</v>
      </c>
      <c r="M2213">
        <f>VLOOKUP(D2213,Coordinates!A:C,3,FALSE)</f>
        <v>-79.230900000000005</v>
      </c>
      <c r="N2213" t="str">
        <f>VLOOKUP(I2213,LULine!A:B,2,FALSE)</f>
        <v>Yonge University Spadina</v>
      </c>
      <c r="O2213" t="s">
        <v>1761</v>
      </c>
      <c r="P2213" t="s">
        <v>1775</v>
      </c>
    </row>
    <row r="2214" spans="1:16" x14ac:dyDescent="0.3">
      <c r="A2214" s="3">
        <v>43583</v>
      </c>
      <c r="B2214" s="1" t="s">
        <v>1252</v>
      </c>
      <c r="C2214" s="1" t="s">
        <v>188</v>
      </c>
      <c r="D2214" s="1" t="s">
        <v>79</v>
      </c>
      <c r="E2214" s="1" t="s">
        <v>308</v>
      </c>
      <c r="F2214" s="2">
        <v>3</v>
      </c>
      <c r="G2214" s="2">
        <v>7</v>
      </c>
      <c r="H2214" s="1" t="s">
        <v>34</v>
      </c>
      <c r="I2214" s="1" t="s">
        <v>30</v>
      </c>
      <c r="J2214" s="2">
        <v>5031</v>
      </c>
      <c r="K2214" t="str">
        <f>VLOOKUP(E2214,LUCode!A:B,2,FALSE)</f>
        <v>Assault / Patron Involved</v>
      </c>
      <c r="L2214">
        <f>VLOOKUP(D2214,Coordinates!A:C,2,FALSE)</f>
        <v>43.402500000000003</v>
      </c>
      <c r="M2214">
        <f>VLOOKUP(D2214,Coordinates!A:C,3,FALSE)</f>
        <v>-79.220799999999997</v>
      </c>
      <c r="N2214" t="str">
        <f>VLOOKUP(I2214,LULine!A:B,2,FALSE)</f>
        <v>Bloor Danforth</v>
      </c>
      <c r="O2214" t="s">
        <v>1761</v>
      </c>
      <c r="P2214" t="s">
        <v>1775</v>
      </c>
    </row>
    <row r="2215" spans="1:16" x14ac:dyDescent="0.3">
      <c r="A2215" s="3">
        <v>43583</v>
      </c>
      <c r="B2215" s="1" t="s">
        <v>1261</v>
      </c>
      <c r="C2215" s="1" t="s">
        <v>188</v>
      </c>
      <c r="D2215" s="1" t="s">
        <v>179</v>
      </c>
      <c r="E2215" s="1" t="s">
        <v>60</v>
      </c>
      <c r="F2215" s="2">
        <v>12</v>
      </c>
      <c r="G2215" s="2">
        <v>16</v>
      </c>
      <c r="H2215" s="1" t="s">
        <v>34</v>
      </c>
      <c r="I2215" s="1" t="s">
        <v>30</v>
      </c>
      <c r="J2215" s="2">
        <v>5075</v>
      </c>
      <c r="K2215" t="str">
        <f>VLOOKUP(E2215,LUCode!A:B,2,FALSE)</f>
        <v>Miscellaneous Other</v>
      </c>
      <c r="L2215">
        <f>VLOOKUP(D2215,Coordinates!A:C,2,FALSE)</f>
        <v>43.414200000000001</v>
      </c>
      <c r="M2215">
        <f>VLOOKUP(D2215,Coordinates!A:C,3,FALSE)</f>
        <v>-79.171899999999994</v>
      </c>
      <c r="N2215" t="str">
        <f>VLOOKUP(I2215,LULine!A:B,2,FALSE)</f>
        <v>Bloor Danforth</v>
      </c>
      <c r="O2215" t="s">
        <v>1761</v>
      </c>
      <c r="P2215" t="s">
        <v>1775</v>
      </c>
    </row>
    <row r="2216" spans="1:16" x14ac:dyDescent="0.3">
      <c r="A2216" s="3">
        <v>43583</v>
      </c>
      <c r="B2216" s="1" t="s">
        <v>870</v>
      </c>
      <c r="C2216" s="1" t="s">
        <v>188</v>
      </c>
      <c r="D2216" s="1" t="s">
        <v>179</v>
      </c>
      <c r="E2216" s="1" t="s">
        <v>60</v>
      </c>
      <c r="F2216" s="2">
        <v>8</v>
      </c>
      <c r="G2216" s="2">
        <v>12</v>
      </c>
      <c r="H2216" s="1" t="s">
        <v>29</v>
      </c>
      <c r="I2216" s="1" t="s">
        <v>30</v>
      </c>
      <c r="J2216" s="2">
        <v>5151</v>
      </c>
      <c r="K2216" t="str">
        <f>VLOOKUP(E2216,LUCode!A:B,2,FALSE)</f>
        <v>Miscellaneous Other</v>
      </c>
      <c r="L2216">
        <f>VLOOKUP(D2216,Coordinates!A:C,2,FALSE)</f>
        <v>43.414200000000001</v>
      </c>
      <c r="M2216">
        <f>VLOOKUP(D2216,Coordinates!A:C,3,FALSE)</f>
        <v>-79.171899999999994</v>
      </c>
      <c r="N2216" t="str">
        <f>VLOOKUP(I2216,LULine!A:B,2,FALSE)</f>
        <v>Bloor Danforth</v>
      </c>
      <c r="O2216" t="s">
        <v>1761</v>
      </c>
      <c r="P2216" t="s">
        <v>1777</v>
      </c>
    </row>
    <row r="2217" spans="1:16" x14ac:dyDescent="0.3">
      <c r="A2217" s="3">
        <v>43583</v>
      </c>
      <c r="B2217" s="1" t="s">
        <v>1262</v>
      </c>
      <c r="C2217" s="1" t="s">
        <v>188</v>
      </c>
      <c r="D2217" s="1" t="s">
        <v>40</v>
      </c>
      <c r="E2217" s="1" t="s">
        <v>958</v>
      </c>
      <c r="F2217" s="2">
        <v>4</v>
      </c>
      <c r="G2217" s="2">
        <v>8</v>
      </c>
      <c r="H2217" s="1" t="s">
        <v>29</v>
      </c>
      <c r="I2217" s="1" t="s">
        <v>30</v>
      </c>
      <c r="J2217" s="2">
        <v>5328</v>
      </c>
      <c r="K2217" t="str">
        <f>VLOOKUP(E2217,LUCode!A:B,2,FALSE)</f>
        <v>RC&amp;S Other</v>
      </c>
      <c r="L2217">
        <f>VLOOKUP(D2217,Coordinates!A:C,2,FALSE)</f>
        <v>43.405700000000003</v>
      </c>
      <c r="M2217">
        <f>VLOOKUP(D2217,Coordinates!A:C,3,FALSE)</f>
        <v>-79.194900000000004</v>
      </c>
      <c r="N2217" t="str">
        <f>VLOOKUP(I2217,LULine!A:B,2,FALSE)</f>
        <v>Bloor Danforth</v>
      </c>
      <c r="O2217" t="s">
        <v>1761</v>
      </c>
      <c r="P2217" t="s">
        <v>1777</v>
      </c>
    </row>
    <row r="2218" spans="1:16" x14ac:dyDescent="0.3">
      <c r="A2218" s="3">
        <v>43584</v>
      </c>
      <c r="B2218" s="1" t="s">
        <v>1134</v>
      </c>
      <c r="C2218" s="1" t="s">
        <v>196</v>
      </c>
      <c r="D2218" s="1" t="s">
        <v>45</v>
      </c>
      <c r="E2218" s="1" t="s">
        <v>132</v>
      </c>
      <c r="F2218" s="2">
        <v>5</v>
      </c>
      <c r="G2218" s="2">
        <v>10</v>
      </c>
      <c r="H2218" s="1" t="s">
        <v>19</v>
      </c>
      <c r="I2218" s="1" t="s">
        <v>15</v>
      </c>
      <c r="J2218" s="2">
        <v>6096</v>
      </c>
      <c r="K2218" t="str">
        <f>VLOOKUP(E2218,LUCode!A:B,2,FALSE)</f>
        <v>Misc. Transportation Other - Employee Non-Chargeable</v>
      </c>
      <c r="L2218">
        <f>VLOOKUP(D2218,Coordinates!A:C,2,FALSE)</f>
        <v>43.781399999999998</v>
      </c>
      <c r="M2218">
        <f>VLOOKUP(D2218,Coordinates!A:C,3,FALSE)</f>
        <v>-79.415000000000006</v>
      </c>
      <c r="N2218" t="str">
        <f>VLOOKUP(I2218,LULine!A:B,2,FALSE)</f>
        <v>Yonge University Spadina</v>
      </c>
      <c r="O2218" t="s">
        <v>1761</v>
      </c>
      <c r="P2218" t="s">
        <v>1777</v>
      </c>
    </row>
    <row r="2219" spans="1:16" x14ac:dyDescent="0.3">
      <c r="A2219" s="3">
        <v>43584</v>
      </c>
      <c r="B2219" s="1" t="s">
        <v>715</v>
      </c>
      <c r="C2219" s="1" t="s">
        <v>196</v>
      </c>
      <c r="D2219" s="1" t="s">
        <v>42</v>
      </c>
      <c r="E2219" s="1" t="s">
        <v>384</v>
      </c>
      <c r="F2219" s="2">
        <v>10</v>
      </c>
      <c r="G2219" s="2">
        <v>0</v>
      </c>
      <c r="H2219" s="1" t="s">
        <v>14</v>
      </c>
      <c r="I2219" s="1" t="s">
        <v>15</v>
      </c>
      <c r="J2219" s="2">
        <v>5791</v>
      </c>
      <c r="K2219" t="str">
        <f>VLOOKUP(E2219,LUCode!A:B,2,FALSE)</f>
        <v>Track Switch Failure - Signal Related Problem</v>
      </c>
      <c r="L2219">
        <f>VLOOKUP(D2219,Coordinates!A:C,2,FALSE)</f>
        <v>43.749699999999997</v>
      </c>
      <c r="M2219">
        <f>VLOOKUP(D2219,Coordinates!A:C,3,FALSE)</f>
        <v>-79.4619</v>
      </c>
      <c r="N2219" t="str">
        <f>VLOOKUP(I2219,LULine!A:B,2,FALSE)</f>
        <v>Yonge University Spadina</v>
      </c>
      <c r="O2219" t="s">
        <v>1761</v>
      </c>
      <c r="P2219" t="s">
        <v>1774</v>
      </c>
    </row>
    <row r="2220" spans="1:16" x14ac:dyDescent="0.3">
      <c r="A2220" s="3">
        <v>43584</v>
      </c>
      <c r="B2220" s="1" t="s">
        <v>484</v>
      </c>
      <c r="C2220" s="1" t="s">
        <v>196</v>
      </c>
      <c r="D2220" s="1" t="s">
        <v>296</v>
      </c>
      <c r="E2220" s="1" t="s">
        <v>54</v>
      </c>
      <c r="F2220" s="2">
        <v>4</v>
      </c>
      <c r="G2220" s="2">
        <v>6</v>
      </c>
      <c r="H2220" s="1" t="s">
        <v>19</v>
      </c>
      <c r="I2220" s="1" t="s">
        <v>15</v>
      </c>
      <c r="J2220" s="2">
        <v>5401</v>
      </c>
      <c r="K2220" t="str">
        <f>VLOOKUP(E2220,LUCode!A:B,2,FALSE)</f>
        <v>Passenger Assistance Alarm Activated - No Trouble Found</v>
      </c>
      <c r="L2220">
        <f>VLOOKUP(D2220,Coordinates!A:C,2,FALSE)</f>
        <v>43.4116</v>
      </c>
      <c r="M2220">
        <f>VLOOKUP(D2220,Coordinates!A:C,3,FALSE)</f>
        <v>-79.233500000000006</v>
      </c>
      <c r="N2220" t="str">
        <f>VLOOKUP(I2220,LULine!A:B,2,FALSE)</f>
        <v>Yonge University Spadina</v>
      </c>
      <c r="O2220" t="s">
        <v>1761</v>
      </c>
      <c r="P2220" t="s">
        <v>1772</v>
      </c>
    </row>
    <row r="2221" spans="1:16" x14ac:dyDescent="0.3">
      <c r="A2221" s="3">
        <v>43584</v>
      </c>
      <c r="B2221" s="1" t="s">
        <v>156</v>
      </c>
      <c r="C2221" s="1" t="s">
        <v>196</v>
      </c>
      <c r="D2221" s="1" t="s">
        <v>37</v>
      </c>
      <c r="E2221" s="1" t="s">
        <v>218</v>
      </c>
      <c r="F2221" s="2">
        <v>3</v>
      </c>
      <c r="G2221" s="2">
        <v>6</v>
      </c>
      <c r="H2221" s="1" t="s">
        <v>29</v>
      </c>
      <c r="I2221" s="1" t="s">
        <v>30</v>
      </c>
      <c r="J2221" s="2">
        <v>5345</v>
      </c>
      <c r="K2221" t="str">
        <f>VLOOKUP(E2221,LUCode!A:B,2,FALSE)</f>
        <v>Equipment - No Trouble Found</v>
      </c>
      <c r="L2221">
        <f>VLOOKUP(D2221,Coordinates!A:C,2,FALSE)</f>
        <v>43.435699999999997</v>
      </c>
      <c r="M2221">
        <f>VLOOKUP(D2221,Coordinates!A:C,3,FALSE)</f>
        <v>-79.154899999999998</v>
      </c>
      <c r="N2221" t="str">
        <f>VLOOKUP(I2221,LULine!A:B,2,FALSE)</f>
        <v>Bloor Danforth</v>
      </c>
      <c r="O2221" t="s">
        <v>1761</v>
      </c>
      <c r="P2221" t="s">
        <v>1772</v>
      </c>
    </row>
    <row r="2222" spans="1:16" x14ac:dyDescent="0.3">
      <c r="A2222" s="3">
        <v>43584</v>
      </c>
      <c r="B2222" s="1" t="s">
        <v>807</v>
      </c>
      <c r="C2222" s="1" t="s">
        <v>196</v>
      </c>
      <c r="D2222" s="1" t="s">
        <v>367</v>
      </c>
      <c r="E2222" s="1" t="s">
        <v>80</v>
      </c>
      <c r="F2222" s="2">
        <v>7</v>
      </c>
      <c r="G2222" s="2">
        <v>10</v>
      </c>
      <c r="H2222" s="1" t="s">
        <v>34</v>
      </c>
      <c r="I2222" s="1" t="s">
        <v>30</v>
      </c>
      <c r="J2222" s="2">
        <v>5176</v>
      </c>
      <c r="K2222" t="str">
        <f>VLOOKUP(E2222,LUCode!A:B,2,FALSE)</f>
        <v>Disorderly Patron</v>
      </c>
      <c r="L2222">
        <f>VLOOKUP(D2222,Coordinates!A:C,2,FALSE)</f>
        <v>43.390599999999999</v>
      </c>
      <c r="M2222">
        <f>VLOOKUP(D2222,Coordinates!A:C,3,FALSE)</f>
        <v>-79.283299999999997</v>
      </c>
      <c r="N2222" t="str">
        <f>VLOOKUP(I2222,LULine!A:B,2,FALSE)</f>
        <v>Bloor Danforth</v>
      </c>
      <c r="O2222" t="s">
        <v>1761</v>
      </c>
      <c r="P2222" t="s">
        <v>1772</v>
      </c>
    </row>
    <row r="2223" spans="1:16" x14ac:dyDescent="0.3">
      <c r="A2223" s="3">
        <v>43584</v>
      </c>
      <c r="B2223" s="1" t="s">
        <v>488</v>
      </c>
      <c r="C2223" s="1" t="s">
        <v>196</v>
      </c>
      <c r="D2223" s="1" t="s">
        <v>207</v>
      </c>
      <c r="E2223" s="1" t="s">
        <v>80</v>
      </c>
      <c r="F2223" s="2">
        <v>6</v>
      </c>
      <c r="G2223" s="2">
        <v>9</v>
      </c>
      <c r="H2223" s="1" t="s">
        <v>14</v>
      </c>
      <c r="I2223" s="1" t="s">
        <v>15</v>
      </c>
      <c r="J2223" s="2">
        <v>5821</v>
      </c>
      <c r="K2223" t="str">
        <f>VLOOKUP(E2223,LUCode!A:B,2,FALSE)</f>
        <v>Disorderly Patron</v>
      </c>
      <c r="L2223">
        <f>VLOOKUP(D2223,Coordinates!A:C,2,FALSE)</f>
        <v>43.4221</v>
      </c>
      <c r="M2223">
        <f>VLOOKUP(D2223,Coordinates!A:C,3,FALSE)</f>
        <v>-79.235399999999998</v>
      </c>
      <c r="N2223" t="str">
        <f>VLOOKUP(I2223,LULine!A:B,2,FALSE)</f>
        <v>Yonge University Spadina</v>
      </c>
      <c r="O2223" t="s">
        <v>1761</v>
      </c>
      <c r="P2223" t="s">
        <v>1772</v>
      </c>
    </row>
    <row r="2224" spans="1:16" x14ac:dyDescent="0.3">
      <c r="A2224" s="3">
        <v>43584</v>
      </c>
      <c r="B2224" s="1" t="s">
        <v>1089</v>
      </c>
      <c r="C2224" s="1" t="s">
        <v>196</v>
      </c>
      <c r="D2224" s="25" t="s">
        <v>1639</v>
      </c>
      <c r="E2224" s="1" t="s">
        <v>853</v>
      </c>
      <c r="F2224" s="2">
        <v>6</v>
      </c>
      <c r="G2224" s="2">
        <v>9</v>
      </c>
      <c r="H2224" s="1" t="s">
        <v>14</v>
      </c>
      <c r="I2224" s="1" t="s">
        <v>15</v>
      </c>
      <c r="J2224" s="2">
        <v>5406</v>
      </c>
      <c r="K2224" t="str">
        <f>VLOOKUP(E2224,LUCode!A:B,2,FALSE)</f>
        <v>Work Zone Problems - Signals</v>
      </c>
      <c r="L2224">
        <f>VLOOKUP(D2224,Coordinates!A:C,2,FALSE)</f>
        <v>43.762</v>
      </c>
      <c r="M2224">
        <f>VLOOKUP(D2224,Coordinates!A:C,3,FALSE)</f>
        <v>-79.411900000000003</v>
      </c>
      <c r="N2224" t="str">
        <f>VLOOKUP(I2224,LULine!A:B,2,FALSE)</f>
        <v>Yonge University Spadina</v>
      </c>
      <c r="O2224" t="s">
        <v>1761</v>
      </c>
      <c r="P2224" t="s">
        <v>1772</v>
      </c>
    </row>
    <row r="2225" spans="1:16" x14ac:dyDescent="0.3">
      <c r="A2225" s="3">
        <v>43584</v>
      </c>
      <c r="B2225" s="1" t="s">
        <v>136</v>
      </c>
      <c r="C2225" s="1" t="s">
        <v>196</v>
      </c>
      <c r="D2225" s="1" t="s">
        <v>22</v>
      </c>
      <c r="E2225" s="1" t="s">
        <v>13</v>
      </c>
      <c r="F2225" s="2">
        <v>4</v>
      </c>
      <c r="G2225" s="2">
        <v>8</v>
      </c>
      <c r="H2225" s="1" t="s">
        <v>19</v>
      </c>
      <c r="I2225" s="1" t="s">
        <v>15</v>
      </c>
      <c r="J2225" s="2">
        <v>5776</v>
      </c>
      <c r="K2225" t="str">
        <f>VLOOKUP(E2225,LUCode!A:B,2,FALSE)</f>
        <v>ATC Project</v>
      </c>
      <c r="L2225">
        <f>VLOOKUP(D2225,Coordinates!A:C,2,FALSE)</f>
        <v>43.4116</v>
      </c>
      <c r="M2225">
        <f>VLOOKUP(D2225,Coordinates!A:C,3,FALSE)</f>
        <v>-79.233500000000006</v>
      </c>
      <c r="N2225" t="str">
        <f>VLOOKUP(I2225,LULine!A:B,2,FALSE)</f>
        <v>Yonge University Spadina</v>
      </c>
      <c r="O2225" t="s">
        <v>1761</v>
      </c>
      <c r="P2225" t="s">
        <v>1772</v>
      </c>
    </row>
    <row r="2226" spans="1:16" x14ac:dyDescent="0.3">
      <c r="A2226" s="3">
        <v>43584</v>
      </c>
      <c r="B2226" s="1" t="s">
        <v>1051</v>
      </c>
      <c r="C2226" s="1" t="s">
        <v>196</v>
      </c>
      <c r="D2226" s="1" t="s">
        <v>33</v>
      </c>
      <c r="E2226" s="1" t="s">
        <v>60</v>
      </c>
      <c r="F2226" s="2">
        <v>3</v>
      </c>
      <c r="G2226" s="2">
        <v>6</v>
      </c>
      <c r="H2226" s="1" t="s">
        <v>34</v>
      </c>
      <c r="I2226" s="1" t="s">
        <v>30</v>
      </c>
      <c r="J2226" s="2">
        <v>5112</v>
      </c>
      <c r="K2226" t="str">
        <f>VLOOKUP(E2226,LUCode!A:B,2,FALSE)</f>
        <v>Miscellaneous Other</v>
      </c>
      <c r="L2226">
        <f>VLOOKUP(D2226,Coordinates!A:C,2,FALSE)</f>
        <v>43.381399999999999</v>
      </c>
      <c r="M2226">
        <f>VLOOKUP(D2226,Coordinates!A:C,3,FALSE)</f>
        <v>-79.320999999999998</v>
      </c>
      <c r="N2226" t="str">
        <f>VLOOKUP(I2226,LULine!A:B,2,FALSE)</f>
        <v>Bloor Danforth</v>
      </c>
      <c r="O2226" t="s">
        <v>1761</v>
      </c>
      <c r="P2226" t="s">
        <v>1772</v>
      </c>
    </row>
    <row r="2227" spans="1:16" x14ac:dyDescent="0.3">
      <c r="A2227" s="3">
        <v>43584</v>
      </c>
      <c r="B2227" s="1" t="s">
        <v>1128</v>
      </c>
      <c r="C2227" s="1" t="s">
        <v>196</v>
      </c>
      <c r="D2227" s="1" t="s">
        <v>341</v>
      </c>
      <c r="E2227" s="1" t="s">
        <v>1263</v>
      </c>
      <c r="F2227" s="2">
        <v>3</v>
      </c>
      <c r="G2227" s="2">
        <v>8</v>
      </c>
      <c r="H2227" s="1" t="s">
        <v>14</v>
      </c>
      <c r="I2227" s="1" t="s">
        <v>93</v>
      </c>
      <c r="J2227" s="2">
        <v>3025</v>
      </c>
      <c r="K2227" t="str">
        <f>VLOOKUP(E2227,LUCode!A:B,2,FALSE)</f>
        <v>Passenger Assistance Alarm Activated - No Trouble Found</v>
      </c>
      <c r="L2227">
        <f>VLOOKUP(D2227,Coordinates!A:C,2,FALSE)</f>
        <v>43.732500000000002</v>
      </c>
      <c r="M2227">
        <f>VLOOKUP(D2227,Coordinates!A:C,3,FALSE)</f>
        <v>-79.263599999999997</v>
      </c>
      <c r="N2227" t="str">
        <f>VLOOKUP(I2227,LULine!A:B,2,FALSE)</f>
        <v>Scarborough Rail Transit</v>
      </c>
      <c r="O2227" t="s">
        <v>1761</v>
      </c>
      <c r="P2227" t="s">
        <v>1772</v>
      </c>
    </row>
    <row r="2228" spans="1:16" x14ac:dyDescent="0.3">
      <c r="A2228" s="3">
        <v>43584</v>
      </c>
      <c r="B2228" s="1" t="s">
        <v>1105</v>
      </c>
      <c r="C2228" s="1" t="s">
        <v>196</v>
      </c>
      <c r="D2228" s="1" t="s">
        <v>12</v>
      </c>
      <c r="E2228" s="1" t="s">
        <v>13</v>
      </c>
      <c r="F2228" s="2">
        <v>9</v>
      </c>
      <c r="G2228" s="2">
        <v>12</v>
      </c>
      <c r="H2228" s="1" t="s">
        <v>14</v>
      </c>
      <c r="I2228" s="1" t="s">
        <v>15</v>
      </c>
      <c r="J2228" s="2">
        <v>5741</v>
      </c>
      <c r="K2228" t="str">
        <f>VLOOKUP(E2228,LUCode!A:B,2,FALSE)</f>
        <v>ATC Project</v>
      </c>
      <c r="L2228">
        <f>VLOOKUP(D2228,Coordinates!A:C,2,FALSE)</f>
        <v>43.402900000000002</v>
      </c>
      <c r="M2228">
        <f>VLOOKUP(D2228,Coordinates!A:C,3,FALSE)</f>
        <v>-79.242500000000007</v>
      </c>
      <c r="N2228" t="str">
        <f>VLOOKUP(I2228,LULine!A:B,2,FALSE)</f>
        <v>Yonge University Spadina</v>
      </c>
      <c r="O2228" t="s">
        <v>1761</v>
      </c>
      <c r="P2228" t="s">
        <v>1773</v>
      </c>
    </row>
    <row r="2229" spans="1:16" x14ac:dyDescent="0.3">
      <c r="A2229" s="3">
        <v>43584</v>
      </c>
      <c r="B2229" s="1" t="s">
        <v>164</v>
      </c>
      <c r="C2229" s="1" t="s">
        <v>196</v>
      </c>
      <c r="D2229" s="1" t="s">
        <v>162</v>
      </c>
      <c r="E2229" s="1" t="s">
        <v>1264</v>
      </c>
      <c r="F2229" s="2">
        <v>4</v>
      </c>
      <c r="G2229" s="2">
        <v>9</v>
      </c>
      <c r="H2229" s="1" t="s">
        <v>14</v>
      </c>
      <c r="I2229" s="1" t="s">
        <v>15</v>
      </c>
      <c r="J2229" s="2">
        <v>5531</v>
      </c>
      <c r="K2229" t="str">
        <f>VLOOKUP(E2229,LUCode!A:B,2,FALSE)</f>
        <v>Injured or ill Customer (In Station) - Medical Aid Refused</v>
      </c>
      <c r="L2229">
        <f>VLOOKUP(D2229,Coordinates!A:C,2,FALSE)</f>
        <v>43.390900000000002</v>
      </c>
      <c r="M2229">
        <f>VLOOKUP(D2229,Coordinates!A:C,3,FALSE)</f>
        <v>-79.224500000000006</v>
      </c>
      <c r="N2229" t="str">
        <f>VLOOKUP(I2229,LULine!A:B,2,FALSE)</f>
        <v>Yonge University Spadina</v>
      </c>
      <c r="O2229" t="s">
        <v>1761</v>
      </c>
      <c r="P2229" t="s">
        <v>1773</v>
      </c>
    </row>
    <row r="2230" spans="1:16" x14ac:dyDescent="0.3">
      <c r="A2230" s="3">
        <v>43584</v>
      </c>
      <c r="B2230" s="1" t="s">
        <v>1171</v>
      </c>
      <c r="C2230" s="1" t="s">
        <v>196</v>
      </c>
      <c r="D2230" s="1" t="s">
        <v>88</v>
      </c>
      <c r="E2230" s="1" t="s">
        <v>132</v>
      </c>
      <c r="F2230" s="2">
        <v>4</v>
      </c>
      <c r="G2230" s="2">
        <v>7</v>
      </c>
      <c r="H2230" s="1" t="s">
        <v>19</v>
      </c>
      <c r="I2230" s="1" t="s">
        <v>15</v>
      </c>
      <c r="J2230" s="2">
        <v>6051</v>
      </c>
      <c r="K2230" t="str">
        <f>VLOOKUP(E2230,LUCode!A:B,2,FALSE)</f>
        <v>Misc. Transportation Other - Employee Non-Chargeable</v>
      </c>
      <c r="L2230">
        <f>VLOOKUP(D2230,Coordinates!A:C,2,FALSE)</f>
        <v>43.744900000000001</v>
      </c>
      <c r="M2230">
        <f>VLOOKUP(D2230,Coordinates!A:C,3,FALSE)</f>
        <v>-79.406700000000001</v>
      </c>
      <c r="N2230" t="str">
        <f>VLOOKUP(I2230,LULine!A:B,2,FALSE)</f>
        <v>Yonge University Spadina</v>
      </c>
      <c r="O2230" t="s">
        <v>1761</v>
      </c>
      <c r="P2230" t="s">
        <v>1773</v>
      </c>
    </row>
    <row r="2231" spans="1:16" x14ac:dyDescent="0.3">
      <c r="A2231" s="3">
        <v>43584</v>
      </c>
      <c r="B2231" s="1" t="s">
        <v>285</v>
      </c>
      <c r="C2231" s="1" t="s">
        <v>196</v>
      </c>
      <c r="D2231" s="1" t="s">
        <v>45</v>
      </c>
      <c r="E2231" s="1" t="s">
        <v>46</v>
      </c>
      <c r="F2231" s="2">
        <v>3</v>
      </c>
      <c r="G2231" s="2">
        <v>6</v>
      </c>
      <c r="H2231" s="1" t="s">
        <v>19</v>
      </c>
      <c r="I2231" s="1" t="s">
        <v>15</v>
      </c>
      <c r="J2231" s="2">
        <v>6116</v>
      </c>
      <c r="K2231" t="str">
        <f>VLOOKUP(E2231,LUCode!A:B,2,FALSE)</f>
        <v>Miscellaneous Speed Control</v>
      </c>
      <c r="L2231">
        <f>VLOOKUP(D2231,Coordinates!A:C,2,FALSE)</f>
        <v>43.781399999999998</v>
      </c>
      <c r="M2231">
        <f>VLOOKUP(D2231,Coordinates!A:C,3,FALSE)</f>
        <v>-79.415000000000006</v>
      </c>
      <c r="N2231" t="str">
        <f>VLOOKUP(I2231,LULine!A:B,2,FALSE)</f>
        <v>Yonge University Spadina</v>
      </c>
      <c r="O2231" t="s">
        <v>1761</v>
      </c>
      <c r="P2231" t="s">
        <v>1773</v>
      </c>
    </row>
    <row r="2232" spans="1:16" x14ac:dyDescent="0.3">
      <c r="A2232" s="3">
        <v>43584</v>
      </c>
      <c r="B2232" s="1" t="s">
        <v>1265</v>
      </c>
      <c r="C2232" s="1" t="s">
        <v>196</v>
      </c>
      <c r="D2232" s="1" t="s">
        <v>45</v>
      </c>
      <c r="E2232" s="1" t="s">
        <v>218</v>
      </c>
      <c r="F2232" s="2">
        <v>3</v>
      </c>
      <c r="G2232" s="2">
        <v>6</v>
      </c>
      <c r="H2232" s="1" t="s">
        <v>19</v>
      </c>
      <c r="I2232" s="1" t="s">
        <v>15</v>
      </c>
      <c r="J2232" s="2">
        <v>5596</v>
      </c>
      <c r="K2232" t="str">
        <f>VLOOKUP(E2232,LUCode!A:B,2,FALSE)</f>
        <v>Equipment - No Trouble Found</v>
      </c>
      <c r="L2232">
        <f>VLOOKUP(D2232,Coordinates!A:C,2,FALSE)</f>
        <v>43.781399999999998</v>
      </c>
      <c r="M2232">
        <f>VLOOKUP(D2232,Coordinates!A:C,3,FALSE)</f>
        <v>-79.415000000000006</v>
      </c>
      <c r="N2232" t="str">
        <f>VLOOKUP(I2232,LULine!A:B,2,FALSE)</f>
        <v>Yonge University Spadina</v>
      </c>
      <c r="O2232" t="s">
        <v>1761</v>
      </c>
      <c r="P2232" t="s">
        <v>1773</v>
      </c>
    </row>
    <row r="2233" spans="1:16" x14ac:dyDescent="0.3">
      <c r="A2233" s="3">
        <v>43584</v>
      </c>
      <c r="B2233" s="1" t="s">
        <v>584</v>
      </c>
      <c r="C2233" s="1" t="s">
        <v>196</v>
      </c>
      <c r="D2233" s="1" t="s">
        <v>341</v>
      </c>
      <c r="E2233" s="1" t="s">
        <v>1198</v>
      </c>
      <c r="F2233" s="2">
        <v>5</v>
      </c>
      <c r="G2233" s="2">
        <v>10</v>
      </c>
      <c r="H2233" s="1" t="s">
        <v>14</v>
      </c>
      <c r="I2233" s="1" t="s">
        <v>93</v>
      </c>
      <c r="J2233" s="2">
        <v>3025</v>
      </c>
      <c r="K2233" t="str">
        <f>VLOOKUP(E2233,LUCode!A:B,2,FALSE)</f>
        <v>Propulsion System</v>
      </c>
      <c r="L2233">
        <f>VLOOKUP(D2233,Coordinates!A:C,2,FALSE)</f>
        <v>43.732500000000002</v>
      </c>
      <c r="M2233">
        <f>VLOOKUP(D2233,Coordinates!A:C,3,FALSE)</f>
        <v>-79.263599999999997</v>
      </c>
      <c r="N2233" t="str">
        <f>VLOOKUP(I2233,LULine!A:B,2,FALSE)</f>
        <v>Scarborough Rail Transit</v>
      </c>
      <c r="O2233" t="s">
        <v>1761</v>
      </c>
      <c r="P2233" t="s">
        <v>1773</v>
      </c>
    </row>
    <row r="2234" spans="1:16" x14ac:dyDescent="0.3">
      <c r="A2234" s="3">
        <v>43584</v>
      </c>
      <c r="B2234" s="1" t="s">
        <v>867</v>
      </c>
      <c r="C2234" s="1" t="s">
        <v>196</v>
      </c>
      <c r="D2234" s="1" t="s">
        <v>395</v>
      </c>
      <c r="E2234" s="1" t="s">
        <v>1241</v>
      </c>
      <c r="F2234" s="2">
        <v>4</v>
      </c>
      <c r="G2234" s="2">
        <v>7</v>
      </c>
      <c r="H2234" s="1" t="s">
        <v>34</v>
      </c>
      <c r="I2234" s="1" t="s">
        <v>30</v>
      </c>
      <c r="J2234" s="2">
        <v>5112</v>
      </c>
      <c r="K2234" t="str">
        <f>VLOOKUP(E2234,LUCode!A:B,2,FALSE)</f>
        <v>Low Voltage</v>
      </c>
      <c r="L2234">
        <f>VLOOKUP(D2234,Coordinates!A:C,2,FALSE)</f>
        <v>43.385899999999999</v>
      </c>
      <c r="M2234">
        <f>VLOOKUP(D2234,Coordinates!A:C,3,FALSE)</f>
        <v>-79.290199999999999</v>
      </c>
      <c r="N2234" t="str">
        <f>VLOOKUP(I2234,LULine!A:B,2,FALSE)</f>
        <v>Bloor Danforth</v>
      </c>
      <c r="O2234" t="s">
        <v>1761</v>
      </c>
      <c r="P2234" t="s">
        <v>1773</v>
      </c>
    </row>
    <row r="2235" spans="1:16" x14ac:dyDescent="0.3">
      <c r="A2235" s="3">
        <v>43584</v>
      </c>
      <c r="B2235" s="1" t="s">
        <v>1020</v>
      </c>
      <c r="C2235" s="1" t="s">
        <v>196</v>
      </c>
      <c r="D2235" s="1" t="s">
        <v>395</v>
      </c>
      <c r="E2235" s="1" t="s">
        <v>1241</v>
      </c>
      <c r="F2235" s="2">
        <v>3</v>
      </c>
      <c r="G2235" s="2">
        <v>6</v>
      </c>
      <c r="H2235" s="1" t="s">
        <v>34</v>
      </c>
      <c r="I2235" s="1" t="s">
        <v>30</v>
      </c>
      <c r="J2235" s="2">
        <v>5043</v>
      </c>
      <c r="K2235" t="str">
        <f>VLOOKUP(E2235,LUCode!A:B,2,FALSE)</f>
        <v>Low Voltage</v>
      </c>
      <c r="L2235">
        <f>VLOOKUP(D2235,Coordinates!A:C,2,FALSE)</f>
        <v>43.385899999999999</v>
      </c>
      <c r="M2235">
        <f>VLOOKUP(D2235,Coordinates!A:C,3,FALSE)</f>
        <v>-79.290199999999999</v>
      </c>
      <c r="N2235" t="str">
        <f>VLOOKUP(I2235,LULine!A:B,2,FALSE)</f>
        <v>Bloor Danforth</v>
      </c>
      <c r="O2235" t="s">
        <v>1761</v>
      </c>
      <c r="P2235" t="s">
        <v>1773</v>
      </c>
    </row>
    <row r="2236" spans="1:16" x14ac:dyDescent="0.3">
      <c r="A2236" s="3">
        <v>43584</v>
      </c>
      <c r="B2236" s="1" t="s">
        <v>585</v>
      </c>
      <c r="C2236" s="1" t="s">
        <v>196</v>
      </c>
      <c r="D2236" s="1" t="s">
        <v>179</v>
      </c>
      <c r="E2236" s="1" t="s">
        <v>601</v>
      </c>
      <c r="F2236" s="2">
        <v>3</v>
      </c>
      <c r="G2236" s="2">
        <v>6</v>
      </c>
      <c r="H2236" s="1" t="s">
        <v>34</v>
      </c>
      <c r="I2236" s="1" t="s">
        <v>30</v>
      </c>
      <c r="J2236" s="2">
        <v>5244</v>
      </c>
      <c r="K2236" t="str">
        <f>VLOOKUP(E2236,LUCode!A:B,2,FALSE)</f>
        <v>Trucks</v>
      </c>
      <c r="L2236">
        <f>VLOOKUP(D2236,Coordinates!A:C,2,FALSE)</f>
        <v>43.414200000000001</v>
      </c>
      <c r="M2236">
        <f>VLOOKUP(D2236,Coordinates!A:C,3,FALSE)</f>
        <v>-79.171899999999994</v>
      </c>
      <c r="N2236" t="str">
        <f>VLOOKUP(I2236,LULine!A:B,2,FALSE)</f>
        <v>Bloor Danforth</v>
      </c>
      <c r="O2236" t="s">
        <v>1761</v>
      </c>
      <c r="P2236" t="s">
        <v>1775</v>
      </c>
    </row>
    <row r="2237" spans="1:16" x14ac:dyDescent="0.3">
      <c r="A2237" s="3">
        <v>43584</v>
      </c>
      <c r="B2237" s="1" t="s">
        <v>1090</v>
      </c>
      <c r="C2237" s="1" t="s">
        <v>196</v>
      </c>
      <c r="D2237" s="1" t="s">
        <v>104</v>
      </c>
      <c r="E2237" s="1" t="s">
        <v>1241</v>
      </c>
      <c r="F2237" s="2">
        <v>3</v>
      </c>
      <c r="G2237" s="2">
        <v>6</v>
      </c>
      <c r="H2237" s="1" t="s">
        <v>34</v>
      </c>
      <c r="I2237" s="1" t="s">
        <v>30</v>
      </c>
      <c r="J2237" s="2">
        <v>5320</v>
      </c>
      <c r="K2237" t="str">
        <f>VLOOKUP(E2237,LUCode!A:B,2,FALSE)</f>
        <v>Low Voltage</v>
      </c>
      <c r="L2237">
        <f>VLOOKUP(D2237,Coordinates!A:C,2,FALSE)</f>
        <v>43.384300000000003</v>
      </c>
      <c r="M2237">
        <f>VLOOKUP(D2237,Coordinates!A:C,3,FALSE)</f>
        <v>-79.312799999999996</v>
      </c>
      <c r="N2237" t="str">
        <f>VLOOKUP(I2237,LULine!A:B,2,FALSE)</f>
        <v>Bloor Danforth</v>
      </c>
      <c r="O2237" t="s">
        <v>1761</v>
      </c>
      <c r="P2237" t="s">
        <v>1775</v>
      </c>
    </row>
    <row r="2238" spans="1:16" x14ac:dyDescent="0.3">
      <c r="A2238" s="3">
        <v>43584</v>
      </c>
      <c r="B2238" s="1" t="s">
        <v>883</v>
      </c>
      <c r="C2238" s="1" t="s">
        <v>196</v>
      </c>
      <c r="D2238" s="1" t="s">
        <v>237</v>
      </c>
      <c r="E2238" s="1" t="s">
        <v>80</v>
      </c>
      <c r="F2238" s="2">
        <v>4</v>
      </c>
      <c r="G2238" s="2">
        <v>6</v>
      </c>
      <c r="H2238" s="1" t="s">
        <v>29</v>
      </c>
      <c r="I2238" s="1" t="s">
        <v>30</v>
      </c>
      <c r="J2238" s="2">
        <v>5148</v>
      </c>
      <c r="K2238" t="str">
        <f>VLOOKUP(E2238,LUCode!A:B,2,FALSE)</f>
        <v>Disorderly Patron</v>
      </c>
      <c r="L2238">
        <f>VLOOKUP(D2238,Coordinates!A:C,2,FALSE)</f>
        <v>43.394399999999997</v>
      </c>
      <c r="M2238">
        <f>VLOOKUP(D2238,Coordinates!A:C,3,FALSE)</f>
        <v>-79.253600000000006</v>
      </c>
      <c r="N2238" t="str">
        <f>VLOOKUP(I2238,LULine!A:B,2,FALSE)</f>
        <v>Bloor Danforth</v>
      </c>
      <c r="O2238" t="s">
        <v>1761</v>
      </c>
      <c r="P2238" t="s">
        <v>1775</v>
      </c>
    </row>
    <row r="2239" spans="1:16" x14ac:dyDescent="0.3">
      <c r="A2239" s="3">
        <v>43584</v>
      </c>
      <c r="B2239" s="1" t="s">
        <v>765</v>
      </c>
      <c r="C2239" s="1" t="s">
        <v>196</v>
      </c>
      <c r="D2239" s="1" t="s">
        <v>395</v>
      </c>
      <c r="E2239" s="1" t="s">
        <v>1241</v>
      </c>
      <c r="F2239" s="2">
        <v>3</v>
      </c>
      <c r="G2239" s="2">
        <v>6</v>
      </c>
      <c r="H2239" s="1" t="s">
        <v>29</v>
      </c>
      <c r="I2239" s="1" t="s">
        <v>30</v>
      </c>
      <c r="J2239" s="2">
        <v>5116</v>
      </c>
      <c r="K2239" t="str">
        <f>VLOOKUP(E2239,LUCode!A:B,2,FALSE)</f>
        <v>Low Voltage</v>
      </c>
      <c r="L2239">
        <f>VLOOKUP(D2239,Coordinates!A:C,2,FALSE)</f>
        <v>43.385899999999999</v>
      </c>
      <c r="M2239">
        <f>VLOOKUP(D2239,Coordinates!A:C,3,FALSE)</f>
        <v>-79.290199999999999</v>
      </c>
      <c r="N2239" t="str">
        <f>VLOOKUP(I2239,LULine!A:B,2,FALSE)</f>
        <v>Bloor Danforth</v>
      </c>
      <c r="O2239" t="s">
        <v>1761</v>
      </c>
      <c r="P2239" t="s">
        <v>1775</v>
      </c>
    </row>
    <row r="2240" spans="1:16" x14ac:dyDescent="0.3">
      <c r="A2240" s="3">
        <v>43584</v>
      </c>
      <c r="B2240" s="1" t="s">
        <v>182</v>
      </c>
      <c r="C2240" s="1" t="s">
        <v>196</v>
      </c>
      <c r="D2240" s="1" t="s">
        <v>106</v>
      </c>
      <c r="E2240" s="1" t="s">
        <v>60</v>
      </c>
      <c r="F2240" s="2">
        <v>3</v>
      </c>
      <c r="G2240" s="2">
        <v>6</v>
      </c>
      <c r="H2240" s="1" t="s">
        <v>14</v>
      </c>
      <c r="I2240" s="1" t="s">
        <v>15</v>
      </c>
      <c r="J2240" s="2">
        <v>5486</v>
      </c>
      <c r="K2240" t="str">
        <f>VLOOKUP(E2240,LUCode!A:B,2,FALSE)</f>
        <v>Miscellaneous Other</v>
      </c>
      <c r="L2240">
        <f>VLOOKUP(D2240,Coordinates!A:C,2,FALSE)</f>
        <v>43.400199999999998</v>
      </c>
      <c r="M2240">
        <f>VLOOKUP(D2240,Coordinates!A:C,3,FALSE)</f>
        <v>-79.233699999999999</v>
      </c>
      <c r="N2240" t="str">
        <f>VLOOKUP(I2240,LULine!A:B,2,FALSE)</f>
        <v>Yonge University Spadina</v>
      </c>
      <c r="O2240" t="s">
        <v>1761</v>
      </c>
      <c r="P2240" t="s">
        <v>1775</v>
      </c>
    </row>
    <row r="2241" spans="1:16" x14ac:dyDescent="0.3">
      <c r="A2241" s="3">
        <v>43584</v>
      </c>
      <c r="B2241" s="1" t="s">
        <v>885</v>
      </c>
      <c r="C2241" s="1" t="s">
        <v>196</v>
      </c>
      <c r="D2241" s="1" t="s">
        <v>56</v>
      </c>
      <c r="E2241" s="1" t="s">
        <v>54</v>
      </c>
      <c r="F2241" s="2">
        <v>3</v>
      </c>
      <c r="G2241" s="2">
        <v>5</v>
      </c>
      <c r="H2241" s="1" t="s">
        <v>34</v>
      </c>
      <c r="I2241" s="1" t="s">
        <v>30</v>
      </c>
      <c r="J2241" s="2">
        <v>5318</v>
      </c>
      <c r="K2241" t="str">
        <f>VLOOKUP(E2241,LUCode!A:B,2,FALSE)</f>
        <v>Passenger Assistance Alarm Activated - No Trouble Found</v>
      </c>
      <c r="L2241">
        <f>VLOOKUP(D2241,Coordinates!A:C,2,FALSE)</f>
        <v>43.395800000000001</v>
      </c>
      <c r="M2241">
        <f>VLOOKUP(D2241,Coordinates!A:C,3,FALSE)</f>
        <v>-79.244</v>
      </c>
      <c r="N2241" t="str">
        <f>VLOOKUP(I2241,LULine!A:B,2,FALSE)</f>
        <v>Bloor Danforth</v>
      </c>
      <c r="O2241" t="s">
        <v>1761</v>
      </c>
      <c r="P2241" t="s">
        <v>1775</v>
      </c>
    </row>
    <row r="2242" spans="1:16" x14ac:dyDescent="0.3">
      <c r="A2242" s="3">
        <v>43584</v>
      </c>
      <c r="B2242" s="1" t="s">
        <v>1266</v>
      </c>
      <c r="C2242" s="1" t="s">
        <v>196</v>
      </c>
      <c r="D2242" s="1" t="s">
        <v>325</v>
      </c>
      <c r="E2242" s="1" t="s">
        <v>80</v>
      </c>
      <c r="F2242" s="2">
        <v>3</v>
      </c>
      <c r="G2242" s="2">
        <v>6</v>
      </c>
      <c r="H2242" s="1" t="s">
        <v>14</v>
      </c>
      <c r="I2242" s="1" t="s">
        <v>15</v>
      </c>
      <c r="J2242" s="2">
        <v>5706</v>
      </c>
      <c r="K2242" t="str">
        <f>VLOOKUP(E2242,LUCode!A:B,2,FALSE)</f>
        <v>Disorderly Patron</v>
      </c>
      <c r="L2242">
        <f>VLOOKUP(D2242,Coordinates!A:C,2,FALSE)</f>
        <v>43.394100000000002</v>
      </c>
      <c r="M2242">
        <f>VLOOKUP(D2242,Coordinates!A:C,3,FALSE)</f>
        <v>-79.225899999999996</v>
      </c>
      <c r="N2242" t="str">
        <f>VLOOKUP(I2242,LULine!A:B,2,FALSE)</f>
        <v>Yonge University Spadina</v>
      </c>
      <c r="O2242" t="s">
        <v>1761</v>
      </c>
      <c r="P2242" t="s">
        <v>1775</v>
      </c>
    </row>
    <row r="2243" spans="1:16" x14ac:dyDescent="0.3">
      <c r="A2243" s="3">
        <v>43584</v>
      </c>
      <c r="B2243" s="1" t="s">
        <v>971</v>
      </c>
      <c r="C2243" s="1" t="s">
        <v>196</v>
      </c>
      <c r="D2243" s="25" t="s">
        <v>1756</v>
      </c>
      <c r="E2243" s="1" t="s">
        <v>80</v>
      </c>
      <c r="F2243" s="2">
        <v>4</v>
      </c>
      <c r="G2243" s="2">
        <v>6</v>
      </c>
      <c r="H2243" s="1" t="s">
        <v>19</v>
      </c>
      <c r="I2243" s="1" t="s">
        <v>15</v>
      </c>
      <c r="J2243" s="2">
        <v>5941</v>
      </c>
      <c r="K2243" t="str">
        <f>VLOOKUP(E2243,LUCode!A:B,2,FALSE)</f>
        <v>Disorderly Patron</v>
      </c>
      <c r="L2243">
        <f>VLOOKUP(D2243,Coordinates!A:C,2,FALSE)</f>
        <v>43.401600000000002</v>
      </c>
      <c r="M2243">
        <f>VLOOKUP(D2243,Coordinates!A:C,3,FALSE)</f>
        <v>-79.230900000000005</v>
      </c>
      <c r="N2243" t="str">
        <f>VLOOKUP(I2243,LULine!A:B,2,FALSE)</f>
        <v>Yonge University Spadina</v>
      </c>
      <c r="O2243" t="s">
        <v>1761</v>
      </c>
      <c r="P2243" t="s">
        <v>1775</v>
      </c>
    </row>
    <row r="2244" spans="1:16" x14ac:dyDescent="0.3">
      <c r="A2244" s="3">
        <v>43584</v>
      </c>
      <c r="B2244" s="1" t="s">
        <v>524</v>
      </c>
      <c r="C2244" s="1" t="s">
        <v>196</v>
      </c>
      <c r="D2244" s="1" t="s">
        <v>374</v>
      </c>
      <c r="E2244" s="1" t="s">
        <v>80</v>
      </c>
      <c r="F2244" s="2">
        <v>4</v>
      </c>
      <c r="G2244" s="2">
        <v>7</v>
      </c>
      <c r="H2244" s="1" t="s">
        <v>34</v>
      </c>
      <c r="I2244" s="1" t="s">
        <v>30</v>
      </c>
      <c r="J2244" s="2">
        <v>5348</v>
      </c>
      <c r="K2244" t="str">
        <f>VLOOKUP(E2244,LUCode!A:B,2,FALSE)</f>
        <v>Disorderly Patron</v>
      </c>
      <c r="L2244">
        <f>VLOOKUP(D2244,Coordinates!A:C,2,FALSE)</f>
        <v>43.393300000000004</v>
      </c>
      <c r="M2244">
        <f>VLOOKUP(D2244,Coordinates!A:C,3,FALSE)</f>
        <v>-79.263400000000004</v>
      </c>
      <c r="N2244" t="str">
        <f>VLOOKUP(I2244,LULine!A:B,2,FALSE)</f>
        <v>Bloor Danforth</v>
      </c>
      <c r="O2244" t="s">
        <v>1761</v>
      </c>
      <c r="P2244" t="s">
        <v>1776</v>
      </c>
    </row>
    <row r="2245" spans="1:16" x14ac:dyDescent="0.3">
      <c r="A2245" s="3">
        <v>43584</v>
      </c>
      <c r="B2245" s="1" t="s">
        <v>222</v>
      </c>
      <c r="C2245" s="1" t="s">
        <v>196</v>
      </c>
      <c r="D2245" s="1" t="s">
        <v>37</v>
      </c>
      <c r="E2245" s="1" t="s">
        <v>301</v>
      </c>
      <c r="F2245" s="2">
        <v>3</v>
      </c>
      <c r="G2245" s="2">
        <v>7</v>
      </c>
      <c r="H2245" s="1" t="s">
        <v>29</v>
      </c>
      <c r="I2245" s="1" t="s">
        <v>30</v>
      </c>
      <c r="J2245" s="2">
        <v>5304</v>
      </c>
      <c r="K2245" t="str">
        <f>VLOOKUP(E2245,LUCode!A:B,2,FALSE)</f>
        <v>Traction Motors</v>
      </c>
      <c r="L2245">
        <f>VLOOKUP(D2245,Coordinates!A:C,2,FALSE)</f>
        <v>43.435699999999997</v>
      </c>
      <c r="M2245">
        <f>VLOOKUP(D2245,Coordinates!A:C,3,FALSE)</f>
        <v>-79.154899999999998</v>
      </c>
      <c r="N2245" t="str">
        <f>VLOOKUP(I2245,LULine!A:B,2,FALSE)</f>
        <v>Bloor Danforth</v>
      </c>
      <c r="O2245" t="s">
        <v>1761</v>
      </c>
      <c r="P2245" t="s">
        <v>1776</v>
      </c>
    </row>
    <row r="2246" spans="1:16" x14ac:dyDescent="0.3">
      <c r="A2246" s="3">
        <v>43584</v>
      </c>
      <c r="B2246" s="1" t="s">
        <v>173</v>
      </c>
      <c r="C2246" s="1" t="s">
        <v>196</v>
      </c>
      <c r="D2246" s="1" t="s">
        <v>77</v>
      </c>
      <c r="E2246" s="1" t="s">
        <v>132</v>
      </c>
      <c r="F2246" s="2">
        <v>5</v>
      </c>
      <c r="G2246" s="2">
        <v>10</v>
      </c>
      <c r="H2246" s="1" t="s">
        <v>19</v>
      </c>
      <c r="I2246" s="1" t="s">
        <v>15</v>
      </c>
      <c r="J2246" s="2">
        <v>6096</v>
      </c>
      <c r="K2246" t="str">
        <f>VLOOKUP(E2246,LUCode!A:B,2,FALSE)</f>
        <v>Misc. Transportation Other - Employee Non-Chargeable</v>
      </c>
      <c r="L2246" t="str">
        <f>VLOOKUP(D2246,Coordinates!A:C,2,FALSE)</f>
        <v>43°44′03</v>
      </c>
      <c r="M2246">
        <f>VLOOKUP(D2246,Coordinates!A:C,3,FALSE)</f>
        <v>-79.27</v>
      </c>
      <c r="N2246" t="str">
        <f>VLOOKUP(I2246,LULine!A:B,2,FALSE)</f>
        <v>Yonge University Spadina</v>
      </c>
      <c r="O2246" t="s">
        <v>1761</v>
      </c>
      <c r="P2246" t="s">
        <v>1777</v>
      </c>
    </row>
    <row r="2247" spans="1:16" x14ac:dyDescent="0.3">
      <c r="A2247" s="3">
        <v>43584</v>
      </c>
      <c r="B2247" s="1" t="s">
        <v>847</v>
      </c>
      <c r="C2247" s="1" t="s">
        <v>196</v>
      </c>
      <c r="D2247" s="1" t="s">
        <v>226</v>
      </c>
      <c r="E2247" s="1" t="s">
        <v>80</v>
      </c>
      <c r="F2247" s="2">
        <v>4</v>
      </c>
      <c r="G2247" s="2">
        <v>8</v>
      </c>
      <c r="H2247" s="1" t="s">
        <v>19</v>
      </c>
      <c r="I2247" s="1" t="s">
        <v>15</v>
      </c>
      <c r="J2247" s="2">
        <v>6126</v>
      </c>
      <c r="K2247" t="str">
        <f>VLOOKUP(E2247,LUCode!A:B,2,FALSE)</f>
        <v>Disorderly Patron</v>
      </c>
      <c r="L2247" t="str">
        <f>VLOOKUP(D2247,Coordinates!A:C,2,FALSE)</f>
        <v>‎43.4257</v>
      </c>
      <c r="M2247">
        <f>VLOOKUP(D2247,Coordinates!A:C,3,FALSE)</f>
        <v>-79.263900000000007</v>
      </c>
      <c r="N2247" t="str">
        <f>VLOOKUP(I2247,LULine!A:B,2,FALSE)</f>
        <v>Yonge University Spadina</v>
      </c>
      <c r="O2247" t="s">
        <v>1761</v>
      </c>
      <c r="P2247" t="s">
        <v>1777</v>
      </c>
    </row>
    <row r="2248" spans="1:16" x14ac:dyDescent="0.3">
      <c r="A2248" s="3">
        <v>43584</v>
      </c>
      <c r="B2248" s="1" t="s">
        <v>455</v>
      </c>
      <c r="C2248" s="1" t="s">
        <v>196</v>
      </c>
      <c r="D2248" s="1" t="s">
        <v>207</v>
      </c>
      <c r="E2248" s="1" t="s">
        <v>57</v>
      </c>
      <c r="F2248" s="2">
        <v>8</v>
      </c>
      <c r="G2248" s="2">
        <v>12</v>
      </c>
      <c r="H2248" s="1" t="s">
        <v>19</v>
      </c>
      <c r="I2248" s="1" t="s">
        <v>15</v>
      </c>
      <c r="J2248" s="2">
        <v>5681</v>
      </c>
      <c r="K2248" t="str">
        <f>VLOOKUP(E2248,LUCode!A:B,2,FALSE)</f>
        <v>Injured or ill Customer (On Train) - Transported</v>
      </c>
      <c r="L2248">
        <f>VLOOKUP(D2248,Coordinates!A:C,2,FALSE)</f>
        <v>43.4221</v>
      </c>
      <c r="M2248">
        <f>VLOOKUP(D2248,Coordinates!A:C,3,FALSE)</f>
        <v>-79.235399999999998</v>
      </c>
      <c r="N2248" t="str">
        <f>VLOOKUP(I2248,LULine!A:B,2,FALSE)</f>
        <v>Yonge University Spadina</v>
      </c>
      <c r="O2248" t="s">
        <v>1761</v>
      </c>
      <c r="P2248" t="s">
        <v>1777</v>
      </c>
    </row>
    <row r="2249" spans="1:16" x14ac:dyDescent="0.3">
      <c r="A2249" s="3">
        <v>43585</v>
      </c>
      <c r="B2249" s="1" t="s">
        <v>1267</v>
      </c>
      <c r="C2249" s="1" t="s">
        <v>11</v>
      </c>
      <c r="D2249" s="1" t="s">
        <v>211</v>
      </c>
      <c r="E2249" s="1" t="s">
        <v>132</v>
      </c>
      <c r="F2249" s="2">
        <v>4</v>
      </c>
      <c r="G2249" s="2">
        <v>8</v>
      </c>
      <c r="H2249" s="1" t="s">
        <v>19</v>
      </c>
      <c r="I2249" s="1" t="s">
        <v>15</v>
      </c>
      <c r="J2249" s="2">
        <v>6061</v>
      </c>
      <c r="K2249" t="str">
        <f>VLOOKUP(E2249,LUCode!A:B,2,FALSE)</f>
        <v>Misc. Transportation Other - Employee Non-Chargeable</v>
      </c>
      <c r="L2249">
        <f>VLOOKUP(D2249,Coordinates!A:C,2,FALSE)</f>
        <v>43.4739</v>
      </c>
      <c r="M2249">
        <f>VLOOKUP(D2249,Coordinates!A:C,3,FALSE)</f>
        <v>-79.313900000000004</v>
      </c>
      <c r="N2249" t="str">
        <f>VLOOKUP(I2249,LULine!A:B,2,FALSE)</f>
        <v>Yonge University Spadina</v>
      </c>
      <c r="O2249" t="s">
        <v>1761</v>
      </c>
      <c r="P2249" t="s">
        <v>1774</v>
      </c>
    </row>
    <row r="2250" spans="1:16" x14ac:dyDescent="0.3">
      <c r="A2250" s="3">
        <v>43585</v>
      </c>
      <c r="B2250" s="1" t="s">
        <v>228</v>
      </c>
      <c r="C2250" s="1" t="s">
        <v>11</v>
      </c>
      <c r="D2250" s="1" t="s">
        <v>119</v>
      </c>
      <c r="E2250" s="1" t="s">
        <v>143</v>
      </c>
      <c r="F2250" s="2">
        <v>4</v>
      </c>
      <c r="G2250" s="2">
        <v>6</v>
      </c>
      <c r="H2250" s="1" t="s">
        <v>19</v>
      </c>
      <c r="I2250" s="1" t="s">
        <v>15</v>
      </c>
      <c r="J2250" s="2">
        <v>5381</v>
      </c>
      <c r="K2250" t="str">
        <f>VLOOKUP(E2250,LUCode!A:B,2,FALSE)</f>
        <v>Transportation Department - Other</v>
      </c>
      <c r="L2250">
        <f>VLOOKUP(D2250,Coordinates!A:C,2,FALSE)</f>
        <v>43.433</v>
      </c>
      <c r="M2250">
        <f>VLOOKUP(D2250,Coordinates!A:C,3,FALSE)</f>
        <v>-79.248000000000005</v>
      </c>
      <c r="N2250" t="str">
        <f>VLOOKUP(I2250,LULine!A:B,2,FALSE)</f>
        <v>Yonge University Spadina</v>
      </c>
      <c r="O2250" t="s">
        <v>1761</v>
      </c>
      <c r="P2250" t="s">
        <v>1774</v>
      </c>
    </row>
    <row r="2251" spans="1:16" x14ac:dyDescent="0.3">
      <c r="A2251" s="3">
        <v>43585</v>
      </c>
      <c r="B2251" s="1" t="s">
        <v>961</v>
      </c>
      <c r="C2251" s="1" t="s">
        <v>11</v>
      </c>
      <c r="D2251" s="1" t="s">
        <v>130</v>
      </c>
      <c r="E2251" s="1" t="s">
        <v>277</v>
      </c>
      <c r="F2251" s="2">
        <v>3</v>
      </c>
      <c r="G2251" s="2">
        <v>5</v>
      </c>
      <c r="H2251" s="1" t="s">
        <v>29</v>
      </c>
      <c r="I2251" s="1" t="s">
        <v>30</v>
      </c>
      <c r="J2251" s="2">
        <v>5114</v>
      </c>
      <c r="K2251" t="str">
        <f>VLOOKUP(E2251,LUCode!A:B,2,FALSE)</f>
        <v>Operator Violated Signal</v>
      </c>
      <c r="L2251">
        <f>VLOOKUP(D2251,Coordinates!A:C,2,FALSE)</f>
        <v>43.668300000000002</v>
      </c>
      <c r="M2251">
        <f>VLOOKUP(D2251,Coordinates!A:C,3,FALSE)</f>
        <v>-79.399900000000002</v>
      </c>
      <c r="N2251" t="str">
        <f>VLOOKUP(I2251,LULine!A:B,2,FALSE)</f>
        <v>Bloor Danforth</v>
      </c>
      <c r="O2251" t="s">
        <v>1761</v>
      </c>
      <c r="P2251" t="s">
        <v>1774</v>
      </c>
    </row>
    <row r="2252" spans="1:16" x14ac:dyDescent="0.3">
      <c r="A2252" s="3">
        <v>43585</v>
      </c>
      <c r="B2252" s="1" t="s">
        <v>232</v>
      </c>
      <c r="C2252" s="1" t="s">
        <v>11</v>
      </c>
      <c r="D2252" s="1" t="s">
        <v>179</v>
      </c>
      <c r="E2252" s="1" t="s">
        <v>102</v>
      </c>
      <c r="F2252" s="2">
        <v>10</v>
      </c>
      <c r="G2252" s="2">
        <v>13</v>
      </c>
      <c r="H2252" s="1" t="s">
        <v>29</v>
      </c>
      <c r="I2252" s="1" t="s">
        <v>30</v>
      </c>
      <c r="J2252" s="2">
        <v>5009</v>
      </c>
      <c r="K2252" t="str">
        <f>VLOOKUP(E2252,LUCode!A:B,2,FALSE)</f>
        <v>Insulated Joint Related Problem</v>
      </c>
      <c r="L2252">
        <f>VLOOKUP(D2252,Coordinates!A:C,2,FALSE)</f>
        <v>43.414200000000001</v>
      </c>
      <c r="M2252">
        <f>VLOOKUP(D2252,Coordinates!A:C,3,FALSE)</f>
        <v>-79.171899999999994</v>
      </c>
      <c r="N2252" t="str">
        <f>VLOOKUP(I2252,LULine!A:B,2,FALSE)</f>
        <v>Bloor Danforth</v>
      </c>
      <c r="O2252" t="s">
        <v>1761</v>
      </c>
      <c r="P2252" t="s">
        <v>1774</v>
      </c>
    </row>
    <row r="2253" spans="1:16" x14ac:dyDescent="0.3">
      <c r="A2253" s="3">
        <v>43585</v>
      </c>
      <c r="B2253" s="1" t="s">
        <v>355</v>
      </c>
      <c r="C2253" s="1" t="s">
        <v>11</v>
      </c>
      <c r="D2253" s="1" t="s">
        <v>325</v>
      </c>
      <c r="E2253" s="1" t="s">
        <v>54</v>
      </c>
      <c r="F2253" s="2">
        <v>3</v>
      </c>
      <c r="G2253" s="2">
        <v>5</v>
      </c>
      <c r="H2253" s="1" t="s">
        <v>19</v>
      </c>
      <c r="I2253" s="1" t="s">
        <v>15</v>
      </c>
      <c r="J2253" s="2">
        <v>5936</v>
      </c>
      <c r="K2253" t="str">
        <f>VLOOKUP(E2253,LUCode!A:B,2,FALSE)</f>
        <v>Passenger Assistance Alarm Activated - No Trouble Found</v>
      </c>
      <c r="L2253">
        <f>VLOOKUP(D2253,Coordinates!A:C,2,FALSE)</f>
        <v>43.394100000000002</v>
      </c>
      <c r="M2253">
        <f>VLOOKUP(D2253,Coordinates!A:C,3,FALSE)</f>
        <v>-79.225899999999996</v>
      </c>
      <c r="N2253" t="str">
        <f>VLOOKUP(I2253,LULine!A:B,2,FALSE)</f>
        <v>Yonge University Spadina</v>
      </c>
      <c r="O2253" t="s">
        <v>1761</v>
      </c>
      <c r="P2253" t="s">
        <v>1774</v>
      </c>
    </row>
    <row r="2254" spans="1:16" x14ac:dyDescent="0.3">
      <c r="A2254" s="3">
        <v>43585</v>
      </c>
      <c r="B2254" s="1" t="s">
        <v>399</v>
      </c>
      <c r="C2254" s="1" t="s">
        <v>11</v>
      </c>
      <c r="D2254" s="1" t="s">
        <v>42</v>
      </c>
      <c r="E2254" s="1" t="s">
        <v>138</v>
      </c>
      <c r="F2254" s="2">
        <v>7</v>
      </c>
      <c r="G2254" s="2">
        <v>10</v>
      </c>
      <c r="H2254" s="1" t="s">
        <v>14</v>
      </c>
      <c r="I2254" s="1" t="s">
        <v>15</v>
      </c>
      <c r="J2254" s="2">
        <v>5696</v>
      </c>
      <c r="K2254" t="str">
        <f>VLOOKUP(E2254,LUCode!A:B,2,FALSE)</f>
        <v>TR Cab Doors</v>
      </c>
      <c r="L2254">
        <f>VLOOKUP(D2254,Coordinates!A:C,2,FALSE)</f>
        <v>43.749699999999997</v>
      </c>
      <c r="M2254">
        <f>VLOOKUP(D2254,Coordinates!A:C,3,FALSE)</f>
        <v>-79.4619</v>
      </c>
      <c r="N2254" t="str">
        <f>VLOOKUP(I2254,LULine!A:B,2,FALSE)</f>
        <v>Yonge University Spadina</v>
      </c>
      <c r="O2254" t="s">
        <v>1761</v>
      </c>
      <c r="P2254" t="s">
        <v>1772</v>
      </c>
    </row>
    <row r="2255" spans="1:16" x14ac:dyDescent="0.3">
      <c r="A2255" s="3">
        <v>43585</v>
      </c>
      <c r="B2255" s="1" t="s">
        <v>1268</v>
      </c>
      <c r="C2255" s="1" t="s">
        <v>11</v>
      </c>
      <c r="D2255" s="1" t="s">
        <v>162</v>
      </c>
      <c r="E2255" s="1" t="s">
        <v>853</v>
      </c>
      <c r="F2255" s="2">
        <v>7</v>
      </c>
      <c r="G2255" s="2">
        <v>10</v>
      </c>
      <c r="H2255" s="1" t="s">
        <v>19</v>
      </c>
      <c r="I2255" s="1" t="s">
        <v>15</v>
      </c>
      <c r="J2255" s="2">
        <v>6031</v>
      </c>
      <c r="K2255" t="str">
        <f>VLOOKUP(E2255,LUCode!A:B,2,FALSE)</f>
        <v>Work Zone Problems - Signals</v>
      </c>
      <c r="L2255">
        <f>VLOOKUP(D2255,Coordinates!A:C,2,FALSE)</f>
        <v>43.390900000000002</v>
      </c>
      <c r="M2255">
        <f>VLOOKUP(D2255,Coordinates!A:C,3,FALSE)</f>
        <v>-79.224500000000006</v>
      </c>
      <c r="N2255" t="str">
        <f>VLOOKUP(I2255,LULine!A:B,2,FALSE)</f>
        <v>Yonge University Spadina</v>
      </c>
      <c r="O2255" t="s">
        <v>1761</v>
      </c>
      <c r="P2255" t="s">
        <v>1772</v>
      </c>
    </row>
    <row r="2256" spans="1:16" x14ac:dyDescent="0.3">
      <c r="A2256" s="3">
        <v>43585</v>
      </c>
      <c r="B2256" s="1" t="s">
        <v>1109</v>
      </c>
      <c r="C2256" s="1" t="s">
        <v>11</v>
      </c>
      <c r="D2256" s="1" t="s">
        <v>162</v>
      </c>
      <c r="E2256" s="1" t="s">
        <v>132</v>
      </c>
      <c r="F2256" s="2">
        <v>4</v>
      </c>
      <c r="G2256" s="2">
        <v>7</v>
      </c>
      <c r="H2256" s="1" t="s">
        <v>14</v>
      </c>
      <c r="I2256" s="1" t="s">
        <v>15</v>
      </c>
      <c r="J2256" s="2">
        <v>5711</v>
      </c>
      <c r="K2256" t="str">
        <f>VLOOKUP(E2256,LUCode!A:B,2,FALSE)</f>
        <v>Misc. Transportation Other - Employee Non-Chargeable</v>
      </c>
      <c r="L2256">
        <f>VLOOKUP(D2256,Coordinates!A:C,2,FALSE)</f>
        <v>43.390900000000002</v>
      </c>
      <c r="M2256">
        <f>VLOOKUP(D2256,Coordinates!A:C,3,FALSE)</f>
        <v>-79.224500000000006</v>
      </c>
      <c r="N2256" t="str">
        <f>VLOOKUP(I2256,LULine!A:B,2,FALSE)</f>
        <v>Yonge University Spadina</v>
      </c>
      <c r="O2256" t="s">
        <v>1761</v>
      </c>
      <c r="P2256" t="s">
        <v>1773</v>
      </c>
    </row>
    <row r="2257" spans="1:16" x14ac:dyDescent="0.3">
      <c r="A2257" s="3">
        <v>43585</v>
      </c>
      <c r="B2257" s="1" t="s">
        <v>1001</v>
      </c>
      <c r="C2257" s="1" t="s">
        <v>11</v>
      </c>
      <c r="D2257" s="1" t="s">
        <v>33</v>
      </c>
      <c r="E2257" s="1" t="s">
        <v>52</v>
      </c>
      <c r="F2257" s="2">
        <v>3</v>
      </c>
      <c r="G2257" s="2">
        <v>6</v>
      </c>
      <c r="H2257" s="1" t="s">
        <v>34</v>
      </c>
      <c r="I2257" s="1" t="s">
        <v>30</v>
      </c>
      <c r="J2257" s="2">
        <v>5256</v>
      </c>
      <c r="K2257" t="str">
        <f>VLOOKUP(E2257,LUCode!A:B,2,FALSE)</f>
        <v>Unsanitary Vehicle</v>
      </c>
      <c r="L2257">
        <f>VLOOKUP(D2257,Coordinates!A:C,2,FALSE)</f>
        <v>43.381399999999999</v>
      </c>
      <c r="M2257">
        <f>VLOOKUP(D2257,Coordinates!A:C,3,FALSE)</f>
        <v>-79.320999999999998</v>
      </c>
      <c r="N2257" t="str">
        <f>VLOOKUP(I2257,LULine!A:B,2,FALSE)</f>
        <v>Bloor Danforth</v>
      </c>
      <c r="O2257" t="s">
        <v>1761</v>
      </c>
      <c r="P2257" t="s">
        <v>1773</v>
      </c>
    </row>
    <row r="2258" spans="1:16" x14ac:dyDescent="0.3">
      <c r="A2258" s="3">
        <v>43585</v>
      </c>
      <c r="B2258" s="1" t="s">
        <v>764</v>
      </c>
      <c r="C2258" s="1" t="s">
        <v>11</v>
      </c>
      <c r="D2258" s="1" t="s">
        <v>130</v>
      </c>
      <c r="E2258" s="1" t="s">
        <v>80</v>
      </c>
      <c r="F2258" s="2">
        <v>3</v>
      </c>
      <c r="G2258" s="2">
        <v>6</v>
      </c>
      <c r="H2258" s="1" t="s">
        <v>29</v>
      </c>
      <c r="I2258" s="1" t="s">
        <v>30</v>
      </c>
      <c r="J2258" s="2">
        <v>5244</v>
      </c>
      <c r="K2258" t="str">
        <f>VLOOKUP(E2258,LUCode!A:B,2,FALSE)</f>
        <v>Disorderly Patron</v>
      </c>
      <c r="L2258">
        <f>VLOOKUP(D2258,Coordinates!A:C,2,FALSE)</f>
        <v>43.668300000000002</v>
      </c>
      <c r="M2258">
        <f>VLOOKUP(D2258,Coordinates!A:C,3,FALSE)</f>
        <v>-79.399900000000002</v>
      </c>
      <c r="N2258" t="str">
        <f>VLOOKUP(I2258,LULine!A:B,2,FALSE)</f>
        <v>Bloor Danforth</v>
      </c>
      <c r="O2258" t="s">
        <v>1761</v>
      </c>
      <c r="P2258" t="s">
        <v>1773</v>
      </c>
    </row>
    <row r="2259" spans="1:16" x14ac:dyDescent="0.3">
      <c r="A2259" s="3">
        <v>43585</v>
      </c>
      <c r="B2259" s="1" t="s">
        <v>1221</v>
      </c>
      <c r="C2259" s="1" t="s">
        <v>11</v>
      </c>
      <c r="D2259" s="1" t="s">
        <v>33</v>
      </c>
      <c r="E2259" s="1" t="s">
        <v>52</v>
      </c>
      <c r="F2259" s="2">
        <v>6</v>
      </c>
      <c r="G2259" s="2">
        <v>9</v>
      </c>
      <c r="H2259" s="1" t="s">
        <v>34</v>
      </c>
      <c r="I2259" s="1" t="s">
        <v>30</v>
      </c>
      <c r="J2259" s="2">
        <v>5126</v>
      </c>
      <c r="K2259" t="str">
        <f>VLOOKUP(E2259,LUCode!A:B,2,FALSE)</f>
        <v>Unsanitary Vehicle</v>
      </c>
      <c r="L2259">
        <f>VLOOKUP(D2259,Coordinates!A:C,2,FALSE)</f>
        <v>43.381399999999999</v>
      </c>
      <c r="M2259">
        <f>VLOOKUP(D2259,Coordinates!A:C,3,FALSE)</f>
        <v>-79.320999999999998</v>
      </c>
      <c r="N2259" t="str">
        <f>VLOOKUP(I2259,LULine!A:B,2,FALSE)</f>
        <v>Bloor Danforth</v>
      </c>
      <c r="O2259" t="s">
        <v>1761</v>
      </c>
      <c r="P2259" t="s">
        <v>1775</v>
      </c>
    </row>
    <row r="2260" spans="1:16" x14ac:dyDescent="0.3">
      <c r="A2260" s="3">
        <v>43585</v>
      </c>
      <c r="B2260" s="1" t="s">
        <v>379</v>
      </c>
      <c r="C2260" s="1" t="s">
        <v>11</v>
      </c>
      <c r="D2260" s="1" t="s">
        <v>32</v>
      </c>
      <c r="E2260" s="1" t="s">
        <v>759</v>
      </c>
      <c r="F2260" s="2">
        <v>3</v>
      </c>
      <c r="G2260" s="2">
        <v>5</v>
      </c>
      <c r="H2260" s="1" t="s">
        <v>29</v>
      </c>
      <c r="I2260" s="1" t="s">
        <v>30</v>
      </c>
      <c r="J2260" s="2">
        <v>5290</v>
      </c>
      <c r="K2260" t="str">
        <f>VLOOKUP(E2260,LUCode!A:B,2,FALSE)</f>
        <v>No Equipment Available</v>
      </c>
      <c r="L2260">
        <f>VLOOKUP(D2260,Coordinates!A:C,2,FALSE)</f>
        <v>43.681111000000001</v>
      </c>
      <c r="M2260">
        <f>VLOOKUP(D2260,Coordinates!A:C,3,FALSE)</f>
        <v>-79.337778</v>
      </c>
      <c r="N2260" t="str">
        <f>VLOOKUP(I2260,LULine!A:B,2,FALSE)</f>
        <v>Bloor Danforth</v>
      </c>
      <c r="O2260" t="s">
        <v>1761</v>
      </c>
      <c r="P2260" t="s">
        <v>1775</v>
      </c>
    </row>
    <row r="2261" spans="1:16" x14ac:dyDescent="0.3">
      <c r="A2261" s="3">
        <v>43585</v>
      </c>
      <c r="B2261" s="1" t="s">
        <v>1252</v>
      </c>
      <c r="C2261" s="1" t="s">
        <v>11</v>
      </c>
      <c r="D2261" s="1" t="s">
        <v>203</v>
      </c>
      <c r="E2261" s="1" t="s">
        <v>89</v>
      </c>
      <c r="F2261" s="2">
        <v>4</v>
      </c>
      <c r="G2261" s="2">
        <v>6</v>
      </c>
      <c r="H2261" s="1" t="s">
        <v>14</v>
      </c>
      <c r="I2261" s="1" t="s">
        <v>15</v>
      </c>
      <c r="J2261" s="2">
        <v>5566</v>
      </c>
      <c r="K2261" t="str">
        <f>VLOOKUP(E2261,LUCode!A:B,2,FALSE)</f>
        <v>Injured or ill Customer (On Train) - Medical Aid Refused</v>
      </c>
      <c r="L2261">
        <f>VLOOKUP(D2261,Coordinates!A:C,2,FALSE)</f>
        <v>43.395499999999998</v>
      </c>
      <c r="M2261">
        <f>VLOOKUP(D2261,Coordinates!A:C,3,FALSE)</f>
        <v>-79.230199999999996</v>
      </c>
      <c r="N2261" t="str">
        <f>VLOOKUP(I2261,LULine!A:B,2,FALSE)</f>
        <v>Yonge University Spadina</v>
      </c>
      <c r="O2261" t="s">
        <v>1761</v>
      </c>
      <c r="P2261" t="s">
        <v>1775</v>
      </c>
    </row>
    <row r="2262" spans="1:16" x14ac:dyDescent="0.3">
      <c r="A2262" s="3">
        <v>43585</v>
      </c>
      <c r="B2262" s="1" t="s">
        <v>1269</v>
      </c>
      <c r="C2262" s="1" t="s">
        <v>11</v>
      </c>
      <c r="D2262" s="1" t="s">
        <v>211</v>
      </c>
      <c r="E2262" s="1" t="s">
        <v>958</v>
      </c>
      <c r="F2262" s="2">
        <v>3</v>
      </c>
      <c r="G2262" s="2">
        <v>5</v>
      </c>
      <c r="H2262" s="1" t="s">
        <v>19</v>
      </c>
      <c r="I2262" s="1" t="s">
        <v>15</v>
      </c>
      <c r="J2262" s="2">
        <v>5941</v>
      </c>
      <c r="K2262" t="str">
        <f>VLOOKUP(E2262,LUCode!A:B,2,FALSE)</f>
        <v>RC&amp;S Other</v>
      </c>
      <c r="L2262">
        <f>VLOOKUP(D2262,Coordinates!A:C,2,FALSE)</f>
        <v>43.4739</v>
      </c>
      <c r="M2262">
        <f>VLOOKUP(D2262,Coordinates!A:C,3,FALSE)</f>
        <v>-79.313900000000004</v>
      </c>
      <c r="N2262" t="str">
        <f>VLOOKUP(I2262,LULine!A:B,2,FALSE)</f>
        <v>Yonge University Spadina</v>
      </c>
      <c r="O2262" t="s">
        <v>1761</v>
      </c>
      <c r="P2262" t="s">
        <v>1776</v>
      </c>
    </row>
    <row r="2263" spans="1:16" x14ac:dyDescent="0.3">
      <c r="A2263" s="3">
        <v>43585</v>
      </c>
      <c r="B2263" s="1" t="s">
        <v>785</v>
      </c>
      <c r="C2263" s="1" t="s">
        <v>11</v>
      </c>
      <c r="D2263" s="1" t="s">
        <v>101</v>
      </c>
      <c r="E2263" s="1" t="s">
        <v>89</v>
      </c>
      <c r="F2263" s="2">
        <v>10</v>
      </c>
      <c r="G2263" s="2">
        <v>12</v>
      </c>
      <c r="H2263" s="1" t="s">
        <v>19</v>
      </c>
      <c r="I2263" s="1" t="s">
        <v>15</v>
      </c>
      <c r="J2263" s="2">
        <v>5686</v>
      </c>
      <c r="K2263" t="str">
        <f>VLOOKUP(E2263,LUCode!A:B,2,FALSE)</f>
        <v>Injured or ill Customer (On Train) - Medical Aid Refused</v>
      </c>
      <c r="L2263">
        <f>VLOOKUP(D2263,Coordinates!A:C,2,FALSE)</f>
        <v>43.400199999999998</v>
      </c>
      <c r="M2263">
        <f>VLOOKUP(D2263,Coordinates!A:C,3,FALSE)</f>
        <v>-79.241399999999999</v>
      </c>
      <c r="N2263" t="str">
        <f>VLOOKUP(I2263,LULine!A:B,2,FALSE)</f>
        <v>Yonge University Spadina</v>
      </c>
      <c r="O2263" t="s">
        <v>1761</v>
      </c>
      <c r="P2263" t="s">
        <v>1776</v>
      </c>
    </row>
    <row r="2264" spans="1:16" x14ac:dyDescent="0.3">
      <c r="A2264" s="3">
        <v>43585</v>
      </c>
      <c r="B2264" s="1" t="s">
        <v>435</v>
      </c>
      <c r="C2264" s="1" t="s">
        <v>11</v>
      </c>
      <c r="D2264" s="1" t="s">
        <v>211</v>
      </c>
      <c r="E2264" s="1" t="s">
        <v>57</v>
      </c>
      <c r="F2264" s="2">
        <v>3</v>
      </c>
      <c r="G2264" s="2">
        <v>5</v>
      </c>
      <c r="H2264" s="1" t="s">
        <v>14</v>
      </c>
      <c r="I2264" s="1" t="s">
        <v>15</v>
      </c>
      <c r="J2264" s="2">
        <v>5823</v>
      </c>
      <c r="K2264" t="str">
        <f>VLOOKUP(E2264,LUCode!A:B,2,FALSE)</f>
        <v>Injured or ill Customer (On Train) - Transported</v>
      </c>
      <c r="L2264">
        <f>VLOOKUP(D2264,Coordinates!A:C,2,FALSE)</f>
        <v>43.4739</v>
      </c>
      <c r="M2264">
        <f>VLOOKUP(D2264,Coordinates!A:C,3,FALSE)</f>
        <v>-79.313900000000004</v>
      </c>
      <c r="N2264" t="str">
        <f>VLOOKUP(I2264,LULine!A:B,2,FALSE)</f>
        <v>Yonge University Spadina</v>
      </c>
      <c r="O2264" t="s">
        <v>1761</v>
      </c>
      <c r="P2264" t="s">
        <v>1776</v>
      </c>
    </row>
    <row r="2265" spans="1:16" x14ac:dyDescent="0.3">
      <c r="A2265" s="3">
        <v>43585</v>
      </c>
      <c r="B2265" s="1" t="s">
        <v>1048</v>
      </c>
      <c r="C2265" s="1" t="s">
        <v>11</v>
      </c>
      <c r="D2265" s="1" t="s">
        <v>127</v>
      </c>
      <c r="E2265" s="1" t="s">
        <v>46</v>
      </c>
      <c r="F2265" s="2">
        <v>4</v>
      </c>
      <c r="G2265" s="2">
        <v>6</v>
      </c>
      <c r="H2265" s="1" t="s">
        <v>14</v>
      </c>
      <c r="I2265" s="1" t="s">
        <v>15</v>
      </c>
      <c r="J2265" s="2">
        <v>5981</v>
      </c>
      <c r="K2265" t="str">
        <f>VLOOKUP(E2265,LUCode!A:B,2,FALSE)</f>
        <v>Miscellaneous Speed Control</v>
      </c>
      <c r="L2265">
        <f>VLOOKUP(D2265,Coordinates!A:C,2,FALSE)</f>
        <v>43.400500000000001</v>
      </c>
      <c r="M2265">
        <f>VLOOKUP(D2265,Coordinates!A:C,3,FALSE)</f>
        <v>-79.235900000000001</v>
      </c>
      <c r="N2265" t="str">
        <f>VLOOKUP(I2265,LULine!A:B,2,FALSE)</f>
        <v>Yonge University Spadina</v>
      </c>
      <c r="O2265" t="s">
        <v>1761</v>
      </c>
      <c r="P2265" t="s">
        <v>1776</v>
      </c>
    </row>
    <row r="2266" spans="1:16" x14ac:dyDescent="0.3">
      <c r="A2266" s="3">
        <v>43585</v>
      </c>
      <c r="B2266" s="1" t="s">
        <v>1191</v>
      </c>
      <c r="C2266" s="1" t="s">
        <v>11</v>
      </c>
      <c r="D2266" s="1" t="s">
        <v>64</v>
      </c>
      <c r="E2266" s="1" t="s">
        <v>60</v>
      </c>
      <c r="F2266" s="2">
        <v>11</v>
      </c>
      <c r="G2266" s="2">
        <v>15</v>
      </c>
      <c r="H2266" s="1" t="s">
        <v>34</v>
      </c>
      <c r="I2266" s="1" t="s">
        <v>30</v>
      </c>
      <c r="J2266" s="2">
        <v>5311</v>
      </c>
      <c r="K2266" t="str">
        <f>VLOOKUP(E2266,LUCode!A:B,2,FALSE)</f>
        <v>Miscellaneous Other</v>
      </c>
      <c r="L2266">
        <f>VLOOKUP(D2266,Coordinates!A:C,2,FALSE)</f>
        <v>43.424100000000003</v>
      </c>
      <c r="M2266">
        <f>VLOOKUP(D2266,Coordinates!A:C,3,FALSE)</f>
        <v>-79.164699999999996</v>
      </c>
      <c r="N2266" t="str">
        <f>VLOOKUP(I2266,LULine!A:B,2,FALSE)</f>
        <v>Bloor Danforth</v>
      </c>
      <c r="O2266" t="s">
        <v>1761</v>
      </c>
      <c r="P2266" t="s">
        <v>1777</v>
      </c>
    </row>
    <row r="2267" spans="1:16" x14ac:dyDescent="0.3">
      <c r="A2267" s="3">
        <v>43585</v>
      </c>
      <c r="B2267" s="1" t="s">
        <v>1270</v>
      </c>
      <c r="C2267" s="1" t="s">
        <v>11</v>
      </c>
      <c r="D2267" s="1" t="s">
        <v>119</v>
      </c>
      <c r="E2267" s="1" t="s">
        <v>67</v>
      </c>
      <c r="F2267" s="2">
        <v>4</v>
      </c>
      <c r="G2267" s="2">
        <v>9</v>
      </c>
      <c r="H2267" s="1" t="s">
        <v>14</v>
      </c>
      <c r="I2267" s="1" t="s">
        <v>15</v>
      </c>
      <c r="J2267" s="2">
        <v>6126</v>
      </c>
      <c r="K2267" t="str">
        <f>VLOOKUP(E2267,LUCode!A:B,2,FALSE)</f>
        <v>Door Problems - Faulty Equipment</v>
      </c>
      <c r="L2267">
        <f>VLOOKUP(D2267,Coordinates!A:C,2,FALSE)</f>
        <v>43.433</v>
      </c>
      <c r="M2267">
        <f>VLOOKUP(D2267,Coordinates!A:C,3,FALSE)</f>
        <v>-79.248000000000005</v>
      </c>
      <c r="N2267" t="str">
        <f>VLOOKUP(I2267,LULine!A:B,2,FALSE)</f>
        <v>Yonge University Spadina</v>
      </c>
      <c r="O2267" t="s">
        <v>1761</v>
      </c>
      <c r="P2267" t="s">
        <v>1777</v>
      </c>
    </row>
    <row r="2268" spans="1:16" x14ac:dyDescent="0.3">
      <c r="A2268" s="3">
        <v>43586</v>
      </c>
      <c r="B2268" s="1" t="s">
        <v>687</v>
      </c>
      <c r="C2268" s="1" t="s">
        <v>63</v>
      </c>
      <c r="D2268" s="25" t="s">
        <v>1755</v>
      </c>
      <c r="E2268" s="1" t="s">
        <v>80</v>
      </c>
      <c r="F2268" s="2">
        <v>11</v>
      </c>
      <c r="G2268" s="2">
        <v>15</v>
      </c>
      <c r="H2268" s="1" t="s">
        <v>29</v>
      </c>
      <c r="I2268" s="1" t="s">
        <v>30</v>
      </c>
      <c r="J2268" s="2">
        <v>5042</v>
      </c>
      <c r="K2268" t="str">
        <f>VLOOKUP(E2268,LUCode!A:B,2,FALSE)</f>
        <v>Disorderly Patron</v>
      </c>
      <c r="L2268">
        <f>VLOOKUP(D2268,Coordinates!A:C,2,FALSE)</f>
        <v>43.6706</v>
      </c>
      <c r="M2268">
        <f>VLOOKUP(D2268,Coordinates!A:C,3,FALSE)</f>
        <v>-79.386499999999998</v>
      </c>
      <c r="N2268" t="str">
        <f>VLOOKUP(I2268,LULine!A:B,2,FALSE)</f>
        <v>Bloor Danforth</v>
      </c>
      <c r="O2268" t="s">
        <v>1762</v>
      </c>
      <c r="P2268" t="s">
        <v>1777</v>
      </c>
    </row>
    <row r="2269" spans="1:16" x14ac:dyDescent="0.3">
      <c r="A2269" s="3">
        <v>43586</v>
      </c>
      <c r="B2269" s="1" t="s">
        <v>369</v>
      </c>
      <c r="C2269" s="1" t="s">
        <v>63</v>
      </c>
      <c r="D2269" s="1" t="s">
        <v>45</v>
      </c>
      <c r="E2269" s="1" t="s">
        <v>506</v>
      </c>
      <c r="F2269" s="2">
        <v>4</v>
      </c>
      <c r="G2269" s="2">
        <v>8</v>
      </c>
      <c r="H2269" s="1" t="s">
        <v>19</v>
      </c>
      <c r="I2269" s="1" t="s">
        <v>15</v>
      </c>
      <c r="J2269" s="2">
        <v>5771</v>
      </c>
      <c r="K2269" t="str">
        <f>VLOOKUP(E2269,LUCode!A:B,2,FALSE)</f>
        <v>Trainline System</v>
      </c>
      <c r="L2269">
        <f>VLOOKUP(D2269,Coordinates!A:C,2,FALSE)</f>
        <v>43.781399999999998</v>
      </c>
      <c r="M2269">
        <f>VLOOKUP(D2269,Coordinates!A:C,3,FALSE)</f>
        <v>-79.415000000000006</v>
      </c>
      <c r="N2269" t="str">
        <f>VLOOKUP(I2269,LULine!A:B,2,FALSE)</f>
        <v>Yonge University Spadina</v>
      </c>
      <c r="O2269" t="s">
        <v>1762</v>
      </c>
      <c r="P2269" t="s">
        <v>1774</v>
      </c>
    </row>
    <row r="2270" spans="1:16" x14ac:dyDescent="0.3">
      <c r="A2270" s="3">
        <v>43586</v>
      </c>
      <c r="B2270" s="1" t="s">
        <v>530</v>
      </c>
      <c r="C2270" s="1" t="s">
        <v>63</v>
      </c>
      <c r="D2270" s="1" t="s">
        <v>77</v>
      </c>
      <c r="E2270" s="1" t="s">
        <v>177</v>
      </c>
      <c r="F2270" s="2">
        <v>3</v>
      </c>
      <c r="G2270" s="2">
        <v>5</v>
      </c>
      <c r="H2270" s="1" t="s">
        <v>19</v>
      </c>
      <c r="I2270" s="1" t="s">
        <v>15</v>
      </c>
      <c r="J2270" s="2">
        <v>5821</v>
      </c>
      <c r="K2270" t="str">
        <f>VLOOKUP(E2270,LUCode!A:B,2,FALSE)</f>
        <v>Body</v>
      </c>
      <c r="L2270" t="str">
        <f>VLOOKUP(D2270,Coordinates!A:C,2,FALSE)</f>
        <v>43°44′03</v>
      </c>
      <c r="M2270">
        <f>VLOOKUP(D2270,Coordinates!A:C,3,FALSE)</f>
        <v>-79.27</v>
      </c>
      <c r="N2270" t="str">
        <f>VLOOKUP(I2270,LULine!A:B,2,FALSE)</f>
        <v>Yonge University Spadina</v>
      </c>
      <c r="O2270" t="s">
        <v>1762</v>
      </c>
      <c r="P2270" t="s">
        <v>1774</v>
      </c>
    </row>
    <row r="2271" spans="1:16" x14ac:dyDescent="0.3">
      <c r="A2271" s="3">
        <v>43586</v>
      </c>
      <c r="B2271" s="1" t="s">
        <v>716</v>
      </c>
      <c r="C2271" s="1" t="s">
        <v>63</v>
      </c>
      <c r="D2271" s="1" t="s">
        <v>226</v>
      </c>
      <c r="E2271" s="1" t="s">
        <v>177</v>
      </c>
      <c r="F2271" s="2">
        <v>3</v>
      </c>
      <c r="G2271" s="2">
        <v>5</v>
      </c>
      <c r="H2271" s="1" t="s">
        <v>19</v>
      </c>
      <c r="I2271" s="1" t="s">
        <v>15</v>
      </c>
      <c r="J2271" s="2">
        <v>5591</v>
      </c>
      <c r="K2271" t="str">
        <f>VLOOKUP(E2271,LUCode!A:B,2,FALSE)</f>
        <v>Body</v>
      </c>
      <c r="L2271" t="str">
        <f>VLOOKUP(D2271,Coordinates!A:C,2,FALSE)</f>
        <v>‎43.4257</v>
      </c>
      <c r="M2271">
        <f>VLOOKUP(D2271,Coordinates!A:C,3,FALSE)</f>
        <v>-79.263900000000007</v>
      </c>
      <c r="N2271" t="str">
        <f>VLOOKUP(I2271,LULine!A:B,2,FALSE)</f>
        <v>Yonge University Spadina</v>
      </c>
      <c r="O2271" t="s">
        <v>1762</v>
      </c>
      <c r="P2271" t="s">
        <v>1774</v>
      </c>
    </row>
    <row r="2272" spans="1:16" x14ac:dyDescent="0.3">
      <c r="A2272" s="3">
        <v>43586</v>
      </c>
      <c r="B2272" s="1" t="s">
        <v>716</v>
      </c>
      <c r="C2272" s="1" t="s">
        <v>63</v>
      </c>
      <c r="D2272" s="1" t="s">
        <v>77</v>
      </c>
      <c r="E2272" s="1" t="s">
        <v>143</v>
      </c>
      <c r="F2272" s="2">
        <v>3</v>
      </c>
      <c r="G2272" s="2">
        <v>5</v>
      </c>
      <c r="H2272" s="1" t="s">
        <v>19</v>
      </c>
      <c r="I2272" s="1" t="s">
        <v>15</v>
      </c>
      <c r="J2272" s="2">
        <v>5386</v>
      </c>
      <c r="K2272" t="str">
        <f>VLOOKUP(E2272,LUCode!A:B,2,FALSE)</f>
        <v>Transportation Department - Other</v>
      </c>
      <c r="L2272" t="str">
        <f>VLOOKUP(D2272,Coordinates!A:C,2,FALSE)</f>
        <v>43°44′03</v>
      </c>
      <c r="M2272">
        <f>VLOOKUP(D2272,Coordinates!A:C,3,FALSE)</f>
        <v>-79.27</v>
      </c>
      <c r="N2272" t="str">
        <f>VLOOKUP(I2272,LULine!A:B,2,FALSE)</f>
        <v>Yonge University Spadina</v>
      </c>
      <c r="O2272" t="s">
        <v>1762</v>
      </c>
      <c r="P2272" t="s">
        <v>1774</v>
      </c>
    </row>
    <row r="2273" spans="1:16" x14ac:dyDescent="0.3">
      <c r="A2273" s="3">
        <v>43586</v>
      </c>
      <c r="B2273" s="1" t="s">
        <v>1144</v>
      </c>
      <c r="C2273" s="1" t="s">
        <v>63</v>
      </c>
      <c r="D2273" s="1" t="s">
        <v>42</v>
      </c>
      <c r="E2273" s="1" t="s">
        <v>13</v>
      </c>
      <c r="F2273" s="2">
        <v>6</v>
      </c>
      <c r="G2273" s="2">
        <v>10</v>
      </c>
      <c r="H2273" s="1" t="s">
        <v>14</v>
      </c>
      <c r="I2273" s="1" t="s">
        <v>15</v>
      </c>
      <c r="J2273" s="2">
        <v>6046</v>
      </c>
      <c r="K2273" t="str">
        <f>VLOOKUP(E2273,LUCode!A:B,2,FALSE)</f>
        <v>ATC Project</v>
      </c>
      <c r="L2273">
        <f>VLOOKUP(D2273,Coordinates!A:C,2,FALSE)</f>
        <v>43.749699999999997</v>
      </c>
      <c r="M2273">
        <f>VLOOKUP(D2273,Coordinates!A:C,3,FALSE)</f>
        <v>-79.4619</v>
      </c>
      <c r="N2273" t="str">
        <f>VLOOKUP(I2273,LULine!A:B,2,FALSE)</f>
        <v>Yonge University Spadina</v>
      </c>
      <c r="O2273" t="s">
        <v>1762</v>
      </c>
      <c r="P2273" t="s">
        <v>1774</v>
      </c>
    </row>
    <row r="2274" spans="1:16" x14ac:dyDescent="0.3">
      <c r="A2274" s="3">
        <v>43586</v>
      </c>
      <c r="B2274" s="1" t="s">
        <v>1271</v>
      </c>
      <c r="C2274" s="1" t="s">
        <v>63</v>
      </c>
      <c r="D2274" s="1" t="s">
        <v>211</v>
      </c>
      <c r="E2274" s="1" t="s">
        <v>72</v>
      </c>
      <c r="F2274" s="2">
        <v>4</v>
      </c>
      <c r="G2274" s="2">
        <v>7</v>
      </c>
      <c r="H2274" s="1" t="s">
        <v>19</v>
      </c>
      <c r="I2274" s="1" t="s">
        <v>15</v>
      </c>
      <c r="J2274" s="2">
        <v>5546</v>
      </c>
      <c r="K2274" t="str">
        <f>VLOOKUP(E2274,LUCode!A:B,2,FALSE)</f>
        <v xml:space="preserve">No Operator Immediately Available </v>
      </c>
      <c r="L2274">
        <f>VLOOKUP(D2274,Coordinates!A:C,2,FALSE)</f>
        <v>43.4739</v>
      </c>
      <c r="M2274">
        <f>VLOOKUP(D2274,Coordinates!A:C,3,FALSE)</f>
        <v>-79.313900000000004</v>
      </c>
      <c r="N2274" t="str">
        <f>VLOOKUP(I2274,LULine!A:B,2,FALSE)</f>
        <v>Yonge University Spadina</v>
      </c>
      <c r="O2274" t="s">
        <v>1762</v>
      </c>
      <c r="P2274" t="s">
        <v>1773</v>
      </c>
    </row>
    <row r="2275" spans="1:16" x14ac:dyDescent="0.3">
      <c r="A2275" s="3">
        <v>43586</v>
      </c>
      <c r="B2275" s="1" t="s">
        <v>328</v>
      </c>
      <c r="C2275" s="1" t="s">
        <v>63</v>
      </c>
      <c r="D2275" s="1" t="s">
        <v>237</v>
      </c>
      <c r="E2275" s="1" t="s">
        <v>57</v>
      </c>
      <c r="F2275" s="2">
        <v>16</v>
      </c>
      <c r="G2275" s="2">
        <v>18</v>
      </c>
      <c r="H2275" s="1" t="s">
        <v>29</v>
      </c>
      <c r="I2275" s="1" t="s">
        <v>30</v>
      </c>
      <c r="J2275" s="2">
        <v>5219</v>
      </c>
      <c r="K2275" t="str">
        <f>VLOOKUP(E2275,LUCode!A:B,2,FALSE)</f>
        <v>Injured or ill Customer (On Train) - Transported</v>
      </c>
      <c r="L2275">
        <f>VLOOKUP(D2275,Coordinates!A:C,2,FALSE)</f>
        <v>43.394399999999997</v>
      </c>
      <c r="M2275">
        <f>VLOOKUP(D2275,Coordinates!A:C,3,FALSE)</f>
        <v>-79.253600000000006</v>
      </c>
      <c r="N2275" t="str">
        <f>VLOOKUP(I2275,LULine!A:B,2,FALSE)</f>
        <v>Bloor Danforth</v>
      </c>
      <c r="O2275" t="s">
        <v>1762</v>
      </c>
      <c r="P2275" t="s">
        <v>1775</v>
      </c>
    </row>
    <row r="2276" spans="1:16" x14ac:dyDescent="0.3">
      <c r="A2276" s="3">
        <v>43586</v>
      </c>
      <c r="B2276" s="1" t="s">
        <v>993</v>
      </c>
      <c r="C2276" s="1" t="s">
        <v>63</v>
      </c>
      <c r="D2276" s="1" t="s">
        <v>235</v>
      </c>
      <c r="E2276" s="1" t="s">
        <v>80</v>
      </c>
      <c r="F2276" s="2">
        <v>5</v>
      </c>
      <c r="G2276" s="2">
        <v>7</v>
      </c>
      <c r="H2276" s="1" t="s">
        <v>34</v>
      </c>
      <c r="I2276" s="1" t="s">
        <v>30</v>
      </c>
      <c r="J2276" s="2">
        <v>5321</v>
      </c>
      <c r="K2276" t="str">
        <f>VLOOKUP(E2276,LUCode!A:B,2,FALSE)</f>
        <v>Disorderly Patron</v>
      </c>
      <c r="L2276">
        <f>VLOOKUP(D2276,Coordinates!A:C,2,FALSE)</f>
        <v>43.411099999999998</v>
      </c>
      <c r="M2276">
        <f>VLOOKUP(D2276,Coordinates!A:C,3,FALSE)</f>
        <v>-79.184600000000003</v>
      </c>
      <c r="N2276" t="str">
        <f>VLOOKUP(I2276,LULine!A:B,2,FALSE)</f>
        <v>Bloor Danforth</v>
      </c>
      <c r="O2276" t="s">
        <v>1762</v>
      </c>
      <c r="P2276" t="s">
        <v>1776</v>
      </c>
    </row>
    <row r="2277" spans="1:16" x14ac:dyDescent="0.3">
      <c r="A2277" s="3">
        <v>43586</v>
      </c>
      <c r="B2277" s="1" t="s">
        <v>1272</v>
      </c>
      <c r="C2277" s="1" t="s">
        <v>63</v>
      </c>
      <c r="D2277" s="1" t="s">
        <v>279</v>
      </c>
      <c r="E2277" s="1" t="s">
        <v>1122</v>
      </c>
      <c r="F2277" s="2">
        <v>98</v>
      </c>
      <c r="G2277" s="2">
        <v>100</v>
      </c>
      <c r="H2277" s="1" t="s">
        <v>14</v>
      </c>
      <c r="I2277" s="1" t="s">
        <v>15</v>
      </c>
      <c r="J2277" s="2">
        <v>5421</v>
      </c>
      <c r="K2277" t="e">
        <f>VLOOKUP(E2277,LUCode!A:B,2,FALSE)</f>
        <v>#N/A</v>
      </c>
      <c r="L2277">
        <f>VLOOKUP(D2277,Coordinates!A:C,2,FALSE)</f>
        <v>43.4056</v>
      </c>
      <c r="M2277">
        <f>VLOOKUP(D2277,Coordinates!A:C,3,FALSE)</f>
        <v>-79.232699999999994</v>
      </c>
      <c r="N2277" t="str">
        <f>VLOOKUP(I2277,LULine!A:B,2,FALSE)</f>
        <v>Yonge University Spadina</v>
      </c>
      <c r="O2277" t="s">
        <v>1762</v>
      </c>
      <c r="P2277" t="s">
        <v>1776</v>
      </c>
    </row>
    <row r="2278" spans="1:16" x14ac:dyDescent="0.3">
      <c r="A2278" s="3">
        <v>43586</v>
      </c>
      <c r="B2278" s="1" t="s">
        <v>1091</v>
      </c>
      <c r="C2278" s="1" t="s">
        <v>63</v>
      </c>
      <c r="D2278" s="1" t="s">
        <v>119</v>
      </c>
      <c r="E2278" s="1" t="s">
        <v>132</v>
      </c>
      <c r="F2278" s="2">
        <v>7</v>
      </c>
      <c r="G2278" s="2">
        <v>9</v>
      </c>
      <c r="H2278" s="1" t="s">
        <v>19</v>
      </c>
      <c r="I2278" s="1" t="s">
        <v>15</v>
      </c>
      <c r="J2278" s="2">
        <v>5971</v>
      </c>
      <c r="K2278" t="str">
        <f>VLOOKUP(E2278,LUCode!A:B,2,FALSE)</f>
        <v>Misc. Transportation Other - Employee Non-Chargeable</v>
      </c>
      <c r="L2278">
        <f>VLOOKUP(D2278,Coordinates!A:C,2,FALSE)</f>
        <v>43.433</v>
      </c>
      <c r="M2278">
        <f>VLOOKUP(D2278,Coordinates!A:C,3,FALSE)</f>
        <v>-79.248000000000005</v>
      </c>
      <c r="N2278" t="str">
        <f>VLOOKUP(I2278,LULine!A:B,2,FALSE)</f>
        <v>Yonge University Spadina</v>
      </c>
      <c r="O2278" t="s">
        <v>1762</v>
      </c>
      <c r="P2278" t="s">
        <v>1776</v>
      </c>
    </row>
    <row r="2279" spans="1:16" x14ac:dyDescent="0.3">
      <c r="A2279" s="3">
        <v>43586</v>
      </c>
      <c r="B2279" s="1" t="s">
        <v>749</v>
      </c>
      <c r="C2279" s="1" t="s">
        <v>63</v>
      </c>
      <c r="D2279" s="1" t="s">
        <v>162</v>
      </c>
      <c r="E2279" s="1" t="s">
        <v>57</v>
      </c>
      <c r="F2279" s="2">
        <v>5</v>
      </c>
      <c r="G2279" s="2">
        <v>7</v>
      </c>
      <c r="H2279" s="1" t="s">
        <v>19</v>
      </c>
      <c r="I2279" s="1" t="s">
        <v>15</v>
      </c>
      <c r="J2279" s="2">
        <v>5471</v>
      </c>
      <c r="K2279" t="str">
        <f>VLOOKUP(E2279,LUCode!A:B,2,FALSE)</f>
        <v>Injured or ill Customer (On Train) - Transported</v>
      </c>
      <c r="L2279">
        <f>VLOOKUP(D2279,Coordinates!A:C,2,FALSE)</f>
        <v>43.390900000000002</v>
      </c>
      <c r="M2279">
        <f>VLOOKUP(D2279,Coordinates!A:C,3,FALSE)</f>
        <v>-79.224500000000006</v>
      </c>
      <c r="N2279" t="str">
        <f>VLOOKUP(I2279,LULine!A:B,2,FALSE)</f>
        <v>Yonge University Spadina</v>
      </c>
      <c r="O2279" t="s">
        <v>1762</v>
      </c>
      <c r="P2279" t="s">
        <v>1776</v>
      </c>
    </row>
    <row r="2280" spans="1:16" x14ac:dyDescent="0.3">
      <c r="A2280" s="3">
        <v>43586</v>
      </c>
      <c r="B2280" s="1" t="s">
        <v>472</v>
      </c>
      <c r="C2280" s="1" t="s">
        <v>63</v>
      </c>
      <c r="D2280" s="25" t="s">
        <v>1756</v>
      </c>
      <c r="E2280" s="1" t="s">
        <v>80</v>
      </c>
      <c r="F2280" s="2">
        <v>3</v>
      </c>
      <c r="G2280" s="2">
        <v>8</v>
      </c>
      <c r="H2280" s="1" t="s">
        <v>14</v>
      </c>
      <c r="I2280" s="1" t="s">
        <v>15</v>
      </c>
      <c r="J2280" s="2">
        <v>5421</v>
      </c>
      <c r="K2280" t="str">
        <f>VLOOKUP(E2280,LUCode!A:B,2,FALSE)</f>
        <v>Disorderly Patron</v>
      </c>
      <c r="L2280">
        <f>VLOOKUP(D2280,Coordinates!A:C,2,FALSE)</f>
        <v>43.401600000000002</v>
      </c>
      <c r="M2280">
        <f>VLOOKUP(D2280,Coordinates!A:C,3,FALSE)</f>
        <v>-79.230900000000005</v>
      </c>
      <c r="N2280" t="str">
        <f>VLOOKUP(I2280,LULine!A:B,2,FALSE)</f>
        <v>Yonge University Spadina</v>
      </c>
      <c r="O2280" t="s">
        <v>1762</v>
      </c>
      <c r="P2280" t="s">
        <v>1777</v>
      </c>
    </row>
    <row r="2281" spans="1:16" x14ac:dyDescent="0.3">
      <c r="A2281" s="3">
        <v>43586</v>
      </c>
      <c r="B2281" s="1" t="s">
        <v>1273</v>
      </c>
      <c r="C2281" s="1" t="s">
        <v>63</v>
      </c>
      <c r="D2281" s="1" t="s">
        <v>45</v>
      </c>
      <c r="E2281" s="1" t="s">
        <v>132</v>
      </c>
      <c r="F2281" s="2">
        <v>10</v>
      </c>
      <c r="G2281" s="2">
        <v>15</v>
      </c>
      <c r="H2281" s="1" t="s">
        <v>19</v>
      </c>
      <c r="I2281" s="1" t="s">
        <v>15</v>
      </c>
      <c r="J2281" s="2">
        <v>5626</v>
      </c>
      <c r="K2281" t="str">
        <f>VLOOKUP(E2281,LUCode!A:B,2,FALSE)</f>
        <v>Misc. Transportation Other - Employee Non-Chargeable</v>
      </c>
      <c r="L2281">
        <f>VLOOKUP(D2281,Coordinates!A:C,2,FALSE)</f>
        <v>43.781399999999998</v>
      </c>
      <c r="M2281">
        <f>VLOOKUP(D2281,Coordinates!A:C,3,FALSE)</f>
        <v>-79.415000000000006</v>
      </c>
      <c r="N2281" t="str">
        <f>VLOOKUP(I2281,LULine!A:B,2,FALSE)</f>
        <v>Yonge University Spadina</v>
      </c>
      <c r="O2281" t="s">
        <v>1762</v>
      </c>
      <c r="P2281" t="s">
        <v>1777</v>
      </c>
    </row>
    <row r="2282" spans="1:16" x14ac:dyDescent="0.3">
      <c r="A2282" s="3">
        <v>43587</v>
      </c>
      <c r="B2282" s="1" t="s">
        <v>1274</v>
      </c>
      <c r="C2282" s="1" t="s">
        <v>126</v>
      </c>
      <c r="D2282" s="1" t="s">
        <v>77</v>
      </c>
      <c r="E2282" s="1" t="s">
        <v>13</v>
      </c>
      <c r="F2282" s="2">
        <v>3</v>
      </c>
      <c r="G2282" s="2">
        <v>5</v>
      </c>
      <c r="H2282" s="1" t="s">
        <v>19</v>
      </c>
      <c r="I2282" s="1" t="s">
        <v>15</v>
      </c>
      <c r="J2282" s="2">
        <v>5451</v>
      </c>
      <c r="K2282" t="str">
        <f>VLOOKUP(E2282,LUCode!A:B,2,FALSE)</f>
        <v>ATC Project</v>
      </c>
      <c r="L2282" t="str">
        <f>VLOOKUP(D2282,Coordinates!A:C,2,FALSE)</f>
        <v>43°44′03</v>
      </c>
      <c r="M2282">
        <f>VLOOKUP(D2282,Coordinates!A:C,3,FALSE)</f>
        <v>-79.27</v>
      </c>
      <c r="N2282" t="str">
        <f>VLOOKUP(I2282,LULine!A:B,2,FALSE)</f>
        <v>Yonge University Spadina</v>
      </c>
      <c r="O2282" t="s">
        <v>1762</v>
      </c>
      <c r="P2282" t="s">
        <v>1774</v>
      </c>
    </row>
    <row r="2283" spans="1:16" x14ac:dyDescent="0.3">
      <c r="A2283" s="3">
        <v>43587</v>
      </c>
      <c r="B2283" s="1" t="s">
        <v>1144</v>
      </c>
      <c r="C2283" s="1" t="s">
        <v>126</v>
      </c>
      <c r="D2283" s="1" t="s">
        <v>300</v>
      </c>
      <c r="E2283" s="1" t="s">
        <v>18</v>
      </c>
      <c r="F2283" s="2">
        <v>10</v>
      </c>
      <c r="G2283" s="2">
        <v>14</v>
      </c>
      <c r="H2283" s="1" t="s">
        <v>14</v>
      </c>
      <c r="I2283" s="1" t="s">
        <v>15</v>
      </c>
      <c r="J2283" s="2">
        <v>5591</v>
      </c>
      <c r="K2283" t="str">
        <f>VLOOKUP(E2283,LUCode!A:B,2,FALSE)</f>
        <v>ATC RC&amp;S Equipment</v>
      </c>
      <c r="L2283">
        <f>VLOOKUP(D2283,Coordinates!A:C,2,FALSE)</f>
        <v>43.405200000000001</v>
      </c>
      <c r="M2283">
        <f>VLOOKUP(D2283,Coordinates!A:C,3,FALSE)</f>
        <v>-79.201599999999999</v>
      </c>
      <c r="N2283" t="str">
        <f>VLOOKUP(I2283,LULine!A:B,2,FALSE)</f>
        <v>Yonge University Spadina</v>
      </c>
      <c r="O2283" t="s">
        <v>1762</v>
      </c>
      <c r="P2283" t="s">
        <v>1774</v>
      </c>
    </row>
    <row r="2284" spans="1:16" x14ac:dyDescent="0.3">
      <c r="A2284" s="3">
        <v>43587</v>
      </c>
      <c r="B2284" s="1" t="s">
        <v>963</v>
      </c>
      <c r="C2284" s="1" t="s">
        <v>126</v>
      </c>
      <c r="D2284" s="1" t="s">
        <v>425</v>
      </c>
      <c r="E2284" s="1" t="s">
        <v>80</v>
      </c>
      <c r="F2284" s="2">
        <v>5</v>
      </c>
      <c r="G2284" s="2">
        <v>8</v>
      </c>
      <c r="H2284" s="1" t="s">
        <v>29</v>
      </c>
      <c r="I2284" s="1" t="s">
        <v>30</v>
      </c>
      <c r="J2284" s="2">
        <v>5280</v>
      </c>
      <c r="K2284" t="str">
        <f>VLOOKUP(E2284,LUCode!A:B,2,FALSE)</f>
        <v>Disorderly Patron</v>
      </c>
      <c r="L2284">
        <f>VLOOKUP(D2284,Coordinates!A:C,2,FALSE)</f>
        <v>43.403700000000001</v>
      </c>
      <c r="M2284">
        <f>VLOOKUP(D2284,Coordinates!A:C,3,FALSE)</f>
        <v>-79.212999999999994</v>
      </c>
      <c r="N2284" t="str">
        <f>VLOOKUP(I2284,LULine!A:B,2,FALSE)</f>
        <v>Bloor Danforth</v>
      </c>
      <c r="O2284" t="s">
        <v>1762</v>
      </c>
      <c r="P2284" t="s">
        <v>1772</v>
      </c>
    </row>
    <row r="2285" spans="1:16" x14ac:dyDescent="0.3">
      <c r="A2285" s="3">
        <v>43587</v>
      </c>
      <c r="B2285" s="1" t="s">
        <v>1275</v>
      </c>
      <c r="C2285" s="1" t="s">
        <v>126</v>
      </c>
      <c r="D2285" s="1" t="s">
        <v>160</v>
      </c>
      <c r="E2285" s="1" t="s">
        <v>327</v>
      </c>
      <c r="F2285" s="2">
        <v>3</v>
      </c>
      <c r="G2285" s="2">
        <v>6</v>
      </c>
      <c r="H2285" s="1" t="s">
        <v>14</v>
      </c>
      <c r="I2285" s="1" t="s">
        <v>15</v>
      </c>
      <c r="J2285" s="2">
        <v>6136</v>
      </c>
      <c r="K2285" t="str">
        <f>VLOOKUP(E2285,LUCode!A:B,2,FALSE)</f>
        <v>Operator Overshot Platform</v>
      </c>
      <c r="L2285">
        <f>VLOOKUP(D2285,Coordinates!A:C,2,FALSE)</f>
        <v>43.724899999999998</v>
      </c>
      <c r="M2285">
        <f>VLOOKUP(D2285,Coordinates!A:C,3,FALSE)</f>
        <v>79.448800000000006</v>
      </c>
      <c r="N2285" t="str">
        <f>VLOOKUP(I2285,LULine!A:B,2,FALSE)</f>
        <v>Yonge University Spadina</v>
      </c>
      <c r="O2285" t="s">
        <v>1762</v>
      </c>
      <c r="P2285" t="s">
        <v>1773</v>
      </c>
    </row>
    <row r="2286" spans="1:16" x14ac:dyDescent="0.3">
      <c r="A2286" s="3">
        <v>43587</v>
      </c>
      <c r="B2286" s="1" t="s">
        <v>284</v>
      </c>
      <c r="C2286" s="1" t="s">
        <v>126</v>
      </c>
      <c r="D2286" s="1" t="s">
        <v>248</v>
      </c>
      <c r="E2286" s="1" t="s">
        <v>80</v>
      </c>
      <c r="F2286" s="2">
        <v>4</v>
      </c>
      <c r="G2286" s="2">
        <v>7</v>
      </c>
      <c r="H2286" s="1" t="s">
        <v>19</v>
      </c>
      <c r="I2286" s="1" t="s">
        <v>15</v>
      </c>
      <c r="J2286" s="2">
        <v>5621</v>
      </c>
      <c r="K2286" t="str">
        <f>VLOOKUP(E2286,LUCode!A:B,2,FALSE)</f>
        <v>Disorderly Patron</v>
      </c>
      <c r="L2286">
        <f>VLOOKUP(D2286,Coordinates!A:C,2,FALSE)</f>
        <v>43.3857</v>
      </c>
      <c r="M2286">
        <f>VLOOKUP(D2286,Coordinates!A:C,3,FALSE)</f>
        <v>-79.224000000000004</v>
      </c>
      <c r="N2286" t="str">
        <f>VLOOKUP(I2286,LULine!A:B,2,FALSE)</f>
        <v>Yonge University Spadina</v>
      </c>
      <c r="O2286" t="s">
        <v>1762</v>
      </c>
      <c r="P2286" t="s">
        <v>1773</v>
      </c>
    </row>
    <row r="2287" spans="1:16" x14ac:dyDescent="0.3">
      <c r="A2287" s="3">
        <v>43587</v>
      </c>
      <c r="B2287" s="1" t="s">
        <v>1220</v>
      </c>
      <c r="C2287" s="1" t="s">
        <v>126</v>
      </c>
      <c r="D2287" s="1" t="s">
        <v>64</v>
      </c>
      <c r="E2287" s="1" t="s">
        <v>70</v>
      </c>
      <c r="F2287" s="2">
        <v>3</v>
      </c>
      <c r="G2287" s="2">
        <v>6</v>
      </c>
      <c r="H2287" s="1" t="s">
        <v>29</v>
      </c>
      <c r="I2287" s="1" t="s">
        <v>30</v>
      </c>
      <c r="J2287" s="2">
        <v>5122</v>
      </c>
      <c r="K2287" t="str">
        <f>VLOOKUP(E2287,LUCode!A:B,2,FALSE)</f>
        <v>Signals - Train Stops</v>
      </c>
      <c r="L2287">
        <f>VLOOKUP(D2287,Coordinates!A:C,2,FALSE)</f>
        <v>43.424100000000003</v>
      </c>
      <c r="M2287">
        <f>VLOOKUP(D2287,Coordinates!A:C,3,FALSE)</f>
        <v>-79.164699999999996</v>
      </c>
      <c r="N2287" t="str">
        <f>VLOOKUP(I2287,LULine!A:B,2,FALSE)</f>
        <v>Bloor Danforth</v>
      </c>
      <c r="O2287" t="s">
        <v>1762</v>
      </c>
      <c r="P2287" t="s">
        <v>1773</v>
      </c>
    </row>
    <row r="2288" spans="1:16" x14ac:dyDescent="0.3">
      <c r="A2288" s="3">
        <v>43587</v>
      </c>
      <c r="B2288" s="1" t="s">
        <v>166</v>
      </c>
      <c r="C2288" s="1" t="s">
        <v>126</v>
      </c>
      <c r="D2288" s="1" t="s">
        <v>49</v>
      </c>
      <c r="E2288" s="1" t="s">
        <v>308</v>
      </c>
      <c r="F2288" s="2">
        <v>4</v>
      </c>
      <c r="G2288" s="2">
        <v>7</v>
      </c>
      <c r="H2288" s="1" t="s">
        <v>14</v>
      </c>
      <c r="I2288" s="1" t="s">
        <v>15</v>
      </c>
      <c r="J2288" s="2">
        <v>5481</v>
      </c>
      <c r="K2288" t="str">
        <f>VLOOKUP(E2288,LUCode!A:B,2,FALSE)</f>
        <v>Assault / Patron Involved</v>
      </c>
      <c r="L2288">
        <f>VLOOKUP(D2288,Coordinates!A:C,2,FALSE)</f>
        <v>43.423200000000001</v>
      </c>
      <c r="M2288">
        <f>VLOOKUP(D2288,Coordinates!A:C,3,FALSE)</f>
        <v>79.262699999999995</v>
      </c>
      <c r="N2288" t="str">
        <f>VLOOKUP(I2288,LULine!A:B,2,FALSE)</f>
        <v>Yonge University Spadina</v>
      </c>
      <c r="O2288" t="s">
        <v>1762</v>
      </c>
      <c r="P2288" t="s">
        <v>1775</v>
      </c>
    </row>
    <row r="2289" spans="1:16" x14ac:dyDescent="0.3">
      <c r="A2289" s="3">
        <v>43587</v>
      </c>
      <c r="B2289" s="1" t="s">
        <v>206</v>
      </c>
      <c r="C2289" s="1" t="s">
        <v>126</v>
      </c>
      <c r="D2289" s="1" t="s">
        <v>64</v>
      </c>
      <c r="E2289" s="1" t="s">
        <v>70</v>
      </c>
      <c r="F2289" s="2">
        <v>3</v>
      </c>
      <c r="G2289" s="2">
        <v>5</v>
      </c>
      <c r="H2289" s="1" t="s">
        <v>29</v>
      </c>
      <c r="I2289" s="1" t="s">
        <v>30</v>
      </c>
      <c r="J2289" s="2">
        <v>5305</v>
      </c>
      <c r="K2289" t="str">
        <f>VLOOKUP(E2289,LUCode!A:B,2,FALSE)</f>
        <v>Signals - Train Stops</v>
      </c>
      <c r="L2289">
        <f>VLOOKUP(D2289,Coordinates!A:C,2,FALSE)</f>
        <v>43.424100000000003</v>
      </c>
      <c r="M2289">
        <f>VLOOKUP(D2289,Coordinates!A:C,3,FALSE)</f>
        <v>-79.164699999999996</v>
      </c>
      <c r="N2289" t="str">
        <f>VLOOKUP(I2289,LULine!A:B,2,FALSE)</f>
        <v>Bloor Danforth</v>
      </c>
      <c r="O2289" t="s">
        <v>1762</v>
      </c>
      <c r="P2289" t="s">
        <v>1775</v>
      </c>
    </row>
    <row r="2290" spans="1:16" x14ac:dyDescent="0.3">
      <c r="A2290" s="3">
        <v>43587</v>
      </c>
      <c r="B2290" s="1" t="s">
        <v>94</v>
      </c>
      <c r="C2290" s="1" t="s">
        <v>126</v>
      </c>
      <c r="D2290" s="1" t="s">
        <v>279</v>
      </c>
      <c r="E2290" s="1" t="s">
        <v>80</v>
      </c>
      <c r="F2290" s="2">
        <v>4</v>
      </c>
      <c r="G2290" s="2">
        <v>7</v>
      </c>
      <c r="H2290" s="1" t="s">
        <v>19</v>
      </c>
      <c r="I2290" s="1" t="s">
        <v>15</v>
      </c>
      <c r="J2290" s="2">
        <v>5786</v>
      </c>
      <c r="K2290" t="str">
        <f>VLOOKUP(E2290,LUCode!A:B,2,FALSE)</f>
        <v>Disorderly Patron</v>
      </c>
      <c r="L2290">
        <f>VLOOKUP(D2290,Coordinates!A:C,2,FALSE)</f>
        <v>43.4056</v>
      </c>
      <c r="M2290">
        <f>VLOOKUP(D2290,Coordinates!A:C,3,FALSE)</f>
        <v>-79.232699999999994</v>
      </c>
      <c r="N2290" t="str">
        <f>VLOOKUP(I2290,LULine!A:B,2,FALSE)</f>
        <v>Yonge University Spadina</v>
      </c>
      <c r="O2290" t="s">
        <v>1762</v>
      </c>
      <c r="P2290" t="s">
        <v>1775</v>
      </c>
    </row>
    <row r="2291" spans="1:16" x14ac:dyDescent="0.3">
      <c r="A2291" s="3">
        <v>43587</v>
      </c>
      <c r="B2291" s="1" t="s">
        <v>885</v>
      </c>
      <c r="C2291" s="1" t="s">
        <v>126</v>
      </c>
      <c r="D2291" s="1" t="s">
        <v>235</v>
      </c>
      <c r="E2291" s="1" t="s">
        <v>601</v>
      </c>
      <c r="F2291" s="2">
        <v>3</v>
      </c>
      <c r="G2291" s="2">
        <v>5</v>
      </c>
      <c r="H2291" s="1" t="s">
        <v>29</v>
      </c>
      <c r="I2291" s="1" t="s">
        <v>30</v>
      </c>
      <c r="J2291" s="2">
        <v>5067</v>
      </c>
      <c r="K2291" t="str">
        <f>VLOOKUP(E2291,LUCode!A:B,2,FALSE)</f>
        <v>Trucks</v>
      </c>
      <c r="L2291">
        <f>VLOOKUP(D2291,Coordinates!A:C,2,FALSE)</f>
        <v>43.411099999999998</v>
      </c>
      <c r="M2291">
        <f>VLOOKUP(D2291,Coordinates!A:C,3,FALSE)</f>
        <v>-79.184600000000003</v>
      </c>
      <c r="N2291" t="str">
        <f>VLOOKUP(I2291,LULine!A:B,2,FALSE)</f>
        <v>Bloor Danforth</v>
      </c>
      <c r="O2291" t="s">
        <v>1762</v>
      </c>
      <c r="P2291" t="s">
        <v>1775</v>
      </c>
    </row>
    <row r="2292" spans="1:16" x14ac:dyDescent="0.3">
      <c r="A2292" s="3">
        <v>43587</v>
      </c>
      <c r="B2292" s="1" t="s">
        <v>1040</v>
      </c>
      <c r="C2292" s="1" t="s">
        <v>126</v>
      </c>
      <c r="D2292" s="1" t="s">
        <v>296</v>
      </c>
      <c r="E2292" s="1" t="s">
        <v>67</v>
      </c>
      <c r="F2292" s="2">
        <v>5</v>
      </c>
      <c r="G2292" s="2">
        <v>8</v>
      </c>
      <c r="H2292" s="1" t="s">
        <v>14</v>
      </c>
      <c r="I2292" s="1" t="s">
        <v>15</v>
      </c>
      <c r="J2292" s="2">
        <v>5781</v>
      </c>
      <c r="K2292" t="str">
        <f>VLOOKUP(E2292,LUCode!A:B,2,FALSE)</f>
        <v>Door Problems - Faulty Equipment</v>
      </c>
      <c r="L2292">
        <f>VLOOKUP(D2292,Coordinates!A:C,2,FALSE)</f>
        <v>43.4116</v>
      </c>
      <c r="M2292">
        <f>VLOOKUP(D2292,Coordinates!A:C,3,FALSE)</f>
        <v>-79.233500000000006</v>
      </c>
      <c r="N2292" t="str">
        <f>VLOOKUP(I2292,LULine!A:B,2,FALSE)</f>
        <v>Yonge University Spadina</v>
      </c>
      <c r="O2292" t="s">
        <v>1762</v>
      </c>
      <c r="P2292" t="s">
        <v>1777</v>
      </c>
    </row>
    <row r="2293" spans="1:16" x14ac:dyDescent="0.3">
      <c r="A2293" s="3">
        <v>43587</v>
      </c>
      <c r="B2293" s="1" t="s">
        <v>1230</v>
      </c>
      <c r="C2293" s="1" t="s">
        <v>126</v>
      </c>
      <c r="D2293" s="1" t="s">
        <v>37</v>
      </c>
      <c r="E2293" s="1" t="s">
        <v>132</v>
      </c>
      <c r="F2293" s="2">
        <v>4</v>
      </c>
      <c r="G2293" s="2">
        <v>8</v>
      </c>
      <c r="H2293" s="1" t="s">
        <v>29</v>
      </c>
      <c r="I2293" s="1" t="s">
        <v>30</v>
      </c>
      <c r="J2293" s="2">
        <v>5006</v>
      </c>
      <c r="K2293" t="str">
        <f>VLOOKUP(E2293,LUCode!A:B,2,FALSE)</f>
        <v>Misc. Transportation Other - Employee Non-Chargeable</v>
      </c>
      <c r="L2293">
        <f>VLOOKUP(D2293,Coordinates!A:C,2,FALSE)</f>
        <v>43.435699999999997</v>
      </c>
      <c r="M2293">
        <f>VLOOKUP(D2293,Coordinates!A:C,3,FALSE)</f>
        <v>-79.154899999999998</v>
      </c>
      <c r="N2293" t="str">
        <f>VLOOKUP(I2293,LULine!A:B,2,FALSE)</f>
        <v>Bloor Danforth</v>
      </c>
      <c r="O2293" t="s">
        <v>1762</v>
      </c>
      <c r="P2293" t="s">
        <v>1777</v>
      </c>
    </row>
    <row r="2294" spans="1:16" x14ac:dyDescent="0.3">
      <c r="A2294" s="3">
        <v>43587</v>
      </c>
      <c r="B2294" s="1" t="s">
        <v>662</v>
      </c>
      <c r="C2294" s="1" t="s">
        <v>126</v>
      </c>
      <c r="D2294" s="1" t="s">
        <v>69</v>
      </c>
      <c r="E2294" s="1" t="s">
        <v>57</v>
      </c>
      <c r="F2294" s="2">
        <v>16</v>
      </c>
      <c r="G2294" s="2">
        <v>20</v>
      </c>
      <c r="H2294" s="1" t="s">
        <v>29</v>
      </c>
      <c r="I2294" s="1" t="s">
        <v>30</v>
      </c>
      <c r="J2294" s="2">
        <v>5347</v>
      </c>
      <c r="K2294" t="str">
        <f>VLOOKUP(E2294,LUCode!A:B,2,FALSE)</f>
        <v>Injured or ill Customer (On Train) - Transported</v>
      </c>
      <c r="L2294">
        <f>VLOOKUP(D2294,Coordinates!A:C,2,FALSE)</f>
        <v>43.395099999999999</v>
      </c>
      <c r="M2294">
        <f>VLOOKUP(D2294,Coordinates!A:C,3,FALSE)</f>
        <v>-79.250600000000006</v>
      </c>
      <c r="N2294" t="str">
        <f>VLOOKUP(I2294,LULine!A:B,2,FALSE)</f>
        <v>Bloor Danforth</v>
      </c>
      <c r="O2294" t="s">
        <v>1762</v>
      </c>
      <c r="P2294" t="s">
        <v>1777</v>
      </c>
    </row>
    <row r="2295" spans="1:16" x14ac:dyDescent="0.3">
      <c r="A2295" s="3">
        <v>43588</v>
      </c>
      <c r="B2295" s="1" t="s">
        <v>1054</v>
      </c>
      <c r="C2295" s="1" t="s">
        <v>145</v>
      </c>
      <c r="D2295" s="1" t="s">
        <v>77</v>
      </c>
      <c r="E2295" s="1" t="s">
        <v>183</v>
      </c>
      <c r="F2295" s="2">
        <v>3</v>
      </c>
      <c r="G2295" s="2">
        <v>8</v>
      </c>
      <c r="H2295" s="1" t="s">
        <v>14</v>
      </c>
      <c r="I2295" s="1" t="s">
        <v>15</v>
      </c>
      <c r="J2295" s="2">
        <v>5931</v>
      </c>
      <c r="K2295" t="str">
        <f>VLOOKUP(E2295,LUCode!A:B,2,FALSE)</f>
        <v>ATC Operator Related</v>
      </c>
      <c r="L2295" t="str">
        <f>VLOOKUP(D2295,Coordinates!A:C,2,FALSE)</f>
        <v>43°44′03</v>
      </c>
      <c r="M2295">
        <f>VLOOKUP(D2295,Coordinates!A:C,3,FALSE)</f>
        <v>-79.27</v>
      </c>
      <c r="N2295" t="str">
        <f>VLOOKUP(I2295,LULine!A:B,2,FALSE)</f>
        <v>Yonge University Spadina</v>
      </c>
      <c r="O2295" t="s">
        <v>1762</v>
      </c>
      <c r="P2295" t="s">
        <v>1777</v>
      </c>
    </row>
    <row r="2296" spans="1:16" x14ac:dyDescent="0.3">
      <c r="A2296" s="3">
        <v>43588</v>
      </c>
      <c r="B2296" s="1" t="s">
        <v>1276</v>
      </c>
      <c r="C2296" s="1" t="s">
        <v>145</v>
      </c>
      <c r="D2296" s="1" t="s">
        <v>207</v>
      </c>
      <c r="E2296" s="1" t="s">
        <v>506</v>
      </c>
      <c r="F2296" s="2">
        <v>3</v>
      </c>
      <c r="G2296" s="2">
        <v>7</v>
      </c>
      <c r="H2296" s="1" t="s">
        <v>14</v>
      </c>
      <c r="I2296" s="1" t="s">
        <v>15</v>
      </c>
      <c r="J2296" s="2">
        <v>0</v>
      </c>
      <c r="K2296" t="str">
        <f>VLOOKUP(E2296,LUCode!A:B,2,FALSE)</f>
        <v>Trainline System</v>
      </c>
      <c r="L2296">
        <f>VLOOKUP(D2296,Coordinates!A:C,2,FALSE)</f>
        <v>43.4221</v>
      </c>
      <c r="M2296">
        <f>VLOOKUP(D2296,Coordinates!A:C,3,FALSE)</f>
        <v>-79.235399999999998</v>
      </c>
      <c r="N2296" t="str">
        <f>VLOOKUP(I2296,LULine!A:B,2,FALSE)</f>
        <v>Yonge University Spadina</v>
      </c>
      <c r="O2296" t="s">
        <v>1762</v>
      </c>
      <c r="P2296" t="s">
        <v>1774</v>
      </c>
    </row>
    <row r="2297" spans="1:16" x14ac:dyDescent="0.3">
      <c r="A2297" s="3">
        <v>43588</v>
      </c>
      <c r="B2297" s="1" t="s">
        <v>369</v>
      </c>
      <c r="C2297" s="1" t="s">
        <v>145</v>
      </c>
      <c r="D2297" s="1" t="s">
        <v>45</v>
      </c>
      <c r="E2297" s="1" t="s">
        <v>72</v>
      </c>
      <c r="F2297" s="2">
        <v>3</v>
      </c>
      <c r="G2297" s="2">
        <v>7</v>
      </c>
      <c r="H2297" s="1" t="s">
        <v>19</v>
      </c>
      <c r="I2297" s="1" t="s">
        <v>15</v>
      </c>
      <c r="J2297" s="2">
        <v>6106</v>
      </c>
      <c r="K2297" t="str">
        <f>VLOOKUP(E2297,LUCode!A:B,2,FALSE)</f>
        <v xml:space="preserve">No Operator Immediately Available </v>
      </c>
      <c r="L2297">
        <f>VLOOKUP(D2297,Coordinates!A:C,2,FALSE)</f>
        <v>43.781399999999998</v>
      </c>
      <c r="M2297">
        <f>VLOOKUP(D2297,Coordinates!A:C,3,FALSE)</f>
        <v>-79.415000000000006</v>
      </c>
      <c r="N2297" t="str">
        <f>VLOOKUP(I2297,LULine!A:B,2,FALSE)</f>
        <v>Yonge University Spadina</v>
      </c>
      <c r="O2297" t="s">
        <v>1762</v>
      </c>
      <c r="P2297" t="s">
        <v>1774</v>
      </c>
    </row>
    <row r="2298" spans="1:16" x14ac:dyDescent="0.3">
      <c r="A2298" s="3">
        <v>43588</v>
      </c>
      <c r="B2298" s="1" t="s">
        <v>474</v>
      </c>
      <c r="C2298" s="1" t="s">
        <v>145</v>
      </c>
      <c r="D2298" s="1" t="s">
        <v>200</v>
      </c>
      <c r="E2298" s="1" t="s">
        <v>60</v>
      </c>
      <c r="F2298" s="2">
        <v>7</v>
      </c>
      <c r="G2298" s="2">
        <v>12</v>
      </c>
      <c r="H2298" s="1" t="s">
        <v>29</v>
      </c>
      <c r="I2298" s="1" t="s">
        <v>30</v>
      </c>
      <c r="J2298" s="2">
        <v>5056</v>
      </c>
      <c r="K2298" t="str">
        <f>VLOOKUP(E2298,LUCode!A:B,2,FALSE)</f>
        <v>Miscellaneous Other</v>
      </c>
      <c r="L2298">
        <f>VLOOKUP(D2298,Coordinates!A:C,2,FALSE)</f>
        <v>43.391399999999997</v>
      </c>
      <c r="M2298">
        <f>VLOOKUP(D2298,Coordinates!A:C,3,FALSE)</f>
        <v>-79.28</v>
      </c>
      <c r="N2298" t="str">
        <f>VLOOKUP(I2298,LULine!A:B,2,FALSE)</f>
        <v>Bloor Danforth</v>
      </c>
      <c r="O2298" t="s">
        <v>1762</v>
      </c>
      <c r="P2298" t="s">
        <v>1774</v>
      </c>
    </row>
    <row r="2299" spans="1:16" x14ac:dyDescent="0.3">
      <c r="A2299" s="3">
        <v>43588</v>
      </c>
      <c r="B2299" s="1" t="s">
        <v>227</v>
      </c>
      <c r="C2299" s="1" t="s">
        <v>145</v>
      </c>
      <c r="D2299" s="1" t="s">
        <v>172</v>
      </c>
      <c r="E2299" s="1" t="s">
        <v>158</v>
      </c>
      <c r="F2299" s="2">
        <v>32</v>
      </c>
      <c r="G2299" s="2">
        <v>35</v>
      </c>
      <c r="H2299" s="1" t="s">
        <v>14</v>
      </c>
      <c r="I2299" s="1" t="s">
        <v>15</v>
      </c>
      <c r="J2299" s="2">
        <v>5991</v>
      </c>
      <c r="K2299" t="str">
        <f>VLOOKUP(E2299,LUCode!A:B,2,FALSE)</f>
        <v>Unauthorized at Track Level</v>
      </c>
      <c r="L2299">
        <f>VLOOKUP(D2299,Coordinates!A:C,2,FALSE)</f>
        <v>43.761499999999998</v>
      </c>
      <c r="M2299">
        <f>VLOOKUP(D2299,Coordinates!A:C,3,FALSE)</f>
        <v>-79.411100000000005</v>
      </c>
      <c r="N2299" t="str">
        <f>VLOOKUP(I2299,LULine!A:B,2,FALSE)</f>
        <v>Yonge University Spadina</v>
      </c>
      <c r="O2299" t="s">
        <v>1762</v>
      </c>
      <c r="P2299" t="s">
        <v>1774</v>
      </c>
    </row>
    <row r="2300" spans="1:16" x14ac:dyDescent="0.3">
      <c r="A2300" s="3">
        <v>43588</v>
      </c>
      <c r="B2300" s="1" t="s">
        <v>1277</v>
      </c>
      <c r="C2300" s="1" t="s">
        <v>145</v>
      </c>
      <c r="D2300" s="25" t="s">
        <v>1756</v>
      </c>
      <c r="E2300" s="1" t="s">
        <v>52</v>
      </c>
      <c r="F2300" s="2">
        <v>4</v>
      </c>
      <c r="G2300" s="2">
        <v>6</v>
      </c>
      <c r="H2300" s="1" t="s">
        <v>14</v>
      </c>
      <c r="I2300" s="1" t="s">
        <v>15</v>
      </c>
      <c r="J2300" s="2">
        <v>6076</v>
      </c>
      <c r="K2300" t="str">
        <f>VLOOKUP(E2300,LUCode!A:B,2,FALSE)</f>
        <v>Unsanitary Vehicle</v>
      </c>
      <c r="L2300">
        <f>VLOOKUP(D2300,Coordinates!A:C,2,FALSE)</f>
        <v>43.401600000000002</v>
      </c>
      <c r="M2300">
        <f>VLOOKUP(D2300,Coordinates!A:C,3,FALSE)</f>
        <v>-79.230900000000005</v>
      </c>
      <c r="N2300" t="str">
        <f>VLOOKUP(I2300,LULine!A:B,2,FALSE)</f>
        <v>Yonge University Spadina</v>
      </c>
      <c r="O2300" t="s">
        <v>1762</v>
      </c>
      <c r="P2300" t="s">
        <v>1772</v>
      </c>
    </row>
    <row r="2301" spans="1:16" x14ac:dyDescent="0.3">
      <c r="A2301" s="3">
        <v>43588</v>
      </c>
      <c r="B2301" s="1" t="s">
        <v>670</v>
      </c>
      <c r="C2301" s="1" t="s">
        <v>145</v>
      </c>
      <c r="D2301" s="1" t="s">
        <v>137</v>
      </c>
      <c r="E2301" s="1" t="s">
        <v>132</v>
      </c>
      <c r="F2301" s="2">
        <v>4</v>
      </c>
      <c r="G2301" s="2">
        <v>6</v>
      </c>
      <c r="H2301" s="1" t="s">
        <v>19</v>
      </c>
      <c r="I2301" s="1" t="s">
        <v>15</v>
      </c>
      <c r="J2301" s="2">
        <v>5587</v>
      </c>
      <c r="K2301" t="str">
        <f>VLOOKUP(E2301,LUCode!A:B,2,FALSE)</f>
        <v>Misc. Transportation Other - Employee Non-Chargeable</v>
      </c>
      <c r="L2301">
        <f>VLOOKUP(D2301,Coordinates!A:C,2,FALSE)</f>
        <v>43.645299999999999</v>
      </c>
      <c r="M2301">
        <f>VLOOKUP(D2301,Coordinates!A:C,3,FALSE)</f>
        <v>-79.380600000000001</v>
      </c>
      <c r="N2301" t="str">
        <f>VLOOKUP(I2301,LULine!A:B,2,FALSE)</f>
        <v>Yonge University Spadina</v>
      </c>
      <c r="O2301" t="s">
        <v>1762</v>
      </c>
      <c r="P2301" t="s">
        <v>1772</v>
      </c>
    </row>
    <row r="2302" spans="1:16" x14ac:dyDescent="0.3">
      <c r="A2302" s="3">
        <v>43588</v>
      </c>
      <c r="B2302" s="1" t="s">
        <v>742</v>
      </c>
      <c r="C2302" s="1" t="s">
        <v>145</v>
      </c>
      <c r="D2302" s="1" t="s">
        <v>27</v>
      </c>
      <c r="E2302" s="1" t="s">
        <v>110</v>
      </c>
      <c r="F2302" s="2">
        <v>6</v>
      </c>
      <c r="G2302" s="2">
        <v>9</v>
      </c>
      <c r="H2302" s="1" t="s">
        <v>34</v>
      </c>
      <c r="I2302" s="1" t="s">
        <v>30</v>
      </c>
      <c r="J2302" s="2">
        <v>5241</v>
      </c>
      <c r="K2302" t="str">
        <f>VLOOKUP(E2302,LUCode!A:B,2,FALSE)</f>
        <v>Door Problems - Debris Related</v>
      </c>
      <c r="L2302">
        <f>VLOOKUP(D2302,Coordinates!A:C,2,FALSE)</f>
        <v>43.392000000000003</v>
      </c>
      <c r="M2302">
        <f>VLOOKUP(D2302,Coordinates!A:C,3,FALSE)</f>
        <v>-79.273499999999999</v>
      </c>
      <c r="N2302" t="str">
        <f>VLOOKUP(I2302,LULine!A:B,2,FALSE)</f>
        <v>Bloor Danforth</v>
      </c>
      <c r="O2302" t="s">
        <v>1762</v>
      </c>
      <c r="P2302" t="s">
        <v>1772</v>
      </c>
    </row>
    <row r="2303" spans="1:16" x14ac:dyDescent="0.3">
      <c r="A2303" s="3">
        <v>43588</v>
      </c>
      <c r="B2303" s="1" t="s">
        <v>727</v>
      </c>
      <c r="C2303" s="1" t="s">
        <v>145</v>
      </c>
      <c r="D2303" s="1" t="s">
        <v>40</v>
      </c>
      <c r="E2303" s="1" t="s">
        <v>50</v>
      </c>
      <c r="F2303" s="2">
        <v>3</v>
      </c>
      <c r="G2303" s="2">
        <v>6</v>
      </c>
      <c r="H2303" s="1" t="s">
        <v>29</v>
      </c>
      <c r="I2303" s="1" t="s">
        <v>30</v>
      </c>
      <c r="J2303" s="2">
        <v>5018</v>
      </c>
      <c r="K2303" t="str">
        <f>VLOOKUP(E2303,LUCode!A:B,2,FALSE)</f>
        <v>Brakes</v>
      </c>
      <c r="L2303">
        <f>VLOOKUP(D2303,Coordinates!A:C,2,FALSE)</f>
        <v>43.405700000000003</v>
      </c>
      <c r="M2303">
        <f>VLOOKUP(D2303,Coordinates!A:C,3,FALSE)</f>
        <v>-79.194900000000004</v>
      </c>
      <c r="N2303" t="str">
        <f>VLOOKUP(I2303,LULine!A:B,2,FALSE)</f>
        <v>Bloor Danforth</v>
      </c>
      <c r="O2303" t="s">
        <v>1762</v>
      </c>
      <c r="P2303" t="s">
        <v>1773</v>
      </c>
    </row>
    <row r="2304" spans="1:16" x14ac:dyDescent="0.3">
      <c r="A2304" s="3">
        <v>43588</v>
      </c>
      <c r="B2304" s="1" t="s">
        <v>1074</v>
      </c>
      <c r="C2304" s="1" t="s">
        <v>145</v>
      </c>
      <c r="D2304" s="1" t="s">
        <v>211</v>
      </c>
      <c r="E2304" s="1" t="s">
        <v>43</v>
      </c>
      <c r="F2304" s="2">
        <v>3</v>
      </c>
      <c r="G2304" s="2">
        <v>6</v>
      </c>
      <c r="H2304" s="1" t="s">
        <v>19</v>
      </c>
      <c r="I2304" s="1" t="s">
        <v>15</v>
      </c>
      <c r="J2304" s="2">
        <v>5661</v>
      </c>
      <c r="K2304" t="str">
        <f>VLOOKUP(E2304,LUCode!A:B,2,FALSE)</f>
        <v>Operator Not In Position</v>
      </c>
      <c r="L2304">
        <f>VLOOKUP(D2304,Coordinates!A:C,2,FALSE)</f>
        <v>43.4739</v>
      </c>
      <c r="M2304">
        <f>VLOOKUP(D2304,Coordinates!A:C,3,FALSE)</f>
        <v>-79.313900000000004</v>
      </c>
      <c r="N2304" t="str">
        <f>VLOOKUP(I2304,LULine!A:B,2,FALSE)</f>
        <v>Yonge University Spadina</v>
      </c>
      <c r="O2304" t="s">
        <v>1762</v>
      </c>
      <c r="P2304" t="s">
        <v>1773</v>
      </c>
    </row>
    <row r="2305" spans="1:16" x14ac:dyDescent="0.3">
      <c r="A2305" s="3">
        <v>43588</v>
      </c>
      <c r="B2305" s="1" t="s">
        <v>656</v>
      </c>
      <c r="C2305" s="1" t="s">
        <v>145</v>
      </c>
      <c r="D2305" s="1" t="s">
        <v>266</v>
      </c>
      <c r="E2305" s="1" t="s">
        <v>1278</v>
      </c>
      <c r="F2305" s="2">
        <v>5</v>
      </c>
      <c r="G2305" s="2">
        <v>10</v>
      </c>
      <c r="H2305" s="1" t="s">
        <v>19</v>
      </c>
      <c r="I2305" s="1" t="s">
        <v>93</v>
      </c>
      <c r="J2305" s="2">
        <v>0</v>
      </c>
      <c r="K2305" t="str">
        <f>VLOOKUP(E2305,LUCode!A:B,2,FALSE)</f>
        <v>Trainline System</v>
      </c>
      <c r="L2305">
        <f>VLOOKUP(D2305,Coordinates!A:C,2,FALSE)</f>
        <v>43.462899999999998</v>
      </c>
      <c r="M2305">
        <f>VLOOKUP(D2305,Coordinates!A:C,3,FALSE)</f>
        <v>-79.150599999999997</v>
      </c>
      <c r="N2305" t="str">
        <f>VLOOKUP(I2305,LULine!A:B,2,FALSE)</f>
        <v>Scarborough Rail Transit</v>
      </c>
      <c r="O2305" t="s">
        <v>1762</v>
      </c>
      <c r="P2305" t="s">
        <v>1775</v>
      </c>
    </row>
    <row r="2306" spans="1:16" x14ac:dyDescent="0.3">
      <c r="A2306" s="3">
        <v>43588</v>
      </c>
      <c r="B2306" s="1" t="s">
        <v>970</v>
      </c>
      <c r="C2306" s="1" t="s">
        <v>145</v>
      </c>
      <c r="D2306" s="1" t="s">
        <v>266</v>
      </c>
      <c r="E2306" s="1" t="s">
        <v>1198</v>
      </c>
      <c r="F2306" s="2">
        <v>5</v>
      </c>
      <c r="G2306" s="2">
        <v>10</v>
      </c>
      <c r="H2306" s="1" t="s">
        <v>14</v>
      </c>
      <c r="I2306" s="1" t="s">
        <v>93</v>
      </c>
      <c r="J2306" s="2">
        <v>3023</v>
      </c>
      <c r="K2306" t="str">
        <f>VLOOKUP(E2306,LUCode!A:B,2,FALSE)</f>
        <v>Propulsion System</v>
      </c>
      <c r="L2306">
        <f>VLOOKUP(D2306,Coordinates!A:C,2,FALSE)</f>
        <v>43.462899999999998</v>
      </c>
      <c r="M2306">
        <f>VLOOKUP(D2306,Coordinates!A:C,3,FALSE)</f>
        <v>-79.150599999999997</v>
      </c>
      <c r="N2306" t="str">
        <f>VLOOKUP(I2306,LULine!A:B,2,FALSE)</f>
        <v>Scarborough Rail Transit</v>
      </c>
      <c r="O2306" t="s">
        <v>1762</v>
      </c>
      <c r="P2306" t="s">
        <v>1775</v>
      </c>
    </row>
    <row r="2307" spans="1:16" x14ac:dyDescent="0.3">
      <c r="A2307" s="3">
        <v>43588</v>
      </c>
      <c r="B2307" s="1" t="s">
        <v>952</v>
      </c>
      <c r="C2307" s="1" t="s">
        <v>145</v>
      </c>
      <c r="D2307" s="1" t="s">
        <v>849</v>
      </c>
      <c r="E2307" s="1" t="s">
        <v>67</v>
      </c>
      <c r="F2307" s="2">
        <v>9</v>
      </c>
      <c r="G2307" s="2">
        <v>11</v>
      </c>
      <c r="H2307" s="1" t="s">
        <v>14</v>
      </c>
      <c r="I2307" s="1" t="s">
        <v>15</v>
      </c>
      <c r="J2307" s="2">
        <v>5716</v>
      </c>
      <c r="K2307" t="str">
        <f>VLOOKUP(E2307,LUCode!A:B,2,FALSE)</f>
        <v>Door Problems - Faulty Equipment</v>
      </c>
      <c r="L2307">
        <f>VLOOKUP(D2307,Coordinates!A:C,2,FALSE)</f>
        <v>43.463700000000003</v>
      </c>
      <c r="M2307">
        <f>VLOOKUP(D2307,Coordinates!A:C,3,FALSE)</f>
        <v>-79.303399999999996</v>
      </c>
      <c r="N2307" t="str">
        <f>VLOOKUP(I2307,LULine!A:B,2,FALSE)</f>
        <v>Yonge University Spadina</v>
      </c>
      <c r="O2307" t="s">
        <v>1762</v>
      </c>
      <c r="P2307" t="s">
        <v>1775</v>
      </c>
    </row>
    <row r="2308" spans="1:16" x14ac:dyDescent="0.3">
      <c r="A2308" s="3">
        <v>43588</v>
      </c>
      <c r="B2308" s="1" t="s">
        <v>213</v>
      </c>
      <c r="C2308" s="1" t="s">
        <v>145</v>
      </c>
      <c r="D2308" s="1" t="s">
        <v>64</v>
      </c>
      <c r="E2308" s="1" t="s">
        <v>601</v>
      </c>
      <c r="F2308" s="2">
        <v>3</v>
      </c>
      <c r="G2308" s="2">
        <v>6</v>
      </c>
      <c r="H2308" s="1" t="s">
        <v>29</v>
      </c>
      <c r="I2308" s="1" t="s">
        <v>30</v>
      </c>
      <c r="J2308" s="2">
        <v>5309</v>
      </c>
      <c r="K2308" t="str">
        <f>VLOOKUP(E2308,LUCode!A:B,2,FALSE)</f>
        <v>Trucks</v>
      </c>
      <c r="L2308">
        <f>VLOOKUP(D2308,Coordinates!A:C,2,FALSE)</f>
        <v>43.424100000000003</v>
      </c>
      <c r="M2308">
        <f>VLOOKUP(D2308,Coordinates!A:C,3,FALSE)</f>
        <v>-79.164699999999996</v>
      </c>
      <c r="N2308" t="str">
        <f>VLOOKUP(I2308,LULine!A:B,2,FALSE)</f>
        <v>Bloor Danforth</v>
      </c>
      <c r="O2308" t="s">
        <v>1762</v>
      </c>
      <c r="P2308" t="s">
        <v>1775</v>
      </c>
    </row>
    <row r="2309" spans="1:16" x14ac:dyDescent="0.3">
      <c r="A2309" s="3">
        <v>43588</v>
      </c>
      <c r="B2309" s="1" t="s">
        <v>1214</v>
      </c>
      <c r="C2309" s="1" t="s">
        <v>145</v>
      </c>
      <c r="D2309" s="1" t="s">
        <v>88</v>
      </c>
      <c r="E2309" s="1" t="s">
        <v>80</v>
      </c>
      <c r="F2309" s="2">
        <v>3</v>
      </c>
      <c r="G2309" s="2">
        <v>5</v>
      </c>
      <c r="H2309" s="1" t="s">
        <v>19</v>
      </c>
      <c r="I2309" s="1" t="s">
        <v>15</v>
      </c>
      <c r="J2309" s="2">
        <v>6091</v>
      </c>
      <c r="K2309" t="str">
        <f>VLOOKUP(E2309,LUCode!A:B,2,FALSE)</f>
        <v>Disorderly Patron</v>
      </c>
      <c r="L2309">
        <f>VLOOKUP(D2309,Coordinates!A:C,2,FALSE)</f>
        <v>43.744900000000001</v>
      </c>
      <c r="M2309">
        <f>VLOOKUP(D2309,Coordinates!A:C,3,FALSE)</f>
        <v>-79.406700000000001</v>
      </c>
      <c r="N2309" t="str">
        <f>VLOOKUP(I2309,LULine!A:B,2,FALSE)</f>
        <v>Yonge University Spadina</v>
      </c>
      <c r="O2309" t="s">
        <v>1762</v>
      </c>
      <c r="P2309" t="s">
        <v>1775</v>
      </c>
    </row>
    <row r="2310" spans="1:16" x14ac:dyDescent="0.3">
      <c r="A2310" s="3">
        <v>43588</v>
      </c>
      <c r="B2310" s="1" t="s">
        <v>1111</v>
      </c>
      <c r="C2310" s="1" t="s">
        <v>145</v>
      </c>
      <c r="D2310" s="25" t="s">
        <v>1639</v>
      </c>
      <c r="E2310" s="1" t="s">
        <v>89</v>
      </c>
      <c r="F2310" s="2">
        <v>3</v>
      </c>
      <c r="G2310" s="2">
        <v>5</v>
      </c>
      <c r="H2310" s="1" t="s">
        <v>14</v>
      </c>
      <c r="I2310" s="1" t="s">
        <v>15</v>
      </c>
      <c r="J2310" s="2">
        <v>5756</v>
      </c>
      <c r="K2310" t="str">
        <f>VLOOKUP(E2310,LUCode!A:B,2,FALSE)</f>
        <v>Injured or ill Customer (On Train) - Medical Aid Refused</v>
      </c>
      <c r="L2310">
        <f>VLOOKUP(D2310,Coordinates!A:C,2,FALSE)</f>
        <v>43.762</v>
      </c>
      <c r="M2310">
        <f>VLOOKUP(D2310,Coordinates!A:C,3,FALSE)</f>
        <v>-79.411900000000003</v>
      </c>
      <c r="N2310" t="str">
        <f>VLOOKUP(I2310,LULine!A:B,2,FALSE)</f>
        <v>Yonge University Spadina</v>
      </c>
      <c r="O2310" t="s">
        <v>1762</v>
      </c>
      <c r="P2310" t="s">
        <v>1775</v>
      </c>
    </row>
    <row r="2311" spans="1:16" x14ac:dyDescent="0.3">
      <c r="A2311" s="3">
        <v>43588</v>
      </c>
      <c r="B2311" s="1" t="s">
        <v>1210</v>
      </c>
      <c r="C2311" s="1" t="s">
        <v>145</v>
      </c>
      <c r="D2311" s="1" t="s">
        <v>117</v>
      </c>
      <c r="E2311" s="1" t="s">
        <v>67</v>
      </c>
      <c r="F2311" s="2">
        <v>5</v>
      </c>
      <c r="G2311" s="2">
        <v>10</v>
      </c>
      <c r="H2311" s="1" t="s">
        <v>14</v>
      </c>
      <c r="I2311" s="1" t="s">
        <v>15</v>
      </c>
      <c r="J2311" s="2">
        <v>5931</v>
      </c>
      <c r="K2311" t="str">
        <f>VLOOKUP(E2311,LUCode!A:B,2,FALSE)</f>
        <v>Door Problems - Faulty Equipment</v>
      </c>
      <c r="L2311">
        <f>VLOOKUP(D2311,Coordinates!A:C,2,FALSE)</f>
        <v>43.393599999999999</v>
      </c>
      <c r="M2311">
        <f>VLOOKUP(D2311,Coordinates!A:C,3,FALSE)</f>
        <v>-79.232600000000005</v>
      </c>
      <c r="N2311" t="str">
        <f>VLOOKUP(I2311,LULine!A:B,2,FALSE)</f>
        <v>Yonge University Spadina</v>
      </c>
      <c r="O2311" t="s">
        <v>1762</v>
      </c>
      <c r="P2311" t="s">
        <v>1777</v>
      </c>
    </row>
    <row r="2312" spans="1:16" x14ac:dyDescent="0.3">
      <c r="A2312" s="3">
        <v>43589</v>
      </c>
      <c r="B2312" s="1" t="s">
        <v>1279</v>
      </c>
      <c r="C2312" s="1" t="s">
        <v>175</v>
      </c>
      <c r="D2312" s="1" t="s">
        <v>211</v>
      </c>
      <c r="E2312" s="1" t="s">
        <v>60</v>
      </c>
      <c r="F2312" s="2">
        <v>5</v>
      </c>
      <c r="G2312" s="2">
        <v>10</v>
      </c>
      <c r="H2312" s="1" t="s">
        <v>19</v>
      </c>
      <c r="I2312" s="1" t="s">
        <v>15</v>
      </c>
      <c r="J2312" s="2">
        <v>5671</v>
      </c>
      <c r="K2312" t="str">
        <f>VLOOKUP(E2312,LUCode!A:B,2,FALSE)</f>
        <v>Miscellaneous Other</v>
      </c>
      <c r="L2312">
        <f>VLOOKUP(D2312,Coordinates!A:C,2,FALSE)</f>
        <v>43.4739</v>
      </c>
      <c r="M2312">
        <f>VLOOKUP(D2312,Coordinates!A:C,3,FALSE)</f>
        <v>-79.313900000000004</v>
      </c>
      <c r="N2312" t="str">
        <f>VLOOKUP(I2312,LULine!A:B,2,FALSE)</f>
        <v>Yonge University Spadina</v>
      </c>
      <c r="O2312" t="s">
        <v>1762</v>
      </c>
      <c r="P2312" t="s">
        <v>1777</v>
      </c>
    </row>
    <row r="2313" spans="1:16" x14ac:dyDescent="0.3">
      <c r="A2313" s="3">
        <v>43589</v>
      </c>
      <c r="B2313" s="1" t="s">
        <v>1280</v>
      </c>
      <c r="C2313" s="1" t="s">
        <v>175</v>
      </c>
      <c r="D2313" s="1" t="s">
        <v>101</v>
      </c>
      <c r="E2313" s="1" t="s">
        <v>158</v>
      </c>
      <c r="F2313" s="2">
        <v>17</v>
      </c>
      <c r="G2313" s="2">
        <v>22</v>
      </c>
      <c r="H2313" s="1" t="s">
        <v>14</v>
      </c>
      <c r="I2313" s="1" t="s">
        <v>15</v>
      </c>
      <c r="J2313" s="2">
        <v>6036</v>
      </c>
      <c r="K2313" t="str">
        <f>VLOOKUP(E2313,LUCode!A:B,2,FALSE)</f>
        <v>Unauthorized at Track Level</v>
      </c>
      <c r="L2313">
        <f>VLOOKUP(D2313,Coordinates!A:C,2,FALSE)</f>
        <v>43.400199999999998</v>
      </c>
      <c r="M2313">
        <f>VLOOKUP(D2313,Coordinates!A:C,3,FALSE)</f>
        <v>-79.241399999999999</v>
      </c>
      <c r="N2313" t="str">
        <f>VLOOKUP(I2313,LULine!A:B,2,FALSE)</f>
        <v>Yonge University Spadina</v>
      </c>
      <c r="O2313" t="s">
        <v>1762</v>
      </c>
      <c r="P2313" t="s">
        <v>1777</v>
      </c>
    </row>
    <row r="2314" spans="1:16" x14ac:dyDescent="0.3">
      <c r="A2314" s="3">
        <v>43589</v>
      </c>
      <c r="B2314" s="1" t="s">
        <v>864</v>
      </c>
      <c r="C2314" s="1" t="s">
        <v>175</v>
      </c>
      <c r="D2314" s="1" t="s">
        <v>130</v>
      </c>
      <c r="E2314" s="1" t="s">
        <v>158</v>
      </c>
      <c r="F2314" s="2">
        <v>12</v>
      </c>
      <c r="G2314" s="2">
        <v>16</v>
      </c>
      <c r="H2314" s="1" t="s">
        <v>29</v>
      </c>
      <c r="I2314" s="1" t="s">
        <v>30</v>
      </c>
      <c r="J2314" s="2">
        <v>5074</v>
      </c>
      <c r="K2314" t="str">
        <f>VLOOKUP(E2314,LUCode!A:B,2,FALSE)</f>
        <v>Unauthorized at Track Level</v>
      </c>
      <c r="L2314">
        <f>VLOOKUP(D2314,Coordinates!A:C,2,FALSE)</f>
        <v>43.668300000000002</v>
      </c>
      <c r="M2314">
        <f>VLOOKUP(D2314,Coordinates!A:C,3,FALSE)</f>
        <v>-79.399900000000002</v>
      </c>
      <c r="N2314" t="str">
        <f>VLOOKUP(I2314,LULine!A:B,2,FALSE)</f>
        <v>Bloor Danforth</v>
      </c>
      <c r="O2314" t="s">
        <v>1762</v>
      </c>
      <c r="P2314" t="s">
        <v>1777</v>
      </c>
    </row>
    <row r="2315" spans="1:16" x14ac:dyDescent="0.3">
      <c r="A2315" s="3">
        <v>43589</v>
      </c>
      <c r="B2315" s="1" t="s">
        <v>1281</v>
      </c>
      <c r="C2315" s="1" t="s">
        <v>175</v>
      </c>
      <c r="D2315" s="1" t="s">
        <v>45</v>
      </c>
      <c r="E2315" s="1" t="s">
        <v>150</v>
      </c>
      <c r="F2315" s="2">
        <v>4</v>
      </c>
      <c r="G2315" s="2">
        <v>9</v>
      </c>
      <c r="H2315" s="1" t="s">
        <v>19</v>
      </c>
      <c r="I2315" s="1" t="s">
        <v>15</v>
      </c>
      <c r="J2315" s="2">
        <v>5426</v>
      </c>
      <c r="K2315" t="str">
        <f>VLOOKUP(E2315,LUCode!A:B,2,FALSE)</f>
        <v>Passenger Other</v>
      </c>
      <c r="L2315">
        <f>VLOOKUP(D2315,Coordinates!A:C,2,FALSE)</f>
        <v>43.781399999999998</v>
      </c>
      <c r="M2315">
        <f>VLOOKUP(D2315,Coordinates!A:C,3,FALSE)</f>
        <v>-79.415000000000006</v>
      </c>
      <c r="N2315" t="str">
        <f>VLOOKUP(I2315,LULine!A:B,2,FALSE)</f>
        <v>Yonge University Spadina</v>
      </c>
      <c r="O2315" t="s">
        <v>1762</v>
      </c>
      <c r="P2315" t="s">
        <v>1774</v>
      </c>
    </row>
    <row r="2316" spans="1:16" x14ac:dyDescent="0.3">
      <c r="A2316" s="3">
        <v>43589</v>
      </c>
      <c r="B2316" s="1" t="s">
        <v>927</v>
      </c>
      <c r="C2316" s="1" t="s">
        <v>175</v>
      </c>
      <c r="D2316" s="1" t="s">
        <v>88</v>
      </c>
      <c r="E2316" s="1" t="s">
        <v>80</v>
      </c>
      <c r="F2316" s="2">
        <v>6</v>
      </c>
      <c r="G2316" s="2">
        <v>11</v>
      </c>
      <c r="H2316" s="1" t="s">
        <v>19</v>
      </c>
      <c r="I2316" s="1" t="s">
        <v>15</v>
      </c>
      <c r="J2316" s="2">
        <v>5491</v>
      </c>
      <c r="K2316" t="str">
        <f>VLOOKUP(E2316,LUCode!A:B,2,FALSE)</f>
        <v>Disorderly Patron</v>
      </c>
      <c r="L2316">
        <f>VLOOKUP(D2316,Coordinates!A:C,2,FALSE)</f>
        <v>43.744900000000001</v>
      </c>
      <c r="M2316">
        <f>VLOOKUP(D2316,Coordinates!A:C,3,FALSE)</f>
        <v>-79.406700000000001</v>
      </c>
      <c r="N2316" t="str">
        <f>VLOOKUP(I2316,LULine!A:B,2,FALSE)</f>
        <v>Yonge University Spadina</v>
      </c>
      <c r="O2316" t="s">
        <v>1762</v>
      </c>
      <c r="P2316" t="s">
        <v>1774</v>
      </c>
    </row>
    <row r="2317" spans="1:16" x14ac:dyDescent="0.3">
      <c r="A2317" s="3">
        <v>43589</v>
      </c>
      <c r="B2317" s="1" t="s">
        <v>229</v>
      </c>
      <c r="C2317" s="1" t="s">
        <v>175</v>
      </c>
      <c r="D2317" s="1" t="s">
        <v>137</v>
      </c>
      <c r="E2317" s="1" t="s">
        <v>1164</v>
      </c>
      <c r="F2317" s="2">
        <v>5</v>
      </c>
      <c r="G2317" s="2">
        <v>10</v>
      </c>
      <c r="H2317" s="1" t="s">
        <v>14</v>
      </c>
      <c r="I2317" s="1" t="s">
        <v>15</v>
      </c>
      <c r="J2317" s="2">
        <v>5491</v>
      </c>
      <c r="K2317" t="str">
        <f>VLOOKUP(E2317,LUCode!A:B,2,FALSE)</f>
        <v>Assault / Employee Involved</v>
      </c>
      <c r="L2317">
        <f>VLOOKUP(D2317,Coordinates!A:C,2,FALSE)</f>
        <v>43.645299999999999</v>
      </c>
      <c r="M2317">
        <f>VLOOKUP(D2317,Coordinates!A:C,3,FALSE)</f>
        <v>-79.380600000000001</v>
      </c>
      <c r="N2317" t="str">
        <f>VLOOKUP(I2317,LULine!A:B,2,FALSE)</f>
        <v>Yonge University Spadina</v>
      </c>
      <c r="O2317" t="s">
        <v>1762</v>
      </c>
      <c r="P2317" t="s">
        <v>1774</v>
      </c>
    </row>
    <row r="2318" spans="1:16" x14ac:dyDescent="0.3">
      <c r="A2318" s="3">
        <v>43589</v>
      </c>
      <c r="B2318" s="1" t="s">
        <v>1067</v>
      </c>
      <c r="C2318" s="1" t="s">
        <v>175</v>
      </c>
      <c r="D2318" s="1" t="s">
        <v>489</v>
      </c>
      <c r="E2318" s="1" t="s">
        <v>158</v>
      </c>
      <c r="F2318" s="2">
        <v>49</v>
      </c>
      <c r="G2318" s="2">
        <v>54</v>
      </c>
      <c r="H2318" s="1" t="s">
        <v>29</v>
      </c>
      <c r="I2318" s="1" t="s">
        <v>99</v>
      </c>
      <c r="J2318" s="2">
        <v>6176</v>
      </c>
      <c r="K2318" t="str">
        <f>VLOOKUP(E2318,LUCode!A:B,2,FALSE)</f>
        <v>Unauthorized at Track Level</v>
      </c>
      <c r="L2318">
        <f>VLOOKUP(D2318,Coordinates!A:C,2,FALSE)</f>
        <v>43.4617</v>
      </c>
      <c r="M2318">
        <f>VLOOKUP(D2318,Coordinates!A:C,3,FALSE)</f>
        <v>-79.215500000000006</v>
      </c>
      <c r="N2318" t="str">
        <f>VLOOKUP(I2318,LULine!A:B,2,FALSE)</f>
        <v>Sheppard</v>
      </c>
      <c r="O2318" t="s">
        <v>1762</v>
      </c>
      <c r="P2318" t="s">
        <v>1773</v>
      </c>
    </row>
    <row r="2319" spans="1:16" x14ac:dyDescent="0.3">
      <c r="A2319" s="3">
        <v>43589</v>
      </c>
      <c r="B2319" s="1" t="s">
        <v>1201</v>
      </c>
      <c r="C2319" s="1" t="s">
        <v>175</v>
      </c>
      <c r="D2319" s="1" t="s">
        <v>300</v>
      </c>
      <c r="E2319" s="1" t="s">
        <v>150</v>
      </c>
      <c r="F2319" s="2">
        <v>4</v>
      </c>
      <c r="G2319" s="2">
        <v>9</v>
      </c>
      <c r="H2319" s="1" t="s">
        <v>19</v>
      </c>
      <c r="I2319" s="1" t="s">
        <v>15</v>
      </c>
      <c r="J2319" s="2">
        <v>6136</v>
      </c>
      <c r="K2319" t="str">
        <f>VLOOKUP(E2319,LUCode!A:B,2,FALSE)</f>
        <v>Passenger Other</v>
      </c>
      <c r="L2319">
        <f>VLOOKUP(D2319,Coordinates!A:C,2,FALSE)</f>
        <v>43.405200000000001</v>
      </c>
      <c r="M2319">
        <f>VLOOKUP(D2319,Coordinates!A:C,3,FALSE)</f>
        <v>-79.201599999999999</v>
      </c>
      <c r="N2319" t="str">
        <f>VLOOKUP(I2319,LULine!A:B,2,FALSE)</f>
        <v>Yonge University Spadina</v>
      </c>
      <c r="O2319" t="s">
        <v>1762</v>
      </c>
      <c r="P2319" t="s">
        <v>1773</v>
      </c>
    </row>
    <row r="2320" spans="1:16" x14ac:dyDescent="0.3">
      <c r="A2320" s="3">
        <v>43589</v>
      </c>
      <c r="B2320" s="1" t="s">
        <v>654</v>
      </c>
      <c r="C2320" s="1" t="s">
        <v>175</v>
      </c>
      <c r="D2320" s="25" t="s">
        <v>1756</v>
      </c>
      <c r="E2320" s="1" t="s">
        <v>80</v>
      </c>
      <c r="F2320" s="2">
        <v>3</v>
      </c>
      <c r="G2320" s="2">
        <v>6</v>
      </c>
      <c r="H2320" s="1" t="s">
        <v>14</v>
      </c>
      <c r="I2320" s="1" t="s">
        <v>15</v>
      </c>
      <c r="J2320" s="2">
        <v>5711</v>
      </c>
      <c r="K2320" t="str">
        <f>VLOOKUP(E2320,LUCode!A:B,2,FALSE)</f>
        <v>Disorderly Patron</v>
      </c>
      <c r="L2320">
        <f>VLOOKUP(D2320,Coordinates!A:C,2,FALSE)</f>
        <v>43.401600000000002</v>
      </c>
      <c r="M2320">
        <f>VLOOKUP(D2320,Coordinates!A:C,3,FALSE)</f>
        <v>-79.230900000000005</v>
      </c>
      <c r="N2320" t="str">
        <f>VLOOKUP(I2320,LULine!A:B,2,FALSE)</f>
        <v>Yonge University Spadina</v>
      </c>
      <c r="O2320" t="s">
        <v>1762</v>
      </c>
      <c r="P2320" t="s">
        <v>1773</v>
      </c>
    </row>
    <row r="2321" spans="1:16" x14ac:dyDescent="0.3">
      <c r="A2321" s="3">
        <v>43589</v>
      </c>
      <c r="B2321" s="1" t="s">
        <v>193</v>
      </c>
      <c r="C2321" s="1" t="s">
        <v>175</v>
      </c>
      <c r="D2321" s="1" t="s">
        <v>608</v>
      </c>
      <c r="E2321" s="1" t="s">
        <v>92</v>
      </c>
      <c r="F2321" s="2">
        <v>3</v>
      </c>
      <c r="G2321" s="2">
        <v>9</v>
      </c>
      <c r="H2321" s="1" t="s">
        <v>19</v>
      </c>
      <c r="I2321" s="1" t="s">
        <v>93</v>
      </c>
      <c r="J2321" s="2">
        <v>3020</v>
      </c>
      <c r="K2321" t="str">
        <f>VLOOKUP(E2321,LUCode!A:B,2,FALSE)</f>
        <v>Door Problems - Faulty Equipment</v>
      </c>
      <c r="L2321">
        <f>VLOOKUP(D2321,Coordinates!A:C,2,FALSE)</f>
        <v>43.461350000000003</v>
      </c>
      <c r="M2321">
        <f>VLOOKUP(D2321,Coordinates!A:C,3,FALSE)</f>
        <v>-79.161900000000003</v>
      </c>
      <c r="N2321" t="str">
        <f>VLOOKUP(I2321,LULine!A:B,2,FALSE)</f>
        <v>Scarborough Rail Transit</v>
      </c>
      <c r="O2321" t="s">
        <v>1762</v>
      </c>
      <c r="P2321" t="s">
        <v>1773</v>
      </c>
    </row>
    <row r="2322" spans="1:16" x14ac:dyDescent="0.3">
      <c r="A2322" s="3">
        <v>43589</v>
      </c>
      <c r="B2322" s="1" t="s">
        <v>1282</v>
      </c>
      <c r="C2322" s="1" t="s">
        <v>175</v>
      </c>
      <c r="D2322" s="1" t="s">
        <v>279</v>
      </c>
      <c r="E2322" s="1" t="s">
        <v>80</v>
      </c>
      <c r="F2322" s="2">
        <v>7</v>
      </c>
      <c r="G2322" s="2">
        <v>10</v>
      </c>
      <c r="H2322" s="1" t="s">
        <v>14</v>
      </c>
      <c r="I2322" s="1" t="s">
        <v>15</v>
      </c>
      <c r="J2322" s="2">
        <v>5441</v>
      </c>
      <c r="K2322" t="str">
        <f>VLOOKUP(E2322,LUCode!A:B,2,FALSE)</f>
        <v>Disorderly Patron</v>
      </c>
      <c r="L2322">
        <f>VLOOKUP(D2322,Coordinates!A:C,2,FALSE)</f>
        <v>43.4056</v>
      </c>
      <c r="M2322">
        <f>VLOOKUP(D2322,Coordinates!A:C,3,FALSE)</f>
        <v>-79.232699999999994</v>
      </c>
      <c r="N2322" t="str">
        <f>VLOOKUP(I2322,LULine!A:B,2,FALSE)</f>
        <v>Yonge University Spadina</v>
      </c>
      <c r="O2322" t="s">
        <v>1762</v>
      </c>
      <c r="P2322" t="s">
        <v>1775</v>
      </c>
    </row>
    <row r="2323" spans="1:16" x14ac:dyDescent="0.3">
      <c r="A2323" s="3">
        <v>43589</v>
      </c>
      <c r="B2323" s="1" t="s">
        <v>1283</v>
      </c>
      <c r="C2323" s="1" t="s">
        <v>175</v>
      </c>
      <c r="D2323" s="1" t="s">
        <v>207</v>
      </c>
      <c r="E2323" s="1" t="s">
        <v>60</v>
      </c>
      <c r="F2323" s="2">
        <v>31</v>
      </c>
      <c r="G2323" s="2">
        <v>34</v>
      </c>
      <c r="H2323" s="1" t="s">
        <v>19</v>
      </c>
      <c r="I2323" s="1" t="s">
        <v>15</v>
      </c>
      <c r="J2323" s="2">
        <v>5441</v>
      </c>
      <c r="K2323" t="str">
        <f>VLOOKUP(E2323,LUCode!A:B,2,FALSE)</f>
        <v>Miscellaneous Other</v>
      </c>
      <c r="L2323">
        <f>VLOOKUP(D2323,Coordinates!A:C,2,FALSE)</f>
        <v>43.4221</v>
      </c>
      <c r="M2323">
        <f>VLOOKUP(D2323,Coordinates!A:C,3,FALSE)</f>
        <v>-79.235399999999998</v>
      </c>
      <c r="N2323" t="str">
        <f>VLOOKUP(I2323,LULine!A:B,2,FALSE)</f>
        <v>Yonge University Spadina</v>
      </c>
      <c r="O2323" t="s">
        <v>1762</v>
      </c>
      <c r="P2323" t="s">
        <v>1775</v>
      </c>
    </row>
    <row r="2324" spans="1:16" x14ac:dyDescent="0.3">
      <c r="A2324" s="3">
        <v>43589</v>
      </c>
      <c r="B2324" s="1" t="s">
        <v>210</v>
      </c>
      <c r="C2324" s="1" t="s">
        <v>175</v>
      </c>
      <c r="D2324" s="1" t="s">
        <v>162</v>
      </c>
      <c r="E2324" s="1" t="s">
        <v>158</v>
      </c>
      <c r="F2324" s="2">
        <v>15</v>
      </c>
      <c r="G2324" s="2">
        <v>19</v>
      </c>
      <c r="H2324" s="1" t="s">
        <v>14</v>
      </c>
      <c r="I2324" s="1" t="s">
        <v>15</v>
      </c>
      <c r="J2324" s="2">
        <v>5956</v>
      </c>
      <c r="K2324" t="str">
        <f>VLOOKUP(E2324,LUCode!A:B,2,FALSE)</f>
        <v>Unauthorized at Track Level</v>
      </c>
      <c r="L2324">
        <f>VLOOKUP(D2324,Coordinates!A:C,2,FALSE)</f>
        <v>43.390900000000002</v>
      </c>
      <c r="M2324">
        <f>VLOOKUP(D2324,Coordinates!A:C,3,FALSE)</f>
        <v>-79.224500000000006</v>
      </c>
      <c r="N2324" t="str">
        <f>VLOOKUP(I2324,LULine!A:B,2,FALSE)</f>
        <v>Yonge University Spadina</v>
      </c>
      <c r="O2324" t="s">
        <v>1762</v>
      </c>
      <c r="P2324" t="s">
        <v>1775</v>
      </c>
    </row>
    <row r="2325" spans="1:16" x14ac:dyDescent="0.3">
      <c r="A2325" s="3">
        <v>43589</v>
      </c>
      <c r="B2325" s="1" t="s">
        <v>1284</v>
      </c>
      <c r="C2325" s="1" t="s">
        <v>175</v>
      </c>
      <c r="D2325" s="1" t="s">
        <v>179</v>
      </c>
      <c r="E2325" s="1" t="s">
        <v>80</v>
      </c>
      <c r="F2325" s="2">
        <v>9</v>
      </c>
      <c r="G2325" s="2">
        <v>13</v>
      </c>
      <c r="H2325" s="1" t="s">
        <v>34</v>
      </c>
      <c r="I2325" s="1" t="s">
        <v>30</v>
      </c>
      <c r="J2325" s="2">
        <v>5301</v>
      </c>
      <c r="K2325" t="str">
        <f>VLOOKUP(E2325,LUCode!A:B,2,FALSE)</f>
        <v>Disorderly Patron</v>
      </c>
      <c r="L2325">
        <f>VLOOKUP(D2325,Coordinates!A:C,2,FALSE)</f>
        <v>43.414200000000001</v>
      </c>
      <c r="M2325">
        <f>VLOOKUP(D2325,Coordinates!A:C,3,FALSE)</f>
        <v>-79.171899999999994</v>
      </c>
      <c r="N2325" t="str">
        <f>VLOOKUP(I2325,LULine!A:B,2,FALSE)</f>
        <v>Bloor Danforth</v>
      </c>
      <c r="O2325" t="s">
        <v>1762</v>
      </c>
      <c r="P2325" t="s">
        <v>1776</v>
      </c>
    </row>
    <row r="2326" spans="1:16" x14ac:dyDescent="0.3">
      <c r="A2326" s="3">
        <v>43589</v>
      </c>
      <c r="B2326" s="1" t="s">
        <v>291</v>
      </c>
      <c r="C2326" s="1" t="s">
        <v>175</v>
      </c>
      <c r="D2326" s="1" t="s">
        <v>101</v>
      </c>
      <c r="E2326" s="1" t="s">
        <v>57</v>
      </c>
      <c r="F2326" s="2">
        <v>4</v>
      </c>
      <c r="G2326" s="2">
        <v>9</v>
      </c>
      <c r="H2326" s="1" t="s">
        <v>14</v>
      </c>
      <c r="I2326" s="1" t="s">
        <v>15</v>
      </c>
      <c r="J2326" s="2">
        <v>5686</v>
      </c>
      <c r="K2326" t="str">
        <f>VLOOKUP(E2326,LUCode!A:B,2,FALSE)</f>
        <v>Injured or ill Customer (On Train) - Transported</v>
      </c>
      <c r="L2326">
        <f>VLOOKUP(D2326,Coordinates!A:C,2,FALSE)</f>
        <v>43.400199999999998</v>
      </c>
      <c r="M2326">
        <f>VLOOKUP(D2326,Coordinates!A:C,3,FALSE)</f>
        <v>-79.241399999999999</v>
      </c>
      <c r="N2326" t="str">
        <f>VLOOKUP(I2326,LULine!A:B,2,FALSE)</f>
        <v>Yonge University Spadina</v>
      </c>
      <c r="O2326" t="s">
        <v>1762</v>
      </c>
      <c r="P2326" t="s">
        <v>1776</v>
      </c>
    </row>
    <row r="2327" spans="1:16" x14ac:dyDescent="0.3">
      <c r="A2327" s="3">
        <v>43589</v>
      </c>
      <c r="B2327" s="1" t="s">
        <v>1178</v>
      </c>
      <c r="C2327" s="1" t="s">
        <v>175</v>
      </c>
      <c r="D2327" s="1" t="s">
        <v>248</v>
      </c>
      <c r="E2327" s="1" t="s">
        <v>70</v>
      </c>
      <c r="F2327" s="2">
        <v>3</v>
      </c>
      <c r="G2327" s="2">
        <v>8</v>
      </c>
      <c r="H2327" s="1" t="s">
        <v>14</v>
      </c>
      <c r="I2327" s="1" t="s">
        <v>15</v>
      </c>
      <c r="J2327" s="2">
        <v>5481</v>
      </c>
      <c r="K2327" t="str">
        <f>VLOOKUP(E2327,LUCode!A:B,2,FALSE)</f>
        <v>Signals - Train Stops</v>
      </c>
      <c r="L2327">
        <f>VLOOKUP(D2327,Coordinates!A:C,2,FALSE)</f>
        <v>43.3857</v>
      </c>
      <c r="M2327">
        <f>VLOOKUP(D2327,Coordinates!A:C,3,FALSE)</f>
        <v>-79.224000000000004</v>
      </c>
      <c r="N2327" t="str">
        <f>VLOOKUP(I2327,LULine!A:B,2,FALSE)</f>
        <v>Yonge University Spadina</v>
      </c>
      <c r="O2327" t="s">
        <v>1762</v>
      </c>
      <c r="P2327" t="s">
        <v>1777</v>
      </c>
    </row>
    <row r="2328" spans="1:16" x14ac:dyDescent="0.3">
      <c r="A2328" s="3">
        <v>43589</v>
      </c>
      <c r="B2328" s="1" t="s">
        <v>712</v>
      </c>
      <c r="C2328" s="1" t="s">
        <v>175</v>
      </c>
      <c r="D2328" s="1" t="s">
        <v>354</v>
      </c>
      <c r="E2328" s="1" t="s">
        <v>158</v>
      </c>
      <c r="F2328" s="2">
        <v>12</v>
      </c>
      <c r="G2328" s="2">
        <v>17</v>
      </c>
      <c r="H2328" s="1" t="s">
        <v>19</v>
      </c>
      <c r="I2328" s="1" t="s">
        <v>15</v>
      </c>
      <c r="J2328" s="2">
        <v>5961</v>
      </c>
      <c r="K2328" t="str">
        <f>VLOOKUP(E2328,LUCode!A:B,2,FALSE)</f>
        <v>Unauthorized at Track Level</v>
      </c>
      <c r="L2328">
        <f>VLOOKUP(D2328,Coordinates!A:C,2,FALSE)</f>
        <v>43.390300000000003</v>
      </c>
      <c r="M2328">
        <f>VLOOKUP(D2328,Coordinates!A:C,3,FALSE)</f>
        <v>-79.231200000000001</v>
      </c>
      <c r="N2328" t="str">
        <f>VLOOKUP(I2328,LULine!A:B,2,FALSE)</f>
        <v>Yonge University Spadina</v>
      </c>
      <c r="O2328" t="s">
        <v>1762</v>
      </c>
      <c r="P2328" t="s">
        <v>1777</v>
      </c>
    </row>
    <row r="2329" spans="1:16" x14ac:dyDescent="0.3">
      <c r="A2329" s="3">
        <v>43590</v>
      </c>
      <c r="B2329" s="1" t="s">
        <v>411</v>
      </c>
      <c r="C2329" s="1" t="s">
        <v>188</v>
      </c>
      <c r="D2329" s="1" t="s">
        <v>27</v>
      </c>
      <c r="E2329" s="1" t="s">
        <v>959</v>
      </c>
      <c r="F2329" s="2">
        <v>7</v>
      </c>
      <c r="G2329" s="2">
        <v>11</v>
      </c>
      <c r="H2329" s="1" t="s">
        <v>34</v>
      </c>
      <c r="I2329" s="1" t="s">
        <v>30</v>
      </c>
      <c r="J2329" s="2">
        <v>5301</v>
      </c>
      <c r="K2329" t="str">
        <f>VLOOKUP(E2329,LUCode!A:B,2,FALSE)</f>
        <v>Work Vehicle</v>
      </c>
      <c r="L2329">
        <f>VLOOKUP(D2329,Coordinates!A:C,2,FALSE)</f>
        <v>43.392000000000003</v>
      </c>
      <c r="M2329">
        <f>VLOOKUP(D2329,Coordinates!A:C,3,FALSE)</f>
        <v>-79.273499999999999</v>
      </c>
      <c r="N2329" t="str">
        <f>VLOOKUP(I2329,LULine!A:B,2,FALSE)</f>
        <v>Bloor Danforth</v>
      </c>
      <c r="O2329" t="s">
        <v>1762</v>
      </c>
      <c r="P2329" t="s">
        <v>1777</v>
      </c>
    </row>
    <row r="2330" spans="1:16" x14ac:dyDescent="0.3">
      <c r="A2330" s="3">
        <v>43590</v>
      </c>
      <c r="B2330" s="1" t="s">
        <v>878</v>
      </c>
      <c r="C2330" s="1" t="s">
        <v>188</v>
      </c>
      <c r="D2330" s="1" t="s">
        <v>106</v>
      </c>
      <c r="E2330" s="1" t="s">
        <v>54</v>
      </c>
      <c r="F2330" s="2">
        <v>3</v>
      </c>
      <c r="G2330" s="2">
        <v>7</v>
      </c>
      <c r="H2330" s="1" t="s">
        <v>19</v>
      </c>
      <c r="I2330" s="1" t="s">
        <v>15</v>
      </c>
      <c r="J2330" s="2">
        <v>5396</v>
      </c>
      <c r="K2330" t="str">
        <f>VLOOKUP(E2330,LUCode!A:B,2,FALSE)</f>
        <v>Passenger Assistance Alarm Activated - No Trouble Found</v>
      </c>
      <c r="L2330">
        <f>VLOOKUP(D2330,Coordinates!A:C,2,FALSE)</f>
        <v>43.400199999999998</v>
      </c>
      <c r="M2330">
        <f>VLOOKUP(D2330,Coordinates!A:C,3,FALSE)</f>
        <v>-79.233699999999999</v>
      </c>
      <c r="N2330" t="str">
        <f>VLOOKUP(I2330,LULine!A:B,2,FALSE)</f>
        <v>Yonge University Spadina</v>
      </c>
      <c r="O2330" t="s">
        <v>1762</v>
      </c>
      <c r="P2330" t="s">
        <v>1772</v>
      </c>
    </row>
    <row r="2331" spans="1:16" x14ac:dyDescent="0.3">
      <c r="A2331" s="3">
        <v>43590</v>
      </c>
      <c r="B2331" s="1" t="s">
        <v>403</v>
      </c>
      <c r="C2331" s="1" t="s">
        <v>188</v>
      </c>
      <c r="D2331" s="1" t="s">
        <v>134</v>
      </c>
      <c r="E2331" s="1" t="s">
        <v>150</v>
      </c>
      <c r="F2331" s="2">
        <v>6</v>
      </c>
      <c r="G2331" s="2">
        <v>10</v>
      </c>
      <c r="H2331" s="1" t="s">
        <v>34</v>
      </c>
      <c r="I2331" s="1" t="s">
        <v>30</v>
      </c>
      <c r="J2331" s="2">
        <v>5265</v>
      </c>
      <c r="K2331" t="str">
        <f>VLOOKUP(E2331,LUCode!A:B,2,FALSE)</f>
        <v>Passenger Other</v>
      </c>
      <c r="L2331">
        <f>VLOOKUP(D2331,Coordinates!A:C,2,FALSE)</f>
        <v>43.404200000000003</v>
      </c>
      <c r="M2331">
        <f>VLOOKUP(D2331,Coordinates!A:C,3,FALSE)</f>
        <v>-79.210899999999995</v>
      </c>
      <c r="N2331" t="str">
        <f>VLOOKUP(I2331,LULine!A:B,2,FALSE)</f>
        <v>Bloor Danforth</v>
      </c>
      <c r="O2331" t="s">
        <v>1762</v>
      </c>
      <c r="P2331" t="s">
        <v>1775</v>
      </c>
    </row>
    <row r="2332" spans="1:16" x14ac:dyDescent="0.3">
      <c r="A2332" s="3">
        <v>43590</v>
      </c>
      <c r="B2332" s="1" t="s">
        <v>166</v>
      </c>
      <c r="C2332" s="1" t="s">
        <v>188</v>
      </c>
      <c r="D2332" s="1" t="s">
        <v>119</v>
      </c>
      <c r="E2332" s="1" t="s">
        <v>308</v>
      </c>
      <c r="F2332" s="2">
        <v>11</v>
      </c>
      <c r="G2332" s="2">
        <v>15</v>
      </c>
      <c r="H2332" s="1" t="s">
        <v>19</v>
      </c>
      <c r="I2332" s="1" t="s">
        <v>15</v>
      </c>
      <c r="J2332" s="2">
        <v>5951</v>
      </c>
      <c r="K2332" t="str">
        <f>VLOOKUP(E2332,LUCode!A:B,2,FALSE)</f>
        <v>Assault / Patron Involved</v>
      </c>
      <c r="L2332">
        <f>VLOOKUP(D2332,Coordinates!A:C,2,FALSE)</f>
        <v>43.433</v>
      </c>
      <c r="M2332">
        <f>VLOOKUP(D2332,Coordinates!A:C,3,FALSE)</f>
        <v>-79.248000000000005</v>
      </c>
      <c r="N2332" t="str">
        <f>VLOOKUP(I2332,LULine!A:B,2,FALSE)</f>
        <v>Yonge University Spadina</v>
      </c>
      <c r="O2332" t="s">
        <v>1762</v>
      </c>
      <c r="P2332" t="s">
        <v>1775</v>
      </c>
    </row>
    <row r="2333" spans="1:16" x14ac:dyDescent="0.3">
      <c r="A2333" s="3">
        <v>43590</v>
      </c>
      <c r="B2333" s="1" t="s">
        <v>47</v>
      </c>
      <c r="C2333" s="1" t="s">
        <v>188</v>
      </c>
      <c r="D2333" s="1" t="s">
        <v>207</v>
      </c>
      <c r="E2333" s="1" t="s">
        <v>239</v>
      </c>
      <c r="F2333" s="2">
        <v>4</v>
      </c>
      <c r="G2333" s="2">
        <v>8</v>
      </c>
      <c r="H2333" s="1" t="s">
        <v>14</v>
      </c>
      <c r="I2333" s="1" t="s">
        <v>15</v>
      </c>
      <c r="J2333" s="2">
        <v>6076</v>
      </c>
      <c r="K2333" t="str">
        <f>VLOOKUP(E2333,LUCode!A:B,2,FALSE)</f>
        <v>Crew Unable to Maintain Schedule</v>
      </c>
      <c r="L2333">
        <f>VLOOKUP(D2333,Coordinates!A:C,2,FALSE)</f>
        <v>43.4221</v>
      </c>
      <c r="M2333">
        <f>VLOOKUP(D2333,Coordinates!A:C,3,FALSE)</f>
        <v>-79.235399999999998</v>
      </c>
      <c r="N2333" t="str">
        <f>VLOOKUP(I2333,LULine!A:B,2,FALSE)</f>
        <v>Yonge University Spadina</v>
      </c>
      <c r="O2333" t="s">
        <v>1762</v>
      </c>
      <c r="P2333" t="s">
        <v>1775</v>
      </c>
    </row>
    <row r="2334" spans="1:16" x14ac:dyDescent="0.3">
      <c r="A2334" s="3">
        <v>43590</v>
      </c>
      <c r="B2334" s="1" t="s">
        <v>616</v>
      </c>
      <c r="C2334" s="1" t="s">
        <v>188</v>
      </c>
      <c r="D2334" s="1" t="s">
        <v>40</v>
      </c>
      <c r="E2334" s="1" t="s">
        <v>150</v>
      </c>
      <c r="F2334" s="2">
        <v>8</v>
      </c>
      <c r="G2334" s="2">
        <v>12</v>
      </c>
      <c r="H2334" s="1" t="s">
        <v>34</v>
      </c>
      <c r="I2334" s="1" t="s">
        <v>30</v>
      </c>
      <c r="J2334" s="2">
        <v>5011</v>
      </c>
      <c r="K2334" t="str">
        <f>VLOOKUP(E2334,LUCode!A:B,2,FALSE)</f>
        <v>Passenger Other</v>
      </c>
      <c r="L2334">
        <f>VLOOKUP(D2334,Coordinates!A:C,2,FALSE)</f>
        <v>43.405700000000003</v>
      </c>
      <c r="M2334">
        <f>VLOOKUP(D2334,Coordinates!A:C,3,FALSE)</f>
        <v>-79.194900000000004</v>
      </c>
      <c r="N2334" t="str">
        <f>VLOOKUP(I2334,LULine!A:B,2,FALSE)</f>
        <v>Bloor Danforth</v>
      </c>
      <c r="O2334" t="s">
        <v>1762</v>
      </c>
      <c r="P2334" t="s">
        <v>1775</v>
      </c>
    </row>
    <row r="2335" spans="1:16" x14ac:dyDescent="0.3">
      <c r="A2335" s="3">
        <v>43590</v>
      </c>
      <c r="B2335" s="1" t="s">
        <v>588</v>
      </c>
      <c r="C2335" s="1" t="s">
        <v>188</v>
      </c>
      <c r="D2335" s="1" t="s">
        <v>64</v>
      </c>
      <c r="E2335" s="1" t="s">
        <v>277</v>
      </c>
      <c r="F2335" s="2">
        <v>3</v>
      </c>
      <c r="G2335" s="2">
        <v>7</v>
      </c>
      <c r="H2335" s="1" t="s">
        <v>29</v>
      </c>
      <c r="I2335" s="1" t="s">
        <v>30</v>
      </c>
      <c r="J2335" s="2">
        <v>5345</v>
      </c>
      <c r="K2335" t="str">
        <f>VLOOKUP(E2335,LUCode!A:B,2,FALSE)</f>
        <v>Operator Violated Signal</v>
      </c>
      <c r="L2335">
        <f>VLOOKUP(D2335,Coordinates!A:C,2,FALSE)</f>
        <v>43.424100000000003</v>
      </c>
      <c r="M2335">
        <f>VLOOKUP(D2335,Coordinates!A:C,3,FALSE)</f>
        <v>-79.164699999999996</v>
      </c>
      <c r="N2335" t="str">
        <f>VLOOKUP(I2335,LULine!A:B,2,FALSE)</f>
        <v>Bloor Danforth</v>
      </c>
      <c r="O2335" t="s">
        <v>1762</v>
      </c>
      <c r="P2335" t="s">
        <v>1776</v>
      </c>
    </row>
    <row r="2336" spans="1:16" x14ac:dyDescent="0.3">
      <c r="A2336" s="3">
        <v>43590</v>
      </c>
      <c r="B2336" s="1" t="s">
        <v>767</v>
      </c>
      <c r="C2336" s="1" t="s">
        <v>188</v>
      </c>
      <c r="D2336" s="1" t="s">
        <v>179</v>
      </c>
      <c r="E2336" s="1" t="s">
        <v>50</v>
      </c>
      <c r="F2336" s="2">
        <v>6</v>
      </c>
      <c r="G2336" s="2">
        <v>10</v>
      </c>
      <c r="H2336" s="1" t="s">
        <v>34</v>
      </c>
      <c r="I2336" s="1" t="s">
        <v>30</v>
      </c>
      <c r="J2336" s="2">
        <v>5258</v>
      </c>
      <c r="K2336" t="str">
        <f>VLOOKUP(E2336,LUCode!A:B,2,FALSE)</f>
        <v>Brakes</v>
      </c>
      <c r="L2336">
        <f>VLOOKUP(D2336,Coordinates!A:C,2,FALSE)</f>
        <v>43.414200000000001</v>
      </c>
      <c r="M2336">
        <f>VLOOKUP(D2336,Coordinates!A:C,3,FALSE)</f>
        <v>-79.171899999999994</v>
      </c>
      <c r="N2336" t="str">
        <f>VLOOKUP(I2336,LULine!A:B,2,FALSE)</f>
        <v>Bloor Danforth</v>
      </c>
      <c r="O2336" t="s">
        <v>1762</v>
      </c>
      <c r="P2336" t="s">
        <v>1776</v>
      </c>
    </row>
    <row r="2337" spans="1:16" x14ac:dyDescent="0.3">
      <c r="A2337" s="3">
        <v>43590</v>
      </c>
      <c r="B2337" s="1" t="s">
        <v>590</v>
      </c>
      <c r="C2337" s="1" t="s">
        <v>188</v>
      </c>
      <c r="D2337" s="1" t="s">
        <v>37</v>
      </c>
      <c r="E2337" s="1" t="s">
        <v>231</v>
      </c>
      <c r="F2337" s="2">
        <v>4</v>
      </c>
      <c r="G2337" s="2">
        <v>8</v>
      </c>
      <c r="H2337" s="1" t="s">
        <v>29</v>
      </c>
      <c r="I2337" s="1" t="s">
        <v>30</v>
      </c>
      <c r="J2337" s="2">
        <v>5258</v>
      </c>
      <c r="K2337" t="str">
        <f>VLOOKUP(E2337,LUCode!A:B,2,FALSE)</f>
        <v>Consequential Delay (2nd Delay Same Fault)</v>
      </c>
      <c r="L2337">
        <f>VLOOKUP(D2337,Coordinates!A:C,2,FALSE)</f>
        <v>43.435699999999997</v>
      </c>
      <c r="M2337">
        <f>VLOOKUP(D2337,Coordinates!A:C,3,FALSE)</f>
        <v>-79.154899999999998</v>
      </c>
      <c r="N2337" t="str">
        <f>VLOOKUP(I2337,LULine!A:B,2,FALSE)</f>
        <v>Bloor Danforth</v>
      </c>
      <c r="O2337" t="s">
        <v>1762</v>
      </c>
      <c r="P2337" t="s">
        <v>1776</v>
      </c>
    </row>
    <row r="2338" spans="1:16" x14ac:dyDescent="0.3">
      <c r="A2338" s="3">
        <v>43590</v>
      </c>
      <c r="B2338" s="1" t="s">
        <v>437</v>
      </c>
      <c r="C2338" s="1" t="s">
        <v>188</v>
      </c>
      <c r="D2338" s="1" t="s">
        <v>37</v>
      </c>
      <c r="E2338" s="1" t="s">
        <v>54</v>
      </c>
      <c r="F2338" s="2">
        <v>4</v>
      </c>
      <c r="G2338" s="2">
        <v>8</v>
      </c>
      <c r="H2338" s="1" t="s">
        <v>29</v>
      </c>
      <c r="I2338" s="1" t="s">
        <v>30</v>
      </c>
      <c r="J2338" s="2">
        <v>5563</v>
      </c>
      <c r="K2338" t="str">
        <f>VLOOKUP(E2338,LUCode!A:B,2,FALSE)</f>
        <v>Passenger Assistance Alarm Activated - No Trouble Found</v>
      </c>
      <c r="L2338">
        <f>VLOOKUP(D2338,Coordinates!A:C,2,FALSE)</f>
        <v>43.435699999999997</v>
      </c>
      <c r="M2338">
        <f>VLOOKUP(D2338,Coordinates!A:C,3,FALSE)</f>
        <v>-79.154899999999998</v>
      </c>
      <c r="N2338" t="str">
        <f>VLOOKUP(I2338,LULine!A:B,2,FALSE)</f>
        <v>Bloor Danforth</v>
      </c>
      <c r="O2338" t="s">
        <v>1762</v>
      </c>
      <c r="P2338" t="s">
        <v>1776</v>
      </c>
    </row>
    <row r="2339" spans="1:16" x14ac:dyDescent="0.3">
      <c r="A2339" s="3">
        <v>43590</v>
      </c>
      <c r="B2339" s="1" t="s">
        <v>1024</v>
      </c>
      <c r="C2339" s="1" t="s">
        <v>188</v>
      </c>
      <c r="D2339" s="1" t="s">
        <v>296</v>
      </c>
      <c r="E2339" s="1" t="s">
        <v>52</v>
      </c>
      <c r="F2339" s="2">
        <v>5</v>
      </c>
      <c r="G2339" s="2">
        <v>10</v>
      </c>
      <c r="H2339" s="1" t="s">
        <v>14</v>
      </c>
      <c r="I2339" s="1" t="s">
        <v>15</v>
      </c>
      <c r="J2339" s="2">
        <v>6076</v>
      </c>
      <c r="K2339" t="str">
        <f>VLOOKUP(E2339,LUCode!A:B,2,FALSE)</f>
        <v>Unsanitary Vehicle</v>
      </c>
      <c r="L2339">
        <f>VLOOKUP(D2339,Coordinates!A:C,2,FALSE)</f>
        <v>43.4116</v>
      </c>
      <c r="M2339">
        <f>VLOOKUP(D2339,Coordinates!A:C,3,FALSE)</f>
        <v>-79.233500000000006</v>
      </c>
      <c r="N2339" t="str">
        <f>VLOOKUP(I2339,LULine!A:B,2,FALSE)</f>
        <v>Yonge University Spadina</v>
      </c>
      <c r="O2339" t="s">
        <v>1762</v>
      </c>
      <c r="P2339" t="s">
        <v>1776</v>
      </c>
    </row>
    <row r="2340" spans="1:16" x14ac:dyDescent="0.3">
      <c r="A2340" s="3">
        <v>43591</v>
      </c>
      <c r="B2340" s="1" t="s">
        <v>73</v>
      </c>
      <c r="C2340" s="1" t="s">
        <v>196</v>
      </c>
      <c r="D2340" s="1" t="s">
        <v>42</v>
      </c>
      <c r="E2340" s="1" t="s">
        <v>43</v>
      </c>
      <c r="F2340" s="2">
        <v>3</v>
      </c>
      <c r="G2340" s="2">
        <v>7</v>
      </c>
      <c r="H2340" s="1" t="s">
        <v>14</v>
      </c>
      <c r="I2340" s="1" t="s">
        <v>15</v>
      </c>
      <c r="J2340" s="2">
        <v>5816</v>
      </c>
      <c r="K2340" t="str">
        <f>VLOOKUP(E2340,LUCode!A:B,2,FALSE)</f>
        <v>Operator Not In Position</v>
      </c>
      <c r="L2340">
        <f>VLOOKUP(D2340,Coordinates!A:C,2,FALSE)</f>
        <v>43.749699999999997</v>
      </c>
      <c r="M2340">
        <f>VLOOKUP(D2340,Coordinates!A:C,3,FALSE)</f>
        <v>-79.4619</v>
      </c>
      <c r="N2340" t="str">
        <f>VLOOKUP(I2340,LULine!A:B,2,FALSE)</f>
        <v>Yonge University Spadina</v>
      </c>
      <c r="O2340" t="s">
        <v>1762</v>
      </c>
      <c r="P2340" t="s">
        <v>1774</v>
      </c>
    </row>
    <row r="2341" spans="1:16" x14ac:dyDescent="0.3">
      <c r="A2341" s="3">
        <v>43591</v>
      </c>
      <c r="B2341" s="1" t="s">
        <v>1064</v>
      </c>
      <c r="C2341" s="1" t="s">
        <v>196</v>
      </c>
      <c r="D2341" s="1" t="s">
        <v>95</v>
      </c>
      <c r="E2341" s="1" t="s">
        <v>221</v>
      </c>
      <c r="F2341" s="2">
        <v>23</v>
      </c>
      <c r="G2341" s="2">
        <v>25</v>
      </c>
      <c r="H2341" s="1" t="s">
        <v>14</v>
      </c>
      <c r="I2341" s="1" t="s">
        <v>15</v>
      </c>
      <c r="J2341" s="2">
        <v>6026</v>
      </c>
      <c r="K2341" t="str">
        <f>VLOOKUP(E2341,LUCode!A:B,2,FALSE)</f>
        <v>Fire/Smoke Plan B - Source TTC</v>
      </c>
      <c r="L2341">
        <f>VLOOKUP(D2341,Coordinates!A:C,2,FALSE)</f>
        <v>43.403700000000001</v>
      </c>
      <c r="M2341">
        <f>VLOOKUP(D2341,Coordinates!A:C,3,FALSE)</f>
        <v>-79.231999999999999</v>
      </c>
      <c r="N2341" t="str">
        <f>VLOOKUP(I2341,LULine!A:B,2,FALSE)</f>
        <v>Yonge University Spadina</v>
      </c>
      <c r="O2341" t="s">
        <v>1762</v>
      </c>
      <c r="P2341" t="s">
        <v>1774</v>
      </c>
    </row>
    <row r="2342" spans="1:16" x14ac:dyDescent="0.3">
      <c r="A2342" s="3">
        <v>43591</v>
      </c>
      <c r="B2342" s="1" t="s">
        <v>1254</v>
      </c>
      <c r="C2342" s="1" t="s">
        <v>196</v>
      </c>
      <c r="D2342" s="25" t="s">
        <v>1756</v>
      </c>
      <c r="E2342" s="1" t="s">
        <v>221</v>
      </c>
      <c r="F2342" s="2">
        <v>12</v>
      </c>
      <c r="G2342" s="2">
        <v>15</v>
      </c>
      <c r="H2342" s="1" t="s">
        <v>14</v>
      </c>
      <c r="I2342" s="1" t="s">
        <v>15</v>
      </c>
      <c r="J2342" s="2">
        <v>5596</v>
      </c>
      <c r="K2342" t="str">
        <f>VLOOKUP(E2342,LUCode!A:B,2,FALSE)</f>
        <v>Fire/Smoke Plan B - Source TTC</v>
      </c>
      <c r="L2342">
        <f>VLOOKUP(D2342,Coordinates!A:C,2,FALSE)</f>
        <v>43.401600000000002</v>
      </c>
      <c r="M2342">
        <f>VLOOKUP(D2342,Coordinates!A:C,3,FALSE)</f>
        <v>-79.230900000000005</v>
      </c>
      <c r="N2342" t="str">
        <f>VLOOKUP(I2342,LULine!A:B,2,FALSE)</f>
        <v>Yonge University Spadina</v>
      </c>
      <c r="O2342" t="s">
        <v>1762</v>
      </c>
      <c r="P2342" t="s">
        <v>1772</v>
      </c>
    </row>
    <row r="2343" spans="1:16" x14ac:dyDescent="0.3">
      <c r="A2343" s="3">
        <v>43591</v>
      </c>
      <c r="B2343" s="1" t="s">
        <v>1285</v>
      </c>
      <c r="C2343" s="1" t="s">
        <v>196</v>
      </c>
      <c r="D2343" s="1" t="s">
        <v>300</v>
      </c>
      <c r="E2343" s="1" t="s">
        <v>13</v>
      </c>
      <c r="F2343" s="2">
        <v>7</v>
      </c>
      <c r="G2343" s="2">
        <v>11</v>
      </c>
      <c r="H2343" s="1" t="s">
        <v>19</v>
      </c>
      <c r="I2343" s="1" t="s">
        <v>15</v>
      </c>
      <c r="J2343" s="2">
        <v>5746</v>
      </c>
      <c r="K2343" t="str">
        <f>VLOOKUP(E2343,LUCode!A:B,2,FALSE)</f>
        <v>ATC Project</v>
      </c>
      <c r="L2343">
        <f>VLOOKUP(D2343,Coordinates!A:C,2,FALSE)</f>
        <v>43.405200000000001</v>
      </c>
      <c r="M2343">
        <f>VLOOKUP(D2343,Coordinates!A:C,3,FALSE)</f>
        <v>-79.201599999999999</v>
      </c>
      <c r="N2343" t="str">
        <f>VLOOKUP(I2343,LULine!A:B,2,FALSE)</f>
        <v>Yonge University Spadina</v>
      </c>
      <c r="O2343" t="s">
        <v>1762</v>
      </c>
      <c r="P2343" t="s">
        <v>1772</v>
      </c>
    </row>
    <row r="2344" spans="1:16" x14ac:dyDescent="0.3">
      <c r="A2344" s="3">
        <v>43591</v>
      </c>
      <c r="B2344" s="1" t="s">
        <v>238</v>
      </c>
      <c r="C2344" s="1" t="s">
        <v>196</v>
      </c>
      <c r="D2344" s="1" t="s">
        <v>37</v>
      </c>
      <c r="E2344" s="1" t="s">
        <v>50</v>
      </c>
      <c r="F2344" s="2">
        <v>3</v>
      </c>
      <c r="G2344" s="2">
        <v>6</v>
      </c>
      <c r="H2344" s="1" t="s">
        <v>29</v>
      </c>
      <c r="I2344" s="1" t="s">
        <v>30</v>
      </c>
      <c r="J2344" s="2">
        <v>5021</v>
      </c>
      <c r="K2344" t="str">
        <f>VLOOKUP(E2344,LUCode!A:B,2,FALSE)</f>
        <v>Brakes</v>
      </c>
      <c r="L2344">
        <f>VLOOKUP(D2344,Coordinates!A:C,2,FALSE)</f>
        <v>43.435699999999997</v>
      </c>
      <c r="M2344">
        <f>VLOOKUP(D2344,Coordinates!A:C,3,FALSE)</f>
        <v>-79.154899999999998</v>
      </c>
      <c r="N2344" t="str">
        <f>VLOOKUP(I2344,LULine!A:B,2,FALSE)</f>
        <v>Bloor Danforth</v>
      </c>
      <c r="O2344" t="s">
        <v>1762</v>
      </c>
      <c r="P2344" t="s">
        <v>1773</v>
      </c>
    </row>
    <row r="2345" spans="1:16" x14ac:dyDescent="0.3">
      <c r="A2345" s="3">
        <v>43591</v>
      </c>
      <c r="B2345" s="1" t="s">
        <v>522</v>
      </c>
      <c r="C2345" s="1" t="s">
        <v>196</v>
      </c>
      <c r="D2345" s="1" t="s">
        <v>117</v>
      </c>
      <c r="E2345" s="1" t="s">
        <v>89</v>
      </c>
      <c r="F2345" s="2">
        <v>5</v>
      </c>
      <c r="G2345" s="2">
        <v>8</v>
      </c>
      <c r="H2345" s="1" t="s">
        <v>14</v>
      </c>
      <c r="I2345" s="1" t="s">
        <v>15</v>
      </c>
      <c r="J2345" s="2">
        <v>6106</v>
      </c>
      <c r="K2345" t="str">
        <f>VLOOKUP(E2345,LUCode!A:B,2,FALSE)</f>
        <v>Injured or ill Customer (On Train) - Medical Aid Refused</v>
      </c>
      <c r="L2345">
        <f>VLOOKUP(D2345,Coordinates!A:C,2,FALSE)</f>
        <v>43.393599999999999</v>
      </c>
      <c r="M2345">
        <f>VLOOKUP(D2345,Coordinates!A:C,3,FALSE)</f>
        <v>-79.232600000000005</v>
      </c>
      <c r="N2345" t="str">
        <f>VLOOKUP(I2345,LULine!A:B,2,FALSE)</f>
        <v>Yonge University Spadina</v>
      </c>
      <c r="O2345" t="s">
        <v>1762</v>
      </c>
      <c r="P2345" t="s">
        <v>1775</v>
      </c>
    </row>
    <row r="2346" spans="1:16" x14ac:dyDescent="0.3">
      <c r="A2346" s="3">
        <v>43591</v>
      </c>
      <c r="B2346" s="1" t="s">
        <v>1173</v>
      </c>
      <c r="C2346" s="1" t="s">
        <v>196</v>
      </c>
      <c r="D2346" s="1" t="s">
        <v>130</v>
      </c>
      <c r="E2346" s="1" t="s">
        <v>158</v>
      </c>
      <c r="F2346" s="2">
        <v>14</v>
      </c>
      <c r="G2346" s="2">
        <v>16</v>
      </c>
      <c r="H2346" s="1" t="s">
        <v>34</v>
      </c>
      <c r="I2346" s="1" t="s">
        <v>30</v>
      </c>
      <c r="J2346" s="2">
        <v>5025</v>
      </c>
      <c r="K2346" t="str">
        <f>VLOOKUP(E2346,LUCode!A:B,2,FALSE)</f>
        <v>Unauthorized at Track Level</v>
      </c>
      <c r="L2346">
        <f>VLOOKUP(D2346,Coordinates!A:C,2,FALSE)</f>
        <v>43.668300000000002</v>
      </c>
      <c r="M2346">
        <f>VLOOKUP(D2346,Coordinates!A:C,3,FALSE)</f>
        <v>-79.399900000000002</v>
      </c>
      <c r="N2346" t="str">
        <f>VLOOKUP(I2346,LULine!A:B,2,FALSE)</f>
        <v>Bloor Danforth</v>
      </c>
      <c r="O2346" t="s">
        <v>1762</v>
      </c>
      <c r="P2346" t="s">
        <v>1775</v>
      </c>
    </row>
    <row r="2347" spans="1:16" x14ac:dyDescent="0.3">
      <c r="A2347" s="3">
        <v>43591</v>
      </c>
      <c r="B2347" s="1" t="s">
        <v>1174</v>
      </c>
      <c r="C2347" s="1" t="s">
        <v>196</v>
      </c>
      <c r="D2347" s="1" t="s">
        <v>42</v>
      </c>
      <c r="E2347" s="1" t="s">
        <v>132</v>
      </c>
      <c r="F2347" s="2">
        <v>3</v>
      </c>
      <c r="G2347" s="2">
        <v>6</v>
      </c>
      <c r="H2347" s="1" t="s">
        <v>19</v>
      </c>
      <c r="I2347" s="1" t="s">
        <v>15</v>
      </c>
      <c r="J2347" s="2">
        <v>5866</v>
      </c>
      <c r="K2347" t="str">
        <f>VLOOKUP(E2347,LUCode!A:B,2,FALSE)</f>
        <v>Misc. Transportation Other - Employee Non-Chargeable</v>
      </c>
      <c r="L2347">
        <f>VLOOKUP(D2347,Coordinates!A:C,2,FALSE)</f>
        <v>43.749699999999997</v>
      </c>
      <c r="M2347">
        <f>VLOOKUP(D2347,Coordinates!A:C,3,FALSE)</f>
        <v>-79.4619</v>
      </c>
      <c r="N2347" t="str">
        <f>VLOOKUP(I2347,LULine!A:B,2,FALSE)</f>
        <v>Yonge University Spadina</v>
      </c>
      <c r="O2347" t="s">
        <v>1762</v>
      </c>
      <c r="P2347" t="s">
        <v>1775</v>
      </c>
    </row>
    <row r="2348" spans="1:16" x14ac:dyDescent="0.3">
      <c r="A2348" s="3">
        <v>43591</v>
      </c>
      <c r="B2348" s="1" t="s">
        <v>464</v>
      </c>
      <c r="C2348" s="1" t="s">
        <v>196</v>
      </c>
      <c r="D2348" s="25" t="s">
        <v>1755</v>
      </c>
      <c r="E2348" s="1" t="s">
        <v>46</v>
      </c>
      <c r="F2348" s="2">
        <v>6</v>
      </c>
      <c r="G2348" s="2">
        <v>8</v>
      </c>
      <c r="H2348" s="1" t="s">
        <v>34</v>
      </c>
      <c r="I2348" s="1" t="s">
        <v>30</v>
      </c>
      <c r="J2348" s="2">
        <v>5288</v>
      </c>
      <c r="K2348" t="str">
        <f>VLOOKUP(E2348,LUCode!A:B,2,FALSE)</f>
        <v>Miscellaneous Speed Control</v>
      </c>
      <c r="L2348">
        <f>VLOOKUP(D2348,Coordinates!A:C,2,FALSE)</f>
        <v>43.6706</v>
      </c>
      <c r="M2348">
        <f>VLOOKUP(D2348,Coordinates!A:C,3,FALSE)</f>
        <v>-79.386499999999998</v>
      </c>
      <c r="N2348" t="str">
        <f>VLOOKUP(I2348,LULine!A:B,2,FALSE)</f>
        <v>Bloor Danforth</v>
      </c>
      <c r="O2348" t="s">
        <v>1762</v>
      </c>
      <c r="P2348" t="s">
        <v>1775</v>
      </c>
    </row>
    <row r="2349" spans="1:16" x14ac:dyDescent="0.3">
      <c r="A2349" s="3">
        <v>43591</v>
      </c>
      <c r="B2349" s="1" t="s">
        <v>242</v>
      </c>
      <c r="C2349" s="1" t="s">
        <v>196</v>
      </c>
      <c r="D2349" s="1" t="s">
        <v>22</v>
      </c>
      <c r="E2349" s="1" t="s">
        <v>245</v>
      </c>
      <c r="F2349" s="2">
        <v>3</v>
      </c>
      <c r="G2349" s="2">
        <v>6</v>
      </c>
      <c r="H2349" s="1" t="s">
        <v>19</v>
      </c>
      <c r="I2349" s="1" t="s">
        <v>15</v>
      </c>
      <c r="J2349" s="2">
        <v>5891</v>
      </c>
      <c r="K2349" t="str">
        <f>VLOOKUP(E2349,LUCode!A:B,2,FALSE)</f>
        <v>Door Problems - Passenger Related</v>
      </c>
      <c r="L2349">
        <f>VLOOKUP(D2349,Coordinates!A:C,2,FALSE)</f>
        <v>43.4116</v>
      </c>
      <c r="M2349">
        <f>VLOOKUP(D2349,Coordinates!A:C,3,FALSE)</f>
        <v>-79.233500000000006</v>
      </c>
      <c r="N2349" t="str">
        <f>VLOOKUP(I2349,LULine!A:B,2,FALSE)</f>
        <v>Yonge University Spadina</v>
      </c>
      <c r="O2349" t="s">
        <v>1762</v>
      </c>
      <c r="P2349" t="s">
        <v>1775</v>
      </c>
    </row>
    <row r="2350" spans="1:16" x14ac:dyDescent="0.3">
      <c r="A2350" s="3">
        <v>43591</v>
      </c>
      <c r="B2350" s="1" t="s">
        <v>553</v>
      </c>
      <c r="C2350" s="1" t="s">
        <v>196</v>
      </c>
      <c r="D2350" s="1" t="s">
        <v>22</v>
      </c>
      <c r="E2350" s="1" t="s">
        <v>132</v>
      </c>
      <c r="F2350" s="2">
        <v>3</v>
      </c>
      <c r="G2350" s="2">
        <v>6</v>
      </c>
      <c r="H2350" s="1" t="s">
        <v>19</v>
      </c>
      <c r="I2350" s="1" t="s">
        <v>15</v>
      </c>
      <c r="J2350" s="2">
        <v>5661</v>
      </c>
      <c r="K2350" t="str">
        <f>VLOOKUP(E2350,LUCode!A:B,2,FALSE)</f>
        <v>Misc. Transportation Other - Employee Non-Chargeable</v>
      </c>
      <c r="L2350">
        <f>VLOOKUP(D2350,Coordinates!A:C,2,FALSE)</f>
        <v>43.4116</v>
      </c>
      <c r="M2350">
        <f>VLOOKUP(D2350,Coordinates!A:C,3,FALSE)</f>
        <v>-79.233500000000006</v>
      </c>
      <c r="N2350" t="str">
        <f>VLOOKUP(I2350,LULine!A:B,2,FALSE)</f>
        <v>Yonge University Spadina</v>
      </c>
      <c r="O2350" t="s">
        <v>1762</v>
      </c>
      <c r="P2350" t="s">
        <v>1775</v>
      </c>
    </row>
    <row r="2351" spans="1:16" x14ac:dyDescent="0.3">
      <c r="A2351" s="3">
        <v>43591</v>
      </c>
      <c r="B2351" s="1" t="s">
        <v>1261</v>
      </c>
      <c r="C2351" s="1" t="s">
        <v>196</v>
      </c>
      <c r="D2351" s="1" t="s">
        <v>117</v>
      </c>
      <c r="E2351" s="1" t="s">
        <v>54</v>
      </c>
      <c r="F2351" s="2">
        <v>3</v>
      </c>
      <c r="G2351" s="2">
        <v>6</v>
      </c>
      <c r="H2351" s="1" t="s">
        <v>14</v>
      </c>
      <c r="I2351" s="1" t="s">
        <v>15</v>
      </c>
      <c r="J2351" s="2">
        <v>5471</v>
      </c>
      <c r="K2351" t="str">
        <f>VLOOKUP(E2351,LUCode!A:B,2,FALSE)</f>
        <v>Passenger Assistance Alarm Activated - No Trouble Found</v>
      </c>
      <c r="L2351">
        <f>VLOOKUP(D2351,Coordinates!A:C,2,FALSE)</f>
        <v>43.393599999999999</v>
      </c>
      <c r="M2351">
        <f>VLOOKUP(D2351,Coordinates!A:C,3,FALSE)</f>
        <v>-79.232600000000005</v>
      </c>
      <c r="N2351" t="str">
        <f>VLOOKUP(I2351,LULine!A:B,2,FALSE)</f>
        <v>Yonge University Spadina</v>
      </c>
      <c r="O2351" t="s">
        <v>1762</v>
      </c>
      <c r="P2351" t="s">
        <v>1775</v>
      </c>
    </row>
    <row r="2352" spans="1:16" x14ac:dyDescent="0.3">
      <c r="A2352" s="3">
        <v>43591</v>
      </c>
      <c r="B2352" s="1" t="s">
        <v>658</v>
      </c>
      <c r="C2352" s="1" t="s">
        <v>196</v>
      </c>
      <c r="D2352" s="1" t="s">
        <v>149</v>
      </c>
      <c r="E2352" s="1" t="s">
        <v>54</v>
      </c>
      <c r="F2352" s="2">
        <v>3</v>
      </c>
      <c r="G2352" s="2">
        <v>5</v>
      </c>
      <c r="H2352" s="1" t="s">
        <v>29</v>
      </c>
      <c r="I2352" s="1" t="s">
        <v>30</v>
      </c>
      <c r="J2352" s="2">
        <v>5265</v>
      </c>
      <c r="K2352" t="str">
        <f>VLOOKUP(E2352,LUCode!A:B,2,FALSE)</f>
        <v>Passenger Assistance Alarm Activated - No Trouble Found</v>
      </c>
      <c r="L2352">
        <f>VLOOKUP(D2352,Coordinates!A:C,2,FALSE)</f>
        <v>43.400199999999998</v>
      </c>
      <c r="M2352">
        <f>VLOOKUP(D2352,Coordinates!A:C,3,FALSE)</f>
        <v>-79.241399999999999</v>
      </c>
      <c r="N2352" t="str">
        <f>VLOOKUP(I2352,LULine!A:B,2,FALSE)</f>
        <v>Bloor Danforth</v>
      </c>
      <c r="O2352" t="s">
        <v>1762</v>
      </c>
      <c r="P2352" t="s">
        <v>1776</v>
      </c>
    </row>
    <row r="2353" spans="1:16" x14ac:dyDescent="0.3">
      <c r="A2353" s="3">
        <v>43591</v>
      </c>
      <c r="B2353" s="1" t="s">
        <v>407</v>
      </c>
      <c r="C2353" s="1" t="s">
        <v>196</v>
      </c>
      <c r="D2353" s="1" t="s">
        <v>33</v>
      </c>
      <c r="E2353" s="1" t="s">
        <v>905</v>
      </c>
      <c r="F2353" s="2">
        <v>4</v>
      </c>
      <c r="G2353" s="2">
        <v>8</v>
      </c>
      <c r="H2353" s="1" t="s">
        <v>29</v>
      </c>
      <c r="I2353" s="1" t="s">
        <v>30</v>
      </c>
      <c r="J2353" s="2">
        <v>5129</v>
      </c>
      <c r="K2353" t="str">
        <f>VLOOKUP(E2353,LUCode!A:B,2,FALSE)</f>
        <v>Injured Employee</v>
      </c>
      <c r="L2353">
        <f>VLOOKUP(D2353,Coordinates!A:C,2,FALSE)</f>
        <v>43.381399999999999</v>
      </c>
      <c r="M2353">
        <f>VLOOKUP(D2353,Coordinates!A:C,3,FALSE)</f>
        <v>-79.320999999999998</v>
      </c>
      <c r="N2353" t="str">
        <f>VLOOKUP(I2353,LULine!A:B,2,FALSE)</f>
        <v>Bloor Danforth</v>
      </c>
      <c r="O2353" t="s">
        <v>1762</v>
      </c>
      <c r="P2353" t="s">
        <v>1777</v>
      </c>
    </row>
    <row r="2354" spans="1:16" x14ac:dyDescent="0.3">
      <c r="A2354" s="3">
        <v>43591</v>
      </c>
      <c r="B2354" s="1" t="s">
        <v>732</v>
      </c>
      <c r="C2354" s="1" t="s">
        <v>196</v>
      </c>
      <c r="D2354" s="1" t="s">
        <v>489</v>
      </c>
      <c r="E2354" s="1" t="s">
        <v>1084</v>
      </c>
      <c r="F2354" s="2">
        <v>3</v>
      </c>
      <c r="G2354" s="2">
        <v>8</v>
      </c>
      <c r="H2354" s="1" t="s">
        <v>34</v>
      </c>
      <c r="I2354" s="1" t="s">
        <v>99</v>
      </c>
      <c r="J2354" s="2">
        <v>6141</v>
      </c>
      <c r="K2354" t="str">
        <f>VLOOKUP(E2354,LUCode!A:B,2,FALSE)</f>
        <v>OPTO (COMMS) Train Door Monitoring</v>
      </c>
      <c r="L2354">
        <f>VLOOKUP(D2354,Coordinates!A:C,2,FALSE)</f>
        <v>43.4617</v>
      </c>
      <c r="M2354">
        <f>VLOOKUP(D2354,Coordinates!A:C,3,FALSE)</f>
        <v>-79.215500000000006</v>
      </c>
      <c r="N2354" t="str">
        <f>VLOOKUP(I2354,LULine!A:B,2,FALSE)</f>
        <v>Sheppard</v>
      </c>
      <c r="O2354" t="s">
        <v>1762</v>
      </c>
      <c r="P2354" t="s">
        <v>1777</v>
      </c>
    </row>
    <row r="2355" spans="1:16" x14ac:dyDescent="0.3">
      <c r="A2355" s="3">
        <v>43592</v>
      </c>
      <c r="B2355" s="1" t="s">
        <v>604</v>
      </c>
      <c r="C2355" s="1" t="s">
        <v>11</v>
      </c>
      <c r="D2355" s="1" t="s">
        <v>207</v>
      </c>
      <c r="E2355" s="1" t="s">
        <v>1164</v>
      </c>
      <c r="F2355" s="2">
        <v>6</v>
      </c>
      <c r="G2355" s="2">
        <v>11</v>
      </c>
      <c r="H2355" s="1" t="s">
        <v>19</v>
      </c>
      <c r="I2355" s="1" t="s">
        <v>15</v>
      </c>
      <c r="J2355" s="2">
        <v>5851</v>
      </c>
      <c r="K2355" t="str">
        <f>VLOOKUP(E2355,LUCode!A:B,2,FALSE)</f>
        <v>Assault / Employee Involved</v>
      </c>
      <c r="L2355">
        <f>VLOOKUP(D2355,Coordinates!A:C,2,FALSE)</f>
        <v>43.4221</v>
      </c>
      <c r="M2355">
        <f>VLOOKUP(D2355,Coordinates!A:C,3,FALSE)</f>
        <v>-79.235399999999998</v>
      </c>
      <c r="N2355" t="str">
        <f>VLOOKUP(I2355,LULine!A:B,2,FALSE)</f>
        <v>Yonge University Spadina</v>
      </c>
      <c r="O2355" t="s">
        <v>1762</v>
      </c>
      <c r="P2355" t="s">
        <v>1777</v>
      </c>
    </row>
    <row r="2356" spans="1:16" x14ac:dyDescent="0.3">
      <c r="A2356" s="3">
        <v>43592</v>
      </c>
      <c r="B2356" s="1" t="s">
        <v>738</v>
      </c>
      <c r="C2356" s="1" t="s">
        <v>11</v>
      </c>
      <c r="D2356" s="1" t="s">
        <v>77</v>
      </c>
      <c r="E2356" s="1" t="s">
        <v>13</v>
      </c>
      <c r="F2356" s="2">
        <v>3</v>
      </c>
      <c r="G2356" s="2">
        <v>5</v>
      </c>
      <c r="H2356" s="1" t="s">
        <v>19</v>
      </c>
      <c r="I2356" s="1" t="s">
        <v>15</v>
      </c>
      <c r="J2356" s="2">
        <v>5956</v>
      </c>
      <c r="K2356" t="str">
        <f>VLOOKUP(E2356,LUCode!A:B,2,FALSE)</f>
        <v>ATC Project</v>
      </c>
      <c r="L2356" t="str">
        <f>VLOOKUP(D2356,Coordinates!A:C,2,FALSE)</f>
        <v>43°44′03</v>
      </c>
      <c r="M2356">
        <f>VLOOKUP(D2356,Coordinates!A:C,3,FALSE)</f>
        <v>-79.27</v>
      </c>
      <c r="N2356" t="str">
        <f>VLOOKUP(I2356,LULine!A:B,2,FALSE)</f>
        <v>Yonge University Spadina</v>
      </c>
      <c r="O2356" t="s">
        <v>1762</v>
      </c>
      <c r="P2356" t="s">
        <v>1774</v>
      </c>
    </row>
    <row r="2357" spans="1:16" x14ac:dyDescent="0.3">
      <c r="A2357" s="3">
        <v>43592</v>
      </c>
      <c r="B2357" s="1" t="s">
        <v>39</v>
      </c>
      <c r="C2357" s="1" t="s">
        <v>11</v>
      </c>
      <c r="D2357" s="1" t="s">
        <v>439</v>
      </c>
      <c r="E2357" s="1" t="s">
        <v>54</v>
      </c>
      <c r="F2357" s="2">
        <v>3</v>
      </c>
      <c r="G2357" s="2">
        <v>5</v>
      </c>
      <c r="H2357" s="1" t="s">
        <v>19</v>
      </c>
      <c r="I2357" s="1" t="s">
        <v>15</v>
      </c>
      <c r="J2357" s="2">
        <v>5831</v>
      </c>
      <c r="K2357" t="str">
        <f>VLOOKUP(E2357,LUCode!A:B,2,FALSE)</f>
        <v>Passenger Assistance Alarm Activated - No Trouble Found</v>
      </c>
      <c r="L2357">
        <f>VLOOKUP(D2357,Coordinates!A:C,2,FALSE)</f>
        <v>43.6477</v>
      </c>
      <c r="M2357">
        <f>VLOOKUP(D2357,Coordinates!A:C,3,FALSE)</f>
        <v>-79.384799999999998</v>
      </c>
      <c r="N2357" t="str">
        <f>VLOOKUP(I2357,LULine!A:B,2,FALSE)</f>
        <v>Yonge University Spadina</v>
      </c>
      <c r="O2357" t="s">
        <v>1762</v>
      </c>
      <c r="P2357" t="s">
        <v>1774</v>
      </c>
    </row>
    <row r="2358" spans="1:16" x14ac:dyDescent="0.3">
      <c r="A2358" s="3">
        <v>43592</v>
      </c>
      <c r="B2358" s="1" t="s">
        <v>1088</v>
      </c>
      <c r="C2358" s="1" t="s">
        <v>11</v>
      </c>
      <c r="D2358" s="1" t="s">
        <v>244</v>
      </c>
      <c r="E2358" s="1" t="s">
        <v>54</v>
      </c>
      <c r="F2358" s="2">
        <v>3</v>
      </c>
      <c r="G2358" s="2">
        <v>6</v>
      </c>
      <c r="H2358" s="1" t="s">
        <v>29</v>
      </c>
      <c r="I2358" s="1" t="s">
        <v>30</v>
      </c>
      <c r="J2358" s="2">
        <v>5324</v>
      </c>
      <c r="K2358" t="str">
        <f>VLOOKUP(E2358,LUCode!A:B,2,FALSE)</f>
        <v>Passenger Assistance Alarm Activated - No Trouble Found</v>
      </c>
      <c r="L2358">
        <f>VLOOKUP(D2358,Coordinates!A:C,2,FALSE)</f>
        <v>43.402000000000001</v>
      </c>
      <c r="M2358">
        <f>VLOOKUP(D2358,Coordinates!A:C,3,FALSE)</f>
        <v>-79.223500000000001</v>
      </c>
      <c r="N2358" t="str">
        <f>VLOOKUP(I2358,LULine!A:B,2,FALSE)</f>
        <v>Bloor Danforth</v>
      </c>
      <c r="O2358" t="s">
        <v>1762</v>
      </c>
      <c r="P2358" t="s">
        <v>1772</v>
      </c>
    </row>
    <row r="2359" spans="1:16" x14ac:dyDescent="0.3">
      <c r="A2359" s="3">
        <v>43592</v>
      </c>
      <c r="B2359" s="1" t="s">
        <v>1151</v>
      </c>
      <c r="C2359" s="1" t="s">
        <v>11</v>
      </c>
      <c r="D2359" s="1" t="s">
        <v>237</v>
      </c>
      <c r="E2359" s="1" t="s">
        <v>57</v>
      </c>
      <c r="F2359" s="2">
        <v>32</v>
      </c>
      <c r="G2359" s="2">
        <v>35</v>
      </c>
      <c r="H2359" s="1" t="s">
        <v>34</v>
      </c>
      <c r="I2359" s="1" t="s">
        <v>30</v>
      </c>
      <c r="J2359" s="2">
        <v>5000</v>
      </c>
      <c r="K2359" t="str">
        <f>VLOOKUP(E2359,LUCode!A:B,2,FALSE)</f>
        <v>Injured or ill Customer (On Train) - Transported</v>
      </c>
      <c r="L2359">
        <f>VLOOKUP(D2359,Coordinates!A:C,2,FALSE)</f>
        <v>43.394399999999997</v>
      </c>
      <c r="M2359">
        <f>VLOOKUP(D2359,Coordinates!A:C,3,FALSE)</f>
        <v>-79.253600000000006</v>
      </c>
      <c r="N2359" t="str">
        <f>VLOOKUP(I2359,LULine!A:B,2,FALSE)</f>
        <v>Bloor Danforth</v>
      </c>
      <c r="O2359" t="s">
        <v>1762</v>
      </c>
      <c r="P2359" t="s">
        <v>1772</v>
      </c>
    </row>
    <row r="2360" spans="1:16" x14ac:dyDescent="0.3">
      <c r="A2360" s="3">
        <v>43592</v>
      </c>
      <c r="B2360" s="1" t="s">
        <v>1130</v>
      </c>
      <c r="C2360" s="1" t="s">
        <v>11</v>
      </c>
      <c r="D2360" s="1" t="s">
        <v>266</v>
      </c>
      <c r="E2360" s="1" t="s">
        <v>1046</v>
      </c>
      <c r="F2360" s="2">
        <v>8</v>
      </c>
      <c r="G2360" s="2">
        <v>13</v>
      </c>
      <c r="H2360" s="1" t="s">
        <v>19</v>
      </c>
      <c r="I2360" s="1" t="s">
        <v>93</v>
      </c>
      <c r="J2360" s="2">
        <v>3024</v>
      </c>
      <c r="K2360" t="str">
        <f>VLOOKUP(E2360,LUCode!A:B,2,FALSE)</f>
        <v>Operator Not In Position</v>
      </c>
      <c r="L2360">
        <f>VLOOKUP(D2360,Coordinates!A:C,2,FALSE)</f>
        <v>43.462899999999998</v>
      </c>
      <c r="M2360">
        <f>VLOOKUP(D2360,Coordinates!A:C,3,FALSE)</f>
        <v>-79.150599999999997</v>
      </c>
      <c r="N2360" t="str">
        <f>VLOOKUP(I2360,LULine!A:B,2,FALSE)</f>
        <v>Scarborough Rail Transit</v>
      </c>
      <c r="O2360" t="s">
        <v>1762</v>
      </c>
      <c r="P2360" t="s">
        <v>1773</v>
      </c>
    </row>
    <row r="2361" spans="1:16" x14ac:dyDescent="0.3">
      <c r="A2361" s="3">
        <v>43592</v>
      </c>
      <c r="B2361" s="1" t="s">
        <v>549</v>
      </c>
      <c r="C2361" s="1" t="s">
        <v>11</v>
      </c>
      <c r="D2361" s="1" t="s">
        <v>266</v>
      </c>
      <c r="E2361" s="1" t="s">
        <v>868</v>
      </c>
      <c r="F2361" s="2">
        <v>4</v>
      </c>
      <c r="G2361" s="2">
        <v>10</v>
      </c>
      <c r="H2361" s="1" t="s">
        <v>19</v>
      </c>
      <c r="I2361" s="1" t="s">
        <v>93</v>
      </c>
      <c r="J2361" s="2">
        <v>3026</v>
      </c>
      <c r="K2361" t="str">
        <f>VLOOKUP(E2361,LUCode!A:B,2,FALSE)</f>
        <v>Door Problems - Passenger Related</v>
      </c>
      <c r="L2361">
        <f>VLOOKUP(D2361,Coordinates!A:C,2,FALSE)</f>
        <v>43.462899999999998</v>
      </c>
      <c r="M2361">
        <f>VLOOKUP(D2361,Coordinates!A:C,3,FALSE)</f>
        <v>-79.150599999999997</v>
      </c>
      <c r="N2361" t="str">
        <f>VLOOKUP(I2361,LULine!A:B,2,FALSE)</f>
        <v>Scarborough Rail Transit</v>
      </c>
      <c r="O2361" t="s">
        <v>1762</v>
      </c>
      <c r="P2361" t="s">
        <v>1775</v>
      </c>
    </row>
    <row r="2362" spans="1:16" x14ac:dyDescent="0.3">
      <c r="A2362" s="3">
        <v>43592</v>
      </c>
      <c r="B2362" s="1" t="s">
        <v>1060</v>
      </c>
      <c r="C2362" s="1" t="s">
        <v>11</v>
      </c>
      <c r="D2362" s="1" t="s">
        <v>59</v>
      </c>
      <c r="E2362" s="1" t="s">
        <v>239</v>
      </c>
      <c r="F2362" s="2">
        <v>6</v>
      </c>
      <c r="G2362" s="2">
        <v>9</v>
      </c>
      <c r="H2362" s="1" t="s">
        <v>34</v>
      </c>
      <c r="I2362" s="1" t="s">
        <v>30</v>
      </c>
      <c r="J2362" s="2">
        <v>5129</v>
      </c>
      <c r="K2362" t="str">
        <f>VLOOKUP(E2362,LUCode!A:B,2,FALSE)</f>
        <v>Crew Unable to Maintain Schedule</v>
      </c>
      <c r="L2362">
        <f>VLOOKUP(D2362,Coordinates!A:C,2,FALSE)</f>
        <v>43.410299999999999</v>
      </c>
      <c r="M2362">
        <f>VLOOKUP(D2362,Coordinates!A:C,3,FALSE)</f>
        <v>-79.192300000000003</v>
      </c>
      <c r="N2362" t="str">
        <f>VLOOKUP(I2362,LULine!A:B,2,FALSE)</f>
        <v>Bloor Danforth</v>
      </c>
      <c r="O2362" t="s">
        <v>1762</v>
      </c>
      <c r="P2362" t="s">
        <v>1775</v>
      </c>
    </row>
    <row r="2363" spans="1:16" x14ac:dyDescent="0.3">
      <c r="A2363" s="3">
        <v>43592</v>
      </c>
      <c r="B2363" s="1" t="s">
        <v>259</v>
      </c>
      <c r="C2363" s="1" t="s">
        <v>11</v>
      </c>
      <c r="D2363" s="1" t="s">
        <v>296</v>
      </c>
      <c r="E2363" s="1" t="s">
        <v>80</v>
      </c>
      <c r="F2363" s="2">
        <v>3</v>
      </c>
      <c r="G2363" s="2">
        <v>5</v>
      </c>
      <c r="H2363" s="1" t="s">
        <v>19</v>
      </c>
      <c r="I2363" s="1" t="s">
        <v>15</v>
      </c>
      <c r="J2363" s="2">
        <v>5471</v>
      </c>
      <c r="K2363" t="str">
        <f>VLOOKUP(E2363,LUCode!A:B,2,FALSE)</f>
        <v>Disorderly Patron</v>
      </c>
      <c r="L2363">
        <f>VLOOKUP(D2363,Coordinates!A:C,2,FALSE)</f>
        <v>43.4116</v>
      </c>
      <c r="M2363">
        <f>VLOOKUP(D2363,Coordinates!A:C,3,FALSE)</f>
        <v>-79.233500000000006</v>
      </c>
      <c r="N2363" t="str">
        <f>VLOOKUP(I2363,LULine!A:B,2,FALSE)</f>
        <v>Yonge University Spadina</v>
      </c>
      <c r="O2363" t="s">
        <v>1762</v>
      </c>
      <c r="P2363" t="s">
        <v>1775</v>
      </c>
    </row>
    <row r="2364" spans="1:16" x14ac:dyDescent="0.3">
      <c r="A2364" s="3">
        <v>43592</v>
      </c>
      <c r="B2364" s="1" t="s">
        <v>1286</v>
      </c>
      <c r="C2364" s="1" t="s">
        <v>11</v>
      </c>
      <c r="D2364" s="25" t="s">
        <v>1756</v>
      </c>
      <c r="E2364" s="1" t="s">
        <v>80</v>
      </c>
      <c r="F2364" s="2">
        <v>3</v>
      </c>
      <c r="G2364" s="2">
        <v>5</v>
      </c>
      <c r="H2364" s="1" t="s">
        <v>19</v>
      </c>
      <c r="I2364" s="1" t="s">
        <v>15</v>
      </c>
      <c r="J2364" s="2">
        <v>5791</v>
      </c>
      <c r="K2364" t="str">
        <f>VLOOKUP(E2364,LUCode!A:B,2,FALSE)</f>
        <v>Disorderly Patron</v>
      </c>
      <c r="L2364">
        <f>VLOOKUP(D2364,Coordinates!A:C,2,FALSE)</f>
        <v>43.401600000000002</v>
      </c>
      <c r="M2364">
        <f>VLOOKUP(D2364,Coordinates!A:C,3,FALSE)</f>
        <v>-79.230900000000005</v>
      </c>
      <c r="N2364" t="str">
        <f>VLOOKUP(I2364,LULine!A:B,2,FALSE)</f>
        <v>Yonge University Spadina</v>
      </c>
      <c r="O2364" t="s">
        <v>1762</v>
      </c>
      <c r="P2364" t="s">
        <v>1775</v>
      </c>
    </row>
    <row r="2365" spans="1:16" x14ac:dyDescent="0.3">
      <c r="A2365" s="3">
        <v>43592</v>
      </c>
      <c r="B2365" s="1" t="s">
        <v>209</v>
      </c>
      <c r="C2365" s="1" t="s">
        <v>11</v>
      </c>
      <c r="D2365" s="25" t="s">
        <v>1756</v>
      </c>
      <c r="E2365" s="1" t="s">
        <v>80</v>
      </c>
      <c r="F2365" s="2">
        <v>8</v>
      </c>
      <c r="G2365" s="2">
        <v>10</v>
      </c>
      <c r="H2365" s="1" t="s">
        <v>19</v>
      </c>
      <c r="I2365" s="1" t="s">
        <v>15</v>
      </c>
      <c r="J2365" s="2">
        <v>5516</v>
      </c>
      <c r="K2365" t="str">
        <f>VLOOKUP(E2365,LUCode!A:B,2,FALSE)</f>
        <v>Disorderly Patron</v>
      </c>
      <c r="L2365">
        <f>VLOOKUP(D2365,Coordinates!A:C,2,FALSE)</f>
        <v>43.401600000000002</v>
      </c>
      <c r="M2365">
        <f>VLOOKUP(D2365,Coordinates!A:C,3,FALSE)</f>
        <v>-79.230900000000005</v>
      </c>
      <c r="N2365" t="str">
        <f>VLOOKUP(I2365,LULine!A:B,2,FALSE)</f>
        <v>Yonge University Spadina</v>
      </c>
      <c r="O2365" t="s">
        <v>1762</v>
      </c>
      <c r="P2365" t="s">
        <v>1775</v>
      </c>
    </row>
    <row r="2366" spans="1:16" x14ac:dyDescent="0.3">
      <c r="A2366" s="3">
        <v>43592</v>
      </c>
      <c r="B2366" s="1" t="s">
        <v>418</v>
      </c>
      <c r="C2366" s="1" t="s">
        <v>11</v>
      </c>
      <c r="D2366" s="1" t="s">
        <v>24</v>
      </c>
      <c r="E2366" s="1" t="s">
        <v>54</v>
      </c>
      <c r="F2366" s="2">
        <v>3</v>
      </c>
      <c r="G2366" s="2">
        <v>5</v>
      </c>
      <c r="H2366" s="1" t="s">
        <v>14</v>
      </c>
      <c r="I2366" s="1" t="s">
        <v>15</v>
      </c>
      <c r="J2366" s="2">
        <v>5866</v>
      </c>
      <c r="K2366" t="str">
        <f>VLOOKUP(E2366,LUCode!A:B,2,FALSE)</f>
        <v>Passenger Assistance Alarm Activated - No Trouble Found</v>
      </c>
      <c r="L2366">
        <f>VLOOKUP(D2366,Coordinates!A:C,2,FALSE)</f>
        <v>43.415199999999999</v>
      </c>
      <c r="M2366">
        <f>VLOOKUP(D2366,Coordinates!A:C,3,FALSE)</f>
        <v>-79.234999999999999</v>
      </c>
      <c r="N2366" t="str">
        <f>VLOOKUP(I2366,LULine!A:B,2,FALSE)</f>
        <v>Yonge University Spadina</v>
      </c>
      <c r="O2366" t="s">
        <v>1762</v>
      </c>
      <c r="P2366" t="s">
        <v>1775</v>
      </c>
    </row>
    <row r="2367" spans="1:16" x14ac:dyDescent="0.3">
      <c r="A2367" s="3">
        <v>43592</v>
      </c>
      <c r="B2367" s="1" t="s">
        <v>1111</v>
      </c>
      <c r="C2367" s="1" t="s">
        <v>11</v>
      </c>
      <c r="D2367" s="1" t="s">
        <v>32</v>
      </c>
      <c r="E2367" s="1" t="s">
        <v>143</v>
      </c>
      <c r="F2367" s="2">
        <v>5</v>
      </c>
      <c r="G2367" s="2">
        <v>7</v>
      </c>
      <c r="H2367" s="1" t="s">
        <v>34</v>
      </c>
      <c r="I2367" s="1" t="s">
        <v>30</v>
      </c>
      <c r="J2367" s="2">
        <v>5055</v>
      </c>
      <c r="K2367" t="str">
        <f>VLOOKUP(E2367,LUCode!A:B,2,FALSE)</f>
        <v>Transportation Department - Other</v>
      </c>
      <c r="L2367">
        <f>VLOOKUP(D2367,Coordinates!A:C,2,FALSE)</f>
        <v>43.681111000000001</v>
      </c>
      <c r="M2367">
        <f>VLOOKUP(D2367,Coordinates!A:C,3,FALSE)</f>
        <v>-79.337778</v>
      </c>
      <c r="N2367" t="str">
        <f>VLOOKUP(I2367,LULine!A:B,2,FALSE)</f>
        <v>Bloor Danforth</v>
      </c>
      <c r="O2367" t="s">
        <v>1762</v>
      </c>
      <c r="P2367" t="s">
        <v>1775</v>
      </c>
    </row>
    <row r="2368" spans="1:16" x14ac:dyDescent="0.3">
      <c r="A2368" s="3">
        <v>43592</v>
      </c>
      <c r="B2368" s="1" t="s">
        <v>422</v>
      </c>
      <c r="C2368" s="1" t="s">
        <v>11</v>
      </c>
      <c r="D2368" s="1" t="s">
        <v>24</v>
      </c>
      <c r="E2368" s="1" t="s">
        <v>384</v>
      </c>
      <c r="F2368" s="2">
        <v>5</v>
      </c>
      <c r="G2368" s="2">
        <v>9</v>
      </c>
      <c r="H2368" s="1" t="s">
        <v>19</v>
      </c>
      <c r="I2368" s="1" t="s">
        <v>15</v>
      </c>
      <c r="J2368" s="2">
        <v>5881</v>
      </c>
      <c r="K2368" t="str">
        <f>VLOOKUP(E2368,LUCode!A:B,2,FALSE)</f>
        <v>Track Switch Failure - Signal Related Problem</v>
      </c>
      <c r="L2368">
        <f>VLOOKUP(D2368,Coordinates!A:C,2,FALSE)</f>
        <v>43.415199999999999</v>
      </c>
      <c r="M2368">
        <f>VLOOKUP(D2368,Coordinates!A:C,3,FALSE)</f>
        <v>-79.234999999999999</v>
      </c>
      <c r="N2368" t="str">
        <f>VLOOKUP(I2368,LULine!A:B,2,FALSE)</f>
        <v>Yonge University Spadina</v>
      </c>
      <c r="O2368" t="s">
        <v>1762</v>
      </c>
      <c r="P2368" t="s">
        <v>1776</v>
      </c>
    </row>
    <row r="2369" spans="1:16" x14ac:dyDescent="0.3">
      <c r="A2369" s="3">
        <v>43592</v>
      </c>
      <c r="B2369" s="1" t="s">
        <v>457</v>
      </c>
      <c r="C2369" s="1" t="s">
        <v>11</v>
      </c>
      <c r="D2369" s="1" t="s">
        <v>85</v>
      </c>
      <c r="E2369" s="1" t="s">
        <v>80</v>
      </c>
      <c r="F2369" s="2">
        <v>9</v>
      </c>
      <c r="G2369" s="2">
        <v>14</v>
      </c>
      <c r="H2369" s="1" t="s">
        <v>19</v>
      </c>
      <c r="I2369" s="1" t="s">
        <v>15</v>
      </c>
      <c r="J2369" s="2">
        <v>5516</v>
      </c>
      <c r="K2369" t="str">
        <f>VLOOKUP(E2369,LUCode!A:B,2,FALSE)</f>
        <v>Disorderly Patron</v>
      </c>
      <c r="L2369">
        <f>VLOOKUP(D2369,Coordinates!A:C,2,FALSE)</f>
        <v>43.656300000000002</v>
      </c>
      <c r="M2369">
        <f>VLOOKUP(D2369,Coordinates!A:C,3,FALSE)</f>
        <v>-79.380499999999998</v>
      </c>
      <c r="N2369" t="str">
        <f>VLOOKUP(I2369,LULine!A:B,2,FALSE)</f>
        <v>Yonge University Spadina</v>
      </c>
      <c r="O2369" t="s">
        <v>1762</v>
      </c>
      <c r="P2369" t="s">
        <v>1777</v>
      </c>
    </row>
    <row r="2370" spans="1:16" x14ac:dyDescent="0.3">
      <c r="A2370" s="3">
        <v>43592</v>
      </c>
      <c r="B2370" s="1" t="s">
        <v>1287</v>
      </c>
      <c r="C2370" s="1" t="s">
        <v>11</v>
      </c>
      <c r="D2370" s="1" t="s">
        <v>207</v>
      </c>
      <c r="E2370" s="1" t="s">
        <v>177</v>
      </c>
      <c r="F2370" s="2">
        <v>5</v>
      </c>
      <c r="G2370" s="2">
        <v>10</v>
      </c>
      <c r="H2370" s="1" t="s">
        <v>19</v>
      </c>
      <c r="I2370" s="1" t="s">
        <v>15</v>
      </c>
      <c r="J2370" s="2">
        <v>6041</v>
      </c>
      <c r="K2370" t="str">
        <f>VLOOKUP(E2370,LUCode!A:B,2,FALSE)</f>
        <v>Body</v>
      </c>
      <c r="L2370">
        <f>VLOOKUP(D2370,Coordinates!A:C,2,FALSE)</f>
        <v>43.4221</v>
      </c>
      <c r="M2370">
        <f>VLOOKUP(D2370,Coordinates!A:C,3,FALSE)</f>
        <v>-79.235399999999998</v>
      </c>
      <c r="N2370" t="str">
        <f>VLOOKUP(I2370,LULine!A:B,2,FALSE)</f>
        <v>Yonge University Spadina</v>
      </c>
      <c r="O2370" t="s">
        <v>1762</v>
      </c>
      <c r="P2370" t="s">
        <v>1777</v>
      </c>
    </row>
    <row r="2371" spans="1:16" x14ac:dyDescent="0.3">
      <c r="A2371" s="3">
        <v>43593</v>
      </c>
      <c r="B2371" s="1" t="s">
        <v>1156</v>
      </c>
      <c r="C2371" s="1" t="s">
        <v>63</v>
      </c>
      <c r="D2371" s="1" t="s">
        <v>104</v>
      </c>
      <c r="E2371" s="1" t="s">
        <v>277</v>
      </c>
      <c r="F2371" s="2">
        <v>5</v>
      </c>
      <c r="G2371" s="2">
        <v>9</v>
      </c>
      <c r="H2371" s="1" t="s">
        <v>29</v>
      </c>
      <c r="I2371" s="1" t="s">
        <v>30</v>
      </c>
      <c r="J2371" s="2">
        <v>5369</v>
      </c>
      <c r="K2371" t="str">
        <f>VLOOKUP(E2371,LUCode!A:B,2,FALSE)</f>
        <v>Operator Violated Signal</v>
      </c>
      <c r="L2371">
        <f>VLOOKUP(D2371,Coordinates!A:C,2,FALSE)</f>
        <v>43.384300000000003</v>
      </c>
      <c r="M2371">
        <f>VLOOKUP(D2371,Coordinates!A:C,3,FALSE)</f>
        <v>-79.312799999999996</v>
      </c>
      <c r="N2371" t="str">
        <f>VLOOKUP(I2371,LULine!A:B,2,FALSE)</f>
        <v>Bloor Danforth</v>
      </c>
      <c r="O2371" t="s">
        <v>1762</v>
      </c>
      <c r="P2371" t="s">
        <v>1777</v>
      </c>
    </row>
    <row r="2372" spans="1:16" x14ac:dyDescent="0.3">
      <c r="A2372" s="3">
        <v>43593</v>
      </c>
      <c r="B2372" s="1" t="s">
        <v>927</v>
      </c>
      <c r="C2372" s="1" t="s">
        <v>63</v>
      </c>
      <c r="D2372" s="1" t="s">
        <v>149</v>
      </c>
      <c r="E2372" s="1" t="s">
        <v>54</v>
      </c>
      <c r="F2372" s="2">
        <v>3</v>
      </c>
      <c r="G2372" s="2">
        <v>5</v>
      </c>
      <c r="H2372" s="1" t="s">
        <v>29</v>
      </c>
      <c r="I2372" s="1" t="s">
        <v>30</v>
      </c>
      <c r="J2372" s="2">
        <v>5181</v>
      </c>
      <c r="K2372" t="str">
        <f>VLOOKUP(E2372,LUCode!A:B,2,FALSE)</f>
        <v>Passenger Assistance Alarm Activated - No Trouble Found</v>
      </c>
      <c r="L2372">
        <f>VLOOKUP(D2372,Coordinates!A:C,2,FALSE)</f>
        <v>43.400199999999998</v>
      </c>
      <c r="M2372">
        <f>VLOOKUP(D2372,Coordinates!A:C,3,FALSE)</f>
        <v>-79.241399999999999</v>
      </c>
      <c r="N2372" t="str">
        <f>VLOOKUP(I2372,LULine!A:B,2,FALSE)</f>
        <v>Bloor Danforth</v>
      </c>
      <c r="O2372" t="s">
        <v>1762</v>
      </c>
      <c r="P2372" t="s">
        <v>1774</v>
      </c>
    </row>
    <row r="2373" spans="1:16" x14ac:dyDescent="0.3">
      <c r="A2373" s="3">
        <v>43593</v>
      </c>
      <c r="B2373" s="1" t="s">
        <v>778</v>
      </c>
      <c r="C2373" s="1" t="s">
        <v>63</v>
      </c>
      <c r="D2373" s="1" t="s">
        <v>207</v>
      </c>
      <c r="E2373" s="1" t="s">
        <v>89</v>
      </c>
      <c r="F2373" s="2">
        <v>4</v>
      </c>
      <c r="G2373" s="2">
        <v>6</v>
      </c>
      <c r="H2373" s="1" t="s">
        <v>19</v>
      </c>
      <c r="I2373" s="1" t="s">
        <v>15</v>
      </c>
      <c r="J2373" s="2">
        <v>5421</v>
      </c>
      <c r="K2373" t="str">
        <f>VLOOKUP(E2373,LUCode!A:B,2,FALSE)</f>
        <v>Injured or ill Customer (On Train) - Medical Aid Refused</v>
      </c>
      <c r="L2373">
        <f>VLOOKUP(D2373,Coordinates!A:C,2,FALSE)</f>
        <v>43.4221</v>
      </c>
      <c r="M2373">
        <f>VLOOKUP(D2373,Coordinates!A:C,3,FALSE)</f>
        <v>-79.235399999999998</v>
      </c>
      <c r="N2373" t="str">
        <f>VLOOKUP(I2373,LULine!A:B,2,FALSE)</f>
        <v>Yonge University Spadina</v>
      </c>
      <c r="O2373" t="s">
        <v>1762</v>
      </c>
      <c r="P2373" t="s">
        <v>1774</v>
      </c>
    </row>
    <row r="2374" spans="1:16" x14ac:dyDescent="0.3">
      <c r="A2374" s="3">
        <v>43593</v>
      </c>
      <c r="B2374" s="1" t="s">
        <v>806</v>
      </c>
      <c r="C2374" s="1" t="s">
        <v>63</v>
      </c>
      <c r="D2374" s="1" t="s">
        <v>626</v>
      </c>
      <c r="E2374" s="1" t="s">
        <v>54</v>
      </c>
      <c r="F2374" s="2">
        <v>3</v>
      </c>
      <c r="G2374" s="2">
        <v>6</v>
      </c>
      <c r="H2374" s="1" t="s">
        <v>19</v>
      </c>
      <c r="I2374" s="1" t="s">
        <v>15</v>
      </c>
      <c r="J2374" s="2">
        <v>5451</v>
      </c>
      <c r="K2374" t="str">
        <f>VLOOKUP(E2374,LUCode!A:B,2,FALSE)</f>
        <v>Passenger Assistance Alarm Activated - No Trouble Found</v>
      </c>
      <c r="L2374">
        <f>VLOOKUP(D2374,Coordinates!A:C,2,FALSE)</f>
        <v>43.465000000000003</v>
      </c>
      <c r="M2374">
        <f>VLOOKUP(D2374,Coordinates!A:C,3,FALSE)</f>
        <v>-79.2453</v>
      </c>
      <c r="N2374" t="str">
        <f>VLOOKUP(I2374,LULine!A:B,2,FALSE)</f>
        <v>Yonge University Spadina</v>
      </c>
      <c r="O2374" t="s">
        <v>1762</v>
      </c>
      <c r="P2374" t="s">
        <v>1772</v>
      </c>
    </row>
    <row r="2375" spans="1:16" x14ac:dyDescent="0.3">
      <c r="A2375" s="3">
        <v>43593</v>
      </c>
      <c r="B2375" s="1" t="s">
        <v>820</v>
      </c>
      <c r="C2375" s="1" t="s">
        <v>63</v>
      </c>
      <c r="D2375" s="1" t="s">
        <v>88</v>
      </c>
      <c r="E2375" s="1" t="s">
        <v>143</v>
      </c>
      <c r="F2375" s="2">
        <v>5</v>
      </c>
      <c r="G2375" s="2">
        <v>8</v>
      </c>
      <c r="H2375" s="1" t="s">
        <v>14</v>
      </c>
      <c r="I2375" s="1" t="s">
        <v>15</v>
      </c>
      <c r="J2375" s="2">
        <v>5696</v>
      </c>
      <c r="K2375" t="str">
        <f>VLOOKUP(E2375,LUCode!A:B,2,FALSE)</f>
        <v>Transportation Department - Other</v>
      </c>
      <c r="L2375">
        <f>VLOOKUP(D2375,Coordinates!A:C,2,FALSE)</f>
        <v>43.744900000000001</v>
      </c>
      <c r="M2375">
        <f>VLOOKUP(D2375,Coordinates!A:C,3,FALSE)</f>
        <v>-79.406700000000001</v>
      </c>
      <c r="N2375" t="str">
        <f>VLOOKUP(I2375,LULine!A:B,2,FALSE)</f>
        <v>Yonge University Spadina</v>
      </c>
      <c r="O2375" t="s">
        <v>1762</v>
      </c>
      <c r="P2375" t="s">
        <v>1773</v>
      </c>
    </row>
    <row r="2376" spans="1:16" x14ac:dyDescent="0.3">
      <c r="A2376" s="3">
        <v>43593</v>
      </c>
      <c r="B2376" s="1" t="s">
        <v>1001</v>
      </c>
      <c r="C2376" s="1" t="s">
        <v>63</v>
      </c>
      <c r="D2376" s="1" t="s">
        <v>45</v>
      </c>
      <c r="E2376" s="1" t="s">
        <v>143</v>
      </c>
      <c r="F2376" s="2">
        <v>3</v>
      </c>
      <c r="G2376" s="2">
        <v>6</v>
      </c>
      <c r="H2376" s="1" t="s">
        <v>19</v>
      </c>
      <c r="I2376" s="1" t="s">
        <v>15</v>
      </c>
      <c r="J2376" s="2">
        <v>5771</v>
      </c>
      <c r="K2376" t="str">
        <f>VLOOKUP(E2376,LUCode!A:B,2,FALSE)</f>
        <v>Transportation Department - Other</v>
      </c>
      <c r="L2376">
        <f>VLOOKUP(D2376,Coordinates!A:C,2,FALSE)</f>
        <v>43.781399999999998</v>
      </c>
      <c r="M2376">
        <f>VLOOKUP(D2376,Coordinates!A:C,3,FALSE)</f>
        <v>-79.415000000000006</v>
      </c>
      <c r="N2376" t="str">
        <f>VLOOKUP(I2376,LULine!A:B,2,FALSE)</f>
        <v>Yonge University Spadina</v>
      </c>
      <c r="O2376" t="s">
        <v>1762</v>
      </c>
      <c r="P2376" t="s">
        <v>1773</v>
      </c>
    </row>
    <row r="2377" spans="1:16" x14ac:dyDescent="0.3">
      <c r="A2377" s="3">
        <v>43593</v>
      </c>
      <c r="B2377" s="1" t="s">
        <v>328</v>
      </c>
      <c r="C2377" s="1" t="s">
        <v>63</v>
      </c>
      <c r="D2377" s="1" t="s">
        <v>237</v>
      </c>
      <c r="E2377" s="1" t="s">
        <v>54</v>
      </c>
      <c r="F2377" s="2">
        <v>3</v>
      </c>
      <c r="G2377" s="2">
        <v>5</v>
      </c>
      <c r="H2377" s="1" t="s">
        <v>29</v>
      </c>
      <c r="I2377" s="1" t="s">
        <v>30</v>
      </c>
      <c r="J2377" s="2">
        <v>5369</v>
      </c>
      <c r="K2377" t="str">
        <f>VLOOKUP(E2377,LUCode!A:B,2,FALSE)</f>
        <v>Passenger Assistance Alarm Activated - No Trouble Found</v>
      </c>
      <c r="L2377">
        <f>VLOOKUP(D2377,Coordinates!A:C,2,FALSE)</f>
        <v>43.394399999999997</v>
      </c>
      <c r="M2377">
        <f>VLOOKUP(D2377,Coordinates!A:C,3,FALSE)</f>
        <v>-79.253600000000006</v>
      </c>
      <c r="N2377" t="str">
        <f>VLOOKUP(I2377,LULine!A:B,2,FALSE)</f>
        <v>Bloor Danforth</v>
      </c>
      <c r="O2377" t="s">
        <v>1762</v>
      </c>
      <c r="P2377" t="s">
        <v>1775</v>
      </c>
    </row>
    <row r="2378" spans="1:16" x14ac:dyDescent="0.3">
      <c r="A2378" s="3">
        <v>43593</v>
      </c>
      <c r="B2378" s="1" t="s">
        <v>1027</v>
      </c>
      <c r="C2378" s="1" t="s">
        <v>63</v>
      </c>
      <c r="D2378" s="1" t="s">
        <v>801</v>
      </c>
      <c r="E2378" s="1" t="s">
        <v>277</v>
      </c>
      <c r="F2378" s="2">
        <v>6</v>
      </c>
      <c r="G2378" s="2">
        <v>11</v>
      </c>
      <c r="H2378" s="1" t="s">
        <v>34</v>
      </c>
      <c r="I2378" s="1" t="s">
        <v>99</v>
      </c>
      <c r="J2378" s="2">
        <v>6151</v>
      </c>
      <c r="K2378" t="str">
        <f>VLOOKUP(E2378,LUCode!A:B,2,FALSE)</f>
        <v>Operator Violated Signal</v>
      </c>
      <c r="L2378">
        <f>VLOOKUP(D2378,Coordinates!A:C,2,FALSE)</f>
        <v>43.460099999999997</v>
      </c>
      <c r="M2378">
        <f>VLOOKUP(D2378,Coordinates!A:C,3,FALSE)</f>
        <v>-79.231200000000001</v>
      </c>
      <c r="N2378" t="str">
        <f>VLOOKUP(I2378,LULine!A:B,2,FALSE)</f>
        <v>Sheppard</v>
      </c>
      <c r="O2378" t="s">
        <v>1762</v>
      </c>
      <c r="P2378" t="s">
        <v>1775</v>
      </c>
    </row>
    <row r="2379" spans="1:16" x14ac:dyDescent="0.3">
      <c r="A2379" s="3">
        <v>43593</v>
      </c>
      <c r="B2379" s="1" t="s">
        <v>309</v>
      </c>
      <c r="C2379" s="1" t="s">
        <v>63</v>
      </c>
      <c r="D2379" s="1" t="s">
        <v>801</v>
      </c>
      <c r="E2379" s="1" t="s">
        <v>54</v>
      </c>
      <c r="F2379" s="2">
        <v>3</v>
      </c>
      <c r="G2379" s="2">
        <v>8</v>
      </c>
      <c r="H2379" s="1" t="s">
        <v>34</v>
      </c>
      <c r="I2379" s="1" t="s">
        <v>99</v>
      </c>
      <c r="J2379" s="2">
        <v>6151</v>
      </c>
      <c r="K2379" t="str">
        <f>VLOOKUP(E2379,LUCode!A:B,2,FALSE)</f>
        <v>Passenger Assistance Alarm Activated - No Trouble Found</v>
      </c>
      <c r="L2379">
        <f>VLOOKUP(D2379,Coordinates!A:C,2,FALSE)</f>
        <v>43.460099999999997</v>
      </c>
      <c r="M2379">
        <f>VLOOKUP(D2379,Coordinates!A:C,3,FALSE)</f>
        <v>-79.231200000000001</v>
      </c>
      <c r="N2379" t="str">
        <f>VLOOKUP(I2379,LULine!A:B,2,FALSE)</f>
        <v>Sheppard</v>
      </c>
      <c r="O2379" t="s">
        <v>1762</v>
      </c>
      <c r="P2379" t="s">
        <v>1775</v>
      </c>
    </row>
    <row r="2380" spans="1:16" x14ac:dyDescent="0.3">
      <c r="A2380" s="3">
        <v>43593</v>
      </c>
      <c r="B2380" s="1" t="s">
        <v>417</v>
      </c>
      <c r="C2380" s="1" t="s">
        <v>63</v>
      </c>
      <c r="D2380" s="1" t="s">
        <v>77</v>
      </c>
      <c r="E2380" s="1" t="s">
        <v>13</v>
      </c>
      <c r="F2380" s="2">
        <v>4</v>
      </c>
      <c r="G2380" s="2">
        <v>6</v>
      </c>
      <c r="H2380" s="1" t="s">
        <v>19</v>
      </c>
      <c r="I2380" s="1" t="s">
        <v>15</v>
      </c>
      <c r="J2380" s="2">
        <v>5636</v>
      </c>
      <c r="K2380" t="str">
        <f>VLOOKUP(E2380,LUCode!A:B,2,FALSE)</f>
        <v>ATC Project</v>
      </c>
      <c r="L2380" t="str">
        <f>VLOOKUP(D2380,Coordinates!A:C,2,FALSE)</f>
        <v>43°44′03</v>
      </c>
      <c r="M2380">
        <f>VLOOKUP(D2380,Coordinates!A:C,3,FALSE)</f>
        <v>-79.27</v>
      </c>
      <c r="N2380" t="str">
        <f>VLOOKUP(I2380,LULine!A:B,2,FALSE)</f>
        <v>Yonge University Spadina</v>
      </c>
      <c r="O2380" t="s">
        <v>1762</v>
      </c>
      <c r="P2380" t="s">
        <v>1775</v>
      </c>
    </row>
    <row r="2381" spans="1:16" x14ac:dyDescent="0.3">
      <c r="A2381" s="3">
        <v>43593</v>
      </c>
      <c r="B2381" s="1" t="s">
        <v>1036</v>
      </c>
      <c r="C2381" s="1" t="s">
        <v>63</v>
      </c>
      <c r="D2381" s="1" t="s">
        <v>211</v>
      </c>
      <c r="E2381" s="1" t="s">
        <v>67</v>
      </c>
      <c r="F2381" s="2">
        <v>4</v>
      </c>
      <c r="G2381" s="2">
        <v>6</v>
      </c>
      <c r="H2381" s="1" t="s">
        <v>19</v>
      </c>
      <c r="I2381" s="1" t="s">
        <v>15</v>
      </c>
      <c r="J2381" s="2">
        <v>5771</v>
      </c>
      <c r="K2381" t="str">
        <f>VLOOKUP(E2381,LUCode!A:B,2,FALSE)</f>
        <v>Door Problems - Faulty Equipment</v>
      </c>
      <c r="L2381">
        <f>VLOOKUP(D2381,Coordinates!A:C,2,FALSE)</f>
        <v>43.4739</v>
      </c>
      <c r="M2381">
        <f>VLOOKUP(D2381,Coordinates!A:C,3,FALSE)</f>
        <v>-79.313900000000004</v>
      </c>
      <c r="N2381" t="str">
        <f>VLOOKUP(I2381,LULine!A:B,2,FALSE)</f>
        <v>Yonge University Spadina</v>
      </c>
      <c r="O2381" t="s">
        <v>1762</v>
      </c>
      <c r="P2381" t="s">
        <v>1775</v>
      </c>
    </row>
    <row r="2382" spans="1:16" x14ac:dyDescent="0.3">
      <c r="A2382" s="3">
        <v>43593</v>
      </c>
      <c r="B2382" s="1" t="s">
        <v>677</v>
      </c>
      <c r="C2382" s="1" t="s">
        <v>63</v>
      </c>
      <c r="D2382" s="25" t="s">
        <v>1755</v>
      </c>
      <c r="E2382" s="1" t="s">
        <v>67</v>
      </c>
      <c r="F2382" s="2">
        <v>11</v>
      </c>
      <c r="G2382" s="2">
        <v>13</v>
      </c>
      <c r="H2382" s="1" t="s">
        <v>34</v>
      </c>
      <c r="I2382" s="1" t="s">
        <v>30</v>
      </c>
      <c r="J2382" s="2">
        <v>5336</v>
      </c>
      <c r="K2382" t="str">
        <f>VLOOKUP(E2382,LUCode!A:B,2,FALSE)</f>
        <v>Door Problems - Faulty Equipment</v>
      </c>
      <c r="L2382">
        <f>VLOOKUP(D2382,Coordinates!A:C,2,FALSE)</f>
        <v>43.6706</v>
      </c>
      <c r="M2382">
        <f>VLOOKUP(D2382,Coordinates!A:C,3,FALSE)</f>
        <v>-79.386499999999998</v>
      </c>
      <c r="N2382" t="str">
        <f>VLOOKUP(I2382,LULine!A:B,2,FALSE)</f>
        <v>Bloor Danforth</v>
      </c>
      <c r="O2382" t="s">
        <v>1762</v>
      </c>
      <c r="P2382" t="s">
        <v>1775</v>
      </c>
    </row>
    <row r="2383" spans="1:16" x14ac:dyDescent="0.3">
      <c r="A2383" s="3">
        <v>43593</v>
      </c>
      <c r="B2383" s="1" t="s">
        <v>658</v>
      </c>
      <c r="C2383" s="1" t="s">
        <v>63</v>
      </c>
      <c r="D2383" s="1" t="s">
        <v>162</v>
      </c>
      <c r="E2383" s="1" t="s">
        <v>150</v>
      </c>
      <c r="F2383" s="2">
        <v>3</v>
      </c>
      <c r="G2383" s="2">
        <v>5</v>
      </c>
      <c r="H2383" s="1" t="s">
        <v>14</v>
      </c>
      <c r="I2383" s="1" t="s">
        <v>15</v>
      </c>
      <c r="J2383" s="2">
        <v>5561</v>
      </c>
      <c r="K2383" t="str">
        <f>VLOOKUP(E2383,LUCode!A:B,2,FALSE)</f>
        <v>Passenger Other</v>
      </c>
      <c r="L2383">
        <f>VLOOKUP(D2383,Coordinates!A:C,2,FALSE)</f>
        <v>43.390900000000002</v>
      </c>
      <c r="M2383">
        <f>VLOOKUP(D2383,Coordinates!A:C,3,FALSE)</f>
        <v>-79.224500000000006</v>
      </c>
      <c r="N2383" t="str">
        <f>VLOOKUP(I2383,LULine!A:B,2,FALSE)</f>
        <v>Yonge University Spadina</v>
      </c>
      <c r="O2383" t="s">
        <v>1762</v>
      </c>
      <c r="P2383" t="s">
        <v>1776</v>
      </c>
    </row>
    <row r="2384" spans="1:16" x14ac:dyDescent="0.3">
      <c r="A2384" s="3">
        <v>43593</v>
      </c>
      <c r="B2384" s="1" t="s">
        <v>588</v>
      </c>
      <c r="C2384" s="1" t="s">
        <v>63</v>
      </c>
      <c r="D2384" s="1" t="s">
        <v>211</v>
      </c>
      <c r="E2384" s="1" t="s">
        <v>1161</v>
      </c>
      <c r="F2384" s="2">
        <v>4</v>
      </c>
      <c r="G2384" s="2">
        <v>6</v>
      </c>
      <c r="H2384" s="1" t="s">
        <v>19</v>
      </c>
      <c r="I2384" s="1" t="s">
        <v>15</v>
      </c>
      <c r="J2384" s="2">
        <v>5771</v>
      </c>
      <c r="K2384" t="str">
        <f>VLOOKUP(E2384,LUCode!A:B,2,FALSE)</f>
        <v>ECD / Line Mechanic Related Prob.</v>
      </c>
      <c r="L2384">
        <f>VLOOKUP(D2384,Coordinates!A:C,2,FALSE)</f>
        <v>43.4739</v>
      </c>
      <c r="M2384">
        <f>VLOOKUP(D2384,Coordinates!A:C,3,FALSE)</f>
        <v>-79.313900000000004</v>
      </c>
      <c r="N2384" t="str">
        <f>VLOOKUP(I2384,LULine!A:B,2,FALSE)</f>
        <v>Yonge University Spadina</v>
      </c>
      <c r="O2384" t="s">
        <v>1762</v>
      </c>
      <c r="P2384" t="s">
        <v>1776</v>
      </c>
    </row>
    <row r="2385" spans="1:16" x14ac:dyDescent="0.3">
      <c r="A2385" s="3">
        <v>43593</v>
      </c>
      <c r="B2385" s="1" t="s">
        <v>980</v>
      </c>
      <c r="C2385" s="1" t="s">
        <v>63</v>
      </c>
      <c r="D2385" s="1" t="s">
        <v>88</v>
      </c>
      <c r="E2385" s="1" t="s">
        <v>218</v>
      </c>
      <c r="F2385" s="2">
        <v>3</v>
      </c>
      <c r="G2385" s="2">
        <v>5</v>
      </c>
      <c r="H2385" s="1" t="s">
        <v>19</v>
      </c>
      <c r="I2385" s="1" t="s">
        <v>15</v>
      </c>
      <c r="J2385" s="2">
        <v>5976</v>
      </c>
      <c r="K2385" t="str">
        <f>VLOOKUP(E2385,LUCode!A:B,2,FALSE)</f>
        <v>Equipment - No Trouble Found</v>
      </c>
      <c r="L2385">
        <f>VLOOKUP(D2385,Coordinates!A:C,2,FALSE)</f>
        <v>43.744900000000001</v>
      </c>
      <c r="M2385">
        <f>VLOOKUP(D2385,Coordinates!A:C,3,FALSE)</f>
        <v>-79.406700000000001</v>
      </c>
      <c r="N2385" t="str">
        <f>VLOOKUP(I2385,LULine!A:B,2,FALSE)</f>
        <v>Yonge University Spadina</v>
      </c>
      <c r="O2385" t="s">
        <v>1762</v>
      </c>
      <c r="P2385" t="s">
        <v>1776</v>
      </c>
    </row>
    <row r="2386" spans="1:16" x14ac:dyDescent="0.3">
      <c r="A2386" s="3">
        <v>43593</v>
      </c>
      <c r="B2386" s="1" t="s">
        <v>525</v>
      </c>
      <c r="C2386" s="1" t="s">
        <v>63</v>
      </c>
      <c r="D2386" s="1" t="s">
        <v>69</v>
      </c>
      <c r="E2386" s="1" t="s">
        <v>67</v>
      </c>
      <c r="F2386" s="2">
        <v>3</v>
      </c>
      <c r="G2386" s="2">
        <v>6</v>
      </c>
      <c r="H2386" s="1" t="s">
        <v>29</v>
      </c>
      <c r="I2386" s="1" t="s">
        <v>30</v>
      </c>
      <c r="J2386" s="2">
        <v>5064</v>
      </c>
      <c r="K2386" t="str">
        <f>VLOOKUP(E2386,LUCode!A:B,2,FALSE)</f>
        <v>Door Problems - Faulty Equipment</v>
      </c>
      <c r="L2386">
        <f>VLOOKUP(D2386,Coordinates!A:C,2,FALSE)</f>
        <v>43.395099999999999</v>
      </c>
      <c r="M2386">
        <f>VLOOKUP(D2386,Coordinates!A:C,3,FALSE)</f>
        <v>-79.250600000000006</v>
      </c>
      <c r="N2386" t="str">
        <f>VLOOKUP(I2386,LULine!A:B,2,FALSE)</f>
        <v>Bloor Danforth</v>
      </c>
      <c r="O2386" t="s">
        <v>1762</v>
      </c>
      <c r="P2386" t="s">
        <v>1776</v>
      </c>
    </row>
    <row r="2387" spans="1:16" x14ac:dyDescent="0.3">
      <c r="A2387" s="3">
        <v>43593</v>
      </c>
      <c r="B2387" s="1" t="s">
        <v>701</v>
      </c>
      <c r="C2387" s="1" t="s">
        <v>63</v>
      </c>
      <c r="D2387" s="1" t="s">
        <v>367</v>
      </c>
      <c r="E2387" s="1" t="s">
        <v>231</v>
      </c>
      <c r="F2387" s="2">
        <v>6</v>
      </c>
      <c r="G2387" s="2">
        <v>9</v>
      </c>
      <c r="H2387" s="1" t="s">
        <v>29</v>
      </c>
      <c r="I2387" s="1" t="s">
        <v>30</v>
      </c>
      <c r="J2387" s="2">
        <v>5064</v>
      </c>
      <c r="K2387" t="str">
        <f>VLOOKUP(E2387,LUCode!A:B,2,FALSE)</f>
        <v>Consequential Delay (2nd Delay Same Fault)</v>
      </c>
      <c r="L2387">
        <f>VLOOKUP(D2387,Coordinates!A:C,2,FALSE)</f>
        <v>43.390599999999999</v>
      </c>
      <c r="M2387">
        <f>VLOOKUP(D2387,Coordinates!A:C,3,FALSE)</f>
        <v>-79.283299999999997</v>
      </c>
      <c r="N2387" t="str">
        <f>VLOOKUP(I2387,LULine!A:B,2,FALSE)</f>
        <v>Bloor Danforth</v>
      </c>
      <c r="O2387" t="s">
        <v>1762</v>
      </c>
      <c r="P2387" t="s">
        <v>1776</v>
      </c>
    </row>
    <row r="2388" spans="1:16" x14ac:dyDescent="0.3">
      <c r="A2388" s="3">
        <v>43593</v>
      </c>
      <c r="B2388" s="1" t="s">
        <v>572</v>
      </c>
      <c r="C2388" s="1" t="s">
        <v>63</v>
      </c>
      <c r="D2388" s="1" t="s">
        <v>237</v>
      </c>
      <c r="E2388" s="1" t="s">
        <v>54</v>
      </c>
      <c r="F2388" s="2">
        <v>5</v>
      </c>
      <c r="G2388" s="2">
        <v>8</v>
      </c>
      <c r="H2388" s="1" t="s">
        <v>29</v>
      </c>
      <c r="I2388" s="1" t="s">
        <v>30</v>
      </c>
      <c r="J2388" s="2">
        <v>5158</v>
      </c>
      <c r="K2388" t="str">
        <f>VLOOKUP(E2388,LUCode!A:B,2,FALSE)</f>
        <v>Passenger Assistance Alarm Activated - No Trouble Found</v>
      </c>
      <c r="L2388">
        <f>VLOOKUP(D2388,Coordinates!A:C,2,FALSE)</f>
        <v>43.394399999999997</v>
      </c>
      <c r="M2388">
        <f>VLOOKUP(D2388,Coordinates!A:C,3,FALSE)</f>
        <v>-79.253600000000006</v>
      </c>
      <c r="N2388" t="str">
        <f>VLOOKUP(I2388,LULine!A:B,2,FALSE)</f>
        <v>Bloor Danforth</v>
      </c>
      <c r="O2388" t="s">
        <v>1762</v>
      </c>
      <c r="P2388" t="s">
        <v>1777</v>
      </c>
    </row>
    <row r="2389" spans="1:16" x14ac:dyDescent="0.3">
      <c r="A2389" s="3">
        <v>43593</v>
      </c>
      <c r="B2389" s="1" t="s">
        <v>454</v>
      </c>
      <c r="C2389" s="1" t="s">
        <v>63</v>
      </c>
      <c r="D2389" s="1" t="s">
        <v>37</v>
      </c>
      <c r="E2389" s="1" t="s">
        <v>132</v>
      </c>
      <c r="F2389" s="2">
        <v>10</v>
      </c>
      <c r="G2389" s="2">
        <v>14</v>
      </c>
      <c r="H2389" s="1" t="s">
        <v>29</v>
      </c>
      <c r="I2389" s="1" t="s">
        <v>30</v>
      </c>
      <c r="J2389" s="2">
        <v>5290</v>
      </c>
      <c r="K2389" t="str">
        <f>VLOOKUP(E2389,LUCode!A:B,2,FALSE)</f>
        <v>Misc. Transportation Other - Employee Non-Chargeable</v>
      </c>
      <c r="L2389">
        <f>VLOOKUP(D2389,Coordinates!A:C,2,FALSE)</f>
        <v>43.435699999999997</v>
      </c>
      <c r="M2389">
        <f>VLOOKUP(D2389,Coordinates!A:C,3,FALSE)</f>
        <v>-79.154899999999998</v>
      </c>
      <c r="N2389" t="str">
        <f>VLOOKUP(I2389,LULine!A:B,2,FALSE)</f>
        <v>Bloor Danforth</v>
      </c>
      <c r="O2389" t="s">
        <v>1762</v>
      </c>
      <c r="P2389" t="s">
        <v>1777</v>
      </c>
    </row>
    <row r="2390" spans="1:16" x14ac:dyDescent="0.3">
      <c r="A2390" s="3">
        <v>43594</v>
      </c>
      <c r="B2390" s="1" t="s">
        <v>1120</v>
      </c>
      <c r="C2390" s="1" t="s">
        <v>126</v>
      </c>
      <c r="D2390" s="1" t="s">
        <v>211</v>
      </c>
      <c r="E2390" s="1" t="s">
        <v>89</v>
      </c>
      <c r="F2390" s="2">
        <v>8</v>
      </c>
      <c r="G2390" s="2">
        <v>13</v>
      </c>
      <c r="H2390" s="1" t="s">
        <v>19</v>
      </c>
      <c r="I2390" s="1" t="s">
        <v>15</v>
      </c>
      <c r="J2390" s="2">
        <v>6016</v>
      </c>
      <c r="K2390" t="str">
        <f>VLOOKUP(E2390,LUCode!A:B,2,FALSE)</f>
        <v>Injured or ill Customer (On Train) - Medical Aid Refused</v>
      </c>
      <c r="L2390">
        <f>VLOOKUP(D2390,Coordinates!A:C,2,FALSE)</f>
        <v>43.4739</v>
      </c>
      <c r="M2390">
        <f>VLOOKUP(D2390,Coordinates!A:C,3,FALSE)</f>
        <v>-79.313900000000004</v>
      </c>
      <c r="N2390" t="str">
        <f>VLOOKUP(I2390,LULine!A:B,2,FALSE)</f>
        <v>Yonge University Spadina</v>
      </c>
      <c r="O2390" t="s">
        <v>1762</v>
      </c>
      <c r="P2390" t="s">
        <v>1777</v>
      </c>
    </row>
    <row r="2391" spans="1:16" x14ac:dyDescent="0.3">
      <c r="A2391" s="3">
        <v>43594</v>
      </c>
      <c r="B2391" s="1" t="s">
        <v>411</v>
      </c>
      <c r="C2391" s="1" t="s">
        <v>126</v>
      </c>
      <c r="D2391" s="25" t="s">
        <v>1756</v>
      </c>
      <c r="E2391" s="1" t="s">
        <v>197</v>
      </c>
      <c r="F2391" s="2">
        <v>6</v>
      </c>
      <c r="G2391" s="2">
        <v>11</v>
      </c>
      <c r="H2391" s="1" t="s">
        <v>14</v>
      </c>
      <c r="I2391" s="1" t="s">
        <v>15</v>
      </c>
      <c r="J2391" s="2">
        <v>5866</v>
      </c>
      <c r="K2391" t="str">
        <f>VLOOKUP(E2391,LUCode!A:B,2,FALSE)</f>
        <v>Work Zone Problems - Track</v>
      </c>
      <c r="L2391">
        <f>VLOOKUP(D2391,Coordinates!A:C,2,FALSE)</f>
        <v>43.401600000000002</v>
      </c>
      <c r="M2391">
        <f>VLOOKUP(D2391,Coordinates!A:C,3,FALSE)</f>
        <v>-79.230900000000005</v>
      </c>
      <c r="N2391" t="str">
        <f>VLOOKUP(I2391,LULine!A:B,2,FALSE)</f>
        <v>Yonge University Spadina</v>
      </c>
      <c r="O2391" t="s">
        <v>1762</v>
      </c>
      <c r="P2391" t="s">
        <v>1777</v>
      </c>
    </row>
    <row r="2392" spans="1:16" x14ac:dyDescent="0.3">
      <c r="A2392" s="3">
        <v>43594</v>
      </c>
      <c r="B2392" s="1" t="s">
        <v>1288</v>
      </c>
      <c r="C2392" s="1" t="s">
        <v>126</v>
      </c>
      <c r="D2392" s="25" t="s">
        <v>1756</v>
      </c>
      <c r="E2392" s="1" t="s">
        <v>57</v>
      </c>
      <c r="F2392" s="2">
        <v>5</v>
      </c>
      <c r="G2392" s="2">
        <v>10</v>
      </c>
      <c r="H2392" s="1" t="s">
        <v>19</v>
      </c>
      <c r="I2392" s="1" t="s">
        <v>15</v>
      </c>
      <c r="J2392" s="2">
        <v>6013</v>
      </c>
      <c r="K2392" t="str">
        <f>VLOOKUP(E2392,LUCode!A:B,2,FALSE)</f>
        <v>Injured or ill Customer (On Train) - Transported</v>
      </c>
      <c r="L2392">
        <f>VLOOKUP(D2392,Coordinates!A:C,2,FALSE)</f>
        <v>43.401600000000002</v>
      </c>
      <c r="M2392">
        <f>VLOOKUP(D2392,Coordinates!A:C,3,FALSE)</f>
        <v>-79.230900000000005</v>
      </c>
      <c r="N2392" t="str">
        <f>VLOOKUP(I2392,LULine!A:B,2,FALSE)</f>
        <v>Yonge University Spadina</v>
      </c>
      <c r="O2392" t="s">
        <v>1762</v>
      </c>
      <c r="P2392" t="s">
        <v>1777</v>
      </c>
    </row>
    <row r="2393" spans="1:16" x14ac:dyDescent="0.3">
      <c r="A2393" s="3">
        <v>43594</v>
      </c>
      <c r="B2393" s="1" t="s">
        <v>529</v>
      </c>
      <c r="C2393" s="1" t="s">
        <v>126</v>
      </c>
      <c r="D2393" s="1" t="s">
        <v>45</v>
      </c>
      <c r="E2393" s="1" t="s">
        <v>25</v>
      </c>
      <c r="F2393" s="2">
        <v>4</v>
      </c>
      <c r="G2393" s="2">
        <v>8</v>
      </c>
      <c r="H2393" s="1" t="s">
        <v>19</v>
      </c>
      <c r="I2393" s="1" t="s">
        <v>15</v>
      </c>
      <c r="J2393" s="2">
        <v>5396</v>
      </c>
      <c r="K2393" t="str">
        <f>VLOOKUP(E2393,LUCode!A:B,2,FALSE)</f>
        <v xml:space="preserve">No Operator Immediately Available - Not E.S.A. Related </v>
      </c>
      <c r="L2393">
        <f>VLOOKUP(D2393,Coordinates!A:C,2,FALSE)</f>
        <v>43.781399999999998</v>
      </c>
      <c r="M2393">
        <f>VLOOKUP(D2393,Coordinates!A:C,3,FALSE)</f>
        <v>-79.415000000000006</v>
      </c>
      <c r="N2393" t="str">
        <f>VLOOKUP(I2393,LULine!A:B,2,FALSE)</f>
        <v>Yonge University Spadina</v>
      </c>
      <c r="O2393" t="s">
        <v>1762</v>
      </c>
      <c r="P2393" t="s">
        <v>1774</v>
      </c>
    </row>
    <row r="2394" spans="1:16" x14ac:dyDescent="0.3">
      <c r="A2394" s="3">
        <v>43594</v>
      </c>
      <c r="B2394" s="1" t="s">
        <v>474</v>
      </c>
      <c r="C2394" s="1" t="s">
        <v>126</v>
      </c>
      <c r="D2394" s="1" t="s">
        <v>45</v>
      </c>
      <c r="E2394" s="1" t="s">
        <v>143</v>
      </c>
      <c r="F2394" s="2">
        <v>4</v>
      </c>
      <c r="G2394" s="2">
        <v>8</v>
      </c>
      <c r="H2394" s="1" t="s">
        <v>19</v>
      </c>
      <c r="I2394" s="1" t="s">
        <v>15</v>
      </c>
      <c r="J2394" s="2">
        <v>5796</v>
      </c>
      <c r="K2394" t="str">
        <f>VLOOKUP(E2394,LUCode!A:B,2,FALSE)</f>
        <v>Transportation Department - Other</v>
      </c>
      <c r="L2394">
        <f>VLOOKUP(D2394,Coordinates!A:C,2,FALSE)</f>
        <v>43.781399999999998</v>
      </c>
      <c r="M2394">
        <f>VLOOKUP(D2394,Coordinates!A:C,3,FALSE)</f>
        <v>-79.415000000000006</v>
      </c>
      <c r="N2394" t="str">
        <f>VLOOKUP(I2394,LULine!A:B,2,FALSE)</f>
        <v>Yonge University Spadina</v>
      </c>
      <c r="O2394" t="s">
        <v>1762</v>
      </c>
      <c r="P2394" t="s">
        <v>1774</v>
      </c>
    </row>
    <row r="2395" spans="1:16" x14ac:dyDescent="0.3">
      <c r="A2395" s="3">
        <v>43594</v>
      </c>
      <c r="B2395" s="1" t="s">
        <v>252</v>
      </c>
      <c r="C2395" s="1" t="s">
        <v>126</v>
      </c>
      <c r="D2395" s="1" t="s">
        <v>137</v>
      </c>
      <c r="E2395" s="1" t="s">
        <v>132</v>
      </c>
      <c r="F2395" s="2">
        <v>3</v>
      </c>
      <c r="G2395" s="2">
        <v>5</v>
      </c>
      <c r="H2395" s="1" t="s">
        <v>14</v>
      </c>
      <c r="I2395" s="1" t="s">
        <v>15</v>
      </c>
      <c r="J2395" s="2">
        <v>5496</v>
      </c>
      <c r="K2395" t="str">
        <f>VLOOKUP(E2395,LUCode!A:B,2,FALSE)</f>
        <v>Misc. Transportation Other - Employee Non-Chargeable</v>
      </c>
      <c r="L2395">
        <f>VLOOKUP(D2395,Coordinates!A:C,2,FALSE)</f>
        <v>43.645299999999999</v>
      </c>
      <c r="M2395">
        <f>VLOOKUP(D2395,Coordinates!A:C,3,FALSE)</f>
        <v>-79.380600000000001</v>
      </c>
      <c r="N2395" t="str">
        <f>VLOOKUP(I2395,LULine!A:B,2,FALSE)</f>
        <v>Yonge University Spadina</v>
      </c>
      <c r="O2395" t="s">
        <v>1762</v>
      </c>
      <c r="P2395" t="s">
        <v>1774</v>
      </c>
    </row>
    <row r="2396" spans="1:16" x14ac:dyDescent="0.3">
      <c r="A2396" s="3">
        <v>43594</v>
      </c>
      <c r="B2396" s="1" t="s">
        <v>630</v>
      </c>
      <c r="C2396" s="1" t="s">
        <v>126</v>
      </c>
      <c r="D2396" s="1" t="s">
        <v>130</v>
      </c>
      <c r="E2396" s="1" t="s">
        <v>135</v>
      </c>
      <c r="F2396" s="2">
        <v>3</v>
      </c>
      <c r="G2396" s="2">
        <v>5</v>
      </c>
      <c r="H2396" s="1" t="s">
        <v>29</v>
      </c>
      <c r="I2396" s="1" t="s">
        <v>30</v>
      </c>
      <c r="J2396" s="2">
        <v>5193</v>
      </c>
      <c r="K2396" t="str">
        <f>VLOOKUP(E2396,LUCode!A:B,2,FALSE)</f>
        <v>Operator Overspeeding</v>
      </c>
      <c r="L2396">
        <f>VLOOKUP(D2396,Coordinates!A:C,2,FALSE)</f>
        <v>43.668300000000002</v>
      </c>
      <c r="M2396">
        <f>VLOOKUP(D2396,Coordinates!A:C,3,FALSE)</f>
        <v>-79.399900000000002</v>
      </c>
      <c r="N2396" t="str">
        <f>VLOOKUP(I2396,LULine!A:B,2,FALSE)</f>
        <v>Bloor Danforth</v>
      </c>
      <c r="O2396" t="s">
        <v>1762</v>
      </c>
      <c r="P2396" t="s">
        <v>1774</v>
      </c>
    </row>
    <row r="2397" spans="1:16" x14ac:dyDescent="0.3">
      <c r="A2397" s="3">
        <v>43594</v>
      </c>
      <c r="B2397" s="1" t="s">
        <v>36</v>
      </c>
      <c r="C2397" s="1" t="s">
        <v>126</v>
      </c>
      <c r="D2397" s="1" t="s">
        <v>215</v>
      </c>
      <c r="E2397" s="1" t="s">
        <v>319</v>
      </c>
      <c r="F2397" s="2">
        <v>3</v>
      </c>
      <c r="G2397" s="2">
        <v>5</v>
      </c>
      <c r="H2397" s="1" t="s">
        <v>34</v>
      </c>
      <c r="I2397" s="1" t="s">
        <v>30</v>
      </c>
      <c r="J2397" s="2">
        <v>5121</v>
      </c>
      <c r="K2397" t="str">
        <f>VLOOKUP(E2397,LUCode!A:B,2,FALSE)</f>
        <v xml:space="preserve">Speed Control Equipment  </v>
      </c>
      <c r="L2397">
        <f>VLOOKUP(D2397,Coordinates!A:C,2,FALSE)</f>
        <v>43.385300000000001</v>
      </c>
      <c r="M2397">
        <f>VLOOKUP(D2397,Coordinates!A:C,3,FALSE)</f>
        <v>-79.304100000000005</v>
      </c>
      <c r="N2397" t="str">
        <f>VLOOKUP(I2397,LULine!A:B,2,FALSE)</f>
        <v>Bloor Danforth</v>
      </c>
      <c r="O2397" t="s">
        <v>1762</v>
      </c>
      <c r="P2397" t="s">
        <v>1774</v>
      </c>
    </row>
    <row r="2398" spans="1:16" x14ac:dyDescent="0.3">
      <c r="A2398" s="3">
        <v>43594</v>
      </c>
      <c r="B2398" s="1" t="s">
        <v>1289</v>
      </c>
      <c r="C2398" s="1" t="s">
        <v>126</v>
      </c>
      <c r="D2398" s="1" t="s">
        <v>279</v>
      </c>
      <c r="E2398" s="1" t="s">
        <v>54</v>
      </c>
      <c r="F2398" s="2">
        <v>3</v>
      </c>
      <c r="G2398" s="2">
        <v>5</v>
      </c>
      <c r="H2398" s="1" t="s">
        <v>19</v>
      </c>
      <c r="I2398" s="1" t="s">
        <v>15</v>
      </c>
      <c r="J2398" s="2">
        <v>5906</v>
      </c>
      <c r="K2398" t="str">
        <f>VLOOKUP(E2398,LUCode!A:B,2,FALSE)</f>
        <v>Passenger Assistance Alarm Activated - No Trouble Found</v>
      </c>
      <c r="L2398">
        <f>VLOOKUP(D2398,Coordinates!A:C,2,FALSE)</f>
        <v>43.4056</v>
      </c>
      <c r="M2398">
        <f>VLOOKUP(D2398,Coordinates!A:C,3,FALSE)</f>
        <v>-79.232699999999994</v>
      </c>
      <c r="N2398" t="str">
        <f>VLOOKUP(I2398,LULine!A:B,2,FALSE)</f>
        <v>Yonge University Spadina</v>
      </c>
      <c r="O2398" t="s">
        <v>1762</v>
      </c>
      <c r="P2398" t="s">
        <v>1774</v>
      </c>
    </row>
    <row r="2399" spans="1:16" x14ac:dyDescent="0.3">
      <c r="A2399" s="3">
        <v>43594</v>
      </c>
      <c r="B2399" s="1" t="s">
        <v>778</v>
      </c>
      <c r="C2399" s="1" t="s">
        <v>126</v>
      </c>
      <c r="D2399" s="1" t="s">
        <v>22</v>
      </c>
      <c r="E2399" s="1" t="s">
        <v>132</v>
      </c>
      <c r="F2399" s="2">
        <v>4</v>
      </c>
      <c r="G2399" s="2">
        <v>6</v>
      </c>
      <c r="H2399" s="1" t="s">
        <v>14</v>
      </c>
      <c r="I2399" s="1" t="s">
        <v>15</v>
      </c>
      <c r="J2399" s="2">
        <v>6021</v>
      </c>
      <c r="K2399" t="str">
        <f>VLOOKUP(E2399,LUCode!A:B,2,FALSE)</f>
        <v>Misc. Transportation Other - Employee Non-Chargeable</v>
      </c>
      <c r="L2399">
        <f>VLOOKUP(D2399,Coordinates!A:C,2,FALSE)</f>
        <v>43.4116</v>
      </c>
      <c r="M2399">
        <f>VLOOKUP(D2399,Coordinates!A:C,3,FALSE)</f>
        <v>-79.233500000000006</v>
      </c>
      <c r="N2399" t="str">
        <f>VLOOKUP(I2399,LULine!A:B,2,FALSE)</f>
        <v>Yonge University Spadina</v>
      </c>
      <c r="O2399" t="s">
        <v>1762</v>
      </c>
      <c r="P2399" t="s">
        <v>1774</v>
      </c>
    </row>
    <row r="2400" spans="1:16" x14ac:dyDescent="0.3">
      <c r="A2400" s="3">
        <v>43594</v>
      </c>
      <c r="B2400" s="1" t="s">
        <v>1017</v>
      </c>
      <c r="C2400" s="1" t="s">
        <v>126</v>
      </c>
      <c r="D2400" s="1" t="s">
        <v>374</v>
      </c>
      <c r="E2400" s="1" t="s">
        <v>245</v>
      </c>
      <c r="F2400" s="2">
        <v>6</v>
      </c>
      <c r="G2400" s="2">
        <v>9</v>
      </c>
      <c r="H2400" s="1" t="s">
        <v>34</v>
      </c>
      <c r="I2400" s="1" t="s">
        <v>30</v>
      </c>
      <c r="J2400" s="2">
        <v>5121</v>
      </c>
      <c r="K2400" t="str">
        <f>VLOOKUP(E2400,LUCode!A:B,2,FALSE)</f>
        <v>Door Problems - Passenger Related</v>
      </c>
      <c r="L2400">
        <f>VLOOKUP(D2400,Coordinates!A:C,2,FALSE)</f>
        <v>43.393300000000004</v>
      </c>
      <c r="M2400">
        <f>VLOOKUP(D2400,Coordinates!A:C,3,FALSE)</f>
        <v>-79.263400000000004</v>
      </c>
      <c r="N2400" t="str">
        <f>VLOOKUP(I2400,LULine!A:B,2,FALSE)</f>
        <v>Bloor Danforth</v>
      </c>
      <c r="O2400" t="s">
        <v>1762</v>
      </c>
      <c r="P2400" t="s">
        <v>1774</v>
      </c>
    </row>
    <row r="2401" spans="1:16" x14ac:dyDescent="0.3">
      <c r="A2401" s="3">
        <v>43594</v>
      </c>
      <c r="B2401" s="1" t="s">
        <v>539</v>
      </c>
      <c r="C2401" s="1" t="s">
        <v>126</v>
      </c>
      <c r="D2401" s="1" t="s">
        <v>12</v>
      </c>
      <c r="E2401" s="1" t="s">
        <v>183</v>
      </c>
      <c r="F2401" s="2">
        <v>4</v>
      </c>
      <c r="G2401" s="2">
        <v>6</v>
      </c>
      <c r="H2401" s="1" t="s">
        <v>14</v>
      </c>
      <c r="I2401" s="1" t="s">
        <v>15</v>
      </c>
      <c r="J2401" s="2">
        <v>5976</v>
      </c>
      <c r="K2401" t="str">
        <f>VLOOKUP(E2401,LUCode!A:B,2,FALSE)</f>
        <v>ATC Operator Related</v>
      </c>
      <c r="L2401">
        <f>VLOOKUP(D2401,Coordinates!A:C,2,FALSE)</f>
        <v>43.402900000000002</v>
      </c>
      <c r="M2401">
        <f>VLOOKUP(D2401,Coordinates!A:C,3,FALSE)</f>
        <v>-79.242500000000007</v>
      </c>
      <c r="N2401" t="str">
        <f>VLOOKUP(I2401,LULine!A:B,2,FALSE)</f>
        <v>Yonge University Spadina</v>
      </c>
      <c r="O2401" t="s">
        <v>1762</v>
      </c>
      <c r="P2401" t="s">
        <v>1772</v>
      </c>
    </row>
    <row r="2402" spans="1:16" x14ac:dyDescent="0.3">
      <c r="A2402" s="3">
        <v>43594</v>
      </c>
      <c r="B2402" s="1" t="s">
        <v>1006</v>
      </c>
      <c r="C2402" s="1" t="s">
        <v>126</v>
      </c>
      <c r="D2402" s="1" t="s">
        <v>106</v>
      </c>
      <c r="E2402" s="1" t="s">
        <v>57</v>
      </c>
      <c r="F2402" s="2">
        <v>6</v>
      </c>
      <c r="G2402" s="2">
        <v>8</v>
      </c>
      <c r="H2402" s="1" t="s">
        <v>19</v>
      </c>
      <c r="I2402" s="1" t="s">
        <v>15</v>
      </c>
      <c r="J2402" s="2">
        <v>5451</v>
      </c>
      <c r="K2402" t="str">
        <f>VLOOKUP(E2402,LUCode!A:B,2,FALSE)</f>
        <v>Injured or ill Customer (On Train) - Transported</v>
      </c>
      <c r="L2402">
        <f>VLOOKUP(D2402,Coordinates!A:C,2,FALSE)</f>
        <v>43.400199999999998</v>
      </c>
      <c r="M2402">
        <f>VLOOKUP(D2402,Coordinates!A:C,3,FALSE)</f>
        <v>-79.233699999999999</v>
      </c>
      <c r="N2402" t="str">
        <f>VLOOKUP(I2402,LULine!A:B,2,FALSE)</f>
        <v>Yonge University Spadina</v>
      </c>
      <c r="O2402" t="s">
        <v>1762</v>
      </c>
      <c r="P2402" t="s">
        <v>1772</v>
      </c>
    </row>
    <row r="2403" spans="1:16" x14ac:dyDescent="0.3">
      <c r="A2403" s="3">
        <v>43594</v>
      </c>
      <c r="B2403" s="1" t="s">
        <v>256</v>
      </c>
      <c r="C2403" s="1" t="s">
        <v>126</v>
      </c>
      <c r="D2403" s="1" t="s">
        <v>12</v>
      </c>
      <c r="E2403" s="1" t="s">
        <v>183</v>
      </c>
      <c r="F2403" s="2">
        <v>4</v>
      </c>
      <c r="G2403" s="2">
        <v>6</v>
      </c>
      <c r="H2403" s="1" t="s">
        <v>14</v>
      </c>
      <c r="I2403" s="1" t="s">
        <v>15</v>
      </c>
      <c r="J2403" s="2">
        <v>6011</v>
      </c>
      <c r="K2403" t="str">
        <f>VLOOKUP(E2403,LUCode!A:B,2,FALSE)</f>
        <v>ATC Operator Related</v>
      </c>
      <c r="L2403">
        <f>VLOOKUP(D2403,Coordinates!A:C,2,FALSE)</f>
        <v>43.402900000000002</v>
      </c>
      <c r="M2403">
        <f>VLOOKUP(D2403,Coordinates!A:C,3,FALSE)</f>
        <v>-79.242500000000007</v>
      </c>
      <c r="N2403" t="str">
        <f>VLOOKUP(I2403,LULine!A:B,2,FALSE)</f>
        <v>Yonge University Spadina</v>
      </c>
      <c r="O2403" t="s">
        <v>1762</v>
      </c>
      <c r="P2403" t="s">
        <v>1772</v>
      </c>
    </row>
    <row r="2404" spans="1:16" x14ac:dyDescent="0.3">
      <c r="A2404" s="3">
        <v>43594</v>
      </c>
      <c r="B2404" s="1" t="s">
        <v>917</v>
      </c>
      <c r="C2404" s="1" t="s">
        <v>126</v>
      </c>
      <c r="D2404" s="1" t="s">
        <v>207</v>
      </c>
      <c r="E2404" s="1" t="s">
        <v>143</v>
      </c>
      <c r="F2404" s="2">
        <v>4</v>
      </c>
      <c r="G2404" s="2">
        <v>7</v>
      </c>
      <c r="H2404" s="1" t="s">
        <v>19</v>
      </c>
      <c r="I2404" s="1" t="s">
        <v>15</v>
      </c>
      <c r="J2404" s="2">
        <v>5566</v>
      </c>
      <c r="K2404" t="str">
        <f>VLOOKUP(E2404,LUCode!A:B,2,FALSE)</f>
        <v>Transportation Department - Other</v>
      </c>
      <c r="L2404">
        <f>VLOOKUP(D2404,Coordinates!A:C,2,FALSE)</f>
        <v>43.4221</v>
      </c>
      <c r="M2404">
        <f>VLOOKUP(D2404,Coordinates!A:C,3,FALSE)</f>
        <v>-79.235399999999998</v>
      </c>
      <c r="N2404" t="str">
        <f>VLOOKUP(I2404,LULine!A:B,2,FALSE)</f>
        <v>Yonge University Spadina</v>
      </c>
      <c r="O2404" t="s">
        <v>1762</v>
      </c>
      <c r="P2404" t="s">
        <v>1772</v>
      </c>
    </row>
    <row r="2405" spans="1:16" x14ac:dyDescent="0.3">
      <c r="A2405" s="3">
        <v>43594</v>
      </c>
      <c r="B2405" s="1" t="s">
        <v>446</v>
      </c>
      <c r="C2405" s="1" t="s">
        <v>126</v>
      </c>
      <c r="D2405" s="1" t="s">
        <v>266</v>
      </c>
      <c r="E2405" s="1" t="s">
        <v>494</v>
      </c>
      <c r="F2405" s="2">
        <v>5</v>
      </c>
      <c r="G2405" s="2">
        <v>10</v>
      </c>
      <c r="H2405" s="1" t="s">
        <v>19</v>
      </c>
      <c r="I2405" s="1" t="s">
        <v>93</v>
      </c>
      <c r="J2405" s="2">
        <v>3000</v>
      </c>
      <c r="K2405" t="str">
        <f>VLOOKUP(E2405,LUCode!A:B,2,FALSE)</f>
        <v>Timeout</v>
      </c>
      <c r="L2405">
        <f>VLOOKUP(D2405,Coordinates!A:C,2,FALSE)</f>
        <v>43.462899999999998</v>
      </c>
      <c r="M2405">
        <f>VLOOKUP(D2405,Coordinates!A:C,3,FALSE)</f>
        <v>-79.150599999999997</v>
      </c>
      <c r="N2405" t="str">
        <f>VLOOKUP(I2405,LULine!A:B,2,FALSE)</f>
        <v>Scarborough Rail Transit</v>
      </c>
      <c r="O2405" t="s">
        <v>1762</v>
      </c>
      <c r="P2405" t="s">
        <v>1773</v>
      </c>
    </row>
    <row r="2406" spans="1:16" x14ac:dyDescent="0.3">
      <c r="A2406" s="3">
        <v>43594</v>
      </c>
      <c r="B2406" s="1" t="s">
        <v>288</v>
      </c>
      <c r="C2406" s="1" t="s">
        <v>126</v>
      </c>
      <c r="D2406" s="1" t="s">
        <v>37</v>
      </c>
      <c r="E2406" s="1" t="s">
        <v>43</v>
      </c>
      <c r="F2406" s="2">
        <v>3</v>
      </c>
      <c r="G2406" s="2">
        <v>6</v>
      </c>
      <c r="H2406" s="1" t="s">
        <v>29</v>
      </c>
      <c r="I2406" s="1" t="s">
        <v>30</v>
      </c>
      <c r="J2406" s="2">
        <v>5155</v>
      </c>
      <c r="K2406" t="str">
        <f>VLOOKUP(E2406,LUCode!A:B,2,FALSE)</f>
        <v>Operator Not In Position</v>
      </c>
      <c r="L2406">
        <f>VLOOKUP(D2406,Coordinates!A:C,2,FALSE)</f>
        <v>43.435699999999997</v>
      </c>
      <c r="M2406">
        <f>VLOOKUP(D2406,Coordinates!A:C,3,FALSE)</f>
        <v>-79.154899999999998</v>
      </c>
      <c r="N2406" t="str">
        <f>VLOOKUP(I2406,LULine!A:B,2,FALSE)</f>
        <v>Bloor Danforth</v>
      </c>
      <c r="O2406" t="s">
        <v>1762</v>
      </c>
      <c r="P2406" t="s">
        <v>1775</v>
      </c>
    </row>
    <row r="2407" spans="1:16" x14ac:dyDescent="0.3">
      <c r="A2407" s="3">
        <v>43594</v>
      </c>
      <c r="B2407" s="1" t="s">
        <v>495</v>
      </c>
      <c r="C2407" s="1" t="s">
        <v>126</v>
      </c>
      <c r="D2407" s="1" t="s">
        <v>286</v>
      </c>
      <c r="E2407" s="1" t="s">
        <v>67</v>
      </c>
      <c r="F2407" s="2">
        <v>8</v>
      </c>
      <c r="G2407" s="2">
        <v>10</v>
      </c>
      <c r="H2407" s="1" t="s">
        <v>29</v>
      </c>
      <c r="I2407" s="1" t="s">
        <v>30</v>
      </c>
      <c r="J2407" s="2">
        <v>5008</v>
      </c>
      <c r="K2407" t="str">
        <f>VLOOKUP(E2407,LUCode!A:B,2,FALSE)</f>
        <v>Door Problems - Faulty Equipment</v>
      </c>
      <c r="L2407">
        <f>VLOOKUP(D2407,Coordinates!A:C,2,FALSE)</f>
        <v>43.401299999999999</v>
      </c>
      <c r="M2407">
        <f>VLOOKUP(D2407,Coordinates!A:C,3,FALSE)</f>
        <v>-79.232399999999998</v>
      </c>
      <c r="N2407" t="str">
        <f>VLOOKUP(I2407,LULine!A:B,2,FALSE)</f>
        <v>Bloor Danforth</v>
      </c>
      <c r="O2407" t="s">
        <v>1762</v>
      </c>
      <c r="P2407" t="s">
        <v>1775</v>
      </c>
    </row>
    <row r="2408" spans="1:16" x14ac:dyDescent="0.3">
      <c r="A2408" s="3">
        <v>43594</v>
      </c>
      <c r="B2408" s="1" t="s">
        <v>1290</v>
      </c>
      <c r="C2408" s="1" t="s">
        <v>126</v>
      </c>
      <c r="D2408" s="1" t="s">
        <v>130</v>
      </c>
      <c r="E2408" s="1" t="s">
        <v>150</v>
      </c>
      <c r="F2408" s="2">
        <v>3</v>
      </c>
      <c r="G2408" s="2">
        <v>5</v>
      </c>
      <c r="H2408" s="1" t="s">
        <v>29</v>
      </c>
      <c r="I2408" s="1" t="s">
        <v>30</v>
      </c>
      <c r="J2408" s="2">
        <v>5008</v>
      </c>
      <c r="K2408" t="str">
        <f>VLOOKUP(E2408,LUCode!A:B,2,FALSE)</f>
        <v>Passenger Other</v>
      </c>
      <c r="L2408">
        <f>VLOOKUP(D2408,Coordinates!A:C,2,FALSE)</f>
        <v>43.668300000000002</v>
      </c>
      <c r="M2408">
        <f>VLOOKUP(D2408,Coordinates!A:C,3,FALSE)</f>
        <v>-79.399900000000002</v>
      </c>
      <c r="N2408" t="str">
        <f>VLOOKUP(I2408,LULine!A:B,2,FALSE)</f>
        <v>Bloor Danforth</v>
      </c>
      <c r="O2408" t="s">
        <v>1762</v>
      </c>
      <c r="P2408" t="s">
        <v>1775</v>
      </c>
    </row>
    <row r="2409" spans="1:16" x14ac:dyDescent="0.3">
      <c r="A2409" s="3">
        <v>43594</v>
      </c>
      <c r="B2409" s="1" t="s">
        <v>1252</v>
      </c>
      <c r="C2409" s="1" t="s">
        <v>126</v>
      </c>
      <c r="D2409" s="1" t="s">
        <v>215</v>
      </c>
      <c r="E2409" s="1" t="s">
        <v>958</v>
      </c>
      <c r="F2409" s="2">
        <v>5</v>
      </c>
      <c r="G2409" s="2">
        <v>7</v>
      </c>
      <c r="H2409" s="1" t="s">
        <v>34</v>
      </c>
      <c r="I2409" s="1" t="s">
        <v>30</v>
      </c>
      <c r="J2409" s="2">
        <v>5345</v>
      </c>
      <c r="K2409" t="str">
        <f>VLOOKUP(E2409,LUCode!A:B,2,FALSE)</f>
        <v>RC&amp;S Other</v>
      </c>
      <c r="L2409">
        <f>VLOOKUP(D2409,Coordinates!A:C,2,FALSE)</f>
        <v>43.385300000000001</v>
      </c>
      <c r="M2409">
        <f>VLOOKUP(D2409,Coordinates!A:C,3,FALSE)</f>
        <v>-79.304100000000005</v>
      </c>
      <c r="N2409" t="str">
        <f>VLOOKUP(I2409,LULine!A:B,2,FALSE)</f>
        <v>Bloor Danforth</v>
      </c>
      <c r="O2409" t="s">
        <v>1762</v>
      </c>
      <c r="P2409" t="s">
        <v>1775</v>
      </c>
    </row>
    <row r="2410" spans="1:16" x14ac:dyDescent="0.3">
      <c r="A2410" s="3">
        <v>43594</v>
      </c>
      <c r="B2410" s="1" t="s">
        <v>641</v>
      </c>
      <c r="C2410" s="1" t="s">
        <v>126</v>
      </c>
      <c r="D2410" s="1" t="s">
        <v>45</v>
      </c>
      <c r="E2410" s="1" t="s">
        <v>43</v>
      </c>
      <c r="F2410" s="2">
        <v>3</v>
      </c>
      <c r="G2410" s="2">
        <v>5</v>
      </c>
      <c r="H2410" s="1" t="s">
        <v>19</v>
      </c>
      <c r="I2410" s="1" t="s">
        <v>15</v>
      </c>
      <c r="J2410" s="2">
        <v>6006</v>
      </c>
      <c r="K2410" t="str">
        <f>VLOOKUP(E2410,LUCode!A:B,2,FALSE)</f>
        <v>Operator Not In Position</v>
      </c>
      <c r="L2410">
        <f>VLOOKUP(D2410,Coordinates!A:C,2,FALSE)</f>
        <v>43.781399999999998</v>
      </c>
      <c r="M2410">
        <f>VLOOKUP(D2410,Coordinates!A:C,3,FALSE)</f>
        <v>-79.415000000000006</v>
      </c>
      <c r="N2410" t="str">
        <f>VLOOKUP(I2410,LULine!A:B,2,FALSE)</f>
        <v>Yonge University Spadina</v>
      </c>
      <c r="O2410" t="s">
        <v>1762</v>
      </c>
      <c r="P2410" t="s">
        <v>1775</v>
      </c>
    </row>
    <row r="2411" spans="1:16" x14ac:dyDescent="0.3">
      <c r="A2411" s="3">
        <v>43594</v>
      </c>
      <c r="B2411" s="1" t="s">
        <v>971</v>
      </c>
      <c r="C2411" s="1" t="s">
        <v>126</v>
      </c>
      <c r="D2411" s="1" t="s">
        <v>33</v>
      </c>
      <c r="E2411" s="1" t="s">
        <v>958</v>
      </c>
      <c r="F2411" s="2">
        <v>3</v>
      </c>
      <c r="G2411" s="2">
        <v>5</v>
      </c>
      <c r="H2411" s="1" t="s">
        <v>29</v>
      </c>
      <c r="I2411" s="1" t="s">
        <v>30</v>
      </c>
      <c r="J2411" s="2">
        <v>5164</v>
      </c>
      <c r="K2411" t="str">
        <f>VLOOKUP(E2411,LUCode!A:B,2,FALSE)</f>
        <v>RC&amp;S Other</v>
      </c>
      <c r="L2411">
        <f>VLOOKUP(D2411,Coordinates!A:C,2,FALSE)</f>
        <v>43.381399999999999</v>
      </c>
      <c r="M2411">
        <f>VLOOKUP(D2411,Coordinates!A:C,3,FALSE)</f>
        <v>-79.320999999999998</v>
      </c>
      <c r="N2411" t="str">
        <f>VLOOKUP(I2411,LULine!A:B,2,FALSE)</f>
        <v>Bloor Danforth</v>
      </c>
      <c r="O2411" t="s">
        <v>1762</v>
      </c>
      <c r="P2411" t="s">
        <v>1775</v>
      </c>
    </row>
    <row r="2412" spans="1:16" x14ac:dyDescent="0.3">
      <c r="A2412" s="3">
        <v>43594</v>
      </c>
      <c r="B2412" s="1" t="s">
        <v>466</v>
      </c>
      <c r="C2412" s="1" t="s">
        <v>126</v>
      </c>
      <c r="D2412" s="1" t="s">
        <v>37</v>
      </c>
      <c r="E2412" s="1" t="s">
        <v>218</v>
      </c>
      <c r="F2412" s="2">
        <v>3</v>
      </c>
      <c r="G2412" s="2">
        <v>5</v>
      </c>
      <c r="H2412" s="1" t="s">
        <v>29</v>
      </c>
      <c r="I2412" s="1" t="s">
        <v>30</v>
      </c>
      <c r="J2412" s="2">
        <v>5176</v>
      </c>
      <c r="K2412" t="str">
        <f>VLOOKUP(E2412,LUCode!A:B,2,FALSE)</f>
        <v>Equipment - No Trouble Found</v>
      </c>
      <c r="L2412">
        <f>VLOOKUP(D2412,Coordinates!A:C,2,FALSE)</f>
        <v>43.435699999999997</v>
      </c>
      <c r="M2412">
        <f>VLOOKUP(D2412,Coordinates!A:C,3,FALSE)</f>
        <v>-79.154899999999998</v>
      </c>
      <c r="N2412" t="str">
        <f>VLOOKUP(I2412,LULine!A:B,2,FALSE)</f>
        <v>Bloor Danforth</v>
      </c>
      <c r="O2412" t="s">
        <v>1762</v>
      </c>
      <c r="P2412" t="s">
        <v>1775</v>
      </c>
    </row>
    <row r="2413" spans="1:16" x14ac:dyDescent="0.3">
      <c r="A2413" s="3">
        <v>43594</v>
      </c>
      <c r="B2413" s="1" t="s">
        <v>993</v>
      </c>
      <c r="C2413" s="1" t="s">
        <v>126</v>
      </c>
      <c r="D2413" s="1" t="s">
        <v>59</v>
      </c>
      <c r="E2413" s="1" t="s">
        <v>43</v>
      </c>
      <c r="F2413" s="2">
        <v>5</v>
      </c>
      <c r="G2413" s="2">
        <v>7</v>
      </c>
      <c r="H2413" s="1" t="s">
        <v>29</v>
      </c>
      <c r="I2413" s="1" t="s">
        <v>30</v>
      </c>
      <c r="J2413" s="2">
        <v>5176</v>
      </c>
      <c r="K2413" t="str">
        <f>VLOOKUP(E2413,LUCode!A:B,2,FALSE)</f>
        <v>Operator Not In Position</v>
      </c>
      <c r="L2413">
        <f>VLOOKUP(D2413,Coordinates!A:C,2,FALSE)</f>
        <v>43.410299999999999</v>
      </c>
      <c r="M2413">
        <f>VLOOKUP(D2413,Coordinates!A:C,3,FALSE)</f>
        <v>-79.192300000000003</v>
      </c>
      <c r="N2413" t="str">
        <f>VLOOKUP(I2413,LULine!A:B,2,FALSE)</f>
        <v>Bloor Danforth</v>
      </c>
      <c r="O2413" t="s">
        <v>1762</v>
      </c>
      <c r="P2413" t="s">
        <v>1776</v>
      </c>
    </row>
    <row r="2414" spans="1:16" x14ac:dyDescent="0.3">
      <c r="A2414" s="3">
        <v>43594</v>
      </c>
      <c r="B2414" s="1" t="s">
        <v>745</v>
      </c>
      <c r="C2414" s="1" t="s">
        <v>126</v>
      </c>
      <c r="D2414" s="1" t="s">
        <v>59</v>
      </c>
      <c r="E2414" s="1" t="s">
        <v>43</v>
      </c>
      <c r="F2414" s="2">
        <v>5</v>
      </c>
      <c r="G2414" s="2">
        <v>7</v>
      </c>
      <c r="H2414" s="1" t="s">
        <v>34</v>
      </c>
      <c r="I2414" s="1" t="s">
        <v>30</v>
      </c>
      <c r="J2414" s="2">
        <v>5314</v>
      </c>
      <c r="K2414" t="str">
        <f>VLOOKUP(E2414,LUCode!A:B,2,FALSE)</f>
        <v>Operator Not In Position</v>
      </c>
      <c r="L2414">
        <f>VLOOKUP(D2414,Coordinates!A:C,2,FALSE)</f>
        <v>43.410299999999999</v>
      </c>
      <c r="M2414">
        <f>VLOOKUP(D2414,Coordinates!A:C,3,FALSE)</f>
        <v>-79.192300000000003</v>
      </c>
      <c r="N2414" t="str">
        <f>VLOOKUP(I2414,LULine!A:B,2,FALSE)</f>
        <v>Bloor Danforth</v>
      </c>
      <c r="O2414" t="s">
        <v>1762</v>
      </c>
      <c r="P2414" t="s">
        <v>1776</v>
      </c>
    </row>
    <row r="2415" spans="1:16" x14ac:dyDescent="0.3">
      <c r="A2415" s="3">
        <v>43594</v>
      </c>
      <c r="B2415" s="1" t="s">
        <v>588</v>
      </c>
      <c r="C2415" s="1" t="s">
        <v>126</v>
      </c>
      <c r="D2415" s="1" t="s">
        <v>59</v>
      </c>
      <c r="E2415" s="1" t="s">
        <v>43</v>
      </c>
      <c r="F2415" s="2">
        <v>3</v>
      </c>
      <c r="G2415" s="2">
        <v>6</v>
      </c>
      <c r="H2415" s="1" t="s">
        <v>34</v>
      </c>
      <c r="I2415" s="1" t="s">
        <v>30</v>
      </c>
      <c r="J2415" s="2">
        <v>5024</v>
      </c>
      <c r="K2415" t="str">
        <f>VLOOKUP(E2415,LUCode!A:B,2,FALSE)</f>
        <v>Operator Not In Position</v>
      </c>
      <c r="L2415">
        <f>VLOOKUP(D2415,Coordinates!A:C,2,FALSE)</f>
        <v>43.410299999999999</v>
      </c>
      <c r="M2415">
        <f>VLOOKUP(D2415,Coordinates!A:C,3,FALSE)</f>
        <v>-79.192300000000003</v>
      </c>
      <c r="N2415" t="str">
        <f>VLOOKUP(I2415,LULine!A:B,2,FALSE)</f>
        <v>Bloor Danforth</v>
      </c>
      <c r="O2415" t="s">
        <v>1762</v>
      </c>
      <c r="P2415" t="s">
        <v>1776</v>
      </c>
    </row>
    <row r="2416" spans="1:16" x14ac:dyDescent="0.3">
      <c r="A2416" s="3">
        <v>43594</v>
      </c>
      <c r="B2416" s="1" t="s">
        <v>1222</v>
      </c>
      <c r="C2416" s="1" t="s">
        <v>126</v>
      </c>
      <c r="D2416" s="1" t="s">
        <v>45</v>
      </c>
      <c r="E2416" s="1" t="s">
        <v>80</v>
      </c>
      <c r="F2416" s="2">
        <v>3</v>
      </c>
      <c r="G2416" s="2">
        <v>6</v>
      </c>
      <c r="H2416" s="1" t="s">
        <v>19</v>
      </c>
      <c r="I2416" s="1" t="s">
        <v>15</v>
      </c>
      <c r="J2416" s="2">
        <v>5506</v>
      </c>
      <c r="K2416" t="str">
        <f>VLOOKUP(E2416,LUCode!A:B,2,FALSE)</f>
        <v>Disorderly Patron</v>
      </c>
      <c r="L2416">
        <f>VLOOKUP(D2416,Coordinates!A:C,2,FALSE)</f>
        <v>43.781399999999998</v>
      </c>
      <c r="M2416">
        <f>VLOOKUP(D2416,Coordinates!A:C,3,FALSE)</f>
        <v>-79.415000000000006</v>
      </c>
      <c r="N2416" t="str">
        <f>VLOOKUP(I2416,LULine!A:B,2,FALSE)</f>
        <v>Yonge University Spadina</v>
      </c>
      <c r="O2416" t="s">
        <v>1762</v>
      </c>
      <c r="P2416" t="s">
        <v>1776</v>
      </c>
    </row>
    <row r="2417" spans="1:16" x14ac:dyDescent="0.3">
      <c r="A2417" s="3">
        <v>43594</v>
      </c>
      <c r="B2417" s="1" t="s">
        <v>1153</v>
      </c>
      <c r="C2417" s="1" t="s">
        <v>126</v>
      </c>
      <c r="D2417" s="1" t="s">
        <v>104</v>
      </c>
      <c r="E2417" s="1" t="s">
        <v>277</v>
      </c>
      <c r="F2417" s="2">
        <v>7</v>
      </c>
      <c r="G2417" s="2">
        <v>10</v>
      </c>
      <c r="H2417" s="1" t="s">
        <v>29</v>
      </c>
      <c r="I2417" s="1" t="s">
        <v>30</v>
      </c>
      <c r="J2417" s="2">
        <v>5157</v>
      </c>
      <c r="K2417" t="str">
        <f>VLOOKUP(E2417,LUCode!A:B,2,FALSE)</f>
        <v>Operator Violated Signal</v>
      </c>
      <c r="L2417">
        <f>VLOOKUP(D2417,Coordinates!A:C,2,FALSE)</f>
        <v>43.384300000000003</v>
      </c>
      <c r="M2417">
        <f>VLOOKUP(D2417,Coordinates!A:C,3,FALSE)</f>
        <v>-79.312799999999996</v>
      </c>
      <c r="N2417" t="str">
        <f>VLOOKUP(I2417,LULine!A:B,2,FALSE)</f>
        <v>Bloor Danforth</v>
      </c>
      <c r="O2417" t="s">
        <v>1762</v>
      </c>
      <c r="P2417" t="s">
        <v>1777</v>
      </c>
    </row>
    <row r="2418" spans="1:16" x14ac:dyDescent="0.3">
      <c r="A2418" s="3">
        <v>43594</v>
      </c>
      <c r="B2418" s="1" t="s">
        <v>526</v>
      </c>
      <c r="C2418" s="1" t="s">
        <v>126</v>
      </c>
      <c r="D2418" s="1" t="s">
        <v>42</v>
      </c>
      <c r="E2418" s="1" t="s">
        <v>89</v>
      </c>
      <c r="F2418" s="2">
        <v>4</v>
      </c>
      <c r="G2418" s="2">
        <v>7</v>
      </c>
      <c r="H2418" s="1" t="s">
        <v>14</v>
      </c>
      <c r="I2418" s="1" t="s">
        <v>15</v>
      </c>
      <c r="J2418" s="2">
        <v>5671</v>
      </c>
      <c r="K2418" t="str">
        <f>VLOOKUP(E2418,LUCode!A:B,2,FALSE)</f>
        <v>Injured or ill Customer (On Train) - Medical Aid Refused</v>
      </c>
      <c r="L2418">
        <f>VLOOKUP(D2418,Coordinates!A:C,2,FALSE)</f>
        <v>43.749699999999997</v>
      </c>
      <c r="M2418">
        <f>VLOOKUP(D2418,Coordinates!A:C,3,FALSE)</f>
        <v>-79.4619</v>
      </c>
      <c r="N2418" t="str">
        <f>VLOOKUP(I2418,LULine!A:B,2,FALSE)</f>
        <v>Yonge University Spadina</v>
      </c>
      <c r="O2418" t="s">
        <v>1762</v>
      </c>
      <c r="P2418" t="s">
        <v>1777</v>
      </c>
    </row>
    <row r="2419" spans="1:16" x14ac:dyDescent="0.3">
      <c r="A2419" s="3">
        <v>43595</v>
      </c>
      <c r="B2419" s="1" t="s">
        <v>1291</v>
      </c>
      <c r="C2419" s="1" t="s">
        <v>145</v>
      </c>
      <c r="D2419" s="1" t="s">
        <v>56</v>
      </c>
      <c r="E2419" s="1" t="s">
        <v>327</v>
      </c>
      <c r="F2419" s="2">
        <v>6</v>
      </c>
      <c r="G2419" s="2">
        <v>10</v>
      </c>
      <c r="H2419" s="1" t="s">
        <v>29</v>
      </c>
      <c r="I2419" s="1" t="s">
        <v>30</v>
      </c>
      <c r="J2419" s="2">
        <v>5294</v>
      </c>
      <c r="K2419" t="str">
        <f>VLOOKUP(E2419,LUCode!A:B,2,FALSE)</f>
        <v>Operator Overshot Platform</v>
      </c>
      <c r="L2419">
        <f>VLOOKUP(D2419,Coordinates!A:C,2,FALSE)</f>
        <v>43.395800000000001</v>
      </c>
      <c r="M2419">
        <f>VLOOKUP(D2419,Coordinates!A:C,3,FALSE)</f>
        <v>-79.244</v>
      </c>
      <c r="N2419" t="str">
        <f>VLOOKUP(I2419,LULine!A:B,2,FALSE)</f>
        <v>Bloor Danforth</v>
      </c>
      <c r="O2419" t="s">
        <v>1762</v>
      </c>
      <c r="P2419" t="s">
        <v>1777</v>
      </c>
    </row>
    <row r="2420" spans="1:16" x14ac:dyDescent="0.3">
      <c r="A2420" s="3">
        <v>43595</v>
      </c>
      <c r="B2420" s="1" t="s">
        <v>1292</v>
      </c>
      <c r="C2420" s="1" t="s">
        <v>145</v>
      </c>
      <c r="D2420" s="1" t="s">
        <v>211</v>
      </c>
      <c r="E2420" s="1" t="s">
        <v>57</v>
      </c>
      <c r="F2420" s="2">
        <v>7</v>
      </c>
      <c r="G2420" s="2">
        <v>12</v>
      </c>
      <c r="H2420" s="1" t="s">
        <v>14</v>
      </c>
      <c r="I2420" s="1" t="s">
        <v>15</v>
      </c>
      <c r="J2420" s="2">
        <v>5951</v>
      </c>
      <c r="K2420" t="str">
        <f>VLOOKUP(E2420,LUCode!A:B,2,FALSE)</f>
        <v>Injured or ill Customer (On Train) - Transported</v>
      </c>
      <c r="L2420">
        <f>VLOOKUP(D2420,Coordinates!A:C,2,FALSE)</f>
        <v>43.4739</v>
      </c>
      <c r="M2420">
        <f>VLOOKUP(D2420,Coordinates!A:C,3,FALSE)</f>
        <v>-79.313900000000004</v>
      </c>
      <c r="N2420" t="str">
        <f>VLOOKUP(I2420,LULine!A:B,2,FALSE)</f>
        <v>Yonge University Spadina</v>
      </c>
      <c r="O2420" t="s">
        <v>1762</v>
      </c>
      <c r="P2420" t="s">
        <v>1777</v>
      </c>
    </row>
    <row r="2421" spans="1:16" x14ac:dyDescent="0.3">
      <c r="A2421" s="3">
        <v>43595</v>
      </c>
      <c r="B2421" s="1" t="s">
        <v>1267</v>
      </c>
      <c r="C2421" s="1" t="s">
        <v>145</v>
      </c>
      <c r="D2421" s="1" t="s">
        <v>425</v>
      </c>
      <c r="E2421" s="1" t="s">
        <v>132</v>
      </c>
      <c r="F2421" s="2">
        <v>4</v>
      </c>
      <c r="G2421" s="2">
        <v>7</v>
      </c>
      <c r="H2421" s="1" t="s">
        <v>29</v>
      </c>
      <c r="I2421" s="1" t="s">
        <v>30</v>
      </c>
      <c r="J2421" s="2">
        <v>5108</v>
      </c>
      <c r="K2421" t="str">
        <f>VLOOKUP(E2421,LUCode!A:B,2,FALSE)</f>
        <v>Misc. Transportation Other - Employee Non-Chargeable</v>
      </c>
      <c r="L2421">
        <f>VLOOKUP(D2421,Coordinates!A:C,2,FALSE)</f>
        <v>43.403700000000001</v>
      </c>
      <c r="M2421">
        <f>VLOOKUP(D2421,Coordinates!A:C,3,FALSE)</f>
        <v>-79.212999999999994</v>
      </c>
      <c r="N2421" t="str">
        <f>VLOOKUP(I2421,LULine!A:B,2,FALSE)</f>
        <v>Bloor Danforth</v>
      </c>
      <c r="O2421" t="s">
        <v>1762</v>
      </c>
      <c r="P2421" t="s">
        <v>1774</v>
      </c>
    </row>
    <row r="2422" spans="1:16" x14ac:dyDescent="0.3">
      <c r="A2422" s="3">
        <v>43595</v>
      </c>
      <c r="B2422" s="1" t="s">
        <v>562</v>
      </c>
      <c r="C2422" s="1" t="s">
        <v>145</v>
      </c>
      <c r="D2422" s="1" t="s">
        <v>37</v>
      </c>
      <c r="E2422" s="1" t="s">
        <v>177</v>
      </c>
      <c r="F2422" s="2">
        <v>3</v>
      </c>
      <c r="G2422" s="2">
        <v>5</v>
      </c>
      <c r="H2422" s="1" t="s">
        <v>29</v>
      </c>
      <c r="I2422" s="1" t="s">
        <v>30</v>
      </c>
      <c r="J2422" s="2">
        <v>5195</v>
      </c>
      <c r="K2422" t="str">
        <f>VLOOKUP(E2422,LUCode!A:B,2,FALSE)</f>
        <v>Body</v>
      </c>
      <c r="L2422">
        <f>VLOOKUP(D2422,Coordinates!A:C,2,FALSE)</f>
        <v>43.435699999999997</v>
      </c>
      <c r="M2422">
        <f>VLOOKUP(D2422,Coordinates!A:C,3,FALSE)</f>
        <v>-79.154899999999998</v>
      </c>
      <c r="N2422" t="str">
        <f>VLOOKUP(I2422,LULine!A:B,2,FALSE)</f>
        <v>Bloor Danforth</v>
      </c>
      <c r="O2422" t="s">
        <v>1762</v>
      </c>
      <c r="P2422" t="s">
        <v>1774</v>
      </c>
    </row>
    <row r="2423" spans="1:16" x14ac:dyDescent="0.3">
      <c r="A2423" s="3">
        <v>43595</v>
      </c>
      <c r="B2423" s="1" t="s">
        <v>267</v>
      </c>
      <c r="C2423" s="1" t="s">
        <v>145</v>
      </c>
      <c r="D2423" s="1" t="s">
        <v>341</v>
      </c>
      <c r="E2423" s="1" t="s">
        <v>627</v>
      </c>
      <c r="F2423" s="2">
        <v>10</v>
      </c>
      <c r="G2423" s="2">
        <v>15</v>
      </c>
      <c r="H2423" s="1" t="s">
        <v>14</v>
      </c>
      <c r="I2423" s="1" t="s">
        <v>93</v>
      </c>
      <c r="J2423" s="2">
        <v>3019</v>
      </c>
      <c r="K2423" t="str">
        <f>VLOOKUP(E2423,LUCode!A:B,2,FALSE)</f>
        <v>Train Control - VOBC</v>
      </c>
      <c r="L2423">
        <f>VLOOKUP(D2423,Coordinates!A:C,2,FALSE)</f>
        <v>43.732500000000002</v>
      </c>
      <c r="M2423">
        <f>VLOOKUP(D2423,Coordinates!A:C,3,FALSE)</f>
        <v>-79.263599999999997</v>
      </c>
      <c r="N2423" t="str">
        <f>VLOOKUP(I2423,LULine!A:B,2,FALSE)</f>
        <v>Scarborough Rail Transit</v>
      </c>
      <c r="O2423" t="s">
        <v>1762</v>
      </c>
      <c r="P2423" t="s">
        <v>1774</v>
      </c>
    </row>
    <row r="2424" spans="1:16" x14ac:dyDescent="0.3">
      <c r="A2424" s="3">
        <v>43595</v>
      </c>
      <c r="B2424" s="1" t="s">
        <v>1136</v>
      </c>
      <c r="C2424" s="1" t="s">
        <v>145</v>
      </c>
      <c r="D2424" s="1" t="s">
        <v>40</v>
      </c>
      <c r="E2424" s="1" t="s">
        <v>135</v>
      </c>
      <c r="F2424" s="2">
        <v>3</v>
      </c>
      <c r="G2424" s="2">
        <v>5</v>
      </c>
      <c r="H2424" s="1" t="s">
        <v>34</v>
      </c>
      <c r="I2424" s="1" t="s">
        <v>30</v>
      </c>
      <c r="J2424" s="2">
        <v>5037</v>
      </c>
      <c r="K2424" t="str">
        <f>VLOOKUP(E2424,LUCode!A:B,2,FALSE)</f>
        <v>Operator Overspeeding</v>
      </c>
      <c r="L2424">
        <f>VLOOKUP(D2424,Coordinates!A:C,2,FALSE)</f>
        <v>43.405700000000003</v>
      </c>
      <c r="M2424">
        <f>VLOOKUP(D2424,Coordinates!A:C,3,FALSE)</f>
        <v>-79.194900000000004</v>
      </c>
      <c r="N2424" t="str">
        <f>VLOOKUP(I2424,LULine!A:B,2,FALSE)</f>
        <v>Bloor Danforth</v>
      </c>
      <c r="O2424" t="s">
        <v>1762</v>
      </c>
      <c r="P2424" t="s">
        <v>1774</v>
      </c>
    </row>
    <row r="2425" spans="1:16" x14ac:dyDescent="0.3">
      <c r="A2425" s="3">
        <v>43595</v>
      </c>
      <c r="B2425" s="1" t="s">
        <v>133</v>
      </c>
      <c r="C2425" s="1" t="s">
        <v>145</v>
      </c>
      <c r="D2425" s="1" t="s">
        <v>374</v>
      </c>
      <c r="E2425" s="1" t="s">
        <v>67</v>
      </c>
      <c r="F2425" s="2">
        <v>7</v>
      </c>
      <c r="G2425" s="2">
        <v>9</v>
      </c>
      <c r="H2425" s="1" t="s">
        <v>29</v>
      </c>
      <c r="I2425" s="1" t="s">
        <v>30</v>
      </c>
      <c r="J2425" s="2">
        <v>5082</v>
      </c>
      <c r="K2425" t="str">
        <f>VLOOKUP(E2425,LUCode!A:B,2,FALSE)</f>
        <v>Door Problems - Faulty Equipment</v>
      </c>
      <c r="L2425">
        <f>VLOOKUP(D2425,Coordinates!A:C,2,FALSE)</f>
        <v>43.393300000000004</v>
      </c>
      <c r="M2425">
        <f>VLOOKUP(D2425,Coordinates!A:C,3,FALSE)</f>
        <v>-79.263400000000004</v>
      </c>
      <c r="N2425" t="str">
        <f>VLOOKUP(I2425,LULine!A:B,2,FALSE)</f>
        <v>Bloor Danforth</v>
      </c>
      <c r="O2425" t="s">
        <v>1762</v>
      </c>
      <c r="P2425" t="s">
        <v>1774</v>
      </c>
    </row>
    <row r="2426" spans="1:16" x14ac:dyDescent="0.3">
      <c r="A2426" s="3">
        <v>43595</v>
      </c>
      <c r="B2426" s="1" t="s">
        <v>535</v>
      </c>
      <c r="C2426" s="1" t="s">
        <v>145</v>
      </c>
      <c r="D2426" s="1" t="s">
        <v>45</v>
      </c>
      <c r="E2426" s="1" t="s">
        <v>43</v>
      </c>
      <c r="F2426" s="2">
        <v>3</v>
      </c>
      <c r="G2426" s="2">
        <v>5</v>
      </c>
      <c r="H2426" s="1" t="s">
        <v>19</v>
      </c>
      <c r="I2426" s="1" t="s">
        <v>15</v>
      </c>
      <c r="J2426" s="2">
        <v>5806</v>
      </c>
      <c r="K2426" t="str">
        <f>VLOOKUP(E2426,LUCode!A:B,2,FALSE)</f>
        <v>Operator Not In Position</v>
      </c>
      <c r="L2426">
        <f>VLOOKUP(D2426,Coordinates!A:C,2,FALSE)</f>
        <v>43.781399999999998</v>
      </c>
      <c r="M2426">
        <f>VLOOKUP(D2426,Coordinates!A:C,3,FALSE)</f>
        <v>-79.415000000000006</v>
      </c>
      <c r="N2426" t="str">
        <f>VLOOKUP(I2426,LULine!A:B,2,FALSE)</f>
        <v>Yonge University Spadina</v>
      </c>
      <c r="O2426" t="s">
        <v>1762</v>
      </c>
      <c r="P2426" t="s">
        <v>1774</v>
      </c>
    </row>
    <row r="2427" spans="1:16" x14ac:dyDescent="0.3">
      <c r="A2427" s="3">
        <v>43595</v>
      </c>
      <c r="B2427" s="1" t="s">
        <v>272</v>
      </c>
      <c r="C2427" s="1" t="s">
        <v>145</v>
      </c>
      <c r="D2427" s="1" t="s">
        <v>363</v>
      </c>
      <c r="E2427" s="1" t="s">
        <v>54</v>
      </c>
      <c r="F2427" s="2">
        <v>3</v>
      </c>
      <c r="G2427" s="2">
        <v>5</v>
      </c>
      <c r="H2427" s="1" t="s">
        <v>29</v>
      </c>
      <c r="I2427" s="1" t="s">
        <v>30</v>
      </c>
      <c r="J2427" s="2">
        <v>5107</v>
      </c>
      <c r="K2427" t="str">
        <f>VLOOKUP(E2427,LUCode!A:B,2,FALSE)</f>
        <v>Passenger Assistance Alarm Activated - No Trouble Found</v>
      </c>
      <c r="L2427">
        <f>VLOOKUP(D2427,Coordinates!A:C,2,FALSE)</f>
        <v>43.4514</v>
      </c>
      <c r="M2427">
        <f>VLOOKUP(D2427,Coordinates!A:C,3,FALSE)</f>
        <v>-79.284199999999998</v>
      </c>
      <c r="N2427" t="str">
        <f>VLOOKUP(I2427,LULine!A:B,2,FALSE)</f>
        <v>Bloor Danforth</v>
      </c>
      <c r="O2427" t="s">
        <v>1762</v>
      </c>
      <c r="P2427" t="s">
        <v>1774</v>
      </c>
    </row>
    <row r="2428" spans="1:16" x14ac:dyDescent="0.3">
      <c r="A2428" s="3">
        <v>43595</v>
      </c>
      <c r="B2428" s="1" t="s">
        <v>397</v>
      </c>
      <c r="C2428" s="1" t="s">
        <v>145</v>
      </c>
      <c r="D2428" s="1" t="s">
        <v>215</v>
      </c>
      <c r="E2428" s="1" t="s">
        <v>67</v>
      </c>
      <c r="F2428" s="2">
        <v>7</v>
      </c>
      <c r="G2428" s="2">
        <v>9</v>
      </c>
      <c r="H2428" s="1" t="s">
        <v>34</v>
      </c>
      <c r="I2428" s="1" t="s">
        <v>30</v>
      </c>
      <c r="J2428" s="2">
        <v>5077</v>
      </c>
      <c r="K2428" t="str">
        <f>VLOOKUP(E2428,LUCode!A:B,2,FALSE)</f>
        <v>Door Problems - Faulty Equipment</v>
      </c>
      <c r="L2428">
        <f>VLOOKUP(D2428,Coordinates!A:C,2,FALSE)</f>
        <v>43.385300000000001</v>
      </c>
      <c r="M2428">
        <f>VLOOKUP(D2428,Coordinates!A:C,3,FALSE)</f>
        <v>-79.304100000000005</v>
      </c>
      <c r="N2428" t="str">
        <f>VLOOKUP(I2428,LULine!A:B,2,FALSE)</f>
        <v>Bloor Danforth</v>
      </c>
      <c r="O2428" t="s">
        <v>1762</v>
      </c>
      <c r="P2428" t="s">
        <v>1772</v>
      </c>
    </row>
    <row r="2429" spans="1:16" x14ac:dyDescent="0.3">
      <c r="A2429" s="3">
        <v>43595</v>
      </c>
      <c r="B2429" s="1" t="s">
        <v>1268</v>
      </c>
      <c r="C2429" s="1" t="s">
        <v>145</v>
      </c>
      <c r="D2429" s="1" t="s">
        <v>237</v>
      </c>
      <c r="E2429" s="1" t="s">
        <v>245</v>
      </c>
      <c r="F2429" s="2">
        <v>5</v>
      </c>
      <c r="G2429" s="2">
        <v>8</v>
      </c>
      <c r="H2429" s="1" t="s">
        <v>34</v>
      </c>
      <c r="I2429" s="1" t="s">
        <v>30</v>
      </c>
      <c r="J2429" s="2">
        <v>5301</v>
      </c>
      <c r="K2429" t="str">
        <f>VLOOKUP(E2429,LUCode!A:B,2,FALSE)</f>
        <v>Door Problems - Passenger Related</v>
      </c>
      <c r="L2429">
        <f>VLOOKUP(D2429,Coordinates!A:C,2,FALSE)</f>
        <v>43.394399999999997</v>
      </c>
      <c r="M2429">
        <f>VLOOKUP(D2429,Coordinates!A:C,3,FALSE)</f>
        <v>-79.253600000000006</v>
      </c>
      <c r="N2429" t="str">
        <f>VLOOKUP(I2429,LULine!A:B,2,FALSE)</f>
        <v>Bloor Danforth</v>
      </c>
      <c r="O2429" t="s">
        <v>1762</v>
      </c>
      <c r="P2429" t="s">
        <v>1772</v>
      </c>
    </row>
    <row r="2430" spans="1:16" x14ac:dyDescent="0.3">
      <c r="A2430" s="3">
        <v>43595</v>
      </c>
      <c r="B2430" s="1" t="s">
        <v>965</v>
      </c>
      <c r="C2430" s="1" t="s">
        <v>145</v>
      </c>
      <c r="D2430" s="1" t="s">
        <v>367</v>
      </c>
      <c r="E2430" s="1" t="s">
        <v>89</v>
      </c>
      <c r="F2430" s="2">
        <v>7</v>
      </c>
      <c r="G2430" s="2">
        <v>10</v>
      </c>
      <c r="H2430" s="1" t="s">
        <v>34</v>
      </c>
      <c r="I2430" s="1" t="s">
        <v>30</v>
      </c>
      <c r="J2430" s="2">
        <v>5114</v>
      </c>
      <c r="K2430" t="str">
        <f>VLOOKUP(E2430,LUCode!A:B,2,FALSE)</f>
        <v>Injured or ill Customer (On Train) - Medical Aid Refused</v>
      </c>
      <c r="L2430">
        <f>VLOOKUP(D2430,Coordinates!A:C,2,FALSE)</f>
        <v>43.390599999999999</v>
      </c>
      <c r="M2430">
        <f>VLOOKUP(D2430,Coordinates!A:C,3,FALSE)</f>
        <v>-79.283299999999997</v>
      </c>
      <c r="N2430" t="str">
        <f>VLOOKUP(I2430,LULine!A:B,2,FALSE)</f>
        <v>Bloor Danforth</v>
      </c>
      <c r="O2430" t="s">
        <v>1762</v>
      </c>
      <c r="P2430" t="s">
        <v>1773</v>
      </c>
    </row>
    <row r="2431" spans="1:16" x14ac:dyDescent="0.3">
      <c r="A2431" s="3">
        <v>43595</v>
      </c>
      <c r="B2431" s="1" t="s">
        <v>945</v>
      </c>
      <c r="C2431" s="1" t="s">
        <v>145</v>
      </c>
      <c r="D2431" s="1" t="s">
        <v>130</v>
      </c>
      <c r="E2431" s="1" t="s">
        <v>80</v>
      </c>
      <c r="F2431" s="2">
        <v>3</v>
      </c>
      <c r="G2431" s="2">
        <v>6</v>
      </c>
      <c r="H2431" s="1" t="s">
        <v>29</v>
      </c>
      <c r="I2431" s="1" t="s">
        <v>30</v>
      </c>
      <c r="J2431" s="2">
        <v>5119</v>
      </c>
      <c r="K2431" t="str">
        <f>VLOOKUP(E2431,LUCode!A:B,2,FALSE)</f>
        <v>Disorderly Patron</v>
      </c>
      <c r="L2431">
        <f>VLOOKUP(D2431,Coordinates!A:C,2,FALSE)</f>
        <v>43.668300000000002</v>
      </c>
      <c r="M2431">
        <f>VLOOKUP(D2431,Coordinates!A:C,3,FALSE)</f>
        <v>-79.399900000000002</v>
      </c>
      <c r="N2431" t="str">
        <f>VLOOKUP(I2431,LULine!A:B,2,FALSE)</f>
        <v>Bloor Danforth</v>
      </c>
      <c r="O2431" t="s">
        <v>1762</v>
      </c>
      <c r="P2431" t="s">
        <v>1773</v>
      </c>
    </row>
    <row r="2432" spans="1:16" x14ac:dyDescent="0.3">
      <c r="A2432" s="3">
        <v>43595</v>
      </c>
      <c r="B2432" s="1" t="s">
        <v>615</v>
      </c>
      <c r="C2432" s="1" t="s">
        <v>145</v>
      </c>
      <c r="D2432" s="1" t="s">
        <v>425</v>
      </c>
      <c r="E2432" s="1" t="s">
        <v>89</v>
      </c>
      <c r="F2432" s="2">
        <v>5</v>
      </c>
      <c r="G2432" s="2">
        <v>7</v>
      </c>
      <c r="H2432" s="1" t="s">
        <v>34</v>
      </c>
      <c r="I2432" s="1" t="s">
        <v>30</v>
      </c>
      <c r="J2432" s="2">
        <v>5098</v>
      </c>
      <c r="K2432" t="str">
        <f>VLOOKUP(E2432,LUCode!A:B,2,FALSE)</f>
        <v>Injured or ill Customer (On Train) - Medical Aid Refused</v>
      </c>
      <c r="L2432">
        <f>VLOOKUP(D2432,Coordinates!A:C,2,FALSE)</f>
        <v>43.403700000000001</v>
      </c>
      <c r="M2432">
        <f>VLOOKUP(D2432,Coordinates!A:C,3,FALSE)</f>
        <v>-79.212999999999994</v>
      </c>
      <c r="N2432" t="str">
        <f>VLOOKUP(I2432,LULine!A:B,2,FALSE)</f>
        <v>Bloor Danforth</v>
      </c>
      <c r="O2432" t="s">
        <v>1762</v>
      </c>
      <c r="P2432" t="s">
        <v>1775</v>
      </c>
    </row>
    <row r="2433" spans="1:16" x14ac:dyDescent="0.3">
      <c r="A2433" s="3">
        <v>43595</v>
      </c>
      <c r="B2433" s="1" t="s">
        <v>309</v>
      </c>
      <c r="C2433" s="1" t="s">
        <v>145</v>
      </c>
      <c r="D2433" s="1" t="s">
        <v>64</v>
      </c>
      <c r="E2433" s="1" t="s">
        <v>150</v>
      </c>
      <c r="F2433" s="2">
        <v>3</v>
      </c>
      <c r="G2433" s="2">
        <v>5</v>
      </c>
      <c r="H2433" s="1" t="s">
        <v>29</v>
      </c>
      <c r="I2433" s="1" t="s">
        <v>30</v>
      </c>
      <c r="J2433" s="2">
        <v>5146</v>
      </c>
      <c r="K2433" t="str">
        <f>VLOOKUP(E2433,LUCode!A:B,2,FALSE)</f>
        <v>Passenger Other</v>
      </c>
      <c r="L2433">
        <f>VLOOKUP(D2433,Coordinates!A:C,2,FALSE)</f>
        <v>43.424100000000003</v>
      </c>
      <c r="M2433">
        <f>VLOOKUP(D2433,Coordinates!A:C,3,FALSE)</f>
        <v>-79.164699999999996</v>
      </c>
      <c r="N2433" t="str">
        <f>VLOOKUP(I2433,LULine!A:B,2,FALSE)</f>
        <v>Bloor Danforth</v>
      </c>
      <c r="O2433" t="s">
        <v>1762</v>
      </c>
      <c r="P2433" t="s">
        <v>1775</v>
      </c>
    </row>
    <row r="2434" spans="1:16" x14ac:dyDescent="0.3">
      <c r="A2434" s="3">
        <v>43595</v>
      </c>
      <c r="B2434" s="1" t="s">
        <v>841</v>
      </c>
      <c r="C2434" s="1" t="s">
        <v>145</v>
      </c>
      <c r="D2434" s="1" t="s">
        <v>425</v>
      </c>
      <c r="E2434" s="1" t="s">
        <v>80</v>
      </c>
      <c r="F2434" s="2">
        <v>7</v>
      </c>
      <c r="G2434" s="2">
        <v>9</v>
      </c>
      <c r="H2434" s="1" t="s">
        <v>29</v>
      </c>
      <c r="I2434" s="1" t="s">
        <v>30</v>
      </c>
      <c r="J2434" s="2">
        <v>5336</v>
      </c>
      <c r="K2434" t="str">
        <f>VLOOKUP(E2434,LUCode!A:B,2,FALSE)</f>
        <v>Disorderly Patron</v>
      </c>
      <c r="L2434">
        <f>VLOOKUP(D2434,Coordinates!A:C,2,FALSE)</f>
        <v>43.403700000000001</v>
      </c>
      <c r="M2434">
        <f>VLOOKUP(D2434,Coordinates!A:C,3,FALSE)</f>
        <v>-79.212999999999994</v>
      </c>
      <c r="N2434" t="str">
        <f>VLOOKUP(I2434,LULine!A:B,2,FALSE)</f>
        <v>Bloor Danforth</v>
      </c>
      <c r="O2434" t="s">
        <v>1762</v>
      </c>
      <c r="P2434" t="s">
        <v>1775</v>
      </c>
    </row>
    <row r="2435" spans="1:16" x14ac:dyDescent="0.3">
      <c r="A2435" s="3">
        <v>43595</v>
      </c>
      <c r="B2435" s="1" t="s">
        <v>568</v>
      </c>
      <c r="C2435" s="1" t="s">
        <v>145</v>
      </c>
      <c r="D2435" s="25" t="s">
        <v>1756</v>
      </c>
      <c r="E2435" s="1" t="s">
        <v>54</v>
      </c>
      <c r="F2435" s="2">
        <v>5</v>
      </c>
      <c r="G2435" s="2">
        <v>7</v>
      </c>
      <c r="H2435" s="1" t="s">
        <v>14</v>
      </c>
      <c r="I2435" s="1" t="s">
        <v>15</v>
      </c>
      <c r="J2435" s="2">
        <v>5426</v>
      </c>
      <c r="K2435" t="str">
        <f>VLOOKUP(E2435,LUCode!A:B,2,FALSE)</f>
        <v>Passenger Assistance Alarm Activated - No Trouble Found</v>
      </c>
      <c r="L2435">
        <f>VLOOKUP(D2435,Coordinates!A:C,2,FALSE)</f>
        <v>43.401600000000002</v>
      </c>
      <c r="M2435">
        <f>VLOOKUP(D2435,Coordinates!A:C,3,FALSE)</f>
        <v>-79.230900000000005</v>
      </c>
      <c r="N2435" t="str">
        <f>VLOOKUP(I2435,LULine!A:B,2,FALSE)</f>
        <v>Yonge University Spadina</v>
      </c>
      <c r="O2435" t="s">
        <v>1762</v>
      </c>
      <c r="P2435" t="s">
        <v>1775</v>
      </c>
    </row>
    <row r="2436" spans="1:16" x14ac:dyDescent="0.3">
      <c r="A2436" s="3">
        <v>43595</v>
      </c>
      <c r="B2436" s="1" t="s">
        <v>405</v>
      </c>
      <c r="C2436" s="1" t="s">
        <v>145</v>
      </c>
      <c r="D2436" s="1" t="s">
        <v>45</v>
      </c>
      <c r="E2436" s="1" t="s">
        <v>43</v>
      </c>
      <c r="F2436" s="2">
        <v>3</v>
      </c>
      <c r="G2436" s="2">
        <v>5</v>
      </c>
      <c r="H2436" s="1" t="s">
        <v>19</v>
      </c>
      <c r="I2436" s="1" t="s">
        <v>15</v>
      </c>
      <c r="J2436" s="2">
        <v>5461</v>
      </c>
      <c r="K2436" t="str">
        <f>VLOOKUP(E2436,LUCode!A:B,2,FALSE)</f>
        <v>Operator Not In Position</v>
      </c>
      <c r="L2436">
        <f>VLOOKUP(D2436,Coordinates!A:C,2,FALSE)</f>
        <v>43.781399999999998</v>
      </c>
      <c r="M2436">
        <f>VLOOKUP(D2436,Coordinates!A:C,3,FALSE)</f>
        <v>-79.415000000000006</v>
      </c>
      <c r="N2436" t="str">
        <f>VLOOKUP(I2436,LULine!A:B,2,FALSE)</f>
        <v>Yonge University Spadina</v>
      </c>
      <c r="O2436" t="s">
        <v>1762</v>
      </c>
      <c r="P2436" t="s">
        <v>1776</v>
      </c>
    </row>
    <row r="2437" spans="1:16" x14ac:dyDescent="0.3">
      <c r="A2437" s="3">
        <v>43595</v>
      </c>
      <c r="B2437" s="1" t="s">
        <v>435</v>
      </c>
      <c r="C2437" s="1" t="s">
        <v>145</v>
      </c>
      <c r="D2437" s="1" t="s">
        <v>64</v>
      </c>
      <c r="E2437" s="1" t="s">
        <v>80</v>
      </c>
      <c r="F2437" s="2">
        <v>4</v>
      </c>
      <c r="G2437" s="2">
        <v>7</v>
      </c>
      <c r="H2437" s="1" t="s">
        <v>29</v>
      </c>
      <c r="I2437" s="1" t="s">
        <v>30</v>
      </c>
      <c r="J2437" s="2">
        <v>5157</v>
      </c>
      <c r="K2437" t="str">
        <f>VLOOKUP(E2437,LUCode!A:B,2,FALSE)</f>
        <v>Disorderly Patron</v>
      </c>
      <c r="L2437">
        <f>VLOOKUP(D2437,Coordinates!A:C,2,FALSE)</f>
        <v>43.424100000000003</v>
      </c>
      <c r="M2437">
        <f>VLOOKUP(D2437,Coordinates!A:C,3,FALSE)</f>
        <v>-79.164699999999996</v>
      </c>
      <c r="N2437" t="str">
        <f>VLOOKUP(I2437,LULine!A:B,2,FALSE)</f>
        <v>Bloor Danforth</v>
      </c>
      <c r="O2437" t="s">
        <v>1762</v>
      </c>
      <c r="P2437" t="s">
        <v>1776</v>
      </c>
    </row>
    <row r="2438" spans="1:16" x14ac:dyDescent="0.3">
      <c r="A2438" s="3">
        <v>43595</v>
      </c>
      <c r="B2438" s="1" t="s">
        <v>1293</v>
      </c>
      <c r="C2438" s="1" t="s">
        <v>145</v>
      </c>
      <c r="D2438" s="1" t="s">
        <v>137</v>
      </c>
      <c r="E2438" s="1" t="s">
        <v>89</v>
      </c>
      <c r="F2438" s="2">
        <v>6</v>
      </c>
      <c r="G2438" s="2">
        <v>8</v>
      </c>
      <c r="H2438" s="1" t="s">
        <v>14</v>
      </c>
      <c r="I2438" s="1" t="s">
        <v>15</v>
      </c>
      <c r="J2438" s="2">
        <v>5861</v>
      </c>
      <c r="K2438" t="str">
        <f>VLOOKUP(E2438,LUCode!A:B,2,FALSE)</f>
        <v>Injured or ill Customer (On Train) - Medical Aid Refused</v>
      </c>
      <c r="L2438">
        <f>VLOOKUP(D2438,Coordinates!A:C,2,FALSE)</f>
        <v>43.645299999999999</v>
      </c>
      <c r="M2438">
        <f>VLOOKUP(D2438,Coordinates!A:C,3,FALSE)</f>
        <v>-79.380600000000001</v>
      </c>
      <c r="N2438" t="str">
        <f>VLOOKUP(I2438,LULine!A:B,2,FALSE)</f>
        <v>Yonge University Spadina</v>
      </c>
      <c r="O2438" t="s">
        <v>1762</v>
      </c>
      <c r="P2438" t="s">
        <v>1776</v>
      </c>
    </row>
    <row r="2439" spans="1:16" x14ac:dyDescent="0.3">
      <c r="A2439" s="3">
        <v>43595</v>
      </c>
      <c r="B2439" s="1" t="s">
        <v>386</v>
      </c>
      <c r="C2439" s="1" t="s">
        <v>145</v>
      </c>
      <c r="D2439" s="1" t="s">
        <v>95</v>
      </c>
      <c r="E2439" s="1" t="s">
        <v>158</v>
      </c>
      <c r="F2439" s="2">
        <v>4</v>
      </c>
      <c r="G2439" s="2">
        <v>7</v>
      </c>
      <c r="H2439" s="1" t="s">
        <v>19</v>
      </c>
      <c r="I2439" s="1" t="s">
        <v>15</v>
      </c>
      <c r="J2439" s="2">
        <v>5941</v>
      </c>
      <c r="K2439" t="str">
        <f>VLOOKUP(E2439,LUCode!A:B,2,FALSE)</f>
        <v>Unauthorized at Track Level</v>
      </c>
      <c r="L2439">
        <f>VLOOKUP(D2439,Coordinates!A:C,2,FALSE)</f>
        <v>43.403700000000001</v>
      </c>
      <c r="M2439">
        <f>VLOOKUP(D2439,Coordinates!A:C,3,FALSE)</f>
        <v>-79.231999999999999</v>
      </c>
      <c r="N2439" t="str">
        <f>VLOOKUP(I2439,LULine!A:B,2,FALSE)</f>
        <v>Yonge University Spadina</v>
      </c>
      <c r="O2439" t="s">
        <v>1762</v>
      </c>
      <c r="P2439" t="s">
        <v>1776</v>
      </c>
    </row>
    <row r="2440" spans="1:16" x14ac:dyDescent="0.3">
      <c r="A2440" s="3">
        <v>43595</v>
      </c>
      <c r="B2440" s="1" t="s">
        <v>995</v>
      </c>
      <c r="C2440" s="1" t="s">
        <v>145</v>
      </c>
      <c r="D2440" s="1" t="s">
        <v>157</v>
      </c>
      <c r="E2440" s="1" t="s">
        <v>317</v>
      </c>
      <c r="F2440" s="2">
        <v>4</v>
      </c>
      <c r="G2440" s="2">
        <v>7</v>
      </c>
      <c r="H2440" s="1" t="s">
        <v>34</v>
      </c>
      <c r="I2440" s="1" t="s">
        <v>30</v>
      </c>
      <c r="J2440" s="2">
        <v>5049</v>
      </c>
      <c r="K2440" t="str">
        <f>VLOOKUP(E2440,LUCode!A:B,2,FALSE)</f>
        <v>Robbery</v>
      </c>
      <c r="L2440">
        <f>VLOOKUP(D2440,Coordinates!A:C,2,FALSE)</f>
        <v>43.404800000000002</v>
      </c>
      <c r="M2440">
        <f>VLOOKUP(D2440,Coordinates!A:C,3,FALSE)</f>
        <v>-79.2042</v>
      </c>
      <c r="N2440" t="str">
        <f>VLOOKUP(I2440,LULine!A:B,2,FALSE)</f>
        <v>Bloor Danforth</v>
      </c>
      <c r="O2440" t="s">
        <v>1762</v>
      </c>
      <c r="P2440" t="s">
        <v>1777</v>
      </c>
    </row>
    <row r="2441" spans="1:16" x14ac:dyDescent="0.3">
      <c r="A2441" s="3">
        <v>43595</v>
      </c>
      <c r="B2441" s="1" t="s">
        <v>757</v>
      </c>
      <c r="C2441" s="1" t="s">
        <v>145</v>
      </c>
      <c r="D2441" s="25" t="s">
        <v>1756</v>
      </c>
      <c r="E2441" s="1" t="s">
        <v>57</v>
      </c>
      <c r="F2441" s="2">
        <v>5</v>
      </c>
      <c r="G2441" s="2">
        <v>10</v>
      </c>
      <c r="H2441" s="1" t="s">
        <v>19</v>
      </c>
      <c r="I2441" s="1" t="s">
        <v>15</v>
      </c>
      <c r="J2441" s="2">
        <v>5401</v>
      </c>
      <c r="K2441" t="str">
        <f>VLOOKUP(E2441,LUCode!A:B,2,FALSE)</f>
        <v>Injured or ill Customer (On Train) - Transported</v>
      </c>
      <c r="L2441">
        <f>VLOOKUP(D2441,Coordinates!A:C,2,FALSE)</f>
        <v>43.401600000000002</v>
      </c>
      <c r="M2441">
        <f>VLOOKUP(D2441,Coordinates!A:C,3,FALSE)</f>
        <v>-79.230900000000005</v>
      </c>
      <c r="N2441" t="str">
        <f>VLOOKUP(I2441,LULine!A:B,2,FALSE)</f>
        <v>Yonge University Spadina</v>
      </c>
      <c r="O2441" t="s">
        <v>1762</v>
      </c>
      <c r="P2441" t="s">
        <v>1777</v>
      </c>
    </row>
    <row r="2442" spans="1:16" x14ac:dyDescent="0.3">
      <c r="A2442" s="3">
        <v>43596</v>
      </c>
      <c r="B2442" s="1" t="s">
        <v>1294</v>
      </c>
      <c r="C2442" s="1" t="s">
        <v>175</v>
      </c>
      <c r="D2442" s="1" t="s">
        <v>64</v>
      </c>
      <c r="E2442" s="1" t="s">
        <v>239</v>
      </c>
      <c r="F2442" s="2">
        <v>4</v>
      </c>
      <c r="G2442" s="2">
        <v>8</v>
      </c>
      <c r="H2442" s="1" t="s">
        <v>34</v>
      </c>
      <c r="I2442" s="1" t="s">
        <v>30</v>
      </c>
      <c r="J2442" s="2">
        <v>5015</v>
      </c>
      <c r="K2442" t="str">
        <f>VLOOKUP(E2442,LUCode!A:B,2,FALSE)</f>
        <v>Crew Unable to Maintain Schedule</v>
      </c>
      <c r="L2442">
        <f>VLOOKUP(D2442,Coordinates!A:C,2,FALSE)</f>
        <v>43.424100000000003</v>
      </c>
      <c r="M2442">
        <f>VLOOKUP(D2442,Coordinates!A:C,3,FALSE)</f>
        <v>-79.164699999999996</v>
      </c>
      <c r="N2442" t="str">
        <f>VLOOKUP(I2442,LULine!A:B,2,FALSE)</f>
        <v>Bloor Danforth</v>
      </c>
      <c r="O2442" t="s">
        <v>1762</v>
      </c>
      <c r="P2442" t="s">
        <v>1777</v>
      </c>
    </row>
    <row r="2443" spans="1:16" x14ac:dyDescent="0.3">
      <c r="A2443" s="3">
        <v>43596</v>
      </c>
      <c r="B2443" s="1" t="s">
        <v>1295</v>
      </c>
      <c r="C2443" s="1" t="s">
        <v>175</v>
      </c>
      <c r="D2443" s="1" t="s">
        <v>77</v>
      </c>
      <c r="E2443" s="1" t="s">
        <v>143</v>
      </c>
      <c r="F2443" s="2">
        <v>5</v>
      </c>
      <c r="G2443" s="2">
        <v>10</v>
      </c>
      <c r="H2443" s="1" t="s">
        <v>14</v>
      </c>
      <c r="I2443" s="1" t="s">
        <v>15</v>
      </c>
      <c r="J2443" s="2">
        <v>5441</v>
      </c>
      <c r="K2443" t="str">
        <f>VLOOKUP(E2443,LUCode!A:B,2,FALSE)</f>
        <v>Transportation Department - Other</v>
      </c>
      <c r="L2443" t="str">
        <f>VLOOKUP(D2443,Coordinates!A:C,2,FALSE)</f>
        <v>43°44′03</v>
      </c>
      <c r="M2443">
        <f>VLOOKUP(D2443,Coordinates!A:C,3,FALSE)</f>
        <v>-79.27</v>
      </c>
      <c r="N2443" t="str">
        <f>VLOOKUP(I2443,LULine!A:B,2,FALSE)</f>
        <v>Yonge University Spadina</v>
      </c>
      <c r="O2443" t="s">
        <v>1762</v>
      </c>
      <c r="P2443" t="s">
        <v>1777</v>
      </c>
    </row>
    <row r="2444" spans="1:16" x14ac:dyDescent="0.3">
      <c r="A2444" s="3">
        <v>43596</v>
      </c>
      <c r="B2444" s="1" t="s">
        <v>1064</v>
      </c>
      <c r="C2444" s="1" t="s">
        <v>175</v>
      </c>
      <c r="D2444" s="25" t="s">
        <v>1755</v>
      </c>
      <c r="E2444" s="1" t="s">
        <v>158</v>
      </c>
      <c r="F2444" s="2">
        <v>22</v>
      </c>
      <c r="G2444" s="2">
        <v>26</v>
      </c>
      <c r="H2444" s="1" t="s">
        <v>34</v>
      </c>
      <c r="I2444" s="1" t="s">
        <v>30</v>
      </c>
      <c r="J2444" s="2">
        <v>5063</v>
      </c>
      <c r="K2444" t="str">
        <f>VLOOKUP(E2444,LUCode!A:B,2,FALSE)</f>
        <v>Unauthorized at Track Level</v>
      </c>
      <c r="L2444">
        <f>VLOOKUP(D2444,Coordinates!A:C,2,FALSE)</f>
        <v>43.6706</v>
      </c>
      <c r="M2444">
        <f>VLOOKUP(D2444,Coordinates!A:C,3,FALSE)</f>
        <v>-79.386499999999998</v>
      </c>
      <c r="N2444" t="str">
        <f>VLOOKUP(I2444,LULine!A:B,2,FALSE)</f>
        <v>Bloor Danforth</v>
      </c>
      <c r="O2444" t="s">
        <v>1762</v>
      </c>
      <c r="P2444" t="s">
        <v>1774</v>
      </c>
    </row>
    <row r="2445" spans="1:16" x14ac:dyDescent="0.3">
      <c r="A2445" s="3">
        <v>43596</v>
      </c>
      <c r="B2445" s="1" t="s">
        <v>159</v>
      </c>
      <c r="C2445" s="1" t="s">
        <v>175</v>
      </c>
      <c r="D2445" s="1" t="s">
        <v>40</v>
      </c>
      <c r="E2445" s="1" t="s">
        <v>197</v>
      </c>
      <c r="F2445" s="2">
        <v>15</v>
      </c>
      <c r="G2445" s="2">
        <v>19</v>
      </c>
      <c r="H2445" s="1" t="s">
        <v>34</v>
      </c>
      <c r="I2445" s="1" t="s">
        <v>30</v>
      </c>
      <c r="J2445" s="2">
        <v>5114</v>
      </c>
      <c r="K2445" t="str">
        <f>VLOOKUP(E2445,LUCode!A:B,2,FALSE)</f>
        <v>Work Zone Problems - Track</v>
      </c>
      <c r="L2445">
        <f>VLOOKUP(D2445,Coordinates!A:C,2,FALSE)</f>
        <v>43.405700000000003</v>
      </c>
      <c r="M2445">
        <f>VLOOKUP(D2445,Coordinates!A:C,3,FALSE)</f>
        <v>-79.194900000000004</v>
      </c>
      <c r="N2445" t="str">
        <f>VLOOKUP(I2445,LULine!A:B,2,FALSE)</f>
        <v>Bloor Danforth</v>
      </c>
      <c r="O2445" t="s">
        <v>1762</v>
      </c>
      <c r="P2445" t="s">
        <v>1772</v>
      </c>
    </row>
    <row r="2446" spans="1:16" x14ac:dyDescent="0.3">
      <c r="A2446" s="3">
        <v>43596</v>
      </c>
      <c r="B2446" s="1" t="s">
        <v>751</v>
      </c>
      <c r="C2446" s="1" t="s">
        <v>175</v>
      </c>
      <c r="D2446" s="1" t="s">
        <v>608</v>
      </c>
      <c r="E2446" s="1" t="s">
        <v>92</v>
      </c>
      <c r="F2446" s="2">
        <v>5</v>
      </c>
      <c r="G2446" s="2">
        <v>11</v>
      </c>
      <c r="H2446" s="1" t="s">
        <v>19</v>
      </c>
      <c r="I2446" s="1" t="s">
        <v>93</v>
      </c>
      <c r="J2446" s="2">
        <v>3020</v>
      </c>
      <c r="K2446" t="str">
        <f>VLOOKUP(E2446,LUCode!A:B,2,FALSE)</f>
        <v>Door Problems - Faulty Equipment</v>
      </c>
      <c r="L2446">
        <f>VLOOKUP(D2446,Coordinates!A:C,2,FALSE)</f>
        <v>43.461350000000003</v>
      </c>
      <c r="M2446">
        <f>VLOOKUP(D2446,Coordinates!A:C,3,FALSE)</f>
        <v>-79.161900000000003</v>
      </c>
      <c r="N2446" t="str">
        <f>VLOOKUP(I2446,LULine!A:B,2,FALSE)</f>
        <v>Scarborough Rail Transit</v>
      </c>
      <c r="O2446" t="s">
        <v>1762</v>
      </c>
      <c r="P2446" t="s">
        <v>1772</v>
      </c>
    </row>
    <row r="2447" spans="1:16" x14ac:dyDescent="0.3">
      <c r="A2447" s="3">
        <v>43596</v>
      </c>
      <c r="B2447" s="1" t="s">
        <v>1296</v>
      </c>
      <c r="C2447" s="1" t="s">
        <v>175</v>
      </c>
      <c r="D2447" s="1" t="s">
        <v>45</v>
      </c>
      <c r="E2447" s="1" t="s">
        <v>43</v>
      </c>
      <c r="F2447" s="2">
        <v>8</v>
      </c>
      <c r="G2447" s="2">
        <v>13</v>
      </c>
      <c r="H2447" s="1" t="s">
        <v>19</v>
      </c>
      <c r="I2447" s="1" t="s">
        <v>15</v>
      </c>
      <c r="J2447" s="2">
        <v>5836</v>
      </c>
      <c r="K2447" t="str">
        <f>VLOOKUP(E2447,LUCode!A:B,2,FALSE)</f>
        <v>Operator Not In Position</v>
      </c>
      <c r="L2447">
        <f>VLOOKUP(D2447,Coordinates!A:C,2,FALSE)</f>
        <v>43.781399999999998</v>
      </c>
      <c r="M2447">
        <f>VLOOKUP(D2447,Coordinates!A:C,3,FALSE)</f>
        <v>-79.415000000000006</v>
      </c>
      <c r="N2447" t="str">
        <f>VLOOKUP(I2447,LULine!A:B,2,FALSE)</f>
        <v>Yonge University Spadina</v>
      </c>
      <c r="O2447" t="s">
        <v>1762</v>
      </c>
      <c r="P2447" t="s">
        <v>1773</v>
      </c>
    </row>
    <row r="2448" spans="1:16" x14ac:dyDescent="0.3">
      <c r="A2448" s="3">
        <v>43596</v>
      </c>
      <c r="B2448" s="1" t="s">
        <v>794</v>
      </c>
      <c r="C2448" s="1" t="s">
        <v>175</v>
      </c>
      <c r="D2448" s="1" t="s">
        <v>179</v>
      </c>
      <c r="E2448" s="1" t="s">
        <v>221</v>
      </c>
      <c r="F2448" s="2">
        <v>15</v>
      </c>
      <c r="G2448" s="2">
        <v>19</v>
      </c>
      <c r="H2448" s="1" t="s">
        <v>29</v>
      </c>
      <c r="I2448" s="1" t="s">
        <v>30</v>
      </c>
      <c r="J2448" s="2">
        <v>5049</v>
      </c>
      <c r="K2448" t="str">
        <f>VLOOKUP(E2448,LUCode!A:B,2,FALSE)</f>
        <v>Fire/Smoke Plan B - Source TTC</v>
      </c>
      <c r="L2448">
        <f>VLOOKUP(D2448,Coordinates!A:C,2,FALSE)</f>
        <v>43.414200000000001</v>
      </c>
      <c r="M2448">
        <f>VLOOKUP(D2448,Coordinates!A:C,3,FALSE)</f>
        <v>-79.171899999999994</v>
      </c>
      <c r="N2448" t="str">
        <f>VLOOKUP(I2448,LULine!A:B,2,FALSE)</f>
        <v>Bloor Danforth</v>
      </c>
      <c r="O2448" t="s">
        <v>1762</v>
      </c>
      <c r="P2448" t="s">
        <v>1773</v>
      </c>
    </row>
    <row r="2449" spans="1:16" x14ac:dyDescent="0.3">
      <c r="A2449" s="3">
        <v>43596</v>
      </c>
      <c r="B2449" s="1" t="s">
        <v>795</v>
      </c>
      <c r="C2449" s="1" t="s">
        <v>175</v>
      </c>
      <c r="D2449" s="1" t="s">
        <v>149</v>
      </c>
      <c r="E2449" s="1" t="s">
        <v>80</v>
      </c>
      <c r="F2449" s="2">
        <v>3</v>
      </c>
      <c r="G2449" s="2">
        <v>7</v>
      </c>
      <c r="H2449" s="1" t="s">
        <v>34</v>
      </c>
      <c r="I2449" s="1" t="s">
        <v>30</v>
      </c>
      <c r="J2449" s="2">
        <v>5085</v>
      </c>
      <c r="K2449" t="str">
        <f>VLOOKUP(E2449,LUCode!A:B,2,FALSE)</f>
        <v>Disorderly Patron</v>
      </c>
      <c r="L2449">
        <f>VLOOKUP(D2449,Coordinates!A:C,2,FALSE)</f>
        <v>43.400199999999998</v>
      </c>
      <c r="M2449">
        <f>VLOOKUP(D2449,Coordinates!A:C,3,FALSE)</f>
        <v>-79.241399999999999</v>
      </c>
      <c r="N2449" t="str">
        <f>VLOOKUP(I2449,LULine!A:B,2,FALSE)</f>
        <v>Bloor Danforth</v>
      </c>
      <c r="O2449" t="s">
        <v>1762</v>
      </c>
      <c r="P2449" t="s">
        <v>1773</v>
      </c>
    </row>
    <row r="2450" spans="1:16" x14ac:dyDescent="0.3">
      <c r="A2450" s="3">
        <v>43596</v>
      </c>
      <c r="B2450" s="1" t="s">
        <v>1035</v>
      </c>
      <c r="C2450" s="1" t="s">
        <v>175</v>
      </c>
      <c r="D2450" s="1" t="s">
        <v>395</v>
      </c>
      <c r="E2450" s="1" t="s">
        <v>277</v>
      </c>
      <c r="F2450" s="2">
        <v>5</v>
      </c>
      <c r="G2450" s="2">
        <v>9</v>
      </c>
      <c r="H2450" s="1" t="s">
        <v>34</v>
      </c>
      <c r="I2450" s="1" t="s">
        <v>30</v>
      </c>
      <c r="J2450" s="2">
        <v>5195</v>
      </c>
      <c r="K2450" t="str">
        <f>VLOOKUP(E2450,LUCode!A:B,2,FALSE)</f>
        <v>Operator Violated Signal</v>
      </c>
      <c r="L2450">
        <f>VLOOKUP(D2450,Coordinates!A:C,2,FALSE)</f>
        <v>43.385899999999999</v>
      </c>
      <c r="M2450">
        <f>VLOOKUP(D2450,Coordinates!A:C,3,FALSE)</f>
        <v>-79.290199999999999</v>
      </c>
      <c r="N2450" t="str">
        <f>VLOOKUP(I2450,LULine!A:B,2,FALSE)</f>
        <v>Bloor Danforth</v>
      </c>
      <c r="O2450" t="s">
        <v>1762</v>
      </c>
      <c r="P2450" t="s">
        <v>1773</v>
      </c>
    </row>
    <row r="2451" spans="1:16" x14ac:dyDescent="0.3">
      <c r="A2451" s="3">
        <v>43596</v>
      </c>
      <c r="B2451" s="1" t="s">
        <v>1110</v>
      </c>
      <c r="C2451" s="1" t="s">
        <v>175</v>
      </c>
      <c r="D2451" s="25" t="s">
        <v>1756</v>
      </c>
      <c r="E2451" s="1" t="s">
        <v>80</v>
      </c>
      <c r="F2451" s="2">
        <v>4</v>
      </c>
      <c r="G2451" s="2">
        <v>8</v>
      </c>
      <c r="H2451" s="1" t="s">
        <v>19</v>
      </c>
      <c r="I2451" s="1" t="s">
        <v>15</v>
      </c>
      <c r="J2451" s="2">
        <v>5836</v>
      </c>
      <c r="K2451" t="str">
        <f>VLOOKUP(E2451,LUCode!A:B,2,FALSE)</f>
        <v>Disorderly Patron</v>
      </c>
      <c r="L2451">
        <f>VLOOKUP(D2451,Coordinates!A:C,2,FALSE)</f>
        <v>43.401600000000002</v>
      </c>
      <c r="M2451">
        <f>VLOOKUP(D2451,Coordinates!A:C,3,FALSE)</f>
        <v>-79.230900000000005</v>
      </c>
      <c r="N2451" t="str">
        <f>VLOOKUP(I2451,LULine!A:B,2,FALSE)</f>
        <v>Yonge University Spadina</v>
      </c>
      <c r="O2451" t="s">
        <v>1762</v>
      </c>
      <c r="P2451" t="s">
        <v>1775</v>
      </c>
    </row>
    <row r="2452" spans="1:16" x14ac:dyDescent="0.3">
      <c r="A2452" s="3">
        <v>43596</v>
      </c>
      <c r="B2452" s="1" t="s">
        <v>552</v>
      </c>
      <c r="C2452" s="1" t="s">
        <v>175</v>
      </c>
      <c r="D2452" s="1" t="s">
        <v>33</v>
      </c>
      <c r="E2452" s="1" t="s">
        <v>80</v>
      </c>
      <c r="F2452" s="2">
        <v>3</v>
      </c>
      <c r="G2452" s="2">
        <v>7</v>
      </c>
      <c r="H2452" s="1" t="s">
        <v>34</v>
      </c>
      <c r="I2452" s="1" t="s">
        <v>30</v>
      </c>
      <c r="J2452" s="2">
        <v>5082</v>
      </c>
      <c r="K2452" t="str">
        <f>VLOOKUP(E2452,LUCode!A:B,2,FALSE)</f>
        <v>Disorderly Patron</v>
      </c>
      <c r="L2452">
        <f>VLOOKUP(D2452,Coordinates!A:C,2,FALSE)</f>
        <v>43.381399999999999</v>
      </c>
      <c r="M2452">
        <f>VLOOKUP(D2452,Coordinates!A:C,3,FALSE)</f>
        <v>-79.320999999999998</v>
      </c>
      <c r="N2452" t="str">
        <f>VLOOKUP(I2452,LULine!A:B,2,FALSE)</f>
        <v>Bloor Danforth</v>
      </c>
      <c r="O2452" t="s">
        <v>1762</v>
      </c>
      <c r="P2452" t="s">
        <v>1775</v>
      </c>
    </row>
    <row r="2453" spans="1:16" x14ac:dyDescent="0.3">
      <c r="A2453" s="3">
        <v>43596</v>
      </c>
      <c r="B2453" s="1" t="s">
        <v>424</v>
      </c>
      <c r="C2453" s="1" t="s">
        <v>175</v>
      </c>
      <c r="D2453" s="25" t="s">
        <v>1756</v>
      </c>
      <c r="E2453" s="1" t="s">
        <v>89</v>
      </c>
      <c r="F2453" s="2">
        <v>5</v>
      </c>
      <c r="G2453" s="2">
        <v>10</v>
      </c>
      <c r="H2453" s="1" t="s">
        <v>19</v>
      </c>
      <c r="I2453" s="1" t="s">
        <v>15</v>
      </c>
      <c r="J2453" s="2">
        <v>5566</v>
      </c>
      <c r="K2453" t="str">
        <f>VLOOKUP(E2453,LUCode!A:B,2,FALSE)</f>
        <v>Injured or ill Customer (On Train) - Medical Aid Refused</v>
      </c>
      <c r="L2453">
        <f>VLOOKUP(D2453,Coordinates!A:C,2,FALSE)</f>
        <v>43.401600000000002</v>
      </c>
      <c r="M2453">
        <f>VLOOKUP(D2453,Coordinates!A:C,3,FALSE)</f>
        <v>-79.230900000000005</v>
      </c>
      <c r="N2453" t="str">
        <f>VLOOKUP(I2453,LULine!A:B,2,FALSE)</f>
        <v>Yonge University Spadina</v>
      </c>
      <c r="O2453" t="s">
        <v>1762</v>
      </c>
      <c r="P2453" t="s">
        <v>1777</v>
      </c>
    </row>
    <row r="2454" spans="1:16" x14ac:dyDescent="0.3">
      <c r="A2454" s="3">
        <v>43597</v>
      </c>
      <c r="B2454" s="1" t="s">
        <v>372</v>
      </c>
      <c r="C2454" s="1" t="s">
        <v>188</v>
      </c>
      <c r="D2454" s="1" t="s">
        <v>22</v>
      </c>
      <c r="E2454" s="1" t="s">
        <v>80</v>
      </c>
      <c r="F2454" s="2">
        <v>6</v>
      </c>
      <c r="G2454" s="2">
        <v>11</v>
      </c>
      <c r="H2454" s="1" t="s">
        <v>19</v>
      </c>
      <c r="I2454" s="1" t="s">
        <v>15</v>
      </c>
      <c r="J2454" s="2">
        <v>5786</v>
      </c>
      <c r="K2454" t="str">
        <f>VLOOKUP(E2454,LUCode!A:B,2,FALSE)</f>
        <v>Disorderly Patron</v>
      </c>
      <c r="L2454">
        <f>VLOOKUP(D2454,Coordinates!A:C,2,FALSE)</f>
        <v>43.4116</v>
      </c>
      <c r="M2454">
        <f>VLOOKUP(D2454,Coordinates!A:C,3,FALSE)</f>
        <v>-79.233500000000006</v>
      </c>
      <c r="N2454" t="str">
        <f>VLOOKUP(I2454,LULine!A:B,2,FALSE)</f>
        <v>Yonge University Spadina</v>
      </c>
      <c r="O2454" t="s">
        <v>1762</v>
      </c>
      <c r="P2454" t="s">
        <v>1774</v>
      </c>
    </row>
    <row r="2455" spans="1:16" x14ac:dyDescent="0.3">
      <c r="A2455" s="3">
        <v>43597</v>
      </c>
      <c r="B2455" s="1" t="s">
        <v>1297</v>
      </c>
      <c r="C2455" s="1" t="s">
        <v>188</v>
      </c>
      <c r="D2455" s="1" t="s">
        <v>104</v>
      </c>
      <c r="E2455" s="1" t="s">
        <v>132</v>
      </c>
      <c r="F2455" s="2">
        <v>4</v>
      </c>
      <c r="G2455" s="2">
        <v>8</v>
      </c>
      <c r="H2455" s="1" t="s">
        <v>29</v>
      </c>
      <c r="I2455" s="1" t="s">
        <v>30</v>
      </c>
      <c r="J2455" s="2">
        <v>5357</v>
      </c>
      <c r="K2455" t="str">
        <f>VLOOKUP(E2455,LUCode!A:B,2,FALSE)</f>
        <v>Misc. Transportation Other - Employee Non-Chargeable</v>
      </c>
      <c r="L2455">
        <f>VLOOKUP(D2455,Coordinates!A:C,2,FALSE)</f>
        <v>43.384300000000003</v>
      </c>
      <c r="M2455">
        <f>VLOOKUP(D2455,Coordinates!A:C,3,FALSE)</f>
        <v>-79.312799999999996</v>
      </c>
      <c r="N2455" t="str">
        <f>VLOOKUP(I2455,LULine!A:B,2,FALSE)</f>
        <v>Bloor Danforth</v>
      </c>
      <c r="O2455" t="s">
        <v>1762</v>
      </c>
      <c r="P2455" t="s">
        <v>1772</v>
      </c>
    </row>
    <row r="2456" spans="1:16" x14ac:dyDescent="0.3">
      <c r="A2456" s="3">
        <v>43597</v>
      </c>
      <c r="B2456" s="1" t="s">
        <v>741</v>
      </c>
      <c r="C2456" s="1" t="s">
        <v>188</v>
      </c>
      <c r="D2456" s="1" t="s">
        <v>77</v>
      </c>
      <c r="E2456" s="1" t="s">
        <v>128</v>
      </c>
      <c r="F2456" s="2">
        <v>4</v>
      </c>
      <c r="G2456" s="2">
        <v>8</v>
      </c>
      <c r="H2456" s="1" t="s">
        <v>19</v>
      </c>
      <c r="I2456" s="1" t="s">
        <v>15</v>
      </c>
      <c r="J2456" s="2">
        <v>5841</v>
      </c>
      <c r="K2456" t="str">
        <f>VLOOKUP(E2456,LUCode!A:B,2,FALSE)</f>
        <v>Divisional Clerk Related</v>
      </c>
      <c r="L2456" t="str">
        <f>VLOOKUP(D2456,Coordinates!A:C,2,FALSE)</f>
        <v>43°44′03</v>
      </c>
      <c r="M2456">
        <f>VLOOKUP(D2456,Coordinates!A:C,3,FALSE)</f>
        <v>-79.27</v>
      </c>
      <c r="N2456" t="str">
        <f>VLOOKUP(I2456,LULine!A:B,2,FALSE)</f>
        <v>Yonge University Spadina</v>
      </c>
      <c r="O2456" t="s">
        <v>1762</v>
      </c>
      <c r="P2456" t="s">
        <v>1772</v>
      </c>
    </row>
    <row r="2457" spans="1:16" x14ac:dyDescent="0.3">
      <c r="A2457" s="3">
        <v>43597</v>
      </c>
      <c r="B2457" s="1" t="s">
        <v>542</v>
      </c>
      <c r="C2457" s="1" t="s">
        <v>188</v>
      </c>
      <c r="D2457" s="1" t="s">
        <v>215</v>
      </c>
      <c r="E2457" s="1" t="s">
        <v>89</v>
      </c>
      <c r="F2457" s="2">
        <v>4</v>
      </c>
      <c r="G2457" s="2">
        <v>8</v>
      </c>
      <c r="H2457" s="1" t="s">
        <v>29</v>
      </c>
      <c r="I2457" s="1" t="s">
        <v>30</v>
      </c>
      <c r="J2457" s="2">
        <v>5277</v>
      </c>
      <c r="K2457" t="str">
        <f>VLOOKUP(E2457,LUCode!A:B,2,FALSE)</f>
        <v>Injured or ill Customer (On Train) - Medical Aid Refused</v>
      </c>
      <c r="L2457">
        <f>VLOOKUP(D2457,Coordinates!A:C,2,FALSE)</f>
        <v>43.385300000000001</v>
      </c>
      <c r="M2457">
        <f>VLOOKUP(D2457,Coordinates!A:C,3,FALSE)</f>
        <v>-79.304100000000005</v>
      </c>
      <c r="N2457" t="str">
        <f>VLOOKUP(I2457,LULine!A:B,2,FALSE)</f>
        <v>Bloor Danforth</v>
      </c>
      <c r="O2457" t="s">
        <v>1762</v>
      </c>
      <c r="P2457" t="s">
        <v>1772</v>
      </c>
    </row>
    <row r="2458" spans="1:16" x14ac:dyDescent="0.3">
      <c r="A2458" s="3">
        <v>43597</v>
      </c>
      <c r="B2458" s="1" t="s">
        <v>445</v>
      </c>
      <c r="C2458" s="1" t="s">
        <v>188</v>
      </c>
      <c r="D2458" s="1" t="s">
        <v>286</v>
      </c>
      <c r="E2458" s="1" t="s">
        <v>150</v>
      </c>
      <c r="F2458" s="2">
        <v>8</v>
      </c>
      <c r="G2458" s="2">
        <v>12</v>
      </c>
      <c r="H2458" s="1" t="s">
        <v>34</v>
      </c>
      <c r="I2458" s="1" t="s">
        <v>30</v>
      </c>
      <c r="J2458" s="2">
        <v>5085</v>
      </c>
      <c r="K2458" t="str">
        <f>VLOOKUP(E2458,LUCode!A:B,2,FALSE)</f>
        <v>Passenger Other</v>
      </c>
      <c r="L2458">
        <f>VLOOKUP(D2458,Coordinates!A:C,2,FALSE)</f>
        <v>43.401299999999999</v>
      </c>
      <c r="M2458">
        <f>VLOOKUP(D2458,Coordinates!A:C,3,FALSE)</f>
        <v>-79.232399999999998</v>
      </c>
      <c r="N2458" t="str">
        <f>VLOOKUP(I2458,LULine!A:B,2,FALSE)</f>
        <v>Bloor Danforth</v>
      </c>
      <c r="O2458" t="s">
        <v>1762</v>
      </c>
      <c r="P2458" t="s">
        <v>1772</v>
      </c>
    </row>
    <row r="2459" spans="1:16" x14ac:dyDescent="0.3">
      <c r="A2459" s="3">
        <v>43597</v>
      </c>
      <c r="B2459" s="1" t="s">
        <v>544</v>
      </c>
      <c r="C2459" s="1" t="s">
        <v>188</v>
      </c>
      <c r="D2459" s="1" t="s">
        <v>160</v>
      </c>
      <c r="E2459" s="1" t="s">
        <v>54</v>
      </c>
      <c r="F2459" s="2">
        <v>4</v>
      </c>
      <c r="G2459" s="2">
        <v>8</v>
      </c>
      <c r="H2459" s="1" t="s">
        <v>19</v>
      </c>
      <c r="I2459" s="1" t="s">
        <v>15</v>
      </c>
      <c r="J2459" s="2">
        <v>5981</v>
      </c>
      <c r="K2459" t="str">
        <f>VLOOKUP(E2459,LUCode!A:B,2,FALSE)</f>
        <v>Passenger Assistance Alarm Activated - No Trouble Found</v>
      </c>
      <c r="L2459">
        <f>VLOOKUP(D2459,Coordinates!A:C,2,FALSE)</f>
        <v>43.724899999999998</v>
      </c>
      <c r="M2459">
        <f>VLOOKUP(D2459,Coordinates!A:C,3,FALSE)</f>
        <v>79.448800000000006</v>
      </c>
      <c r="N2459" t="str">
        <f>VLOOKUP(I2459,LULine!A:B,2,FALSE)</f>
        <v>Yonge University Spadina</v>
      </c>
      <c r="O2459" t="s">
        <v>1762</v>
      </c>
      <c r="P2459" t="s">
        <v>1773</v>
      </c>
    </row>
    <row r="2460" spans="1:16" x14ac:dyDescent="0.3">
      <c r="A2460" s="3">
        <v>43597</v>
      </c>
      <c r="B2460" s="1" t="s">
        <v>1298</v>
      </c>
      <c r="C2460" s="1" t="s">
        <v>188</v>
      </c>
      <c r="D2460" s="1" t="s">
        <v>286</v>
      </c>
      <c r="E2460" s="1" t="s">
        <v>150</v>
      </c>
      <c r="F2460" s="2">
        <v>5</v>
      </c>
      <c r="G2460" s="2">
        <v>9</v>
      </c>
      <c r="H2460" s="1" t="s">
        <v>29</v>
      </c>
      <c r="I2460" s="1" t="s">
        <v>30</v>
      </c>
      <c r="J2460" s="2">
        <v>5095</v>
      </c>
      <c r="K2460" t="str">
        <f>VLOOKUP(E2460,LUCode!A:B,2,FALSE)</f>
        <v>Passenger Other</v>
      </c>
      <c r="L2460">
        <f>VLOOKUP(D2460,Coordinates!A:C,2,FALSE)</f>
        <v>43.401299999999999</v>
      </c>
      <c r="M2460">
        <f>VLOOKUP(D2460,Coordinates!A:C,3,FALSE)</f>
        <v>-79.232399999999998</v>
      </c>
      <c r="N2460" t="str">
        <f>VLOOKUP(I2460,LULine!A:B,2,FALSE)</f>
        <v>Bloor Danforth</v>
      </c>
      <c r="O2460" t="s">
        <v>1762</v>
      </c>
      <c r="P2460" t="s">
        <v>1773</v>
      </c>
    </row>
    <row r="2461" spans="1:16" x14ac:dyDescent="0.3">
      <c r="A2461" s="3">
        <v>43597</v>
      </c>
      <c r="B2461" s="1" t="s">
        <v>609</v>
      </c>
      <c r="C2461" s="1" t="s">
        <v>188</v>
      </c>
      <c r="D2461" s="1" t="s">
        <v>140</v>
      </c>
      <c r="E2461" s="1" t="s">
        <v>89</v>
      </c>
      <c r="F2461" s="2">
        <v>5</v>
      </c>
      <c r="G2461" s="2">
        <v>9</v>
      </c>
      <c r="H2461" s="1" t="s">
        <v>29</v>
      </c>
      <c r="I2461" s="1" t="s">
        <v>30</v>
      </c>
      <c r="J2461" s="2">
        <v>5003</v>
      </c>
      <c r="K2461" t="str">
        <f>VLOOKUP(E2461,LUCode!A:B,2,FALSE)</f>
        <v>Injured or ill Customer (On Train) - Medical Aid Refused</v>
      </c>
      <c r="L2461">
        <f>VLOOKUP(D2461,Coordinates!A:C,2,FALSE)</f>
        <v>43.39</v>
      </c>
      <c r="M2461">
        <f>VLOOKUP(D2461,Coordinates!A:C,3,FALSE)</f>
        <v>-79.2941</v>
      </c>
      <c r="N2461" t="str">
        <f>VLOOKUP(I2461,LULine!A:B,2,FALSE)</f>
        <v>Bloor Danforth</v>
      </c>
      <c r="O2461" t="s">
        <v>1762</v>
      </c>
      <c r="P2461" t="s">
        <v>1773</v>
      </c>
    </row>
    <row r="2462" spans="1:16" x14ac:dyDescent="0.3">
      <c r="A2462" s="3">
        <v>43597</v>
      </c>
      <c r="B2462" s="1" t="s">
        <v>326</v>
      </c>
      <c r="C2462" s="1" t="s">
        <v>188</v>
      </c>
      <c r="D2462" s="1" t="s">
        <v>367</v>
      </c>
      <c r="E2462" s="1" t="s">
        <v>80</v>
      </c>
      <c r="F2462" s="2">
        <v>4</v>
      </c>
      <c r="G2462" s="2">
        <v>8</v>
      </c>
      <c r="H2462" s="1" t="s">
        <v>34</v>
      </c>
      <c r="I2462" s="1" t="s">
        <v>30</v>
      </c>
      <c r="J2462" s="2">
        <v>5067</v>
      </c>
      <c r="K2462" t="str">
        <f>VLOOKUP(E2462,LUCode!A:B,2,FALSE)</f>
        <v>Disorderly Patron</v>
      </c>
      <c r="L2462">
        <f>VLOOKUP(D2462,Coordinates!A:C,2,FALSE)</f>
        <v>43.390599999999999</v>
      </c>
      <c r="M2462">
        <f>VLOOKUP(D2462,Coordinates!A:C,3,FALSE)</f>
        <v>-79.283299999999997</v>
      </c>
      <c r="N2462" t="str">
        <f>VLOOKUP(I2462,LULine!A:B,2,FALSE)</f>
        <v>Bloor Danforth</v>
      </c>
      <c r="O2462" t="s">
        <v>1762</v>
      </c>
      <c r="P2462" t="s">
        <v>1775</v>
      </c>
    </row>
    <row r="2463" spans="1:16" x14ac:dyDescent="0.3">
      <c r="A2463" s="3">
        <v>43597</v>
      </c>
      <c r="B2463" s="1" t="s">
        <v>520</v>
      </c>
      <c r="C2463" s="1" t="s">
        <v>188</v>
      </c>
      <c r="D2463" s="1" t="s">
        <v>425</v>
      </c>
      <c r="E2463" s="1" t="s">
        <v>89</v>
      </c>
      <c r="F2463" s="2">
        <v>3</v>
      </c>
      <c r="G2463" s="2">
        <v>7</v>
      </c>
      <c r="H2463" s="1" t="s">
        <v>34</v>
      </c>
      <c r="I2463" s="1" t="s">
        <v>30</v>
      </c>
      <c r="J2463" s="2">
        <v>5103</v>
      </c>
      <c r="K2463" t="str">
        <f>VLOOKUP(E2463,LUCode!A:B,2,FALSE)</f>
        <v>Injured or ill Customer (On Train) - Medical Aid Refused</v>
      </c>
      <c r="L2463">
        <f>VLOOKUP(D2463,Coordinates!A:C,2,FALSE)</f>
        <v>43.403700000000001</v>
      </c>
      <c r="M2463">
        <f>VLOOKUP(D2463,Coordinates!A:C,3,FALSE)</f>
        <v>-79.212999999999994</v>
      </c>
      <c r="N2463" t="str">
        <f>VLOOKUP(I2463,LULine!A:B,2,FALSE)</f>
        <v>Bloor Danforth</v>
      </c>
      <c r="O2463" t="s">
        <v>1762</v>
      </c>
      <c r="P2463" t="s">
        <v>1775</v>
      </c>
    </row>
    <row r="2464" spans="1:16" x14ac:dyDescent="0.3">
      <c r="A2464" s="3">
        <v>43597</v>
      </c>
      <c r="B2464" s="1" t="s">
        <v>969</v>
      </c>
      <c r="C2464" s="1" t="s">
        <v>188</v>
      </c>
      <c r="D2464" s="1" t="s">
        <v>179</v>
      </c>
      <c r="E2464" s="1" t="s">
        <v>89</v>
      </c>
      <c r="F2464" s="2">
        <v>4</v>
      </c>
      <c r="G2464" s="2">
        <v>8</v>
      </c>
      <c r="H2464" s="1" t="s">
        <v>29</v>
      </c>
      <c r="I2464" s="1" t="s">
        <v>30</v>
      </c>
      <c r="J2464" s="2">
        <v>5242</v>
      </c>
      <c r="K2464" t="str">
        <f>VLOOKUP(E2464,LUCode!A:B,2,FALSE)</f>
        <v>Injured or ill Customer (On Train) - Medical Aid Refused</v>
      </c>
      <c r="L2464">
        <f>VLOOKUP(D2464,Coordinates!A:C,2,FALSE)</f>
        <v>43.414200000000001</v>
      </c>
      <c r="M2464">
        <f>VLOOKUP(D2464,Coordinates!A:C,3,FALSE)</f>
        <v>-79.171899999999994</v>
      </c>
      <c r="N2464" t="str">
        <f>VLOOKUP(I2464,LULine!A:B,2,FALSE)</f>
        <v>Bloor Danforth</v>
      </c>
      <c r="O2464" t="s">
        <v>1762</v>
      </c>
      <c r="P2464" t="s">
        <v>1775</v>
      </c>
    </row>
    <row r="2465" spans="1:16" x14ac:dyDescent="0.3">
      <c r="A2465" s="3">
        <v>43597</v>
      </c>
      <c r="B2465" s="1" t="s">
        <v>469</v>
      </c>
      <c r="C2465" s="1" t="s">
        <v>188</v>
      </c>
      <c r="D2465" s="1" t="s">
        <v>45</v>
      </c>
      <c r="E2465" s="1" t="s">
        <v>143</v>
      </c>
      <c r="F2465" s="2">
        <v>4</v>
      </c>
      <c r="G2465" s="2">
        <v>8</v>
      </c>
      <c r="H2465" s="1" t="s">
        <v>19</v>
      </c>
      <c r="I2465" s="1" t="s">
        <v>15</v>
      </c>
      <c r="J2465" s="2">
        <v>5411</v>
      </c>
      <c r="K2465" t="str">
        <f>VLOOKUP(E2465,LUCode!A:B,2,FALSE)</f>
        <v>Transportation Department - Other</v>
      </c>
      <c r="L2465">
        <f>VLOOKUP(D2465,Coordinates!A:C,2,FALSE)</f>
        <v>43.781399999999998</v>
      </c>
      <c r="M2465">
        <f>VLOOKUP(D2465,Coordinates!A:C,3,FALSE)</f>
        <v>-79.415000000000006</v>
      </c>
      <c r="N2465" t="str">
        <f>VLOOKUP(I2465,LULine!A:B,2,FALSE)</f>
        <v>Yonge University Spadina</v>
      </c>
      <c r="O2465" t="s">
        <v>1762</v>
      </c>
      <c r="P2465" t="s">
        <v>1776</v>
      </c>
    </row>
    <row r="2466" spans="1:16" x14ac:dyDescent="0.3">
      <c r="A2466" s="3">
        <v>43597</v>
      </c>
      <c r="B2466" s="1" t="s">
        <v>723</v>
      </c>
      <c r="C2466" s="1" t="s">
        <v>188</v>
      </c>
      <c r="D2466" s="1" t="s">
        <v>56</v>
      </c>
      <c r="E2466" s="1" t="s">
        <v>80</v>
      </c>
      <c r="F2466" s="2">
        <v>3</v>
      </c>
      <c r="G2466" s="2">
        <v>7</v>
      </c>
      <c r="H2466" s="1" t="s">
        <v>34</v>
      </c>
      <c r="I2466" s="1" t="s">
        <v>30</v>
      </c>
      <c r="J2466" s="2">
        <v>5183</v>
      </c>
      <c r="K2466" t="str">
        <f>VLOOKUP(E2466,LUCode!A:B,2,FALSE)</f>
        <v>Disorderly Patron</v>
      </c>
      <c r="L2466">
        <f>VLOOKUP(D2466,Coordinates!A:C,2,FALSE)</f>
        <v>43.395800000000001</v>
      </c>
      <c r="M2466">
        <f>VLOOKUP(D2466,Coordinates!A:C,3,FALSE)</f>
        <v>-79.244</v>
      </c>
      <c r="N2466" t="str">
        <f>VLOOKUP(I2466,LULine!A:B,2,FALSE)</f>
        <v>Bloor Danforth</v>
      </c>
      <c r="O2466" t="s">
        <v>1762</v>
      </c>
      <c r="P2466" t="s">
        <v>1776</v>
      </c>
    </row>
    <row r="2467" spans="1:16" x14ac:dyDescent="0.3">
      <c r="A2467" s="3">
        <v>43597</v>
      </c>
      <c r="B2467" s="1" t="s">
        <v>661</v>
      </c>
      <c r="C2467" s="1" t="s">
        <v>188</v>
      </c>
      <c r="D2467" s="1" t="s">
        <v>223</v>
      </c>
      <c r="E2467" s="1" t="s">
        <v>80</v>
      </c>
      <c r="F2467" s="2">
        <v>8</v>
      </c>
      <c r="G2467" s="2">
        <v>12</v>
      </c>
      <c r="H2467" s="1" t="s">
        <v>34</v>
      </c>
      <c r="I2467" s="1" t="s">
        <v>30</v>
      </c>
      <c r="J2467" s="2">
        <v>5305</v>
      </c>
      <c r="K2467" t="str">
        <f>VLOOKUP(E2467,LUCode!A:B,2,FALSE)</f>
        <v>Disorderly Patron</v>
      </c>
      <c r="L2467">
        <f>VLOOKUP(D2467,Coordinates!A:C,2,FALSE)</f>
        <v>43.392499999999998</v>
      </c>
      <c r="M2467">
        <f>VLOOKUP(D2467,Coordinates!A:C,3,FALSE)</f>
        <v>-79.271050000000002</v>
      </c>
      <c r="N2467" t="str">
        <f>VLOOKUP(I2467,LULine!A:B,2,FALSE)</f>
        <v>Bloor Danforth</v>
      </c>
      <c r="O2467" t="s">
        <v>1762</v>
      </c>
      <c r="P2467" t="s">
        <v>1776</v>
      </c>
    </row>
    <row r="2468" spans="1:16" x14ac:dyDescent="0.3">
      <c r="A2468" s="3">
        <v>43598</v>
      </c>
      <c r="B2468" s="1" t="s">
        <v>1280</v>
      </c>
      <c r="C2468" s="1" t="s">
        <v>196</v>
      </c>
      <c r="D2468" s="1" t="s">
        <v>203</v>
      </c>
      <c r="E2468" s="1" t="s">
        <v>277</v>
      </c>
      <c r="F2468" s="2">
        <v>3</v>
      </c>
      <c r="G2468" s="2">
        <v>8</v>
      </c>
      <c r="H2468" s="1" t="s">
        <v>14</v>
      </c>
      <c r="I2468" s="1" t="s">
        <v>15</v>
      </c>
      <c r="J2468" s="2">
        <v>5826</v>
      </c>
      <c r="K2468" t="str">
        <f>VLOOKUP(E2468,LUCode!A:B,2,FALSE)</f>
        <v>Operator Violated Signal</v>
      </c>
      <c r="L2468">
        <f>VLOOKUP(D2468,Coordinates!A:C,2,FALSE)</f>
        <v>43.395499999999998</v>
      </c>
      <c r="M2468">
        <f>VLOOKUP(D2468,Coordinates!A:C,3,FALSE)</f>
        <v>-79.230199999999996</v>
      </c>
      <c r="N2468" t="str">
        <f>VLOOKUP(I2468,LULine!A:B,2,FALSE)</f>
        <v>Yonge University Spadina</v>
      </c>
      <c r="O2468" t="s">
        <v>1762</v>
      </c>
      <c r="P2468" t="s">
        <v>1777</v>
      </c>
    </row>
    <row r="2469" spans="1:16" x14ac:dyDescent="0.3">
      <c r="A2469" s="3">
        <v>43598</v>
      </c>
      <c r="B2469" s="1" t="s">
        <v>865</v>
      </c>
      <c r="C2469" s="1" t="s">
        <v>196</v>
      </c>
      <c r="D2469" s="1" t="s">
        <v>849</v>
      </c>
      <c r="E2469" s="1" t="s">
        <v>13</v>
      </c>
      <c r="F2469" s="2">
        <v>6</v>
      </c>
      <c r="G2469" s="2">
        <v>11</v>
      </c>
      <c r="H2469" s="1" t="s">
        <v>14</v>
      </c>
      <c r="I2469" s="1" t="s">
        <v>15</v>
      </c>
      <c r="J2469" s="2">
        <v>5881</v>
      </c>
      <c r="K2469" t="str">
        <f>VLOOKUP(E2469,LUCode!A:B,2,FALSE)</f>
        <v>ATC Project</v>
      </c>
      <c r="L2469">
        <f>VLOOKUP(D2469,Coordinates!A:C,2,FALSE)</f>
        <v>43.463700000000003</v>
      </c>
      <c r="M2469">
        <f>VLOOKUP(D2469,Coordinates!A:C,3,FALSE)</f>
        <v>-79.303399999999996</v>
      </c>
      <c r="N2469" t="str">
        <f>VLOOKUP(I2469,LULine!A:B,2,FALSE)</f>
        <v>Yonge University Spadina</v>
      </c>
      <c r="O2469" t="s">
        <v>1762</v>
      </c>
      <c r="P2469" t="s">
        <v>1777</v>
      </c>
    </row>
    <row r="2470" spans="1:16" x14ac:dyDescent="0.3">
      <c r="A2470" s="3">
        <v>43598</v>
      </c>
      <c r="B2470" s="1" t="s">
        <v>1299</v>
      </c>
      <c r="C2470" s="1" t="s">
        <v>196</v>
      </c>
      <c r="D2470" s="1" t="s">
        <v>626</v>
      </c>
      <c r="E2470" s="1" t="s">
        <v>1300</v>
      </c>
      <c r="F2470" s="2">
        <v>7</v>
      </c>
      <c r="G2470" s="2">
        <v>11</v>
      </c>
      <c r="H2470" s="1" t="s">
        <v>14</v>
      </c>
      <c r="I2470" s="1" t="s">
        <v>15</v>
      </c>
      <c r="J2470" s="2">
        <v>6071</v>
      </c>
      <c r="K2470" t="str">
        <f>VLOOKUP(E2470,LUCode!A:B,2,FALSE)</f>
        <v>Smart IO Failure</v>
      </c>
      <c r="L2470">
        <f>VLOOKUP(D2470,Coordinates!A:C,2,FALSE)</f>
        <v>43.465000000000003</v>
      </c>
      <c r="M2470">
        <f>VLOOKUP(D2470,Coordinates!A:C,3,FALSE)</f>
        <v>-79.2453</v>
      </c>
      <c r="N2470" t="str">
        <f>VLOOKUP(I2470,LULine!A:B,2,FALSE)</f>
        <v>Yonge University Spadina</v>
      </c>
      <c r="O2470" t="s">
        <v>1762</v>
      </c>
      <c r="P2470" t="s">
        <v>1774</v>
      </c>
    </row>
    <row r="2471" spans="1:16" x14ac:dyDescent="0.3">
      <c r="A2471" s="3">
        <v>43598</v>
      </c>
      <c r="B2471" s="1" t="s">
        <v>706</v>
      </c>
      <c r="C2471" s="1" t="s">
        <v>196</v>
      </c>
      <c r="D2471" s="1" t="s">
        <v>59</v>
      </c>
      <c r="E2471" s="1" t="s">
        <v>319</v>
      </c>
      <c r="F2471" s="2">
        <v>3</v>
      </c>
      <c r="G2471" s="2">
        <v>5</v>
      </c>
      <c r="H2471" s="1" t="s">
        <v>34</v>
      </c>
      <c r="I2471" s="1" t="s">
        <v>30</v>
      </c>
      <c r="J2471" s="2">
        <v>5135</v>
      </c>
      <c r="K2471" t="str">
        <f>VLOOKUP(E2471,LUCode!A:B,2,FALSE)</f>
        <v xml:space="preserve">Speed Control Equipment  </v>
      </c>
      <c r="L2471">
        <f>VLOOKUP(D2471,Coordinates!A:C,2,FALSE)</f>
        <v>43.410299999999999</v>
      </c>
      <c r="M2471">
        <f>VLOOKUP(D2471,Coordinates!A:C,3,FALSE)</f>
        <v>-79.192300000000003</v>
      </c>
      <c r="N2471" t="str">
        <f>VLOOKUP(I2471,LULine!A:B,2,FALSE)</f>
        <v>Bloor Danforth</v>
      </c>
      <c r="O2471" t="s">
        <v>1762</v>
      </c>
      <c r="P2471" t="s">
        <v>1774</v>
      </c>
    </row>
    <row r="2472" spans="1:16" x14ac:dyDescent="0.3">
      <c r="A2472" s="3">
        <v>43598</v>
      </c>
      <c r="B2472" s="1" t="s">
        <v>1070</v>
      </c>
      <c r="C2472" s="1" t="s">
        <v>196</v>
      </c>
      <c r="D2472" s="1" t="s">
        <v>33</v>
      </c>
      <c r="E2472" s="1" t="s">
        <v>270</v>
      </c>
      <c r="F2472" s="2">
        <v>3</v>
      </c>
      <c r="G2472" s="2">
        <v>6</v>
      </c>
      <c r="H2472" s="1" t="s">
        <v>29</v>
      </c>
      <c r="I2472" s="1" t="s">
        <v>30</v>
      </c>
      <c r="J2472" s="2">
        <v>5103</v>
      </c>
      <c r="K2472" t="str">
        <f>VLOOKUP(E2472,LUCode!A:B,2,FALSE)</f>
        <v>Air Conditioning</v>
      </c>
      <c r="L2472">
        <f>VLOOKUP(D2472,Coordinates!A:C,2,FALSE)</f>
        <v>43.381399999999999</v>
      </c>
      <c r="M2472">
        <f>VLOOKUP(D2472,Coordinates!A:C,3,FALSE)</f>
        <v>-79.320999999999998</v>
      </c>
      <c r="N2472" t="str">
        <f>VLOOKUP(I2472,LULine!A:B,2,FALSE)</f>
        <v>Bloor Danforth</v>
      </c>
      <c r="O2472" t="s">
        <v>1762</v>
      </c>
      <c r="P2472" t="s">
        <v>1772</v>
      </c>
    </row>
    <row r="2473" spans="1:16" x14ac:dyDescent="0.3">
      <c r="A2473" s="3">
        <v>43598</v>
      </c>
      <c r="B2473" s="1" t="s">
        <v>1012</v>
      </c>
      <c r="C2473" s="1" t="s">
        <v>196</v>
      </c>
      <c r="D2473" s="1" t="s">
        <v>266</v>
      </c>
      <c r="E2473" s="1" t="s">
        <v>494</v>
      </c>
      <c r="F2473" s="2">
        <v>12</v>
      </c>
      <c r="G2473" s="2">
        <v>17</v>
      </c>
      <c r="H2473" s="1" t="s">
        <v>14</v>
      </c>
      <c r="I2473" s="1" t="s">
        <v>93</v>
      </c>
      <c r="J2473" s="2">
        <v>3014</v>
      </c>
      <c r="K2473" t="str">
        <f>VLOOKUP(E2473,LUCode!A:B,2,FALSE)</f>
        <v>Timeout</v>
      </c>
      <c r="L2473">
        <f>VLOOKUP(D2473,Coordinates!A:C,2,FALSE)</f>
        <v>43.462899999999998</v>
      </c>
      <c r="M2473">
        <f>VLOOKUP(D2473,Coordinates!A:C,3,FALSE)</f>
        <v>-79.150599999999997</v>
      </c>
      <c r="N2473" t="str">
        <f>VLOOKUP(I2473,LULine!A:B,2,FALSE)</f>
        <v>Scarborough Rail Transit</v>
      </c>
      <c r="O2473" t="s">
        <v>1762</v>
      </c>
      <c r="P2473" t="s">
        <v>1772</v>
      </c>
    </row>
    <row r="2474" spans="1:16" x14ac:dyDescent="0.3">
      <c r="A2474" s="3">
        <v>43598</v>
      </c>
      <c r="B2474" s="1" t="s">
        <v>780</v>
      </c>
      <c r="C2474" s="1" t="s">
        <v>196</v>
      </c>
      <c r="D2474" s="1" t="s">
        <v>286</v>
      </c>
      <c r="E2474" s="1" t="s">
        <v>89</v>
      </c>
      <c r="F2474" s="2">
        <v>9</v>
      </c>
      <c r="G2474" s="2">
        <v>12</v>
      </c>
      <c r="H2474" s="1" t="s">
        <v>34</v>
      </c>
      <c r="I2474" s="1" t="s">
        <v>30</v>
      </c>
      <c r="J2474" s="2">
        <v>5000</v>
      </c>
      <c r="K2474" t="str">
        <f>VLOOKUP(E2474,LUCode!A:B,2,FALSE)</f>
        <v>Injured or ill Customer (On Train) - Medical Aid Refused</v>
      </c>
      <c r="L2474">
        <f>VLOOKUP(D2474,Coordinates!A:C,2,FALSE)</f>
        <v>43.401299999999999</v>
      </c>
      <c r="M2474">
        <f>VLOOKUP(D2474,Coordinates!A:C,3,FALSE)</f>
        <v>-79.232399999999998</v>
      </c>
      <c r="N2474" t="str">
        <f>VLOOKUP(I2474,LULine!A:B,2,FALSE)</f>
        <v>Bloor Danforth</v>
      </c>
      <c r="O2474" t="s">
        <v>1762</v>
      </c>
      <c r="P2474" t="s">
        <v>1772</v>
      </c>
    </row>
    <row r="2475" spans="1:16" x14ac:dyDescent="0.3">
      <c r="A2475" s="3">
        <v>43598</v>
      </c>
      <c r="B2475" s="1" t="s">
        <v>400</v>
      </c>
      <c r="C2475" s="1" t="s">
        <v>196</v>
      </c>
      <c r="D2475" s="1" t="s">
        <v>389</v>
      </c>
      <c r="E2475" s="1" t="s">
        <v>1104</v>
      </c>
      <c r="F2475" s="2">
        <v>5</v>
      </c>
      <c r="G2475" s="2">
        <v>10</v>
      </c>
      <c r="H2475" s="1" t="s">
        <v>19</v>
      </c>
      <c r="I2475" s="1" t="s">
        <v>93</v>
      </c>
      <c r="J2475" s="2">
        <v>3007</v>
      </c>
      <c r="K2475" t="str">
        <f>VLOOKUP(E2475,LUCode!A:B,2,FALSE)</f>
        <v>Unauthorized at Track Level</v>
      </c>
      <c r="L2475">
        <f>VLOOKUP(D2475,Coordinates!A:C,2,FALSE)</f>
        <v>43.450099999999999</v>
      </c>
      <c r="M2475">
        <f>VLOOKUP(D2475,Coordinates!A:C,3,FALSE)</f>
        <v>-79.161299999999997</v>
      </c>
      <c r="N2475" t="str">
        <f>VLOOKUP(I2475,LULine!A:B,2,FALSE)</f>
        <v>Scarborough Rail Transit</v>
      </c>
      <c r="O2475" t="s">
        <v>1762</v>
      </c>
      <c r="P2475" t="s">
        <v>1772</v>
      </c>
    </row>
    <row r="2476" spans="1:16" x14ac:dyDescent="0.3">
      <c r="A2476" s="3">
        <v>43598</v>
      </c>
      <c r="B2476" s="1" t="s">
        <v>1169</v>
      </c>
      <c r="C2476" s="1" t="s">
        <v>196</v>
      </c>
      <c r="D2476" s="1" t="s">
        <v>37</v>
      </c>
      <c r="E2476" s="1" t="s">
        <v>52</v>
      </c>
      <c r="F2476" s="2">
        <v>3</v>
      </c>
      <c r="G2476" s="2">
        <v>6</v>
      </c>
      <c r="H2476" s="1" t="s">
        <v>29</v>
      </c>
      <c r="I2476" s="1" t="s">
        <v>30</v>
      </c>
      <c r="J2476" s="2">
        <v>5000</v>
      </c>
      <c r="K2476" t="str">
        <f>VLOOKUP(E2476,LUCode!A:B,2,FALSE)</f>
        <v>Unsanitary Vehicle</v>
      </c>
      <c r="L2476">
        <f>VLOOKUP(D2476,Coordinates!A:C,2,FALSE)</f>
        <v>43.435699999999997</v>
      </c>
      <c r="M2476">
        <f>VLOOKUP(D2476,Coordinates!A:C,3,FALSE)</f>
        <v>-79.154899999999998</v>
      </c>
      <c r="N2476" t="str">
        <f>VLOOKUP(I2476,LULine!A:B,2,FALSE)</f>
        <v>Bloor Danforth</v>
      </c>
      <c r="O2476" t="s">
        <v>1762</v>
      </c>
      <c r="P2476" t="s">
        <v>1772</v>
      </c>
    </row>
    <row r="2477" spans="1:16" x14ac:dyDescent="0.3">
      <c r="A2477" s="3">
        <v>43598</v>
      </c>
      <c r="B2477" s="1" t="s">
        <v>696</v>
      </c>
      <c r="C2477" s="1" t="s">
        <v>196</v>
      </c>
      <c r="D2477" s="1" t="s">
        <v>389</v>
      </c>
      <c r="E2477" s="1" t="s">
        <v>550</v>
      </c>
      <c r="F2477" s="2">
        <v>5</v>
      </c>
      <c r="G2477" s="2">
        <v>10</v>
      </c>
      <c r="H2477" s="1" t="s">
        <v>14</v>
      </c>
      <c r="I2477" s="1" t="s">
        <v>93</v>
      </c>
      <c r="J2477" s="2">
        <v>3027</v>
      </c>
      <c r="K2477" t="str">
        <f>VLOOKUP(E2477,LUCode!A:B,2,FALSE)</f>
        <v>Transportation Department - Other</v>
      </c>
      <c r="L2477">
        <f>VLOOKUP(D2477,Coordinates!A:C,2,FALSE)</f>
        <v>43.450099999999999</v>
      </c>
      <c r="M2477">
        <f>VLOOKUP(D2477,Coordinates!A:C,3,FALSE)</f>
        <v>-79.161299999999997</v>
      </c>
      <c r="N2477" t="str">
        <f>VLOOKUP(I2477,LULine!A:B,2,FALSE)</f>
        <v>Scarborough Rail Transit</v>
      </c>
      <c r="O2477" t="s">
        <v>1762</v>
      </c>
      <c r="P2477" t="s">
        <v>1772</v>
      </c>
    </row>
    <row r="2478" spans="1:16" x14ac:dyDescent="0.3">
      <c r="A2478" s="3">
        <v>43598</v>
      </c>
      <c r="B2478" s="1" t="s">
        <v>752</v>
      </c>
      <c r="C2478" s="1" t="s">
        <v>196</v>
      </c>
      <c r="D2478" s="1" t="s">
        <v>42</v>
      </c>
      <c r="E2478" s="1" t="s">
        <v>46</v>
      </c>
      <c r="F2478" s="2">
        <v>3</v>
      </c>
      <c r="G2478" s="2">
        <v>6</v>
      </c>
      <c r="H2478" s="1" t="s">
        <v>19</v>
      </c>
      <c r="I2478" s="1" t="s">
        <v>15</v>
      </c>
      <c r="J2478" s="2">
        <v>5716</v>
      </c>
      <c r="K2478" t="str">
        <f>VLOOKUP(E2478,LUCode!A:B,2,FALSE)</f>
        <v>Miscellaneous Speed Control</v>
      </c>
      <c r="L2478">
        <f>VLOOKUP(D2478,Coordinates!A:C,2,FALSE)</f>
        <v>43.749699999999997</v>
      </c>
      <c r="M2478">
        <f>VLOOKUP(D2478,Coordinates!A:C,3,FALSE)</f>
        <v>-79.4619</v>
      </c>
      <c r="N2478" t="str">
        <f>VLOOKUP(I2478,LULine!A:B,2,FALSE)</f>
        <v>Yonge University Spadina</v>
      </c>
      <c r="O2478" t="s">
        <v>1762</v>
      </c>
      <c r="P2478" t="s">
        <v>1772</v>
      </c>
    </row>
    <row r="2479" spans="1:16" x14ac:dyDescent="0.3">
      <c r="A2479" s="3">
        <v>43598</v>
      </c>
      <c r="B2479" s="1" t="s">
        <v>376</v>
      </c>
      <c r="C2479" s="1" t="s">
        <v>196</v>
      </c>
      <c r="D2479" s="1" t="s">
        <v>42</v>
      </c>
      <c r="E2479" s="1" t="s">
        <v>239</v>
      </c>
      <c r="F2479" s="2">
        <v>4</v>
      </c>
      <c r="G2479" s="2">
        <v>7</v>
      </c>
      <c r="H2479" s="1" t="s">
        <v>19</v>
      </c>
      <c r="I2479" s="1" t="s">
        <v>15</v>
      </c>
      <c r="J2479" s="2">
        <v>5531</v>
      </c>
      <c r="K2479" t="str">
        <f>VLOOKUP(E2479,LUCode!A:B,2,FALSE)</f>
        <v>Crew Unable to Maintain Schedule</v>
      </c>
      <c r="L2479">
        <f>VLOOKUP(D2479,Coordinates!A:C,2,FALSE)</f>
        <v>43.749699999999997</v>
      </c>
      <c r="M2479">
        <f>VLOOKUP(D2479,Coordinates!A:C,3,FALSE)</f>
        <v>-79.4619</v>
      </c>
      <c r="N2479" t="str">
        <f>VLOOKUP(I2479,LULine!A:B,2,FALSE)</f>
        <v>Yonge University Spadina</v>
      </c>
      <c r="O2479" t="s">
        <v>1762</v>
      </c>
      <c r="P2479" t="s">
        <v>1775</v>
      </c>
    </row>
    <row r="2480" spans="1:16" x14ac:dyDescent="0.3">
      <c r="A2480" s="3">
        <v>43598</v>
      </c>
      <c r="B2480" s="1" t="s">
        <v>1252</v>
      </c>
      <c r="C2480" s="1" t="s">
        <v>196</v>
      </c>
      <c r="D2480" s="1" t="s">
        <v>79</v>
      </c>
      <c r="E2480" s="1" t="s">
        <v>80</v>
      </c>
      <c r="F2480" s="2">
        <v>3</v>
      </c>
      <c r="G2480" s="2">
        <v>5</v>
      </c>
      <c r="H2480" s="1" t="s">
        <v>34</v>
      </c>
      <c r="I2480" s="1" t="s">
        <v>30</v>
      </c>
      <c r="J2480" s="2">
        <v>5310</v>
      </c>
      <c r="K2480" t="str">
        <f>VLOOKUP(E2480,LUCode!A:B,2,FALSE)</f>
        <v>Disorderly Patron</v>
      </c>
      <c r="L2480">
        <f>VLOOKUP(D2480,Coordinates!A:C,2,FALSE)</f>
        <v>43.402500000000003</v>
      </c>
      <c r="M2480">
        <f>VLOOKUP(D2480,Coordinates!A:C,3,FALSE)</f>
        <v>-79.220799999999997</v>
      </c>
      <c r="N2480" t="str">
        <f>VLOOKUP(I2480,LULine!A:B,2,FALSE)</f>
        <v>Bloor Danforth</v>
      </c>
      <c r="O2480" t="s">
        <v>1762</v>
      </c>
      <c r="P2480" t="s">
        <v>1775</v>
      </c>
    </row>
    <row r="2481" spans="1:16" x14ac:dyDescent="0.3">
      <c r="A2481" s="3">
        <v>43598</v>
      </c>
      <c r="B2481" s="1" t="s">
        <v>217</v>
      </c>
      <c r="C2481" s="1" t="s">
        <v>196</v>
      </c>
      <c r="D2481" s="1" t="s">
        <v>200</v>
      </c>
      <c r="E2481" s="1" t="s">
        <v>110</v>
      </c>
      <c r="F2481" s="2">
        <v>4</v>
      </c>
      <c r="G2481" s="2">
        <v>7</v>
      </c>
      <c r="H2481" s="1" t="s">
        <v>29</v>
      </c>
      <c r="I2481" s="1" t="s">
        <v>30</v>
      </c>
      <c r="J2481" s="2">
        <v>5125</v>
      </c>
      <c r="K2481" t="str">
        <f>VLOOKUP(E2481,LUCode!A:B,2,FALSE)</f>
        <v>Door Problems - Debris Related</v>
      </c>
      <c r="L2481">
        <f>VLOOKUP(D2481,Coordinates!A:C,2,FALSE)</f>
        <v>43.391399999999997</v>
      </c>
      <c r="M2481">
        <f>VLOOKUP(D2481,Coordinates!A:C,3,FALSE)</f>
        <v>-79.28</v>
      </c>
      <c r="N2481" t="str">
        <f>VLOOKUP(I2481,LULine!A:B,2,FALSE)</f>
        <v>Bloor Danforth</v>
      </c>
      <c r="O2481" t="s">
        <v>1762</v>
      </c>
      <c r="P2481" t="s">
        <v>1776</v>
      </c>
    </row>
    <row r="2482" spans="1:16" x14ac:dyDescent="0.3">
      <c r="A2482" s="3">
        <v>43598</v>
      </c>
      <c r="B2482" s="1" t="s">
        <v>1301</v>
      </c>
      <c r="C2482" s="1" t="s">
        <v>196</v>
      </c>
      <c r="D2482" s="1" t="s">
        <v>179</v>
      </c>
      <c r="E2482" s="1" t="s">
        <v>216</v>
      </c>
      <c r="F2482" s="2">
        <v>7</v>
      </c>
      <c r="G2482" s="2">
        <v>10</v>
      </c>
      <c r="H2482" s="1" t="s">
        <v>29</v>
      </c>
      <c r="I2482" s="1" t="s">
        <v>30</v>
      </c>
      <c r="J2482" s="2">
        <v>5209</v>
      </c>
      <c r="K2482" t="str">
        <f>VLOOKUP(E2482,LUCode!A:B,2,FALSE)</f>
        <v>Emergency Alarm Station Activation</v>
      </c>
      <c r="L2482">
        <f>VLOOKUP(D2482,Coordinates!A:C,2,FALSE)</f>
        <v>43.414200000000001</v>
      </c>
      <c r="M2482">
        <f>VLOOKUP(D2482,Coordinates!A:C,3,FALSE)</f>
        <v>-79.171899999999994</v>
      </c>
      <c r="N2482" t="str">
        <f>VLOOKUP(I2482,LULine!A:B,2,FALSE)</f>
        <v>Bloor Danforth</v>
      </c>
      <c r="O2482" t="s">
        <v>1762</v>
      </c>
      <c r="P2482" t="s">
        <v>1776</v>
      </c>
    </row>
    <row r="2483" spans="1:16" x14ac:dyDescent="0.3">
      <c r="A2483" s="3">
        <v>43598</v>
      </c>
      <c r="B2483" s="1" t="s">
        <v>410</v>
      </c>
      <c r="C2483" s="1" t="s">
        <v>196</v>
      </c>
      <c r="D2483" s="1" t="s">
        <v>27</v>
      </c>
      <c r="E2483" s="1" t="s">
        <v>239</v>
      </c>
      <c r="F2483" s="2">
        <v>4</v>
      </c>
      <c r="G2483" s="2">
        <v>9</v>
      </c>
      <c r="H2483" s="1" t="s">
        <v>29</v>
      </c>
      <c r="I2483" s="1" t="s">
        <v>30</v>
      </c>
      <c r="J2483" s="2">
        <v>0</v>
      </c>
      <c r="K2483" t="str">
        <f>VLOOKUP(E2483,LUCode!A:B,2,FALSE)</f>
        <v>Crew Unable to Maintain Schedule</v>
      </c>
      <c r="L2483">
        <f>VLOOKUP(D2483,Coordinates!A:C,2,FALSE)</f>
        <v>43.392000000000003</v>
      </c>
      <c r="M2483">
        <f>VLOOKUP(D2483,Coordinates!A:C,3,FALSE)</f>
        <v>-79.273499999999999</v>
      </c>
      <c r="N2483" t="str">
        <f>VLOOKUP(I2483,LULine!A:B,2,FALSE)</f>
        <v>Bloor Danforth</v>
      </c>
      <c r="O2483" t="s">
        <v>1762</v>
      </c>
      <c r="P2483" t="s">
        <v>1777</v>
      </c>
    </row>
    <row r="2484" spans="1:16" x14ac:dyDescent="0.3">
      <c r="A2484" s="3">
        <v>43598</v>
      </c>
      <c r="B2484" s="1" t="s">
        <v>711</v>
      </c>
      <c r="C2484" s="1" t="s">
        <v>196</v>
      </c>
      <c r="D2484" s="1" t="s">
        <v>149</v>
      </c>
      <c r="E2484" s="1" t="s">
        <v>110</v>
      </c>
      <c r="F2484" s="2">
        <v>6</v>
      </c>
      <c r="G2484" s="2">
        <v>11</v>
      </c>
      <c r="H2484" s="1" t="s">
        <v>34</v>
      </c>
      <c r="I2484" s="1" t="s">
        <v>30</v>
      </c>
      <c r="J2484" s="2">
        <v>5348</v>
      </c>
      <c r="K2484" t="str">
        <f>VLOOKUP(E2484,LUCode!A:B,2,FALSE)</f>
        <v>Door Problems - Debris Related</v>
      </c>
      <c r="L2484">
        <f>VLOOKUP(D2484,Coordinates!A:C,2,FALSE)</f>
        <v>43.400199999999998</v>
      </c>
      <c r="M2484">
        <f>VLOOKUP(D2484,Coordinates!A:C,3,FALSE)</f>
        <v>-79.241399999999999</v>
      </c>
      <c r="N2484" t="str">
        <f>VLOOKUP(I2484,LULine!A:B,2,FALSE)</f>
        <v>Bloor Danforth</v>
      </c>
      <c r="O2484" t="s">
        <v>1762</v>
      </c>
      <c r="P2484" t="s">
        <v>1777</v>
      </c>
    </row>
    <row r="2485" spans="1:16" x14ac:dyDescent="0.3">
      <c r="A2485" s="3">
        <v>43598</v>
      </c>
      <c r="B2485" s="1" t="s">
        <v>1209</v>
      </c>
      <c r="C2485" s="1" t="s">
        <v>196</v>
      </c>
      <c r="D2485" s="25" t="s">
        <v>1756</v>
      </c>
      <c r="E2485" s="1" t="s">
        <v>777</v>
      </c>
      <c r="F2485" s="2">
        <v>3</v>
      </c>
      <c r="G2485" s="2">
        <v>8</v>
      </c>
      <c r="H2485" s="1" t="s">
        <v>19</v>
      </c>
      <c r="I2485" s="1" t="s">
        <v>15</v>
      </c>
      <c r="J2485" s="2">
        <v>5701</v>
      </c>
      <c r="K2485" t="str">
        <f>VLOOKUP(E2485,LUCode!A:B,2,FALSE)</f>
        <v>S/E/C Department Other</v>
      </c>
      <c r="L2485">
        <f>VLOOKUP(D2485,Coordinates!A:C,2,FALSE)</f>
        <v>43.401600000000002</v>
      </c>
      <c r="M2485">
        <f>VLOOKUP(D2485,Coordinates!A:C,3,FALSE)</f>
        <v>-79.230900000000005</v>
      </c>
      <c r="N2485" t="str">
        <f>VLOOKUP(I2485,LULine!A:B,2,FALSE)</f>
        <v>Yonge University Spadina</v>
      </c>
      <c r="O2485" t="s">
        <v>1762</v>
      </c>
      <c r="P2485" t="s">
        <v>1777</v>
      </c>
    </row>
    <row r="2486" spans="1:16" x14ac:dyDescent="0.3">
      <c r="A2486" s="3">
        <v>43598</v>
      </c>
      <c r="B2486" s="1" t="s">
        <v>956</v>
      </c>
      <c r="C2486" s="1" t="s">
        <v>196</v>
      </c>
      <c r="D2486" s="25" t="s">
        <v>1756</v>
      </c>
      <c r="E2486" s="1" t="s">
        <v>197</v>
      </c>
      <c r="F2486" s="2">
        <v>5</v>
      </c>
      <c r="G2486" s="2">
        <v>10</v>
      </c>
      <c r="H2486" s="1" t="s">
        <v>19</v>
      </c>
      <c r="I2486" s="1" t="s">
        <v>15</v>
      </c>
      <c r="J2486" s="2">
        <v>5496</v>
      </c>
      <c r="K2486" t="str">
        <f>VLOOKUP(E2486,LUCode!A:B,2,FALSE)</f>
        <v>Work Zone Problems - Track</v>
      </c>
      <c r="L2486">
        <f>VLOOKUP(D2486,Coordinates!A:C,2,FALSE)</f>
        <v>43.401600000000002</v>
      </c>
      <c r="M2486">
        <f>VLOOKUP(D2486,Coordinates!A:C,3,FALSE)</f>
        <v>-79.230900000000005</v>
      </c>
      <c r="N2486" t="str">
        <f>VLOOKUP(I2486,LULine!A:B,2,FALSE)</f>
        <v>Yonge University Spadina</v>
      </c>
      <c r="O2486" t="s">
        <v>1762</v>
      </c>
      <c r="P2486" t="s">
        <v>1777</v>
      </c>
    </row>
    <row r="2487" spans="1:16" x14ac:dyDescent="0.3">
      <c r="A2487" s="3">
        <v>43599</v>
      </c>
      <c r="B2487" s="1" t="s">
        <v>713</v>
      </c>
      <c r="C2487" s="1" t="s">
        <v>11</v>
      </c>
      <c r="D2487" s="1" t="s">
        <v>37</v>
      </c>
      <c r="E2487" s="1" t="s">
        <v>132</v>
      </c>
      <c r="F2487" s="2">
        <v>4</v>
      </c>
      <c r="G2487" s="2">
        <v>8</v>
      </c>
      <c r="H2487" s="1" t="s">
        <v>34</v>
      </c>
      <c r="I2487" s="1" t="s">
        <v>30</v>
      </c>
      <c r="J2487" s="2">
        <v>5297</v>
      </c>
      <c r="K2487" t="str">
        <f>VLOOKUP(E2487,LUCode!A:B,2,FALSE)</f>
        <v>Misc. Transportation Other - Employee Non-Chargeable</v>
      </c>
      <c r="L2487">
        <f>VLOOKUP(D2487,Coordinates!A:C,2,FALSE)</f>
        <v>43.435699999999997</v>
      </c>
      <c r="M2487">
        <f>VLOOKUP(D2487,Coordinates!A:C,3,FALSE)</f>
        <v>-79.154899999999998</v>
      </c>
      <c r="N2487" t="str">
        <f>VLOOKUP(I2487,LULine!A:B,2,FALSE)</f>
        <v>Bloor Danforth</v>
      </c>
      <c r="O2487" t="s">
        <v>1762</v>
      </c>
      <c r="P2487" t="s">
        <v>1777</v>
      </c>
    </row>
    <row r="2488" spans="1:16" x14ac:dyDescent="0.3">
      <c r="A2488" s="3">
        <v>43599</v>
      </c>
      <c r="B2488" s="1" t="s">
        <v>1302</v>
      </c>
      <c r="C2488" s="1" t="s">
        <v>11</v>
      </c>
      <c r="D2488" s="1" t="s">
        <v>77</v>
      </c>
      <c r="E2488" s="1" t="s">
        <v>183</v>
      </c>
      <c r="F2488" s="2">
        <v>5</v>
      </c>
      <c r="G2488" s="2">
        <v>7</v>
      </c>
      <c r="H2488" s="1" t="s">
        <v>19</v>
      </c>
      <c r="I2488" s="1" t="s">
        <v>15</v>
      </c>
      <c r="J2488" s="2">
        <v>5736</v>
      </c>
      <c r="K2488" t="str">
        <f>VLOOKUP(E2488,LUCode!A:B,2,FALSE)</f>
        <v>ATC Operator Related</v>
      </c>
      <c r="L2488" t="str">
        <f>VLOOKUP(D2488,Coordinates!A:C,2,FALSE)</f>
        <v>43°44′03</v>
      </c>
      <c r="M2488">
        <f>VLOOKUP(D2488,Coordinates!A:C,3,FALSE)</f>
        <v>-79.27</v>
      </c>
      <c r="N2488" t="str">
        <f>VLOOKUP(I2488,LULine!A:B,2,FALSE)</f>
        <v>Yonge University Spadina</v>
      </c>
      <c r="O2488" t="s">
        <v>1762</v>
      </c>
      <c r="P2488" t="s">
        <v>1774</v>
      </c>
    </row>
    <row r="2489" spans="1:16" x14ac:dyDescent="0.3">
      <c r="A2489" s="3">
        <v>43599</v>
      </c>
      <c r="B2489" s="1" t="s">
        <v>986</v>
      </c>
      <c r="C2489" s="1" t="s">
        <v>11</v>
      </c>
      <c r="D2489" s="25" t="s">
        <v>1755</v>
      </c>
      <c r="E2489" s="1" t="s">
        <v>67</v>
      </c>
      <c r="F2489" s="2">
        <v>5</v>
      </c>
      <c r="G2489" s="2">
        <v>9</v>
      </c>
      <c r="H2489" s="1" t="s">
        <v>29</v>
      </c>
      <c r="I2489" s="1" t="s">
        <v>30</v>
      </c>
      <c r="J2489" s="2">
        <v>5120</v>
      </c>
      <c r="K2489" t="str">
        <f>VLOOKUP(E2489,LUCode!A:B,2,FALSE)</f>
        <v>Door Problems - Faulty Equipment</v>
      </c>
      <c r="L2489">
        <f>VLOOKUP(D2489,Coordinates!A:C,2,FALSE)</f>
        <v>43.6706</v>
      </c>
      <c r="M2489">
        <f>VLOOKUP(D2489,Coordinates!A:C,3,FALSE)</f>
        <v>-79.386499999999998</v>
      </c>
      <c r="N2489" t="str">
        <f>VLOOKUP(I2489,LULine!A:B,2,FALSE)</f>
        <v>Bloor Danforth</v>
      </c>
      <c r="O2489" t="s">
        <v>1762</v>
      </c>
      <c r="P2489" t="s">
        <v>1774</v>
      </c>
    </row>
    <row r="2490" spans="1:16" x14ac:dyDescent="0.3">
      <c r="A2490" s="3">
        <v>43599</v>
      </c>
      <c r="B2490" s="1" t="s">
        <v>739</v>
      </c>
      <c r="C2490" s="1" t="s">
        <v>11</v>
      </c>
      <c r="D2490" s="1" t="s">
        <v>77</v>
      </c>
      <c r="E2490" s="1" t="s">
        <v>13</v>
      </c>
      <c r="F2490" s="2">
        <v>3</v>
      </c>
      <c r="G2490" s="2">
        <v>5</v>
      </c>
      <c r="H2490" s="1" t="s">
        <v>19</v>
      </c>
      <c r="I2490" s="1" t="s">
        <v>15</v>
      </c>
      <c r="J2490" s="2">
        <v>6111</v>
      </c>
      <c r="K2490" t="str">
        <f>VLOOKUP(E2490,LUCode!A:B,2,FALSE)</f>
        <v>ATC Project</v>
      </c>
      <c r="L2490" t="str">
        <f>VLOOKUP(D2490,Coordinates!A:C,2,FALSE)</f>
        <v>43°44′03</v>
      </c>
      <c r="M2490">
        <f>VLOOKUP(D2490,Coordinates!A:C,3,FALSE)</f>
        <v>-79.27</v>
      </c>
      <c r="N2490" t="str">
        <f>VLOOKUP(I2490,LULine!A:B,2,FALSE)</f>
        <v>Yonge University Spadina</v>
      </c>
      <c r="O2490" t="s">
        <v>1762</v>
      </c>
      <c r="P2490" t="s">
        <v>1774</v>
      </c>
    </row>
    <row r="2491" spans="1:16" x14ac:dyDescent="0.3">
      <c r="A2491" s="3">
        <v>43599</v>
      </c>
      <c r="B2491" s="1" t="s">
        <v>536</v>
      </c>
      <c r="C2491" s="1" t="s">
        <v>11</v>
      </c>
      <c r="D2491" s="1" t="s">
        <v>37</v>
      </c>
      <c r="E2491" s="1" t="s">
        <v>143</v>
      </c>
      <c r="F2491" s="2">
        <v>3</v>
      </c>
      <c r="G2491" s="2">
        <v>5</v>
      </c>
      <c r="H2491" s="1" t="s">
        <v>29</v>
      </c>
      <c r="I2491" s="1" t="s">
        <v>30</v>
      </c>
      <c r="J2491" s="2">
        <v>5088</v>
      </c>
      <c r="K2491" t="str">
        <f>VLOOKUP(E2491,LUCode!A:B,2,FALSE)</f>
        <v>Transportation Department - Other</v>
      </c>
      <c r="L2491">
        <f>VLOOKUP(D2491,Coordinates!A:C,2,FALSE)</f>
        <v>43.435699999999997</v>
      </c>
      <c r="M2491">
        <f>VLOOKUP(D2491,Coordinates!A:C,3,FALSE)</f>
        <v>-79.154899999999998</v>
      </c>
      <c r="N2491" t="str">
        <f>VLOOKUP(I2491,LULine!A:B,2,FALSE)</f>
        <v>Bloor Danforth</v>
      </c>
      <c r="O2491" t="s">
        <v>1762</v>
      </c>
      <c r="P2491" t="s">
        <v>1774</v>
      </c>
    </row>
    <row r="2492" spans="1:16" x14ac:dyDescent="0.3">
      <c r="A2492" s="3">
        <v>43599</v>
      </c>
      <c r="B2492" s="1" t="s">
        <v>1303</v>
      </c>
      <c r="C2492" s="1" t="s">
        <v>11</v>
      </c>
      <c r="D2492" s="1" t="s">
        <v>24</v>
      </c>
      <c r="E2492" s="1" t="s">
        <v>57</v>
      </c>
      <c r="F2492" s="2">
        <v>3</v>
      </c>
      <c r="G2492" s="2">
        <v>5</v>
      </c>
      <c r="H2492" s="1" t="s">
        <v>19</v>
      </c>
      <c r="I2492" s="1" t="s">
        <v>15</v>
      </c>
      <c r="J2492" s="2">
        <v>5456</v>
      </c>
      <c r="K2492" t="str">
        <f>VLOOKUP(E2492,LUCode!A:B,2,FALSE)</f>
        <v>Injured or ill Customer (On Train) - Transported</v>
      </c>
      <c r="L2492">
        <f>VLOOKUP(D2492,Coordinates!A:C,2,FALSE)</f>
        <v>43.415199999999999</v>
      </c>
      <c r="M2492">
        <f>VLOOKUP(D2492,Coordinates!A:C,3,FALSE)</f>
        <v>-79.234999999999999</v>
      </c>
      <c r="N2492" t="str">
        <f>VLOOKUP(I2492,LULine!A:B,2,FALSE)</f>
        <v>Yonge University Spadina</v>
      </c>
      <c r="O2492" t="s">
        <v>1762</v>
      </c>
      <c r="P2492" t="s">
        <v>1774</v>
      </c>
    </row>
    <row r="2493" spans="1:16" x14ac:dyDescent="0.3">
      <c r="A2493" s="3">
        <v>43599</v>
      </c>
      <c r="B2493" s="1" t="s">
        <v>355</v>
      </c>
      <c r="C2493" s="1" t="s">
        <v>11</v>
      </c>
      <c r="D2493" s="1" t="s">
        <v>45</v>
      </c>
      <c r="E2493" s="1" t="s">
        <v>132</v>
      </c>
      <c r="F2493" s="2">
        <v>3</v>
      </c>
      <c r="G2493" s="2">
        <v>5</v>
      </c>
      <c r="H2493" s="1" t="s">
        <v>19</v>
      </c>
      <c r="I2493" s="1" t="s">
        <v>15</v>
      </c>
      <c r="J2493" s="2">
        <v>5856</v>
      </c>
      <c r="K2493" t="str">
        <f>VLOOKUP(E2493,LUCode!A:B,2,FALSE)</f>
        <v>Misc. Transportation Other - Employee Non-Chargeable</v>
      </c>
      <c r="L2493">
        <f>VLOOKUP(D2493,Coordinates!A:C,2,FALSE)</f>
        <v>43.781399999999998</v>
      </c>
      <c r="M2493">
        <f>VLOOKUP(D2493,Coordinates!A:C,3,FALSE)</f>
        <v>-79.415000000000006</v>
      </c>
      <c r="N2493" t="str">
        <f>VLOOKUP(I2493,LULine!A:B,2,FALSE)</f>
        <v>Yonge University Spadina</v>
      </c>
      <c r="O2493" t="s">
        <v>1762</v>
      </c>
      <c r="P2493" t="s">
        <v>1774</v>
      </c>
    </row>
    <row r="2494" spans="1:16" x14ac:dyDescent="0.3">
      <c r="A2494" s="3">
        <v>43599</v>
      </c>
      <c r="B2494" s="1" t="s">
        <v>694</v>
      </c>
      <c r="C2494" s="1" t="s">
        <v>11</v>
      </c>
      <c r="D2494" s="1" t="s">
        <v>119</v>
      </c>
      <c r="E2494" s="1" t="s">
        <v>89</v>
      </c>
      <c r="F2494" s="2">
        <v>4</v>
      </c>
      <c r="G2494" s="2">
        <v>6</v>
      </c>
      <c r="H2494" s="1" t="s">
        <v>14</v>
      </c>
      <c r="I2494" s="1" t="s">
        <v>15</v>
      </c>
      <c r="J2494" s="2">
        <v>5526</v>
      </c>
      <c r="K2494" t="str">
        <f>VLOOKUP(E2494,LUCode!A:B,2,FALSE)</f>
        <v>Injured or ill Customer (On Train) - Medical Aid Refused</v>
      </c>
      <c r="L2494">
        <f>VLOOKUP(D2494,Coordinates!A:C,2,FALSE)</f>
        <v>43.433</v>
      </c>
      <c r="M2494">
        <f>VLOOKUP(D2494,Coordinates!A:C,3,FALSE)</f>
        <v>-79.248000000000005</v>
      </c>
      <c r="N2494" t="str">
        <f>VLOOKUP(I2494,LULine!A:B,2,FALSE)</f>
        <v>Yonge University Spadina</v>
      </c>
      <c r="O2494" t="s">
        <v>1762</v>
      </c>
      <c r="P2494" t="s">
        <v>1772</v>
      </c>
    </row>
    <row r="2495" spans="1:16" x14ac:dyDescent="0.3">
      <c r="A2495" s="3">
        <v>43599</v>
      </c>
      <c r="B2495" s="1" t="s">
        <v>320</v>
      </c>
      <c r="C2495" s="1" t="s">
        <v>11</v>
      </c>
      <c r="D2495" s="1" t="s">
        <v>341</v>
      </c>
      <c r="E2495" s="1" t="s">
        <v>1304</v>
      </c>
      <c r="F2495" s="2">
        <v>5</v>
      </c>
      <c r="G2495" s="2">
        <v>10</v>
      </c>
      <c r="H2495" s="1" t="s">
        <v>14</v>
      </c>
      <c r="I2495" s="1" t="s">
        <v>93</v>
      </c>
      <c r="J2495" s="2">
        <v>3003</v>
      </c>
      <c r="K2495" t="str">
        <f>VLOOKUP(E2495,LUCode!A:B,2,FALSE)</f>
        <v>Other</v>
      </c>
      <c r="L2495">
        <f>VLOOKUP(D2495,Coordinates!A:C,2,FALSE)</f>
        <v>43.732500000000002</v>
      </c>
      <c r="M2495">
        <f>VLOOKUP(D2495,Coordinates!A:C,3,FALSE)</f>
        <v>-79.263599999999997</v>
      </c>
      <c r="N2495" t="str">
        <f>VLOOKUP(I2495,LULine!A:B,2,FALSE)</f>
        <v>Scarborough Rail Transit</v>
      </c>
      <c r="O2495" t="s">
        <v>1762</v>
      </c>
      <c r="P2495" t="s">
        <v>1772</v>
      </c>
    </row>
    <row r="2496" spans="1:16" x14ac:dyDescent="0.3">
      <c r="A2496" s="3">
        <v>43599</v>
      </c>
      <c r="B2496" s="1" t="s">
        <v>1277</v>
      </c>
      <c r="C2496" s="1" t="s">
        <v>11</v>
      </c>
      <c r="D2496" s="1" t="s">
        <v>137</v>
      </c>
      <c r="E2496" s="1" t="s">
        <v>277</v>
      </c>
      <c r="F2496" s="2">
        <v>4</v>
      </c>
      <c r="G2496" s="2">
        <v>6</v>
      </c>
      <c r="H2496" s="1" t="s">
        <v>14</v>
      </c>
      <c r="I2496" s="1" t="s">
        <v>15</v>
      </c>
      <c r="J2496" s="2">
        <v>5966</v>
      </c>
      <c r="K2496" t="str">
        <f>VLOOKUP(E2496,LUCode!A:B,2,FALSE)</f>
        <v>Operator Violated Signal</v>
      </c>
      <c r="L2496">
        <f>VLOOKUP(D2496,Coordinates!A:C,2,FALSE)</f>
        <v>43.645299999999999</v>
      </c>
      <c r="M2496">
        <f>VLOOKUP(D2496,Coordinates!A:C,3,FALSE)</f>
        <v>-79.380600000000001</v>
      </c>
      <c r="N2496" t="str">
        <f>VLOOKUP(I2496,LULine!A:B,2,FALSE)</f>
        <v>Yonge University Spadina</v>
      </c>
      <c r="O2496" t="s">
        <v>1762</v>
      </c>
      <c r="P2496" t="s">
        <v>1772</v>
      </c>
    </row>
    <row r="2497" spans="1:16" x14ac:dyDescent="0.3">
      <c r="A2497" s="3">
        <v>43599</v>
      </c>
      <c r="B2497" s="1" t="s">
        <v>1089</v>
      </c>
      <c r="C2497" s="1" t="s">
        <v>11</v>
      </c>
      <c r="D2497" s="1" t="s">
        <v>300</v>
      </c>
      <c r="E2497" s="1" t="s">
        <v>67</v>
      </c>
      <c r="F2497" s="2">
        <v>8</v>
      </c>
      <c r="G2497" s="2">
        <v>11</v>
      </c>
      <c r="H2497" s="1" t="s">
        <v>19</v>
      </c>
      <c r="I2497" s="1" t="s">
        <v>15</v>
      </c>
      <c r="J2497" s="2">
        <v>5641</v>
      </c>
      <c r="K2497" t="str">
        <f>VLOOKUP(E2497,LUCode!A:B,2,FALSE)</f>
        <v>Door Problems - Faulty Equipment</v>
      </c>
      <c r="L2497">
        <f>VLOOKUP(D2497,Coordinates!A:C,2,FALSE)</f>
        <v>43.405200000000001</v>
      </c>
      <c r="M2497">
        <f>VLOOKUP(D2497,Coordinates!A:C,3,FALSE)</f>
        <v>-79.201599999999999</v>
      </c>
      <c r="N2497" t="str">
        <f>VLOOKUP(I2497,LULine!A:B,2,FALSE)</f>
        <v>Yonge University Spadina</v>
      </c>
      <c r="O2497" t="s">
        <v>1762</v>
      </c>
      <c r="P2497" t="s">
        <v>1772</v>
      </c>
    </row>
    <row r="2498" spans="1:16" x14ac:dyDescent="0.3">
      <c r="A2498" s="3">
        <v>43599</v>
      </c>
      <c r="B2498" s="1" t="s">
        <v>719</v>
      </c>
      <c r="C2498" s="1" t="s">
        <v>11</v>
      </c>
      <c r="D2498" s="1" t="s">
        <v>17</v>
      </c>
      <c r="E2498" s="1" t="s">
        <v>89</v>
      </c>
      <c r="F2498" s="2">
        <v>3</v>
      </c>
      <c r="G2498" s="2">
        <v>6</v>
      </c>
      <c r="H2498" s="1" t="s">
        <v>14</v>
      </c>
      <c r="I2498" s="1" t="s">
        <v>15</v>
      </c>
      <c r="J2498" s="2">
        <v>5521</v>
      </c>
      <c r="K2498" t="str">
        <f>VLOOKUP(E2498,LUCode!A:B,2,FALSE)</f>
        <v>Injured or ill Customer (On Train) - Medical Aid Refused</v>
      </c>
      <c r="L2498">
        <f>VLOOKUP(D2498,Coordinates!A:C,2,FALSE)</f>
        <v>43.415700000000001</v>
      </c>
      <c r="M2498">
        <f>VLOOKUP(D2498,Coordinates!A:C,3,FALSE)</f>
        <v>-79.260900000000007</v>
      </c>
      <c r="N2498" t="str">
        <f>VLOOKUP(I2498,LULine!A:B,2,FALSE)</f>
        <v>Yonge University Spadina</v>
      </c>
      <c r="O2498" t="s">
        <v>1762</v>
      </c>
      <c r="P2498" t="s">
        <v>1772</v>
      </c>
    </row>
    <row r="2499" spans="1:16" x14ac:dyDescent="0.3">
      <c r="A2499" s="3">
        <v>43599</v>
      </c>
      <c r="B2499" s="1" t="s">
        <v>161</v>
      </c>
      <c r="C2499" s="1" t="s">
        <v>11</v>
      </c>
      <c r="D2499" s="1" t="s">
        <v>203</v>
      </c>
      <c r="E2499" s="1" t="s">
        <v>308</v>
      </c>
      <c r="F2499" s="2">
        <v>5</v>
      </c>
      <c r="G2499" s="2">
        <v>8</v>
      </c>
      <c r="H2499" s="1" t="s">
        <v>14</v>
      </c>
      <c r="I2499" s="1" t="s">
        <v>15</v>
      </c>
      <c r="J2499" s="2">
        <v>5561</v>
      </c>
      <c r="K2499" t="str">
        <f>VLOOKUP(E2499,LUCode!A:B,2,FALSE)</f>
        <v>Assault / Patron Involved</v>
      </c>
      <c r="L2499">
        <f>VLOOKUP(D2499,Coordinates!A:C,2,FALSE)</f>
        <v>43.395499999999998</v>
      </c>
      <c r="M2499">
        <f>VLOOKUP(D2499,Coordinates!A:C,3,FALSE)</f>
        <v>-79.230199999999996</v>
      </c>
      <c r="N2499" t="str">
        <f>VLOOKUP(I2499,LULine!A:B,2,FALSE)</f>
        <v>Yonge University Spadina</v>
      </c>
      <c r="O2499" t="s">
        <v>1762</v>
      </c>
      <c r="P2499" t="s">
        <v>1772</v>
      </c>
    </row>
    <row r="2500" spans="1:16" x14ac:dyDescent="0.3">
      <c r="A2500" s="3">
        <v>43599</v>
      </c>
      <c r="B2500" s="1" t="s">
        <v>879</v>
      </c>
      <c r="C2500" s="1" t="s">
        <v>11</v>
      </c>
      <c r="D2500" s="1" t="s">
        <v>211</v>
      </c>
      <c r="E2500" s="1" t="s">
        <v>13</v>
      </c>
      <c r="F2500" s="2">
        <v>3</v>
      </c>
      <c r="G2500" s="2">
        <v>6</v>
      </c>
      <c r="H2500" s="1" t="s">
        <v>19</v>
      </c>
      <c r="I2500" s="1" t="s">
        <v>15</v>
      </c>
      <c r="J2500" s="2">
        <v>5746</v>
      </c>
      <c r="K2500" t="str">
        <f>VLOOKUP(E2500,LUCode!A:B,2,FALSE)</f>
        <v>ATC Project</v>
      </c>
      <c r="L2500">
        <f>VLOOKUP(D2500,Coordinates!A:C,2,FALSE)</f>
        <v>43.4739</v>
      </c>
      <c r="M2500">
        <f>VLOOKUP(D2500,Coordinates!A:C,3,FALSE)</f>
        <v>-79.313900000000004</v>
      </c>
      <c r="N2500" t="str">
        <f>VLOOKUP(I2500,LULine!A:B,2,FALSE)</f>
        <v>Yonge University Spadina</v>
      </c>
      <c r="O2500" t="s">
        <v>1762</v>
      </c>
      <c r="P2500" t="s">
        <v>1773</v>
      </c>
    </row>
    <row r="2501" spans="1:16" x14ac:dyDescent="0.3">
      <c r="A2501" s="3">
        <v>43599</v>
      </c>
      <c r="B2501" s="1" t="s">
        <v>884</v>
      </c>
      <c r="C2501" s="1" t="s">
        <v>11</v>
      </c>
      <c r="D2501" s="1" t="s">
        <v>37</v>
      </c>
      <c r="E2501" s="1" t="s">
        <v>50</v>
      </c>
      <c r="F2501" s="2">
        <v>3</v>
      </c>
      <c r="G2501" s="2">
        <v>6</v>
      </c>
      <c r="H2501" s="1" t="s">
        <v>29</v>
      </c>
      <c r="I2501" s="1" t="s">
        <v>30</v>
      </c>
      <c r="J2501" s="2">
        <v>5354</v>
      </c>
      <c r="K2501" t="str">
        <f>VLOOKUP(E2501,LUCode!A:B,2,FALSE)</f>
        <v>Brakes</v>
      </c>
      <c r="L2501">
        <f>VLOOKUP(D2501,Coordinates!A:C,2,FALSE)</f>
        <v>43.435699999999997</v>
      </c>
      <c r="M2501">
        <f>VLOOKUP(D2501,Coordinates!A:C,3,FALSE)</f>
        <v>-79.154899999999998</v>
      </c>
      <c r="N2501" t="str">
        <f>VLOOKUP(I2501,LULine!A:B,2,FALSE)</f>
        <v>Bloor Danforth</v>
      </c>
      <c r="O2501" t="s">
        <v>1762</v>
      </c>
      <c r="P2501" t="s">
        <v>1775</v>
      </c>
    </row>
    <row r="2502" spans="1:16" x14ac:dyDescent="0.3">
      <c r="A2502" s="3">
        <v>43599</v>
      </c>
      <c r="B2502" s="1" t="s">
        <v>1036</v>
      </c>
      <c r="C2502" s="1" t="s">
        <v>11</v>
      </c>
      <c r="D2502" s="1" t="s">
        <v>300</v>
      </c>
      <c r="E2502" s="1" t="s">
        <v>13</v>
      </c>
      <c r="F2502" s="2">
        <v>3</v>
      </c>
      <c r="G2502" s="2">
        <v>5</v>
      </c>
      <c r="H2502" s="1" t="s">
        <v>14</v>
      </c>
      <c r="I2502" s="1" t="s">
        <v>15</v>
      </c>
      <c r="J2502" s="2">
        <v>6116</v>
      </c>
      <c r="K2502" t="str">
        <f>VLOOKUP(E2502,LUCode!A:B,2,FALSE)</f>
        <v>ATC Project</v>
      </c>
      <c r="L2502">
        <f>VLOOKUP(D2502,Coordinates!A:C,2,FALSE)</f>
        <v>43.405200000000001</v>
      </c>
      <c r="M2502">
        <f>VLOOKUP(D2502,Coordinates!A:C,3,FALSE)</f>
        <v>-79.201599999999999</v>
      </c>
      <c r="N2502" t="str">
        <f>VLOOKUP(I2502,LULine!A:B,2,FALSE)</f>
        <v>Yonge University Spadina</v>
      </c>
      <c r="O2502" t="s">
        <v>1762</v>
      </c>
      <c r="P2502" t="s">
        <v>1775</v>
      </c>
    </row>
    <row r="2503" spans="1:16" x14ac:dyDescent="0.3">
      <c r="A2503" s="3">
        <v>43599</v>
      </c>
      <c r="B2503" s="1" t="s">
        <v>815</v>
      </c>
      <c r="C2503" s="1" t="s">
        <v>11</v>
      </c>
      <c r="D2503" s="1" t="s">
        <v>24</v>
      </c>
      <c r="E2503" s="1" t="s">
        <v>54</v>
      </c>
      <c r="F2503" s="2">
        <v>3</v>
      </c>
      <c r="G2503" s="2">
        <v>5</v>
      </c>
      <c r="H2503" s="1" t="s">
        <v>14</v>
      </c>
      <c r="I2503" s="1" t="s">
        <v>15</v>
      </c>
      <c r="J2503" s="2">
        <v>5811</v>
      </c>
      <c r="K2503" t="str">
        <f>VLOOKUP(E2503,LUCode!A:B,2,FALSE)</f>
        <v>Passenger Assistance Alarm Activated - No Trouble Found</v>
      </c>
      <c r="L2503">
        <f>VLOOKUP(D2503,Coordinates!A:C,2,FALSE)</f>
        <v>43.415199999999999</v>
      </c>
      <c r="M2503">
        <f>VLOOKUP(D2503,Coordinates!A:C,3,FALSE)</f>
        <v>-79.234999999999999</v>
      </c>
      <c r="N2503" t="str">
        <f>VLOOKUP(I2503,LULine!A:B,2,FALSE)</f>
        <v>Yonge University Spadina</v>
      </c>
      <c r="O2503" t="s">
        <v>1762</v>
      </c>
      <c r="P2503" t="s">
        <v>1775</v>
      </c>
    </row>
    <row r="2504" spans="1:16" x14ac:dyDescent="0.3">
      <c r="A2504" s="3">
        <v>43599</v>
      </c>
      <c r="B2504" s="1" t="s">
        <v>1305</v>
      </c>
      <c r="C2504" s="1" t="s">
        <v>11</v>
      </c>
      <c r="D2504" s="1" t="s">
        <v>59</v>
      </c>
      <c r="E2504" s="1" t="s">
        <v>57</v>
      </c>
      <c r="F2504" s="2">
        <v>4</v>
      </c>
      <c r="G2504" s="2">
        <v>6</v>
      </c>
      <c r="H2504" s="1" t="s">
        <v>34</v>
      </c>
      <c r="I2504" s="1" t="s">
        <v>30</v>
      </c>
      <c r="J2504" s="2">
        <v>5000</v>
      </c>
      <c r="K2504" t="str">
        <f>VLOOKUP(E2504,LUCode!A:B,2,FALSE)</f>
        <v>Injured or ill Customer (On Train) - Transported</v>
      </c>
      <c r="L2504">
        <f>VLOOKUP(D2504,Coordinates!A:C,2,FALSE)</f>
        <v>43.410299999999999</v>
      </c>
      <c r="M2504">
        <f>VLOOKUP(D2504,Coordinates!A:C,3,FALSE)</f>
        <v>-79.192300000000003</v>
      </c>
      <c r="N2504" t="str">
        <f>VLOOKUP(I2504,LULine!A:B,2,FALSE)</f>
        <v>Bloor Danforth</v>
      </c>
      <c r="O2504" t="s">
        <v>1762</v>
      </c>
      <c r="P2504" t="s">
        <v>1775</v>
      </c>
    </row>
    <row r="2505" spans="1:16" x14ac:dyDescent="0.3">
      <c r="A2505" s="3">
        <v>43599</v>
      </c>
      <c r="B2505" s="1" t="s">
        <v>1306</v>
      </c>
      <c r="C2505" s="1" t="s">
        <v>11</v>
      </c>
      <c r="D2505" s="1" t="s">
        <v>106</v>
      </c>
      <c r="E2505" s="1" t="s">
        <v>54</v>
      </c>
      <c r="F2505" s="2">
        <v>4</v>
      </c>
      <c r="G2505" s="2">
        <v>6</v>
      </c>
      <c r="H2505" s="1" t="s">
        <v>14</v>
      </c>
      <c r="I2505" s="1" t="s">
        <v>15</v>
      </c>
      <c r="J2505" s="2">
        <v>5911</v>
      </c>
      <c r="K2505" t="str">
        <f>VLOOKUP(E2505,LUCode!A:B,2,FALSE)</f>
        <v>Passenger Assistance Alarm Activated - No Trouble Found</v>
      </c>
      <c r="L2505">
        <f>VLOOKUP(D2505,Coordinates!A:C,2,FALSE)</f>
        <v>43.400199999999998</v>
      </c>
      <c r="M2505">
        <f>VLOOKUP(D2505,Coordinates!A:C,3,FALSE)</f>
        <v>-79.233699999999999</v>
      </c>
      <c r="N2505" t="str">
        <f>VLOOKUP(I2505,LULine!A:B,2,FALSE)</f>
        <v>Yonge University Spadina</v>
      </c>
      <c r="O2505" t="s">
        <v>1762</v>
      </c>
      <c r="P2505" t="s">
        <v>1775</v>
      </c>
    </row>
    <row r="2506" spans="1:16" x14ac:dyDescent="0.3">
      <c r="A2506" s="3">
        <v>43599</v>
      </c>
      <c r="B2506" s="1" t="s">
        <v>1237</v>
      </c>
      <c r="C2506" s="1" t="s">
        <v>11</v>
      </c>
      <c r="D2506" s="1" t="s">
        <v>104</v>
      </c>
      <c r="E2506" s="1" t="s">
        <v>143</v>
      </c>
      <c r="F2506" s="2">
        <v>4</v>
      </c>
      <c r="G2506" s="2">
        <v>6</v>
      </c>
      <c r="H2506" s="1" t="s">
        <v>34</v>
      </c>
      <c r="I2506" s="1" t="s">
        <v>30</v>
      </c>
      <c r="J2506" s="2">
        <v>5049</v>
      </c>
      <c r="K2506" t="str">
        <f>VLOOKUP(E2506,LUCode!A:B,2,FALSE)</f>
        <v>Transportation Department - Other</v>
      </c>
      <c r="L2506">
        <f>VLOOKUP(D2506,Coordinates!A:C,2,FALSE)</f>
        <v>43.384300000000003</v>
      </c>
      <c r="M2506">
        <f>VLOOKUP(D2506,Coordinates!A:C,3,FALSE)</f>
        <v>-79.312799999999996</v>
      </c>
      <c r="N2506" t="str">
        <f>VLOOKUP(I2506,LULine!A:B,2,FALSE)</f>
        <v>Bloor Danforth</v>
      </c>
      <c r="O2506" t="s">
        <v>1762</v>
      </c>
      <c r="P2506" t="s">
        <v>1775</v>
      </c>
    </row>
    <row r="2507" spans="1:16" x14ac:dyDescent="0.3">
      <c r="A2507" s="3">
        <v>43599</v>
      </c>
      <c r="B2507" s="1" t="s">
        <v>53</v>
      </c>
      <c r="C2507" s="1" t="s">
        <v>11</v>
      </c>
      <c r="D2507" s="1" t="s">
        <v>215</v>
      </c>
      <c r="E2507" s="1" t="s">
        <v>245</v>
      </c>
      <c r="F2507" s="2">
        <v>4</v>
      </c>
      <c r="G2507" s="2">
        <v>6</v>
      </c>
      <c r="H2507" s="1" t="s">
        <v>29</v>
      </c>
      <c r="I2507" s="1" t="s">
        <v>30</v>
      </c>
      <c r="J2507" s="2">
        <v>5220</v>
      </c>
      <c r="K2507" t="str">
        <f>VLOOKUP(E2507,LUCode!A:B,2,FALSE)</f>
        <v>Door Problems - Passenger Related</v>
      </c>
      <c r="L2507">
        <f>VLOOKUP(D2507,Coordinates!A:C,2,FALSE)</f>
        <v>43.385300000000001</v>
      </c>
      <c r="M2507">
        <f>VLOOKUP(D2507,Coordinates!A:C,3,FALSE)</f>
        <v>-79.304100000000005</v>
      </c>
      <c r="N2507" t="str">
        <f>VLOOKUP(I2507,LULine!A:B,2,FALSE)</f>
        <v>Bloor Danforth</v>
      </c>
      <c r="O2507" t="s">
        <v>1762</v>
      </c>
      <c r="P2507" t="s">
        <v>1775</v>
      </c>
    </row>
    <row r="2508" spans="1:16" x14ac:dyDescent="0.3">
      <c r="A2508" s="3">
        <v>43599</v>
      </c>
      <c r="B2508" s="1" t="s">
        <v>599</v>
      </c>
      <c r="C2508" s="1" t="s">
        <v>11</v>
      </c>
      <c r="D2508" s="1" t="s">
        <v>160</v>
      </c>
      <c r="E2508" s="1" t="s">
        <v>361</v>
      </c>
      <c r="F2508" s="2">
        <v>9</v>
      </c>
      <c r="G2508" s="2">
        <v>11</v>
      </c>
      <c r="H2508" s="1" t="s">
        <v>19</v>
      </c>
      <c r="I2508" s="1" t="s">
        <v>15</v>
      </c>
      <c r="J2508" s="2">
        <v>5641</v>
      </c>
      <c r="K2508" t="str">
        <f>VLOOKUP(E2508,LUCode!A:B,2,FALSE)</f>
        <v>Couplers</v>
      </c>
      <c r="L2508">
        <f>VLOOKUP(D2508,Coordinates!A:C,2,FALSE)</f>
        <v>43.724899999999998</v>
      </c>
      <c r="M2508">
        <f>VLOOKUP(D2508,Coordinates!A:C,3,FALSE)</f>
        <v>79.448800000000006</v>
      </c>
      <c r="N2508" t="str">
        <f>VLOOKUP(I2508,LULine!A:B,2,FALSE)</f>
        <v>Yonge University Spadina</v>
      </c>
      <c r="O2508" t="s">
        <v>1762</v>
      </c>
      <c r="P2508" t="s">
        <v>1776</v>
      </c>
    </row>
    <row r="2509" spans="1:16" x14ac:dyDescent="0.3">
      <c r="A2509" s="3">
        <v>43599</v>
      </c>
      <c r="B2509" s="1" t="s">
        <v>785</v>
      </c>
      <c r="C2509" s="1" t="s">
        <v>11</v>
      </c>
      <c r="D2509" s="1" t="s">
        <v>281</v>
      </c>
      <c r="E2509" s="1" t="s">
        <v>80</v>
      </c>
      <c r="F2509" s="2">
        <v>5</v>
      </c>
      <c r="G2509" s="2">
        <v>10</v>
      </c>
      <c r="H2509" s="1" t="s">
        <v>34</v>
      </c>
      <c r="I2509" s="1" t="s">
        <v>99</v>
      </c>
      <c r="J2509" s="2">
        <v>6166</v>
      </c>
      <c r="K2509" t="str">
        <f>VLOOKUP(E2509,LUCode!A:B,2,FALSE)</f>
        <v>Disorderly Patron</v>
      </c>
      <c r="L2509">
        <f>VLOOKUP(D2509,Coordinates!A:C,2,FALSE)</f>
        <v>43.775700000000001</v>
      </c>
      <c r="M2509">
        <f>VLOOKUP(D2509,Coordinates!A:C,3,FALSE)</f>
        <v>-79.345399999999998</v>
      </c>
      <c r="N2509" t="str">
        <f>VLOOKUP(I2509,LULine!A:B,2,FALSE)</f>
        <v>Sheppard</v>
      </c>
      <c r="O2509" t="s">
        <v>1762</v>
      </c>
      <c r="P2509" t="s">
        <v>1776</v>
      </c>
    </row>
    <row r="2510" spans="1:16" x14ac:dyDescent="0.3">
      <c r="A2510" s="3">
        <v>43599</v>
      </c>
      <c r="B2510" s="1" t="s">
        <v>1176</v>
      </c>
      <c r="C2510" s="1" t="s">
        <v>11</v>
      </c>
      <c r="D2510" s="1" t="s">
        <v>266</v>
      </c>
      <c r="E2510" s="1" t="s">
        <v>900</v>
      </c>
      <c r="F2510" s="2">
        <v>8</v>
      </c>
      <c r="G2510" s="2">
        <v>12</v>
      </c>
      <c r="H2510" s="1" t="s">
        <v>19</v>
      </c>
      <c r="I2510" s="1" t="s">
        <v>93</v>
      </c>
      <c r="J2510" s="2">
        <v>3024</v>
      </c>
      <c r="K2510" t="str">
        <f>VLOOKUP(E2510,LUCode!A:B,2,FALSE)</f>
        <v>Disorderly Patron</v>
      </c>
      <c r="L2510">
        <f>VLOOKUP(D2510,Coordinates!A:C,2,FALSE)</f>
        <v>43.462899999999998</v>
      </c>
      <c r="M2510">
        <f>VLOOKUP(D2510,Coordinates!A:C,3,FALSE)</f>
        <v>-79.150599999999997</v>
      </c>
      <c r="N2510" t="str">
        <f>VLOOKUP(I2510,LULine!A:B,2,FALSE)</f>
        <v>Scarborough Rail Transit</v>
      </c>
      <c r="O2510" t="s">
        <v>1762</v>
      </c>
      <c r="P2510" t="s">
        <v>1776</v>
      </c>
    </row>
    <row r="2511" spans="1:16" x14ac:dyDescent="0.3">
      <c r="A2511" s="3">
        <v>43599</v>
      </c>
      <c r="B2511" s="1" t="s">
        <v>1177</v>
      </c>
      <c r="C2511" s="1" t="s">
        <v>11</v>
      </c>
      <c r="D2511" s="1" t="s">
        <v>33</v>
      </c>
      <c r="E2511" s="1" t="s">
        <v>132</v>
      </c>
      <c r="F2511" s="2">
        <v>3</v>
      </c>
      <c r="G2511" s="2">
        <v>6</v>
      </c>
      <c r="H2511" s="1" t="s">
        <v>34</v>
      </c>
      <c r="I2511" s="1" t="s">
        <v>30</v>
      </c>
      <c r="J2511" s="2">
        <v>5055</v>
      </c>
      <c r="K2511" t="str">
        <f>VLOOKUP(E2511,LUCode!A:B,2,FALSE)</f>
        <v>Misc. Transportation Other - Employee Non-Chargeable</v>
      </c>
      <c r="L2511">
        <f>VLOOKUP(D2511,Coordinates!A:C,2,FALSE)</f>
        <v>43.381399999999999</v>
      </c>
      <c r="M2511">
        <f>VLOOKUP(D2511,Coordinates!A:C,3,FALSE)</f>
        <v>-79.320999999999998</v>
      </c>
      <c r="N2511" t="str">
        <f>VLOOKUP(I2511,LULine!A:B,2,FALSE)</f>
        <v>Bloor Danforth</v>
      </c>
      <c r="O2511" t="s">
        <v>1762</v>
      </c>
      <c r="P2511" t="s">
        <v>1777</v>
      </c>
    </row>
    <row r="2512" spans="1:16" x14ac:dyDescent="0.3">
      <c r="A2512" s="3">
        <v>43599</v>
      </c>
      <c r="B2512" s="1" t="s">
        <v>702</v>
      </c>
      <c r="C2512" s="1" t="s">
        <v>11</v>
      </c>
      <c r="D2512" s="1" t="s">
        <v>130</v>
      </c>
      <c r="E2512" s="1" t="s">
        <v>89</v>
      </c>
      <c r="F2512" s="2">
        <v>5</v>
      </c>
      <c r="G2512" s="2">
        <v>8</v>
      </c>
      <c r="H2512" s="1" t="s">
        <v>34</v>
      </c>
      <c r="I2512" s="1" t="s">
        <v>30</v>
      </c>
      <c r="J2512" s="2">
        <v>5161</v>
      </c>
      <c r="K2512" t="str">
        <f>VLOOKUP(E2512,LUCode!A:B,2,FALSE)</f>
        <v>Injured or ill Customer (On Train) - Medical Aid Refused</v>
      </c>
      <c r="L2512">
        <f>VLOOKUP(D2512,Coordinates!A:C,2,FALSE)</f>
        <v>43.668300000000002</v>
      </c>
      <c r="M2512">
        <f>VLOOKUP(D2512,Coordinates!A:C,3,FALSE)</f>
        <v>-79.399900000000002</v>
      </c>
      <c r="N2512" t="str">
        <f>VLOOKUP(I2512,LULine!A:B,2,FALSE)</f>
        <v>Bloor Danforth</v>
      </c>
      <c r="O2512" t="s">
        <v>1762</v>
      </c>
      <c r="P2512" t="s">
        <v>1777</v>
      </c>
    </row>
    <row r="2513" spans="1:16" x14ac:dyDescent="0.3">
      <c r="A2513" s="3">
        <v>43600</v>
      </c>
      <c r="B2513" s="1" t="s">
        <v>575</v>
      </c>
      <c r="C2513" s="1" t="s">
        <v>63</v>
      </c>
      <c r="D2513" s="1" t="s">
        <v>237</v>
      </c>
      <c r="E2513" s="1" t="s">
        <v>277</v>
      </c>
      <c r="F2513" s="2">
        <v>5</v>
      </c>
      <c r="G2513" s="2">
        <v>10</v>
      </c>
      <c r="H2513" s="1" t="s">
        <v>29</v>
      </c>
      <c r="I2513" s="1" t="s">
        <v>30</v>
      </c>
      <c r="J2513" s="2">
        <v>5101</v>
      </c>
      <c r="K2513" t="str">
        <f>VLOOKUP(E2513,LUCode!A:B,2,FALSE)</f>
        <v>Operator Violated Signal</v>
      </c>
      <c r="L2513">
        <f>VLOOKUP(D2513,Coordinates!A:C,2,FALSE)</f>
        <v>43.394399999999997</v>
      </c>
      <c r="M2513">
        <f>VLOOKUP(D2513,Coordinates!A:C,3,FALSE)</f>
        <v>-79.253600000000006</v>
      </c>
      <c r="N2513" t="str">
        <f>VLOOKUP(I2513,LULine!A:B,2,FALSE)</f>
        <v>Bloor Danforth</v>
      </c>
      <c r="O2513" t="s">
        <v>1762</v>
      </c>
      <c r="P2513" t="s">
        <v>1777</v>
      </c>
    </row>
    <row r="2514" spans="1:16" x14ac:dyDescent="0.3">
      <c r="A2514" s="3">
        <v>43600</v>
      </c>
      <c r="B2514" s="1" t="s">
        <v>737</v>
      </c>
      <c r="C2514" s="1" t="s">
        <v>63</v>
      </c>
      <c r="D2514" s="1" t="s">
        <v>77</v>
      </c>
      <c r="E2514" s="1" t="s">
        <v>13</v>
      </c>
      <c r="F2514" s="2">
        <v>8</v>
      </c>
      <c r="G2514" s="2">
        <v>10</v>
      </c>
      <c r="H2514" s="1" t="s">
        <v>19</v>
      </c>
      <c r="I2514" s="1" t="s">
        <v>15</v>
      </c>
      <c r="J2514" s="2">
        <v>5481</v>
      </c>
      <c r="K2514" t="str">
        <f>VLOOKUP(E2514,LUCode!A:B,2,FALSE)</f>
        <v>ATC Project</v>
      </c>
      <c r="L2514" t="str">
        <f>VLOOKUP(D2514,Coordinates!A:C,2,FALSE)</f>
        <v>43°44′03</v>
      </c>
      <c r="M2514">
        <f>VLOOKUP(D2514,Coordinates!A:C,3,FALSE)</f>
        <v>-79.27</v>
      </c>
      <c r="N2514" t="str">
        <f>VLOOKUP(I2514,LULine!A:B,2,FALSE)</f>
        <v>Yonge University Spadina</v>
      </c>
      <c r="O2514" t="s">
        <v>1762</v>
      </c>
      <c r="P2514" t="s">
        <v>1774</v>
      </c>
    </row>
    <row r="2515" spans="1:16" x14ac:dyDescent="0.3">
      <c r="A2515" s="3">
        <v>43600</v>
      </c>
      <c r="B2515" s="1" t="s">
        <v>628</v>
      </c>
      <c r="C2515" s="1" t="s">
        <v>63</v>
      </c>
      <c r="D2515" s="1" t="s">
        <v>341</v>
      </c>
      <c r="E2515" s="1" t="s">
        <v>868</v>
      </c>
      <c r="F2515" s="2">
        <v>3</v>
      </c>
      <c r="G2515" s="2">
        <v>8</v>
      </c>
      <c r="H2515" s="1" t="s">
        <v>14</v>
      </c>
      <c r="I2515" s="1" t="s">
        <v>93</v>
      </c>
      <c r="J2515" s="2">
        <v>3027</v>
      </c>
      <c r="K2515" t="str">
        <f>VLOOKUP(E2515,LUCode!A:B,2,FALSE)</f>
        <v>Door Problems - Passenger Related</v>
      </c>
      <c r="L2515">
        <f>VLOOKUP(D2515,Coordinates!A:C,2,FALSE)</f>
        <v>43.732500000000002</v>
      </c>
      <c r="M2515">
        <f>VLOOKUP(D2515,Coordinates!A:C,3,FALSE)</f>
        <v>-79.263599999999997</v>
      </c>
      <c r="N2515" t="str">
        <f>VLOOKUP(I2515,LULine!A:B,2,FALSE)</f>
        <v>Scarborough Rail Transit</v>
      </c>
      <c r="O2515" t="s">
        <v>1762</v>
      </c>
      <c r="P2515" t="s">
        <v>1774</v>
      </c>
    </row>
    <row r="2516" spans="1:16" x14ac:dyDescent="0.3">
      <c r="A2516" s="3">
        <v>43600</v>
      </c>
      <c r="B2516" s="1" t="s">
        <v>630</v>
      </c>
      <c r="C2516" s="1" t="s">
        <v>63</v>
      </c>
      <c r="D2516" s="1" t="s">
        <v>279</v>
      </c>
      <c r="E2516" s="1" t="s">
        <v>57</v>
      </c>
      <c r="F2516" s="2">
        <v>9</v>
      </c>
      <c r="G2516" s="2">
        <v>11</v>
      </c>
      <c r="H2516" s="1" t="s">
        <v>19</v>
      </c>
      <c r="I2516" s="1" t="s">
        <v>15</v>
      </c>
      <c r="J2516" s="2">
        <v>6106</v>
      </c>
      <c r="K2516" t="str">
        <f>VLOOKUP(E2516,LUCode!A:B,2,FALSE)</f>
        <v>Injured or ill Customer (On Train) - Transported</v>
      </c>
      <c r="L2516">
        <f>VLOOKUP(D2516,Coordinates!A:C,2,FALSE)</f>
        <v>43.4056</v>
      </c>
      <c r="M2516">
        <f>VLOOKUP(D2516,Coordinates!A:C,3,FALSE)</f>
        <v>-79.232699999999994</v>
      </c>
      <c r="N2516" t="str">
        <f>VLOOKUP(I2516,LULine!A:B,2,FALSE)</f>
        <v>Yonge University Spadina</v>
      </c>
      <c r="O2516" t="s">
        <v>1762</v>
      </c>
      <c r="P2516" t="s">
        <v>1774</v>
      </c>
    </row>
    <row r="2517" spans="1:16" x14ac:dyDescent="0.3">
      <c r="A2517" s="3">
        <v>43600</v>
      </c>
      <c r="B2517" s="1" t="s">
        <v>202</v>
      </c>
      <c r="C2517" s="1" t="s">
        <v>63</v>
      </c>
      <c r="D2517" s="1" t="s">
        <v>134</v>
      </c>
      <c r="E2517" s="1" t="s">
        <v>277</v>
      </c>
      <c r="F2517" s="2">
        <v>8</v>
      </c>
      <c r="G2517" s="2">
        <v>10</v>
      </c>
      <c r="H2517" s="1" t="s">
        <v>34</v>
      </c>
      <c r="I2517" s="1" t="s">
        <v>30</v>
      </c>
      <c r="J2517" s="2">
        <v>5029</v>
      </c>
      <c r="K2517" t="str">
        <f>VLOOKUP(E2517,LUCode!A:B,2,FALSE)</f>
        <v>Operator Violated Signal</v>
      </c>
      <c r="L2517">
        <f>VLOOKUP(D2517,Coordinates!A:C,2,FALSE)</f>
        <v>43.404200000000003</v>
      </c>
      <c r="M2517">
        <f>VLOOKUP(D2517,Coordinates!A:C,3,FALSE)</f>
        <v>-79.210899999999995</v>
      </c>
      <c r="N2517" t="str">
        <f>VLOOKUP(I2517,LULine!A:B,2,FALSE)</f>
        <v>Bloor Danforth</v>
      </c>
      <c r="O2517" t="s">
        <v>1762</v>
      </c>
      <c r="P2517" t="s">
        <v>1772</v>
      </c>
    </row>
    <row r="2518" spans="1:16" x14ac:dyDescent="0.3">
      <c r="A2518" s="3">
        <v>43600</v>
      </c>
      <c r="B2518" s="1" t="s">
        <v>670</v>
      </c>
      <c r="C2518" s="1" t="s">
        <v>63</v>
      </c>
      <c r="D2518" s="1" t="s">
        <v>348</v>
      </c>
      <c r="E2518" s="1" t="s">
        <v>80</v>
      </c>
      <c r="F2518" s="2">
        <v>3</v>
      </c>
      <c r="G2518" s="2">
        <v>6</v>
      </c>
      <c r="H2518" s="1" t="s">
        <v>14</v>
      </c>
      <c r="I2518" s="1" t="s">
        <v>15</v>
      </c>
      <c r="J2518" s="2">
        <v>6001</v>
      </c>
      <c r="K2518" t="str">
        <f>VLOOKUP(E2518,LUCode!A:B,2,FALSE)</f>
        <v>Disorderly Patron</v>
      </c>
      <c r="L2518">
        <f>VLOOKUP(D2518,Coordinates!A:C,2,FALSE)</f>
        <v>43.773899999999998</v>
      </c>
      <c r="M2518">
        <f>VLOOKUP(D2518,Coordinates!A:C,3,FALSE)</f>
        <v>-79.499799999999993</v>
      </c>
      <c r="N2518" t="str">
        <f>VLOOKUP(I2518,LULine!A:B,2,FALSE)</f>
        <v>Yonge University Spadina</v>
      </c>
      <c r="O2518" t="s">
        <v>1762</v>
      </c>
      <c r="P2518" t="s">
        <v>1772</v>
      </c>
    </row>
    <row r="2519" spans="1:16" x14ac:dyDescent="0.3">
      <c r="A2519" s="3">
        <v>43600</v>
      </c>
      <c r="B2519" s="1" t="s">
        <v>159</v>
      </c>
      <c r="C2519" s="1" t="s">
        <v>63</v>
      </c>
      <c r="D2519" s="1" t="s">
        <v>341</v>
      </c>
      <c r="E2519" s="1" t="s">
        <v>371</v>
      </c>
      <c r="F2519" s="2">
        <v>5</v>
      </c>
      <c r="G2519" s="2">
        <v>10</v>
      </c>
      <c r="H2519" s="1" t="s">
        <v>14</v>
      </c>
      <c r="I2519" s="1" t="s">
        <v>93</v>
      </c>
      <c r="J2519" s="2">
        <v>3027</v>
      </c>
      <c r="K2519" t="str">
        <f>VLOOKUP(E2519,LUCode!A:B,2,FALSE)</f>
        <v>Couplers</v>
      </c>
      <c r="L2519">
        <f>VLOOKUP(D2519,Coordinates!A:C,2,FALSE)</f>
        <v>43.732500000000002</v>
      </c>
      <c r="M2519">
        <f>VLOOKUP(D2519,Coordinates!A:C,3,FALSE)</f>
        <v>-79.263599999999997</v>
      </c>
      <c r="N2519" t="str">
        <f>VLOOKUP(I2519,LULine!A:B,2,FALSE)</f>
        <v>Scarborough Rail Transit</v>
      </c>
      <c r="O2519" t="s">
        <v>1762</v>
      </c>
      <c r="P2519" t="s">
        <v>1772</v>
      </c>
    </row>
    <row r="2520" spans="1:16" x14ac:dyDescent="0.3">
      <c r="A2520" s="3">
        <v>43600</v>
      </c>
      <c r="B2520" s="1" t="s">
        <v>1051</v>
      </c>
      <c r="C2520" s="1" t="s">
        <v>63</v>
      </c>
      <c r="D2520" s="1" t="s">
        <v>77</v>
      </c>
      <c r="E2520" s="1" t="s">
        <v>52</v>
      </c>
      <c r="F2520" s="2">
        <v>5</v>
      </c>
      <c r="G2520" s="2">
        <v>8</v>
      </c>
      <c r="H2520" s="1" t="s">
        <v>19</v>
      </c>
      <c r="I2520" s="1" t="s">
        <v>15</v>
      </c>
      <c r="J2520" s="2">
        <v>5981</v>
      </c>
      <c r="K2520" t="str">
        <f>VLOOKUP(E2520,LUCode!A:B,2,FALSE)</f>
        <v>Unsanitary Vehicle</v>
      </c>
      <c r="L2520" t="str">
        <f>VLOOKUP(D2520,Coordinates!A:C,2,FALSE)</f>
        <v>43°44′03</v>
      </c>
      <c r="M2520">
        <f>VLOOKUP(D2520,Coordinates!A:C,3,FALSE)</f>
        <v>-79.27</v>
      </c>
      <c r="N2520" t="str">
        <f>VLOOKUP(I2520,LULine!A:B,2,FALSE)</f>
        <v>Yonge University Spadina</v>
      </c>
      <c r="O2520" t="s">
        <v>1762</v>
      </c>
      <c r="P2520" t="s">
        <v>1772</v>
      </c>
    </row>
    <row r="2521" spans="1:16" x14ac:dyDescent="0.3">
      <c r="A2521" s="3">
        <v>43600</v>
      </c>
      <c r="B2521" s="1" t="s">
        <v>445</v>
      </c>
      <c r="C2521" s="1" t="s">
        <v>63</v>
      </c>
      <c r="D2521" s="25" t="s">
        <v>1756</v>
      </c>
      <c r="E2521" s="1" t="s">
        <v>250</v>
      </c>
      <c r="F2521" s="2">
        <v>4</v>
      </c>
      <c r="G2521" s="2">
        <v>7</v>
      </c>
      <c r="H2521" s="1" t="s">
        <v>19</v>
      </c>
      <c r="I2521" s="1" t="s">
        <v>15</v>
      </c>
      <c r="J2521" s="2">
        <v>5421</v>
      </c>
      <c r="K2521" t="str">
        <f>VLOOKUP(E2521,LUCode!A:B,2,FALSE)</f>
        <v>Transit Control Related Problems</v>
      </c>
      <c r="L2521">
        <f>VLOOKUP(D2521,Coordinates!A:C,2,FALSE)</f>
        <v>43.401600000000002</v>
      </c>
      <c r="M2521">
        <f>VLOOKUP(D2521,Coordinates!A:C,3,FALSE)</f>
        <v>-79.230900000000005</v>
      </c>
      <c r="N2521" t="str">
        <f>VLOOKUP(I2521,LULine!A:B,2,FALSE)</f>
        <v>Yonge University Spadina</v>
      </c>
      <c r="O2521" t="s">
        <v>1762</v>
      </c>
      <c r="P2521" t="s">
        <v>1772</v>
      </c>
    </row>
    <row r="2522" spans="1:16" x14ac:dyDescent="0.3">
      <c r="A2522" s="3">
        <v>43600</v>
      </c>
      <c r="B2522" s="1" t="s">
        <v>1307</v>
      </c>
      <c r="C2522" s="1" t="s">
        <v>63</v>
      </c>
      <c r="D2522" s="1" t="s">
        <v>33</v>
      </c>
      <c r="E2522" s="1" t="s">
        <v>1308</v>
      </c>
      <c r="F2522" s="2">
        <v>15</v>
      </c>
      <c r="G2522" s="2">
        <v>18</v>
      </c>
      <c r="H2522" s="1" t="s">
        <v>34</v>
      </c>
      <c r="I2522" s="1" t="s">
        <v>30</v>
      </c>
      <c r="J2522" s="2">
        <v>5163</v>
      </c>
      <c r="K2522" t="str">
        <f>VLOOKUP(E2522,LUCode!A:B,2,FALSE)</f>
        <v>Central Office Signalling System</v>
      </c>
      <c r="L2522">
        <f>VLOOKUP(D2522,Coordinates!A:C,2,FALSE)</f>
        <v>43.381399999999999</v>
      </c>
      <c r="M2522">
        <f>VLOOKUP(D2522,Coordinates!A:C,3,FALSE)</f>
        <v>-79.320999999999998</v>
      </c>
      <c r="N2522" t="str">
        <f>VLOOKUP(I2522,LULine!A:B,2,FALSE)</f>
        <v>Bloor Danforth</v>
      </c>
      <c r="O2522" t="s">
        <v>1762</v>
      </c>
      <c r="P2522" t="s">
        <v>1773</v>
      </c>
    </row>
    <row r="2523" spans="1:16" x14ac:dyDescent="0.3">
      <c r="A2523" s="3">
        <v>43600</v>
      </c>
      <c r="B2523" s="1" t="s">
        <v>1073</v>
      </c>
      <c r="C2523" s="1" t="s">
        <v>63</v>
      </c>
      <c r="D2523" s="25" t="s">
        <v>1640</v>
      </c>
      <c r="E2523" s="1" t="s">
        <v>1308</v>
      </c>
      <c r="F2523" s="2">
        <v>10</v>
      </c>
      <c r="G2523" s="2">
        <v>15</v>
      </c>
      <c r="H2523" s="1" t="s">
        <v>34</v>
      </c>
      <c r="I2523" s="1" t="s">
        <v>99</v>
      </c>
      <c r="J2523" s="2">
        <v>6161</v>
      </c>
      <c r="K2523" t="str">
        <f>VLOOKUP(E2523,LUCode!A:B,2,FALSE)</f>
        <v>Central Office Signalling System</v>
      </c>
      <c r="L2523" t="str">
        <f>VLOOKUP(D2523,Coordinates!A:C,2,FALSE)</f>
        <v>43.7614°</v>
      </c>
      <c r="M2523">
        <f>VLOOKUP(D2523,Coordinates!A:C,3,FALSE)</f>
        <v>-79.410499999999999</v>
      </c>
      <c r="N2523" t="str">
        <f>VLOOKUP(I2523,LULine!A:B,2,FALSE)</f>
        <v>Sheppard</v>
      </c>
      <c r="O2523" t="s">
        <v>1762</v>
      </c>
      <c r="P2523" t="s">
        <v>1773</v>
      </c>
    </row>
    <row r="2524" spans="1:16" x14ac:dyDescent="0.3">
      <c r="A2524" s="3">
        <v>43600</v>
      </c>
      <c r="B2524" s="1" t="s">
        <v>1218</v>
      </c>
      <c r="C2524" s="1" t="s">
        <v>63</v>
      </c>
      <c r="D2524" s="1" t="s">
        <v>286</v>
      </c>
      <c r="E2524" s="1" t="s">
        <v>54</v>
      </c>
      <c r="F2524" s="2">
        <v>4</v>
      </c>
      <c r="G2524" s="2">
        <v>7</v>
      </c>
      <c r="H2524" s="1" t="s">
        <v>34</v>
      </c>
      <c r="I2524" s="1" t="s">
        <v>30</v>
      </c>
      <c r="J2524" s="2">
        <v>5336</v>
      </c>
      <c r="K2524" t="str">
        <f>VLOOKUP(E2524,LUCode!A:B,2,FALSE)</f>
        <v>Passenger Assistance Alarm Activated - No Trouble Found</v>
      </c>
      <c r="L2524">
        <f>VLOOKUP(D2524,Coordinates!A:C,2,FALSE)</f>
        <v>43.401299999999999</v>
      </c>
      <c r="M2524">
        <f>VLOOKUP(D2524,Coordinates!A:C,3,FALSE)</f>
        <v>-79.232399999999998</v>
      </c>
      <c r="N2524" t="str">
        <f>VLOOKUP(I2524,LULine!A:B,2,FALSE)</f>
        <v>Bloor Danforth</v>
      </c>
      <c r="O2524" t="s">
        <v>1762</v>
      </c>
      <c r="P2524" t="s">
        <v>1773</v>
      </c>
    </row>
    <row r="2525" spans="1:16" x14ac:dyDescent="0.3">
      <c r="A2525" s="3">
        <v>43600</v>
      </c>
      <c r="B2525" s="1" t="s">
        <v>1147</v>
      </c>
      <c r="C2525" s="1" t="s">
        <v>63</v>
      </c>
      <c r="D2525" s="1" t="s">
        <v>77</v>
      </c>
      <c r="E2525" s="1" t="s">
        <v>132</v>
      </c>
      <c r="F2525" s="2">
        <v>5</v>
      </c>
      <c r="G2525" s="2">
        <v>8</v>
      </c>
      <c r="H2525" s="1" t="s">
        <v>19</v>
      </c>
      <c r="I2525" s="1" t="s">
        <v>15</v>
      </c>
      <c r="J2525" s="2">
        <v>6026</v>
      </c>
      <c r="K2525" t="str">
        <f>VLOOKUP(E2525,LUCode!A:B,2,FALSE)</f>
        <v>Misc. Transportation Other - Employee Non-Chargeable</v>
      </c>
      <c r="L2525" t="str">
        <f>VLOOKUP(D2525,Coordinates!A:C,2,FALSE)</f>
        <v>43°44′03</v>
      </c>
      <c r="M2525">
        <f>VLOOKUP(D2525,Coordinates!A:C,3,FALSE)</f>
        <v>-79.27</v>
      </c>
      <c r="N2525" t="str">
        <f>VLOOKUP(I2525,LULine!A:B,2,FALSE)</f>
        <v>Yonge University Spadina</v>
      </c>
      <c r="O2525" t="s">
        <v>1762</v>
      </c>
      <c r="P2525" t="s">
        <v>1773</v>
      </c>
    </row>
    <row r="2526" spans="1:16" x14ac:dyDescent="0.3">
      <c r="A2526" s="3">
        <v>43600</v>
      </c>
      <c r="B2526" s="1" t="s">
        <v>463</v>
      </c>
      <c r="C2526" s="1" t="s">
        <v>63</v>
      </c>
      <c r="D2526" s="1" t="s">
        <v>207</v>
      </c>
      <c r="E2526" s="1" t="s">
        <v>327</v>
      </c>
      <c r="F2526" s="2">
        <v>4</v>
      </c>
      <c r="G2526" s="2">
        <v>7</v>
      </c>
      <c r="H2526" s="1" t="s">
        <v>19</v>
      </c>
      <c r="I2526" s="1" t="s">
        <v>15</v>
      </c>
      <c r="J2526" s="2">
        <v>5801</v>
      </c>
      <c r="K2526" t="str">
        <f>VLOOKUP(E2526,LUCode!A:B,2,FALSE)</f>
        <v>Operator Overshot Platform</v>
      </c>
      <c r="L2526">
        <f>VLOOKUP(D2526,Coordinates!A:C,2,FALSE)</f>
        <v>43.4221</v>
      </c>
      <c r="M2526">
        <f>VLOOKUP(D2526,Coordinates!A:C,3,FALSE)</f>
        <v>-79.235399999999998</v>
      </c>
      <c r="N2526" t="str">
        <f>VLOOKUP(I2526,LULine!A:B,2,FALSE)</f>
        <v>Yonge University Spadina</v>
      </c>
      <c r="O2526" t="s">
        <v>1762</v>
      </c>
      <c r="P2526" t="s">
        <v>1775</v>
      </c>
    </row>
    <row r="2527" spans="1:16" x14ac:dyDescent="0.3">
      <c r="A2527" s="3">
        <v>43600</v>
      </c>
      <c r="B2527" s="1" t="s">
        <v>890</v>
      </c>
      <c r="C2527" s="1" t="s">
        <v>63</v>
      </c>
      <c r="D2527" s="1" t="s">
        <v>443</v>
      </c>
      <c r="E2527" s="1" t="s">
        <v>46</v>
      </c>
      <c r="F2527" s="2">
        <v>4</v>
      </c>
      <c r="G2527" s="2">
        <v>7</v>
      </c>
      <c r="H2527" s="1" t="s">
        <v>29</v>
      </c>
      <c r="I2527" s="1" t="s">
        <v>30</v>
      </c>
      <c r="J2527" s="2">
        <v>5254</v>
      </c>
      <c r="K2527" t="str">
        <f>VLOOKUP(E2527,LUCode!A:B,2,FALSE)</f>
        <v>Miscellaneous Speed Control</v>
      </c>
      <c r="L2527">
        <f>VLOOKUP(D2527,Coordinates!A:C,2,FALSE)</f>
        <v>43.412050000000001</v>
      </c>
      <c r="M2527">
        <f>VLOOKUP(D2527,Coordinates!A:C,3,FALSE)</f>
        <v>-79.180599999999998</v>
      </c>
      <c r="N2527" t="str">
        <f>VLOOKUP(I2527,LULine!A:B,2,FALSE)</f>
        <v>Bloor Danforth</v>
      </c>
      <c r="O2527" t="s">
        <v>1762</v>
      </c>
      <c r="P2527" t="s">
        <v>1775</v>
      </c>
    </row>
    <row r="2528" spans="1:16" x14ac:dyDescent="0.3">
      <c r="A2528" s="3">
        <v>43600</v>
      </c>
      <c r="B2528" s="1" t="s">
        <v>951</v>
      </c>
      <c r="C2528" s="1" t="s">
        <v>63</v>
      </c>
      <c r="D2528" s="1" t="s">
        <v>77</v>
      </c>
      <c r="E2528" s="1" t="s">
        <v>509</v>
      </c>
      <c r="F2528" s="2">
        <v>5</v>
      </c>
      <c r="G2528" s="2">
        <v>7</v>
      </c>
      <c r="H2528" s="1" t="s">
        <v>19</v>
      </c>
      <c r="I2528" s="1" t="s">
        <v>15</v>
      </c>
      <c r="J2528" s="2">
        <v>5566</v>
      </c>
      <c r="K2528" t="str">
        <f>VLOOKUP(E2528,LUCode!A:B,2,FALSE)</f>
        <v>Held By Polce - Non-TTC Related</v>
      </c>
      <c r="L2528" t="str">
        <f>VLOOKUP(D2528,Coordinates!A:C,2,FALSE)</f>
        <v>43°44′03</v>
      </c>
      <c r="M2528">
        <f>VLOOKUP(D2528,Coordinates!A:C,3,FALSE)</f>
        <v>-79.27</v>
      </c>
      <c r="N2528" t="str">
        <f>VLOOKUP(I2528,LULine!A:B,2,FALSE)</f>
        <v>Yonge University Spadina</v>
      </c>
      <c r="O2528" t="s">
        <v>1762</v>
      </c>
      <c r="P2528" t="s">
        <v>1775</v>
      </c>
    </row>
    <row r="2529" spans="1:16" x14ac:dyDescent="0.3">
      <c r="A2529" s="3">
        <v>43600</v>
      </c>
      <c r="B2529" s="1" t="s">
        <v>1310</v>
      </c>
      <c r="C2529" s="1" t="s">
        <v>63</v>
      </c>
      <c r="D2529" s="1" t="s">
        <v>45</v>
      </c>
      <c r="E2529" s="1" t="s">
        <v>89</v>
      </c>
      <c r="F2529" s="2">
        <v>3</v>
      </c>
      <c r="G2529" s="2">
        <v>5</v>
      </c>
      <c r="H2529" s="1" t="s">
        <v>19</v>
      </c>
      <c r="I2529" s="1" t="s">
        <v>15</v>
      </c>
      <c r="J2529" s="2">
        <v>5932</v>
      </c>
      <c r="K2529" t="str">
        <f>VLOOKUP(E2529,LUCode!A:B,2,FALSE)</f>
        <v>Injured or ill Customer (On Train) - Medical Aid Refused</v>
      </c>
      <c r="L2529">
        <f>VLOOKUP(D2529,Coordinates!A:C,2,FALSE)</f>
        <v>43.781399999999998</v>
      </c>
      <c r="M2529">
        <f>VLOOKUP(D2529,Coordinates!A:C,3,FALSE)</f>
        <v>-79.415000000000006</v>
      </c>
      <c r="N2529" t="str">
        <f>VLOOKUP(I2529,LULine!A:B,2,FALSE)</f>
        <v>Yonge University Spadina</v>
      </c>
      <c r="O2529" t="s">
        <v>1762</v>
      </c>
      <c r="P2529" t="s">
        <v>1776</v>
      </c>
    </row>
    <row r="2530" spans="1:16" x14ac:dyDescent="0.3">
      <c r="A2530" s="3">
        <v>43600</v>
      </c>
      <c r="B2530" s="1" t="s">
        <v>680</v>
      </c>
      <c r="C2530" s="1" t="s">
        <v>63</v>
      </c>
      <c r="D2530" s="1" t="s">
        <v>341</v>
      </c>
      <c r="E2530" s="1" t="s">
        <v>550</v>
      </c>
      <c r="F2530" s="2">
        <v>10</v>
      </c>
      <c r="G2530" s="2">
        <v>15</v>
      </c>
      <c r="H2530" s="1" t="s">
        <v>14</v>
      </c>
      <c r="I2530" s="1" t="s">
        <v>93</v>
      </c>
      <c r="J2530" s="2">
        <v>6023</v>
      </c>
      <c r="K2530" t="str">
        <f>VLOOKUP(E2530,LUCode!A:B,2,FALSE)</f>
        <v>Transportation Department - Other</v>
      </c>
      <c r="L2530">
        <f>VLOOKUP(D2530,Coordinates!A:C,2,FALSE)</f>
        <v>43.732500000000002</v>
      </c>
      <c r="M2530">
        <f>VLOOKUP(D2530,Coordinates!A:C,3,FALSE)</f>
        <v>-79.263599999999997</v>
      </c>
      <c r="N2530" t="str">
        <f>VLOOKUP(I2530,LULine!A:B,2,FALSE)</f>
        <v>Scarborough Rail Transit</v>
      </c>
      <c r="O2530" t="s">
        <v>1762</v>
      </c>
      <c r="P2530" t="s">
        <v>1776</v>
      </c>
    </row>
    <row r="2531" spans="1:16" x14ac:dyDescent="0.3">
      <c r="A2531" s="3">
        <v>43600</v>
      </c>
      <c r="B2531" s="1" t="s">
        <v>1311</v>
      </c>
      <c r="C2531" s="1" t="s">
        <v>63</v>
      </c>
      <c r="D2531" s="1" t="s">
        <v>235</v>
      </c>
      <c r="E2531" s="1" t="s">
        <v>80</v>
      </c>
      <c r="F2531" s="2">
        <v>6</v>
      </c>
      <c r="G2531" s="2">
        <v>10</v>
      </c>
      <c r="H2531" s="1" t="s">
        <v>34</v>
      </c>
      <c r="I2531" s="1" t="s">
        <v>30</v>
      </c>
      <c r="J2531" s="2">
        <v>5029</v>
      </c>
      <c r="K2531" t="str">
        <f>VLOOKUP(E2531,LUCode!A:B,2,FALSE)</f>
        <v>Disorderly Patron</v>
      </c>
      <c r="L2531">
        <f>VLOOKUP(D2531,Coordinates!A:C,2,FALSE)</f>
        <v>43.411099999999998</v>
      </c>
      <c r="M2531">
        <f>VLOOKUP(D2531,Coordinates!A:C,3,FALSE)</f>
        <v>-79.184600000000003</v>
      </c>
      <c r="N2531" t="str">
        <f>VLOOKUP(I2531,LULine!A:B,2,FALSE)</f>
        <v>Bloor Danforth</v>
      </c>
      <c r="O2531" t="s">
        <v>1762</v>
      </c>
      <c r="P2531" t="s">
        <v>1777</v>
      </c>
    </row>
    <row r="2532" spans="1:16" x14ac:dyDescent="0.3">
      <c r="A2532" s="3">
        <v>43600</v>
      </c>
      <c r="B2532" s="1" t="s">
        <v>888</v>
      </c>
      <c r="C2532" s="1" t="s">
        <v>63</v>
      </c>
      <c r="D2532" s="1" t="s">
        <v>348</v>
      </c>
      <c r="E2532" s="1" t="s">
        <v>80</v>
      </c>
      <c r="F2532" s="2">
        <v>5</v>
      </c>
      <c r="G2532" s="2">
        <v>10</v>
      </c>
      <c r="H2532" s="1" t="s">
        <v>19</v>
      </c>
      <c r="I2532" s="1" t="s">
        <v>15</v>
      </c>
      <c r="J2532" s="2">
        <v>5961</v>
      </c>
      <c r="K2532" t="str">
        <f>VLOOKUP(E2532,LUCode!A:B,2,FALSE)</f>
        <v>Disorderly Patron</v>
      </c>
      <c r="L2532">
        <f>VLOOKUP(D2532,Coordinates!A:C,2,FALSE)</f>
        <v>43.773899999999998</v>
      </c>
      <c r="M2532">
        <f>VLOOKUP(D2532,Coordinates!A:C,3,FALSE)</f>
        <v>-79.499799999999993</v>
      </c>
      <c r="N2532" t="str">
        <f>VLOOKUP(I2532,LULine!A:B,2,FALSE)</f>
        <v>Yonge University Spadina</v>
      </c>
      <c r="O2532" t="s">
        <v>1762</v>
      </c>
      <c r="P2532" t="s">
        <v>1777</v>
      </c>
    </row>
    <row r="2533" spans="1:16" x14ac:dyDescent="0.3">
      <c r="A2533" s="3">
        <v>43601</v>
      </c>
      <c r="B2533" s="1" t="s">
        <v>1155</v>
      </c>
      <c r="C2533" s="1" t="s">
        <v>126</v>
      </c>
      <c r="D2533" s="1" t="s">
        <v>12</v>
      </c>
      <c r="E2533" s="1" t="s">
        <v>80</v>
      </c>
      <c r="F2533" s="2">
        <v>4</v>
      </c>
      <c r="G2533" s="2">
        <v>9</v>
      </c>
      <c r="H2533" s="1" t="s">
        <v>19</v>
      </c>
      <c r="I2533" s="1" t="s">
        <v>15</v>
      </c>
      <c r="J2533" s="2">
        <v>5396</v>
      </c>
      <c r="K2533" t="str">
        <f>VLOOKUP(E2533,LUCode!A:B,2,FALSE)</f>
        <v>Disorderly Patron</v>
      </c>
      <c r="L2533">
        <f>VLOOKUP(D2533,Coordinates!A:C,2,FALSE)</f>
        <v>43.402900000000002</v>
      </c>
      <c r="M2533">
        <f>VLOOKUP(D2533,Coordinates!A:C,3,FALSE)</f>
        <v>-79.242500000000007</v>
      </c>
      <c r="N2533" t="str">
        <f>VLOOKUP(I2533,LULine!A:B,2,FALSE)</f>
        <v>Yonge University Spadina</v>
      </c>
      <c r="O2533" t="s">
        <v>1762</v>
      </c>
      <c r="P2533" t="s">
        <v>1777</v>
      </c>
    </row>
    <row r="2534" spans="1:16" x14ac:dyDescent="0.3">
      <c r="A2534" s="3">
        <v>43601</v>
      </c>
      <c r="B2534" s="1" t="s">
        <v>151</v>
      </c>
      <c r="C2534" s="1" t="s">
        <v>126</v>
      </c>
      <c r="D2534" s="1" t="s">
        <v>77</v>
      </c>
      <c r="E2534" s="1" t="s">
        <v>60</v>
      </c>
      <c r="F2534" s="2">
        <v>3</v>
      </c>
      <c r="G2534" s="2">
        <v>0</v>
      </c>
      <c r="H2534" s="1" t="s">
        <v>19</v>
      </c>
      <c r="I2534" s="1" t="s">
        <v>15</v>
      </c>
      <c r="J2534" s="2">
        <v>5426</v>
      </c>
      <c r="K2534" t="str">
        <f>VLOOKUP(E2534,LUCode!A:B,2,FALSE)</f>
        <v>Miscellaneous Other</v>
      </c>
      <c r="L2534" t="str">
        <f>VLOOKUP(D2534,Coordinates!A:C,2,FALSE)</f>
        <v>43°44′03</v>
      </c>
      <c r="M2534">
        <f>VLOOKUP(D2534,Coordinates!A:C,3,FALSE)</f>
        <v>-79.27</v>
      </c>
      <c r="N2534" t="str">
        <f>VLOOKUP(I2534,LULine!A:B,2,FALSE)</f>
        <v>Yonge University Spadina</v>
      </c>
      <c r="O2534" t="s">
        <v>1762</v>
      </c>
      <c r="P2534" t="s">
        <v>1774</v>
      </c>
    </row>
    <row r="2535" spans="1:16" x14ac:dyDescent="0.3">
      <c r="A2535" s="3">
        <v>43601</v>
      </c>
      <c r="B2535" s="1" t="s">
        <v>1049</v>
      </c>
      <c r="C2535" s="1" t="s">
        <v>126</v>
      </c>
      <c r="D2535" s="1" t="s">
        <v>40</v>
      </c>
      <c r="E2535" s="1" t="s">
        <v>128</v>
      </c>
      <c r="F2535" s="2">
        <v>4</v>
      </c>
      <c r="G2535" s="2">
        <v>8</v>
      </c>
      <c r="H2535" s="1" t="s">
        <v>34</v>
      </c>
      <c r="I2535" s="1" t="s">
        <v>30</v>
      </c>
      <c r="J2535" s="2">
        <v>5254</v>
      </c>
      <c r="K2535" t="str">
        <f>VLOOKUP(E2535,LUCode!A:B,2,FALSE)</f>
        <v>Divisional Clerk Related</v>
      </c>
      <c r="L2535">
        <f>VLOOKUP(D2535,Coordinates!A:C,2,FALSE)</f>
        <v>43.405700000000003</v>
      </c>
      <c r="M2535">
        <f>VLOOKUP(D2535,Coordinates!A:C,3,FALSE)</f>
        <v>-79.194900000000004</v>
      </c>
      <c r="N2535" t="str">
        <f>VLOOKUP(I2535,LULine!A:B,2,FALSE)</f>
        <v>Bloor Danforth</v>
      </c>
      <c r="O2535" t="s">
        <v>1762</v>
      </c>
      <c r="P2535" t="s">
        <v>1774</v>
      </c>
    </row>
    <row r="2536" spans="1:16" x14ac:dyDescent="0.3">
      <c r="A2536" s="3">
        <v>43601</v>
      </c>
      <c r="B2536" s="1" t="s">
        <v>1312</v>
      </c>
      <c r="C2536" s="1" t="s">
        <v>126</v>
      </c>
      <c r="D2536" s="1" t="s">
        <v>45</v>
      </c>
      <c r="E2536" s="1" t="s">
        <v>43</v>
      </c>
      <c r="F2536" s="2">
        <v>3</v>
      </c>
      <c r="G2536" s="2">
        <v>5</v>
      </c>
      <c r="H2536" s="1" t="s">
        <v>19</v>
      </c>
      <c r="I2536" s="1" t="s">
        <v>15</v>
      </c>
      <c r="J2536" s="2">
        <v>5446</v>
      </c>
      <c r="K2536" t="str">
        <f>VLOOKUP(E2536,LUCode!A:B,2,FALSE)</f>
        <v>Operator Not In Position</v>
      </c>
      <c r="L2536">
        <f>VLOOKUP(D2536,Coordinates!A:C,2,FALSE)</f>
        <v>43.781399999999998</v>
      </c>
      <c r="M2536">
        <f>VLOOKUP(D2536,Coordinates!A:C,3,FALSE)</f>
        <v>-79.415000000000006</v>
      </c>
      <c r="N2536" t="str">
        <f>VLOOKUP(I2536,LULine!A:B,2,FALSE)</f>
        <v>Yonge University Spadina</v>
      </c>
      <c r="O2536" t="s">
        <v>1762</v>
      </c>
      <c r="P2536" t="s">
        <v>1774</v>
      </c>
    </row>
    <row r="2537" spans="1:16" x14ac:dyDescent="0.3">
      <c r="A2537" s="3">
        <v>43601</v>
      </c>
      <c r="B2537" s="1" t="s">
        <v>533</v>
      </c>
      <c r="C2537" s="1" t="s">
        <v>126</v>
      </c>
      <c r="D2537" s="1" t="s">
        <v>37</v>
      </c>
      <c r="E2537" s="1" t="s">
        <v>46</v>
      </c>
      <c r="F2537" s="2">
        <v>3</v>
      </c>
      <c r="G2537" s="2">
        <v>5</v>
      </c>
      <c r="H2537" s="1" t="s">
        <v>29</v>
      </c>
      <c r="I2537" s="1" t="s">
        <v>30</v>
      </c>
      <c r="J2537" s="2">
        <v>5018</v>
      </c>
      <c r="K2537" t="str">
        <f>VLOOKUP(E2537,LUCode!A:B,2,FALSE)</f>
        <v>Miscellaneous Speed Control</v>
      </c>
      <c r="L2537">
        <f>VLOOKUP(D2537,Coordinates!A:C,2,FALSE)</f>
        <v>43.435699999999997</v>
      </c>
      <c r="M2537">
        <f>VLOOKUP(D2537,Coordinates!A:C,3,FALSE)</f>
        <v>-79.154899999999998</v>
      </c>
      <c r="N2537" t="str">
        <f>VLOOKUP(I2537,LULine!A:B,2,FALSE)</f>
        <v>Bloor Danforth</v>
      </c>
      <c r="O2537" t="s">
        <v>1762</v>
      </c>
      <c r="P2537" t="s">
        <v>1774</v>
      </c>
    </row>
    <row r="2538" spans="1:16" x14ac:dyDescent="0.3">
      <c r="A2538" s="3">
        <v>43601</v>
      </c>
      <c r="B2538" s="1" t="s">
        <v>692</v>
      </c>
      <c r="C2538" s="1" t="s">
        <v>126</v>
      </c>
      <c r="D2538" s="1" t="s">
        <v>42</v>
      </c>
      <c r="E2538" s="1" t="s">
        <v>132</v>
      </c>
      <c r="F2538" s="2">
        <v>3</v>
      </c>
      <c r="G2538" s="2">
        <v>5</v>
      </c>
      <c r="H2538" s="1" t="s">
        <v>19</v>
      </c>
      <c r="I2538" s="1" t="s">
        <v>15</v>
      </c>
      <c r="J2538" s="2">
        <v>5936</v>
      </c>
      <c r="K2538" t="str">
        <f>VLOOKUP(E2538,LUCode!A:B,2,FALSE)</f>
        <v>Misc. Transportation Other - Employee Non-Chargeable</v>
      </c>
      <c r="L2538">
        <f>VLOOKUP(D2538,Coordinates!A:C,2,FALSE)</f>
        <v>43.749699999999997</v>
      </c>
      <c r="M2538">
        <f>VLOOKUP(D2538,Coordinates!A:C,3,FALSE)</f>
        <v>-79.4619</v>
      </c>
      <c r="N2538" t="str">
        <f>VLOOKUP(I2538,LULine!A:B,2,FALSE)</f>
        <v>Yonge University Spadina</v>
      </c>
      <c r="O2538" t="s">
        <v>1762</v>
      </c>
      <c r="P2538" t="s">
        <v>1774</v>
      </c>
    </row>
    <row r="2539" spans="1:16" x14ac:dyDescent="0.3">
      <c r="A2539" s="3">
        <v>43601</v>
      </c>
      <c r="B2539" s="1" t="s">
        <v>541</v>
      </c>
      <c r="C2539" s="1" t="s">
        <v>126</v>
      </c>
      <c r="D2539" s="1" t="s">
        <v>395</v>
      </c>
      <c r="E2539" s="1" t="s">
        <v>377</v>
      </c>
      <c r="F2539" s="2">
        <v>3</v>
      </c>
      <c r="G2539" s="2">
        <v>6</v>
      </c>
      <c r="H2539" s="1" t="s">
        <v>34</v>
      </c>
      <c r="I2539" s="1" t="s">
        <v>30</v>
      </c>
      <c r="J2539" s="2">
        <v>5056</v>
      </c>
      <c r="K2539" t="str">
        <f>VLOOKUP(E2539,LUCode!A:B,2,FALSE)</f>
        <v xml:space="preserve">Signals or Related Components Failure </v>
      </c>
      <c r="L2539">
        <f>VLOOKUP(D2539,Coordinates!A:C,2,FALSE)</f>
        <v>43.385899999999999</v>
      </c>
      <c r="M2539">
        <f>VLOOKUP(D2539,Coordinates!A:C,3,FALSE)</f>
        <v>-79.290199999999999</v>
      </c>
      <c r="N2539" t="str">
        <f>VLOOKUP(I2539,LULine!A:B,2,FALSE)</f>
        <v>Bloor Danforth</v>
      </c>
      <c r="O2539" t="s">
        <v>1762</v>
      </c>
      <c r="P2539" t="s">
        <v>1772</v>
      </c>
    </row>
    <row r="2540" spans="1:16" x14ac:dyDescent="0.3">
      <c r="A2540" s="3">
        <v>43601</v>
      </c>
      <c r="B2540" s="1" t="s">
        <v>1058</v>
      </c>
      <c r="C2540" s="1" t="s">
        <v>126</v>
      </c>
      <c r="D2540" s="1" t="s">
        <v>149</v>
      </c>
      <c r="E2540" s="1" t="s">
        <v>163</v>
      </c>
      <c r="F2540" s="2">
        <v>4</v>
      </c>
      <c r="G2540" s="2">
        <v>7</v>
      </c>
      <c r="H2540" s="1" t="s">
        <v>34</v>
      </c>
      <c r="I2540" s="1" t="s">
        <v>30</v>
      </c>
      <c r="J2540" s="2">
        <v>5135</v>
      </c>
      <c r="K2540" t="str">
        <f>VLOOKUP(E2540,LUCode!A:B,2,FALSE)</f>
        <v>Injured or ill Customer (In Station) - Transported</v>
      </c>
      <c r="L2540">
        <f>VLOOKUP(D2540,Coordinates!A:C,2,FALSE)</f>
        <v>43.400199999999998</v>
      </c>
      <c r="M2540">
        <f>VLOOKUP(D2540,Coordinates!A:C,3,FALSE)</f>
        <v>-79.241399999999999</v>
      </c>
      <c r="N2540" t="str">
        <f>VLOOKUP(I2540,LULine!A:B,2,FALSE)</f>
        <v>Bloor Danforth</v>
      </c>
      <c r="O2540" t="s">
        <v>1762</v>
      </c>
      <c r="P2540" t="s">
        <v>1772</v>
      </c>
    </row>
    <row r="2541" spans="1:16" x14ac:dyDescent="0.3">
      <c r="A2541" s="3">
        <v>43601</v>
      </c>
      <c r="B2541" s="1" t="s">
        <v>611</v>
      </c>
      <c r="C2541" s="1" t="s">
        <v>126</v>
      </c>
      <c r="D2541" s="1" t="s">
        <v>207</v>
      </c>
      <c r="E2541" s="1" t="s">
        <v>60</v>
      </c>
      <c r="F2541" s="2">
        <v>5</v>
      </c>
      <c r="G2541" s="2">
        <v>8</v>
      </c>
      <c r="H2541" s="1" t="s">
        <v>14</v>
      </c>
      <c r="I2541" s="1" t="s">
        <v>15</v>
      </c>
      <c r="J2541" s="2">
        <v>6136</v>
      </c>
      <c r="K2541" t="str">
        <f>VLOOKUP(E2541,LUCode!A:B,2,FALSE)</f>
        <v>Miscellaneous Other</v>
      </c>
      <c r="L2541">
        <f>VLOOKUP(D2541,Coordinates!A:C,2,FALSE)</f>
        <v>43.4221</v>
      </c>
      <c r="M2541">
        <f>VLOOKUP(D2541,Coordinates!A:C,3,FALSE)</f>
        <v>-79.235399999999998</v>
      </c>
      <c r="N2541" t="str">
        <f>VLOOKUP(I2541,LULine!A:B,2,FALSE)</f>
        <v>Yonge University Spadina</v>
      </c>
      <c r="O2541" t="s">
        <v>1762</v>
      </c>
      <c r="P2541" t="s">
        <v>1773</v>
      </c>
    </row>
    <row r="2542" spans="1:16" x14ac:dyDescent="0.3">
      <c r="A2542" s="3">
        <v>43601</v>
      </c>
      <c r="B2542" s="1" t="s">
        <v>1000</v>
      </c>
      <c r="C2542" s="1" t="s">
        <v>126</v>
      </c>
      <c r="D2542" s="1" t="s">
        <v>42</v>
      </c>
      <c r="E2542" s="1" t="s">
        <v>132</v>
      </c>
      <c r="F2542" s="2">
        <v>3</v>
      </c>
      <c r="G2542" s="2">
        <v>6</v>
      </c>
      <c r="H2542" s="1" t="s">
        <v>19</v>
      </c>
      <c r="I2542" s="1" t="s">
        <v>15</v>
      </c>
      <c r="J2542" s="2">
        <v>5801</v>
      </c>
      <c r="K2542" t="str">
        <f>VLOOKUP(E2542,LUCode!A:B,2,FALSE)</f>
        <v>Misc. Transportation Other - Employee Non-Chargeable</v>
      </c>
      <c r="L2542">
        <f>VLOOKUP(D2542,Coordinates!A:C,2,FALSE)</f>
        <v>43.749699999999997</v>
      </c>
      <c r="M2542">
        <f>VLOOKUP(D2542,Coordinates!A:C,3,FALSE)</f>
        <v>-79.4619</v>
      </c>
      <c r="N2542" t="str">
        <f>VLOOKUP(I2542,LULine!A:B,2,FALSE)</f>
        <v>Yonge University Spadina</v>
      </c>
      <c r="O2542" t="s">
        <v>1762</v>
      </c>
      <c r="P2542" t="s">
        <v>1773</v>
      </c>
    </row>
    <row r="2543" spans="1:16" x14ac:dyDescent="0.3">
      <c r="A2543" s="3">
        <v>43601</v>
      </c>
      <c r="B2543" s="1" t="s">
        <v>909</v>
      </c>
      <c r="C2543" s="1" t="s">
        <v>126</v>
      </c>
      <c r="D2543" s="1" t="s">
        <v>1183</v>
      </c>
      <c r="E2543" s="1" t="s">
        <v>92</v>
      </c>
      <c r="F2543" s="2">
        <v>12</v>
      </c>
      <c r="G2543" s="2">
        <v>17</v>
      </c>
      <c r="H2543" s="1" t="s">
        <v>19</v>
      </c>
      <c r="I2543" s="1" t="s">
        <v>93</v>
      </c>
      <c r="J2543" s="2">
        <v>3019</v>
      </c>
      <c r="K2543" t="str">
        <f>VLOOKUP(E2543,LUCode!A:B,2,FALSE)</f>
        <v>Door Problems - Faulty Equipment</v>
      </c>
      <c r="L2543">
        <f>VLOOKUP(D2543,Coordinates!A:C,2,FALSE)</f>
        <v>43.462800000000001</v>
      </c>
      <c r="M2543">
        <f>VLOOKUP(D2543,Coordinates!A:C,3,FALSE)</f>
        <v>-79.152799999999999</v>
      </c>
      <c r="N2543" t="str">
        <f>VLOOKUP(I2543,LULine!A:B,2,FALSE)</f>
        <v>Scarborough Rail Transit</v>
      </c>
      <c r="O2543" t="s">
        <v>1762</v>
      </c>
      <c r="P2543" t="s">
        <v>1773</v>
      </c>
    </row>
    <row r="2544" spans="1:16" x14ac:dyDescent="0.3">
      <c r="A2544" s="3">
        <v>43601</v>
      </c>
      <c r="B2544" s="1" t="s">
        <v>346</v>
      </c>
      <c r="C2544" s="1" t="s">
        <v>126</v>
      </c>
      <c r="D2544" s="1" t="s">
        <v>157</v>
      </c>
      <c r="E2544" s="1" t="s">
        <v>287</v>
      </c>
      <c r="F2544" s="2">
        <v>6</v>
      </c>
      <c r="G2544" s="2">
        <v>9</v>
      </c>
      <c r="H2544" s="1" t="s">
        <v>34</v>
      </c>
      <c r="I2544" s="1" t="s">
        <v>30</v>
      </c>
      <c r="J2544" s="2">
        <v>5200</v>
      </c>
      <c r="K2544" t="e">
        <f>VLOOKUP(E2544,LUCode!A:B,2,FALSE)</f>
        <v>#N/A</v>
      </c>
      <c r="L2544">
        <f>VLOOKUP(D2544,Coordinates!A:C,2,FALSE)</f>
        <v>43.404800000000002</v>
      </c>
      <c r="M2544">
        <f>VLOOKUP(D2544,Coordinates!A:C,3,FALSE)</f>
        <v>-79.2042</v>
      </c>
      <c r="N2544" t="str">
        <f>VLOOKUP(I2544,LULine!A:B,2,FALSE)</f>
        <v>Bloor Danforth</v>
      </c>
      <c r="O2544" t="s">
        <v>1762</v>
      </c>
      <c r="P2544" t="s">
        <v>1775</v>
      </c>
    </row>
    <row r="2545" spans="1:16" x14ac:dyDescent="0.3">
      <c r="A2545" s="3">
        <v>43601</v>
      </c>
      <c r="B2545" s="1" t="s">
        <v>208</v>
      </c>
      <c r="C2545" s="1" t="s">
        <v>126</v>
      </c>
      <c r="D2545" s="1" t="s">
        <v>266</v>
      </c>
      <c r="E2545" s="1" t="s">
        <v>1313</v>
      </c>
      <c r="F2545" s="2">
        <v>5</v>
      </c>
      <c r="G2545" s="2">
        <v>10</v>
      </c>
      <c r="H2545" s="1" t="s">
        <v>19</v>
      </c>
      <c r="I2545" s="1" t="s">
        <v>93</v>
      </c>
      <c r="J2545" s="2">
        <v>3019</v>
      </c>
      <c r="K2545" t="str">
        <f>VLOOKUP(E2545,LUCode!A:B,2,FALSE)</f>
        <v>Consequential Delay (2nd Delay Same Fault)</v>
      </c>
      <c r="L2545">
        <f>VLOOKUP(D2545,Coordinates!A:C,2,FALSE)</f>
        <v>43.462899999999998</v>
      </c>
      <c r="M2545">
        <f>VLOOKUP(D2545,Coordinates!A:C,3,FALSE)</f>
        <v>-79.150599999999997</v>
      </c>
      <c r="N2545" t="str">
        <f>VLOOKUP(I2545,LULine!A:B,2,FALSE)</f>
        <v>Scarborough Rail Transit</v>
      </c>
      <c r="O2545" t="s">
        <v>1762</v>
      </c>
      <c r="P2545" t="s">
        <v>1775</v>
      </c>
    </row>
    <row r="2546" spans="1:16" x14ac:dyDescent="0.3">
      <c r="A2546" s="3">
        <v>43601</v>
      </c>
      <c r="B2546" s="1" t="s">
        <v>307</v>
      </c>
      <c r="C2546" s="1" t="s">
        <v>126</v>
      </c>
      <c r="D2546" s="1" t="s">
        <v>95</v>
      </c>
      <c r="E2546" s="1" t="s">
        <v>89</v>
      </c>
      <c r="F2546" s="2">
        <v>4</v>
      </c>
      <c r="G2546" s="2">
        <v>7</v>
      </c>
      <c r="H2546" s="1" t="s">
        <v>14</v>
      </c>
      <c r="I2546" s="1" t="s">
        <v>15</v>
      </c>
      <c r="J2546" s="2">
        <v>5796</v>
      </c>
      <c r="K2546" t="str">
        <f>VLOOKUP(E2546,LUCode!A:B,2,FALSE)</f>
        <v>Injured or ill Customer (On Train) - Medical Aid Refused</v>
      </c>
      <c r="L2546">
        <f>VLOOKUP(D2546,Coordinates!A:C,2,FALSE)</f>
        <v>43.403700000000001</v>
      </c>
      <c r="M2546">
        <f>VLOOKUP(D2546,Coordinates!A:C,3,FALSE)</f>
        <v>-79.231999999999999</v>
      </c>
      <c r="N2546" t="str">
        <f>VLOOKUP(I2546,LULine!A:B,2,FALSE)</f>
        <v>Yonge University Spadina</v>
      </c>
      <c r="O2546" t="s">
        <v>1762</v>
      </c>
      <c r="P2546" t="s">
        <v>1775</v>
      </c>
    </row>
    <row r="2547" spans="1:16" x14ac:dyDescent="0.3">
      <c r="A2547" s="3">
        <v>43601</v>
      </c>
      <c r="B2547" s="1" t="s">
        <v>213</v>
      </c>
      <c r="C2547" s="1" t="s">
        <v>126</v>
      </c>
      <c r="D2547" s="1" t="s">
        <v>106</v>
      </c>
      <c r="E2547" s="1" t="s">
        <v>89</v>
      </c>
      <c r="F2547" s="2">
        <v>3</v>
      </c>
      <c r="G2547" s="2">
        <v>5</v>
      </c>
      <c r="H2547" s="1" t="s">
        <v>19</v>
      </c>
      <c r="I2547" s="1" t="s">
        <v>15</v>
      </c>
      <c r="J2547" s="2">
        <v>5501</v>
      </c>
      <c r="K2547" t="str">
        <f>VLOOKUP(E2547,LUCode!A:B,2,FALSE)</f>
        <v>Injured or ill Customer (On Train) - Medical Aid Refused</v>
      </c>
      <c r="L2547">
        <f>VLOOKUP(D2547,Coordinates!A:C,2,FALSE)</f>
        <v>43.400199999999998</v>
      </c>
      <c r="M2547">
        <f>VLOOKUP(D2547,Coordinates!A:C,3,FALSE)</f>
        <v>-79.233699999999999</v>
      </c>
      <c r="N2547" t="str">
        <f>VLOOKUP(I2547,LULine!A:B,2,FALSE)</f>
        <v>Yonge University Spadina</v>
      </c>
      <c r="O2547" t="s">
        <v>1762</v>
      </c>
      <c r="P2547" t="s">
        <v>1775</v>
      </c>
    </row>
    <row r="2548" spans="1:16" x14ac:dyDescent="0.3">
      <c r="A2548" s="3">
        <v>43601</v>
      </c>
      <c r="B2548" s="1" t="s">
        <v>971</v>
      </c>
      <c r="C2548" s="1" t="s">
        <v>126</v>
      </c>
      <c r="D2548" s="1" t="s">
        <v>286</v>
      </c>
      <c r="E2548" s="1" t="s">
        <v>110</v>
      </c>
      <c r="F2548" s="2">
        <v>4</v>
      </c>
      <c r="G2548" s="2">
        <v>6</v>
      </c>
      <c r="H2548" s="1" t="s">
        <v>29</v>
      </c>
      <c r="I2548" s="1" t="s">
        <v>30</v>
      </c>
      <c r="J2548" s="2">
        <v>5105</v>
      </c>
      <c r="K2548" t="str">
        <f>VLOOKUP(E2548,LUCode!A:B,2,FALSE)</f>
        <v>Door Problems - Debris Related</v>
      </c>
      <c r="L2548">
        <f>VLOOKUP(D2548,Coordinates!A:C,2,FALSE)</f>
        <v>43.401299999999999</v>
      </c>
      <c r="M2548">
        <f>VLOOKUP(D2548,Coordinates!A:C,3,FALSE)</f>
        <v>-79.232399999999998</v>
      </c>
      <c r="N2548" t="str">
        <f>VLOOKUP(I2548,LULine!A:B,2,FALSE)</f>
        <v>Bloor Danforth</v>
      </c>
      <c r="O2548" t="s">
        <v>1762</v>
      </c>
      <c r="P2548" t="s">
        <v>1775</v>
      </c>
    </row>
    <row r="2549" spans="1:16" x14ac:dyDescent="0.3">
      <c r="A2549" s="3">
        <v>43601</v>
      </c>
      <c r="B2549" s="1" t="s">
        <v>53</v>
      </c>
      <c r="C2549" s="1" t="s">
        <v>126</v>
      </c>
      <c r="D2549" s="1" t="s">
        <v>33</v>
      </c>
      <c r="E2549" s="1" t="s">
        <v>43</v>
      </c>
      <c r="F2549" s="2">
        <v>3</v>
      </c>
      <c r="G2549" s="2">
        <v>5</v>
      </c>
      <c r="H2549" s="1" t="s">
        <v>34</v>
      </c>
      <c r="I2549" s="1" t="s">
        <v>30</v>
      </c>
      <c r="J2549" s="2">
        <v>5108</v>
      </c>
      <c r="K2549" t="str">
        <f>VLOOKUP(E2549,LUCode!A:B,2,FALSE)</f>
        <v>Operator Not In Position</v>
      </c>
      <c r="L2549">
        <f>VLOOKUP(D2549,Coordinates!A:C,2,FALSE)</f>
        <v>43.381399999999999</v>
      </c>
      <c r="M2549">
        <f>VLOOKUP(D2549,Coordinates!A:C,3,FALSE)</f>
        <v>-79.320999999999998</v>
      </c>
      <c r="N2549" t="str">
        <f>VLOOKUP(I2549,LULine!A:B,2,FALSE)</f>
        <v>Bloor Danforth</v>
      </c>
      <c r="O2549" t="s">
        <v>1762</v>
      </c>
      <c r="P2549" t="s">
        <v>1775</v>
      </c>
    </row>
    <row r="2550" spans="1:16" x14ac:dyDescent="0.3">
      <c r="A2550" s="3">
        <v>43601</v>
      </c>
      <c r="B2550" s="1" t="s">
        <v>406</v>
      </c>
      <c r="C2550" s="1" t="s">
        <v>126</v>
      </c>
      <c r="D2550" s="1" t="s">
        <v>127</v>
      </c>
      <c r="E2550" s="1" t="s">
        <v>132</v>
      </c>
      <c r="F2550" s="2">
        <v>4</v>
      </c>
      <c r="G2550" s="2">
        <v>6</v>
      </c>
      <c r="H2550" s="1" t="s">
        <v>19</v>
      </c>
      <c r="I2550" s="1" t="s">
        <v>15</v>
      </c>
      <c r="J2550" s="2">
        <v>5566</v>
      </c>
      <c r="K2550" t="str">
        <f>VLOOKUP(E2550,LUCode!A:B,2,FALSE)</f>
        <v>Misc. Transportation Other - Employee Non-Chargeable</v>
      </c>
      <c r="L2550">
        <f>VLOOKUP(D2550,Coordinates!A:C,2,FALSE)</f>
        <v>43.400500000000001</v>
      </c>
      <c r="M2550">
        <f>VLOOKUP(D2550,Coordinates!A:C,3,FALSE)</f>
        <v>-79.235900000000001</v>
      </c>
      <c r="N2550" t="str">
        <f>VLOOKUP(I2550,LULine!A:B,2,FALSE)</f>
        <v>Yonge University Spadina</v>
      </c>
      <c r="O2550" t="s">
        <v>1762</v>
      </c>
      <c r="P2550" t="s">
        <v>1776</v>
      </c>
    </row>
    <row r="2551" spans="1:16" x14ac:dyDescent="0.3">
      <c r="A2551" s="3">
        <v>43601</v>
      </c>
      <c r="B2551" s="1" t="s">
        <v>843</v>
      </c>
      <c r="C2551" s="1" t="s">
        <v>126</v>
      </c>
      <c r="D2551" s="1" t="s">
        <v>160</v>
      </c>
      <c r="E2551" s="1" t="s">
        <v>13</v>
      </c>
      <c r="F2551" s="2">
        <v>8</v>
      </c>
      <c r="G2551" s="2">
        <v>10</v>
      </c>
      <c r="H2551" s="1" t="s">
        <v>19</v>
      </c>
      <c r="I2551" s="1" t="s">
        <v>15</v>
      </c>
      <c r="J2551" s="2">
        <v>5741</v>
      </c>
      <c r="K2551" t="str">
        <f>VLOOKUP(E2551,LUCode!A:B,2,FALSE)</f>
        <v>ATC Project</v>
      </c>
      <c r="L2551">
        <f>VLOOKUP(D2551,Coordinates!A:C,2,FALSE)</f>
        <v>43.724899999999998</v>
      </c>
      <c r="M2551">
        <f>VLOOKUP(D2551,Coordinates!A:C,3,FALSE)</f>
        <v>79.448800000000006</v>
      </c>
      <c r="N2551" t="str">
        <f>VLOOKUP(I2551,LULine!A:B,2,FALSE)</f>
        <v>Yonge University Spadina</v>
      </c>
      <c r="O2551" t="s">
        <v>1762</v>
      </c>
      <c r="P2551" t="s">
        <v>1776</v>
      </c>
    </row>
    <row r="2552" spans="1:16" x14ac:dyDescent="0.3">
      <c r="A2552" s="3">
        <v>43601</v>
      </c>
      <c r="B2552" s="1" t="s">
        <v>1022</v>
      </c>
      <c r="C2552" s="1" t="s">
        <v>126</v>
      </c>
      <c r="D2552" s="1" t="s">
        <v>296</v>
      </c>
      <c r="E2552" s="1" t="s">
        <v>110</v>
      </c>
      <c r="F2552" s="2">
        <v>4</v>
      </c>
      <c r="G2552" s="2">
        <v>6</v>
      </c>
      <c r="H2552" s="1" t="s">
        <v>19</v>
      </c>
      <c r="I2552" s="1" t="s">
        <v>15</v>
      </c>
      <c r="J2552" s="2">
        <v>5816</v>
      </c>
      <c r="K2552" t="str">
        <f>VLOOKUP(E2552,LUCode!A:B,2,FALSE)</f>
        <v>Door Problems - Debris Related</v>
      </c>
      <c r="L2552">
        <f>VLOOKUP(D2552,Coordinates!A:C,2,FALSE)</f>
        <v>43.4116</v>
      </c>
      <c r="M2552">
        <f>VLOOKUP(D2552,Coordinates!A:C,3,FALSE)</f>
        <v>-79.233500000000006</v>
      </c>
      <c r="N2552" t="str">
        <f>VLOOKUP(I2552,LULine!A:B,2,FALSE)</f>
        <v>Yonge University Spadina</v>
      </c>
      <c r="O2552" t="s">
        <v>1762</v>
      </c>
      <c r="P2552" t="s">
        <v>1776</v>
      </c>
    </row>
    <row r="2553" spans="1:16" x14ac:dyDescent="0.3">
      <c r="A2553" s="3">
        <v>43601</v>
      </c>
      <c r="B2553" s="1" t="s">
        <v>470</v>
      </c>
      <c r="C2553" s="1" t="s">
        <v>126</v>
      </c>
      <c r="D2553" s="1" t="s">
        <v>137</v>
      </c>
      <c r="E2553" s="1" t="s">
        <v>89</v>
      </c>
      <c r="F2553" s="2">
        <v>3</v>
      </c>
      <c r="G2553" s="2">
        <v>5</v>
      </c>
      <c r="H2553" s="1" t="s">
        <v>14</v>
      </c>
      <c r="I2553" s="1" t="s">
        <v>15</v>
      </c>
      <c r="J2553" s="2">
        <v>5766</v>
      </c>
      <c r="K2553" t="str">
        <f>VLOOKUP(E2553,LUCode!A:B,2,FALSE)</f>
        <v>Injured or ill Customer (On Train) - Medical Aid Refused</v>
      </c>
      <c r="L2553">
        <f>VLOOKUP(D2553,Coordinates!A:C,2,FALSE)</f>
        <v>43.645299999999999</v>
      </c>
      <c r="M2553">
        <f>VLOOKUP(D2553,Coordinates!A:C,3,FALSE)</f>
        <v>-79.380600000000001</v>
      </c>
      <c r="N2553" t="str">
        <f>VLOOKUP(I2553,LULine!A:B,2,FALSE)</f>
        <v>Yonge University Spadina</v>
      </c>
      <c r="O2553" t="s">
        <v>1762</v>
      </c>
      <c r="P2553" t="s">
        <v>1776</v>
      </c>
    </row>
    <row r="2554" spans="1:16" x14ac:dyDescent="0.3">
      <c r="A2554" s="3">
        <v>43601</v>
      </c>
      <c r="B2554" s="1" t="s">
        <v>816</v>
      </c>
      <c r="C2554" s="1" t="s">
        <v>126</v>
      </c>
      <c r="D2554" s="25" t="s">
        <v>1755</v>
      </c>
      <c r="E2554" s="1" t="s">
        <v>239</v>
      </c>
      <c r="F2554" s="2">
        <v>5</v>
      </c>
      <c r="G2554" s="2">
        <v>8</v>
      </c>
      <c r="H2554" s="1" t="s">
        <v>34</v>
      </c>
      <c r="I2554" s="1" t="s">
        <v>30</v>
      </c>
      <c r="J2554" s="2">
        <v>5123</v>
      </c>
      <c r="K2554" t="str">
        <f>VLOOKUP(E2554,LUCode!A:B,2,FALSE)</f>
        <v>Crew Unable to Maintain Schedule</v>
      </c>
      <c r="L2554">
        <f>VLOOKUP(D2554,Coordinates!A:C,2,FALSE)</f>
        <v>43.6706</v>
      </c>
      <c r="M2554">
        <f>VLOOKUP(D2554,Coordinates!A:C,3,FALSE)</f>
        <v>-79.386499999999998</v>
      </c>
      <c r="N2554" t="str">
        <f>VLOOKUP(I2554,LULine!A:B,2,FALSE)</f>
        <v>Bloor Danforth</v>
      </c>
      <c r="O2554" t="s">
        <v>1762</v>
      </c>
      <c r="P2554" t="s">
        <v>1776</v>
      </c>
    </row>
    <row r="2555" spans="1:16" x14ac:dyDescent="0.3">
      <c r="A2555" s="3">
        <v>43601</v>
      </c>
      <c r="B2555" s="1" t="s">
        <v>1314</v>
      </c>
      <c r="C2555" s="1" t="s">
        <v>126</v>
      </c>
      <c r="D2555" s="1" t="s">
        <v>37</v>
      </c>
      <c r="E2555" s="1" t="s">
        <v>880</v>
      </c>
      <c r="F2555" s="2">
        <v>8</v>
      </c>
      <c r="G2555" s="2">
        <v>13</v>
      </c>
      <c r="H2555" s="1" t="s">
        <v>29</v>
      </c>
      <c r="I2555" s="1" t="s">
        <v>30</v>
      </c>
      <c r="J2555" s="2">
        <v>5164</v>
      </c>
      <c r="K2555" t="str">
        <f>VLOOKUP(E2555,LUCode!A:B,2,FALSE)</f>
        <v>Two Drum Switch Keys Activated</v>
      </c>
      <c r="L2555">
        <f>VLOOKUP(D2555,Coordinates!A:C,2,FALSE)</f>
        <v>43.435699999999997</v>
      </c>
      <c r="M2555">
        <f>VLOOKUP(D2555,Coordinates!A:C,3,FALSE)</f>
        <v>-79.154899999999998</v>
      </c>
      <c r="N2555" t="str">
        <f>VLOOKUP(I2555,LULine!A:B,2,FALSE)</f>
        <v>Bloor Danforth</v>
      </c>
      <c r="O2555" t="s">
        <v>1762</v>
      </c>
      <c r="P2555" t="s">
        <v>1777</v>
      </c>
    </row>
    <row r="2556" spans="1:16" x14ac:dyDescent="0.3">
      <c r="A2556" s="3">
        <v>43601</v>
      </c>
      <c r="B2556" s="1" t="s">
        <v>1315</v>
      </c>
      <c r="C2556" s="1" t="s">
        <v>126</v>
      </c>
      <c r="D2556" s="1" t="s">
        <v>203</v>
      </c>
      <c r="E2556" s="1" t="s">
        <v>80</v>
      </c>
      <c r="F2556" s="2">
        <v>12</v>
      </c>
      <c r="G2556" s="2">
        <v>17</v>
      </c>
      <c r="H2556" s="1" t="s">
        <v>14</v>
      </c>
      <c r="I2556" s="1" t="s">
        <v>15</v>
      </c>
      <c r="J2556" s="2">
        <v>5486</v>
      </c>
      <c r="K2556" t="str">
        <f>VLOOKUP(E2556,LUCode!A:B,2,FALSE)</f>
        <v>Disorderly Patron</v>
      </c>
      <c r="L2556">
        <f>VLOOKUP(D2556,Coordinates!A:C,2,FALSE)</f>
        <v>43.395499999999998</v>
      </c>
      <c r="M2556">
        <f>VLOOKUP(D2556,Coordinates!A:C,3,FALSE)</f>
        <v>-79.230199999999996</v>
      </c>
      <c r="N2556" t="str">
        <f>VLOOKUP(I2556,LULine!A:B,2,FALSE)</f>
        <v>Yonge University Spadina</v>
      </c>
      <c r="O2556" t="s">
        <v>1762</v>
      </c>
      <c r="P2556" t="s">
        <v>1777</v>
      </c>
    </row>
    <row r="2557" spans="1:16" x14ac:dyDescent="0.3">
      <c r="A2557" s="3">
        <v>43602</v>
      </c>
      <c r="B2557" s="1" t="s">
        <v>1280</v>
      </c>
      <c r="C2557" s="1" t="s">
        <v>145</v>
      </c>
      <c r="D2557" s="25" t="s">
        <v>1755</v>
      </c>
      <c r="E2557" s="1" t="s">
        <v>239</v>
      </c>
      <c r="F2557" s="2">
        <v>4</v>
      </c>
      <c r="G2557" s="2">
        <v>8</v>
      </c>
      <c r="H2557" s="1" t="s">
        <v>29</v>
      </c>
      <c r="I2557" s="1" t="s">
        <v>30</v>
      </c>
      <c r="J2557" s="2">
        <v>5339</v>
      </c>
      <c r="K2557" t="str">
        <f>VLOOKUP(E2557,LUCode!A:B,2,FALSE)</f>
        <v>Crew Unable to Maintain Schedule</v>
      </c>
      <c r="L2557">
        <f>VLOOKUP(D2557,Coordinates!A:C,2,FALSE)</f>
        <v>43.6706</v>
      </c>
      <c r="M2557">
        <f>VLOOKUP(D2557,Coordinates!A:C,3,FALSE)</f>
        <v>-79.386499999999998</v>
      </c>
      <c r="N2557" t="str">
        <f>VLOOKUP(I2557,LULine!A:B,2,FALSE)</f>
        <v>Bloor Danforth</v>
      </c>
      <c r="O2557" t="s">
        <v>1762</v>
      </c>
      <c r="P2557" t="s">
        <v>1777</v>
      </c>
    </row>
    <row r="2558" spans="1:16" x14ac:dyDescent="0.3">
      <c r="A2558" s="3">
        <v>43602</v>
      </c>
      <c r="B2558" s="1" t="s">
        <v>1317</v>
      </c>
      <c r="C2558" s="1" t="s">
        <v>145</v>
      </c>
      <c r="D2558" s="1" t="s">
        <v>33</v>
      </c>
      <c r="E2558" s="1" t="s">
        <v>506</v>
      </c>
      <c r="F2558" s="2">
        <v>4</v>
      </c>
      <c r="G2558" s="2">
        <v>8</v>
      </c>
      <c r="H2558" s="1" t="s">
        <v>34</v>
      </c>
      <c r="I2558" s="1" t="s">
        <v>30</v>
      </c>
      <c r="J2558" s="2">
        <v>5363</v>
      </c>
      <c r="K2558" t="str">
        <f>VLOOKUP(E2558,LUCode!A:B,2,FALSE)</f>
        <v>Trainline System</v>
      </c>
      <c r="L2558">
        <f>VLOOKUP(D2558,Coordinates!A:C,2,FALSE)</f>
        <v>43.381399999999999</v>
      </c>
      <c r="M2558">
        <f>VLOOKUP(D2558,Coordinates!A:C,3,FALSE)</f>
        <v>-79.320999999999998</v>
      </c>
      <c r="N2558" t="str">
        <f>VLOOKUP(I2558,LULine!A:B,2,FALSE)</f>
        <v>Bloor Danforth</v>
      </c>
      <c r="O2558" t="s">
        <v>1762</v>
      </c>
      <c r="P2558" t="s">
        <v>1777</v>
      </c>
    </row>
    <row r="2559" spans="1:16" x14ac:dyDescent="0.3">
      <c r="A2559" s="3">
        <v>43602</v>
      </c>
      <c r="B2559" s="1" t="s">
        <v>687</v>
      </c>
      <c r="C2559" s="1" t="s">
        <v>145</v>
      </c>
      <c r="D2559" s="1" t="s">
        <v>420</v>
      </c>
      <c r="E2559" s="1" t="s">
        <v>506</v>
      </c>
      <c r="F2559" s="2">
        <v>14</v>
      </c>
      <c r="G2559" s="2">
        <v>19</v>
      </c>
      <c r="H2559" s="1" t="s">
        <v>14</v>
      </c>
      <c r="I2559" s="1" t="s">
        <v>15</v>
      </c>
      <c r="J2559" s="2">
        <v>5761</v>
      </c>
      <c r="K2559" t="str">
        <f>VLOOKUP(E2559,LUCode!A:B,2,FALSE)</f>
        <v>Trainline System</v>
      </c>
      <c r="L2559">
        <f>VLOOKUP(D2559,Coordinates!A:C,2,FALSE)</f>
        <v>43.3917</v>
      </c>
      <c r="M2559">
        <f>VLOOKUP(D2559,Coordinates!A:C,3,FALSE)</f>
        <v>-79.231800000000007</v>
      </c>
      <c r="N2559" t="str">
        <f>VLOOKUP(I2559,LULine!A:B,2,FALSE)</f>
        <v>Yonge University Spadina</v>
      </c>
      <c r="O2559" t="s">
        <v>1762</v>
      </c>
      <c r="P2559" t="s">
        <v>1777</v>
      </c>
    </row>
    <row r="2560" spans="1:16" x14ac:dyDescent="0.3">
      <c r="A2560" s="3">
        <v>43602</v>
      </c>
      <c r="B2560" s="1" t="s">
        <v>1318</v>
      </c>
      <c r="C2560" s="1" t="s">
        <v>145</v>
      </c>
      <c r="D2560" s="1" t="s">
        <v>801</v>
      </c>
      <c r="E2560" s="1" t="s">
        <v>54</v>
      </c>
      <c r="F2560" s="2">
        <v>5</v>
      </c>
      <c r="G2560" s="2">
        <v>10</v>
      </c>
      <c r="H2560" s="1" t="s">
        <v>34</v>
      </c>
      <c r="I2560" s="1" t="s">
        <v>99</v>
      </c>
      <c r="J2560" s="2">
        <v>6161</v>
      </c>
      <c r="K2560" t="str">
        <f>VLOOKUP(E2560,LUCode!A:B,2,FALSE)</f>
        <v>Passenger Assistance Alarm Activated - No Trouble Found</v>
      </c>
      <c r="L2560">
        <f>VLOOKUP(D2560,Coordinates!A:C,2,FALSE)</f>
        <v>43.460099999999997</v>
      </c>
      <c r="M2560">
        <f>VLOOKUP(D2560,Coordinates!A:C,3,FALSE)</f>
        <v>-79.231200000000001</v>
      </c>
      <c r="N2560" t="str">
        <f>VLOOKUP(I2560,LULine!A:B,2,FALSE)</f>
        <v>Sheppard</v>
      </c>
      <c r="O2560" t="s">
        <v>1762</v>
      </c>
      <c r="P2560" t="s">
        <v>1777</v>
      </c>
    </row>
    <row r="2561" spans="1:16" x14ac:dyDescent="0.3">
      <c r="A2561" s="3">
        <v>43602</v>
      </c>
      <c r="B2561" s="1" t="s">
        <v>295</v>
      </c>
      <c r="C2561" s="1" t="s">
        <v>145</v>
      </c>
      <c r="D2561" s="25" t="s">
        <v>1639</v>
      </c>
      <c r="E2561" s="1" t="s">
        <v>221</v>
      </c>
      <c r="F2561" s="2">
        <v>6</v>
      </c>
      <c r="G2561" s="2">
        <v>9</v>
      </c>
      <c r="H2561" s="1" t="s">
        <v>14</v>
      </c>
      <c r="I2561" s="1" t="s">
        <v>15</v>
      </c>
      <c r="J2561" s="2">
        <v>5911</v>
      </c>
      <c r="K2561" t="str">
        <f>VLOOKUP(E2561,LUCode!A:B,2,FALSE)</f>
        <v>Fire/Smoke Plan B - Source TTC</v>
      </c>
      <c r="L2561">
        <f>VLOOKUP(D2561,Coordinates!A:C,2,FALSE)</f>
        <v>43.762</v>
      </c>
      <c r="M2561">
        <f>VLOOKUP(D2561,Coordinates!A:C,3,FALSE)</f>
        <v>-79.411900000000003</v>
      </c>
      <c r="N2561" t="str">
        <f>VLOOKUP(I2561,LULine!A:B,2,FALSE)</f>
        <v>Yonge University Spadina</v>
      </c>
      <c r="O2561" t="s">
        <v>1762</v>
      </c>
      <c r="P2561" t="s">
        <v>1774</v>
      </c>
    </row>
    <row r="2562" spans="1:16" x14ac:dyDescent="0.3">
      <c r="A2562" s="3">
        <v>43602</v>
      </c>
      <c r="B2562" s="1" t="s">
        <v>356</v>
      </c>
      <c r="C2562" s="1" t="s">
        <v>145</v>
      </c>
      <c r="D2562" s="1" t="s">
        <v>395</v>
      </c>
      <c r="E2562" s="1" t="s">
        <v>110</v>
      </c>
      <c r="F2562" s="2">
        <v>3</v>
      </c>
      <c r="G2562" s="2">
        <v>5</v>
      </c>
      <c r="H2562" s="1" t="s">
        <v>29</v>
      </c>
      <c r="I2562" s="1" t="s">
        <v>30</v>
      </c>
      <c r="J2562" s="2">
        <v>5074</v>
      </c>
      <c r="K2562" t="str">
        <f>VLOOKUP(E2562,LUCode!A:B,2,FALSE)</f>
        <v>Door Problems - Debris Related</v>
      </c>
      <c r="L2562">
        <f>VLOOKUP(D2562,Coordinates!A:C,2,FALSE)</f>
        <v>43.385899999999999</v>
      </c>
      <c r="M2562">
        <f>VLOOKUP(D2562,Coordinates!A:C,3,FALSE)</f>
        <v>-79.290199999999999</v>
      </c>
      <c r="N2562" t="str">
        <f>VLOOKUP(I2562,LULine!A:B,2,FALSE)</f>
        <v>Bloor Danforth</v>
      </c>
      <c r="O2562" t="s">
        <v>1762</v>
      </c>
      <c r="P2562" t="s">
        <v>1774</v>
      </c>
    </row>
    <row r="2563" spans="1:16" x14ac:dyDescent="0.3">
      <c r="A2563" s="3">
        <v>43602</v>
      </c>
      <c r="B2563" s="1" t="s">
        <v>275</v>
      </c>
      <c r="C2563" s="1" t="s">
        <v>145</v>
      </c>
      <c r="D2563" s="1" t="s">
        <v>69</v>
      </c>
      <c r="E2563" s="1" t="s">
        <v>110</v>
      </c>
      <c r="F2563" s="2">
        <v>5</v>
      </c>
      <c r="G2563" s="2">
        <v>7</v>
      </c>
      <c r="H2563" s="1" t="s">
        <v>34</v>
      </c>
      <c r="I2563" s="1" t="s">
        <v>30</v>
      </c>
      <c r="J2563" s="2">
        <v>5000</v>
      </c>
      <c r="K2563" t="str">
        <f>VLOOKUP(E2563,LUCode!A:B,2,FALSE)</f>
        <v>Door Problems - Debris Related</v>
      </c>
      <c r="L2563">
        <f>VLOOKUP(D2563,Coordinates!A:C,2,FALSE)</f>
        <v>43.395099999999999</v>
      </c>
      <c r="M2563">
        <f>VLOOKUP(D2563,Coordinates!A:C,3,FALSE)</f>
        <v>-79.250600000000006</v>
      </c>
      <c r="N2563" t="str">
        <f>VLOOKUP(I2563,LULine!A:B,2,FALSE)</f>
        <v>Bloor Danforth</v>
      </c>
      <c r="O2563" t="s">
        <v>1762</v>
      </c>
      <c r="P2563" t="s">
        <v>1772</v>
      </c>
    </row>
    <row r="2564" spans="1:16" x14ac:dyDescent="0.3">
      <c r="A2564" s="3">
        <v>43602</v>
      </c>
      <c r="B2564" s="1" t="s">
        <v>594</v>
      </c>
      <c r="C2564" s="1" t="s">
        <v>145</v>
      </c>
      <c r="D2564" s="1" t="s">
        <v>1183</v>
      </c>
      <c r="E2564" s="1" t="s">
        <v>494</v>
      </c>
      <c r="F2564" s="2">
        <v>3</v>
      </c>
      <c r="G2564" s="2">
        <v>8</v>
      </c>
      <c r="H2564" s="1" t="s">
        <v>19</v>
      </c>
      <c r="I2564" s="1" t="s">
        <v>93</v>
      </c>
      <c r="J2564" s="2">
        <v>3026</v>
      </c>
      <c r="K2564" t="str">
        <f>VLOOKUP(E2564,LUCode!A:B,2,FALSE)</f>
        <v>Timeout</v>
      </c>
      <c r="L2564">
        <f>VLOOKUP(D2564,Coordinates!A:C,2,FALSE)</f>
        <v>43.462800000000001</v>
      </c>
      <c r="M2564">
        <f>VLOOKUP(D2564,Coordinates!A:C,3,FALSE)</f>
        <v>-79.152799999999999</v>
      </c>
      <c r="N2564" t="str">
        <f>VLOOKUP(I2564,LULine!A:B,2,FALSE)</f>
        <v>Scarborough Rail Transit</v>
      </c>
      <c r="O2564" t="s">
        <v>1762</v>
      </c>
      <c r="P2564" t="s">
        <v>1772</v>
      </c>
    </row>
    <row r="2565" spans="1:16" x14ac:dyDescent="0.3">
      <c r="A2565" s="3">
        <v>43602</v>
      </c>
      <c r="B2565" s="1" t="s">
        <v>84</v>
      </c>
      <c r="C2565" s="1" t="s">
        <v>145</v>
      </c>
      <c r="D2565" s="1" t="s">
        <v>37</v>
      </c>
      <c r="E2565" s="1" t="s">
        <v>60</v>
      </c>
      <c r="F2565" s="2">
        <v>4</v>
      </c>
      <c r="G2565" s="2">
        <v>7</v>
      </c>
      <c r="H2565" s="1" t="s">
        <v>34</v>
      </c>
      <c r="I2565" s="1" t="s">
        <v>30</v>
      </c>
      <c r="J2565" s="2">
        <v>5206</v>
      </c>
      <c r="K2565" t="str">
        <f>VLOOKUP(E2565,LUCode!A:B,2,FALSE)</f>
        <v>Miscellaneous Other</v>
      </c>
      <c r="L2565">
        <f>VLOOKUP(D2565,Coordinates!A:C,2,FALSE)</f>
        <v>43.435699999999997</v>
      </c>
      <c r="M2565">
        <f>VLOOKUP(D2565,Coordinates!A:C,3,FALSE)</f>
        <v>-79.154899999999998</v>
      </c>
      <c r="N2565" t="str">
        <f>VLOOKUP(I2565,LULine!A:B,2,FALSE)</f>
        <v>Bloor Danforth</v>
      </c>
      <c r="O2565" t="s">
        <v>1762</v>
      </c>
      <c r="P2565" t="s">
        <v>1772</v>
      </c>
    </row>
    <row r="2566" spans="1:16" x14ac:dyDescent="0.3">
      <c r="A2566" s="3">
        <v>43602</v>
      </c>
      <c r="B2566" s="1" t="s">
        <v>1319</v>
      </c>
      <c r="C2566" s="1" t="s">
        <v>145</v>
      </c>
      <c r="D2566" s="1" t="s">
        <v>45</v>
      </c>
      <c r="E2566" s="1" t="s">
        <v>46</v>
      </c>
      <c r="F2566" s="2">
        <v>5</v>
      </c>
      <c r="G2566" s="2">
        <v>7</v>
      </c>
      <c r="H2566" s="1" t="s">
        <v>19</v>
      </c>
      <c r="I2566" s="1" t="s">
        <v>15</v>
      </c>
      <c r="J2566" s="2">
        <v>5681</v>
      </c>
      <c r="K2566" t="str">
        <f>VLOOKUP(E2566,LUCode!A:B,2,FALSE)</f>
        <v>Miscellaneous Speed Control</v>
      </c>
      <c r="L2566">
        <f>VLOOKUP(D2566,Coordinates!A:C,2,FALSE)</f>
        <v>43.781399999999998</v>
      </c>
      <c r="M2566">
        <f>VLOOKUP(D2566,Coordinates!A:C,3,FALSE)</f>
        <v>-79.415000000000006</v>
      </c>
      <c r="N2566" t="str">
        <f>VLOOKUP(I2566,LULine!A:B,2,FALSE)</f>
        <v>Yonge University Spadina</v>
      </c>
      <c r="O2566" t="s">
        <v>1762</v>
      </c>
      <c r="P2566" t="s">
        <v>1772</v>
      </c>
    </row>
    <row r="2567" spans="1:16" x14ac:dyDescent="0.3">
      <c r="A2567" s="3">
        <v>43602</v>
      </c>
      <c r="B2567" s="1" t="s">
        <v>694</v>
      </c>
      <c r="C2567" s="1" t="s">
        <v>145</v>
      </c>
      <c r="D2567" s="1" t="s">
        <v>69</v>
      </c>
      <c r="E2567" s="1" t="s">
        <v>67</v>
      </c>
      <c r="F2567" s="2">
        <v>3</v>
      </c>
      <c r="G2567" s="2">
        <v>5</v>
      </c>
      <c r="H2567" s="1" t="s">
        <v>29</v>
      </c>
      <c r="I2567" s="1" t="s">
        <v>30</v>
      </c>
      <c r="J2567" s="2">
        <v>5034</v>
      </c>
      <c r="K2567" t="str">
        <f>VLOOKUP(E2567,LUCode!A:B,2,FALSE)</f>
        <v>Door Problems - Faulty Equipment</v>
      </c>
      <c r="L2567">
        <f>VLOOKUP(D2567,Coordinates!A:C,2,FALSE)</f>
        <v>43.395099999999999</v>
      </c>
      <c r="M2567">
        <f>VLOOKUP(D2567,Coordinates!A:C,3,FALSE)</f>
        <v>-79.250600000000006</v>
      </c>
      <c r="N2567" t="str">
        <f>VLOOKUP(I2567,LULine!A:B,2,FALSE)</f>
        <v>Bloor Danforth</v>
      </c>
      <c r="O2567" t="s">
        <v>1762</v>
      </c>
      <c r="P2567" t="s">
        <v>1772</v>
      </c>
    </row>
    <row r="2568" spans="1:16" x14ac:dyDescent="0.3">
      <c r="A2568" s="3">
        <v>43602</v>
      </c>
      <c r="B2568" s="1" t="s">
        <v>579</v>
      </c>
      <c r="C2568" s="1" t="s">
        <v>145</v>
      </c>
      <c r="D2568" s="1" t="s">
        <v>427</v>
      </c>
      <c r="E2568" s="1" t="s">
        <v>183</v>
      </c>
      <c r="F2568" s="2">
        <v>3</v>
      </c>
      <c r="G2568" s="2">
        <v>5</v>
      </c>
      <c r="H2568" s="1" t="s">
        <v>14</v>
      </c>
      <c r="I2568" s="1" t="s">
        <v>15</v>
      </c>
      <c r="J2568" s="2">
        <v>5716</v>
      </c>
      <c r="K2568" t="str">
        <f>VLOOKUP(E2568,LUCode!A:B,2,FALSE)</f>
        <v>ATC Operator Related</v>
      </c>
      <c r="L2568">
        <f>VLOOKUP(D2568,Coordinates!A:C,2,FALSE)</f>
        <v>43.4739</v>
      </c>
      <c r="M2568">
        <f>VLOOKUP(D2568,Coordinates!A:C,3,FALSE)</f>
        <v>-79.313900000000004</v>
      </c>
      <c r="N2568" t="str">
        <f>VLOOKUP(I2568,LULine!A:B,2,FALSE)</f>
        <v>Yonge University Spadina</v>
      </c>
      <c r="O2568" t="s">
        <v>1762</v>
      </c>
      <c r="P2568" t="s">
        <v>1772</v>
      </c>
    </row>
    <row r="2569" spans="1:16" x14ac:dyDescent="0.3">
      <c r="A2569" s="3">
        <v>43602</v>
      </c>
      <c r="B2569" s="1" t="s">
        <v>579</v>
      </c>
      <c r="C2569" s="1" t="s">
        <v>145</v>
      </c>
      <c r="D2569" s="1" t="s">
        <v>211</v>
      </c>
      <c r="E2569" s="1" t="s">
        <v>143</v>
      </c>
      <c r="F2569" s="2">
        <v>4</v>
      </c>
      <c r="G2569" s="2">
        <v>6</v>
      </c>
      <c r="H2569" s="1" t="s">
        <v>14</v>
      </c>
      <c r="I2569" s="1" t="s">
        <v>15</v>
      </c>
      <c r="J2569" s="2">
        <v>5716</v>
      </c>
      <c r="K2569" t="str">
        <f>VLOOKUP(E2569,LUCode!A:B,2,FALSE)</f>
        <v>Transportation Department - Other</v>
      </c>
      <c r="L2569">
        <f>VLOOKUP(D2569,Coordinates!A:C,2,FALSE)</f>
        <v>43.4739</v>
      </c>
      <c r="M2569">
        <f>VLOOKUP(D2569,Coordinates!A:C,3,FALSE)</f>
        <v>-79.313900000000004</v>
      </c>
      <c r="N2569" t="str">
        <f>VLOOKUP(I2569,LULine!A:B,2,FALSE)</f>
        <v>Yonge University Spadina</v>
      </c>
      <c r="O2569" t="s">
        <v>1762</v>
      </c>
      <c r="P2569" t="s">
        <v>1772</v>
      </c>
    </row>
    <row r="2570" spans="1:16" x14ac:dyDescent="0.3">
      <c r="A2570" s="3">
        <v>43602</v>
      </c>
      <c r="B2570" s="1" t="s">
        <v>873</v>
      </c>
      <c r="C2570" s="1" t="s">
        <v>145</v>
      </c>
      <c r="D2570" s="1" t="s">
        <v>106</v>
      </c>
      <c r="E2570" s="1" t="s">
        <v>183</v>
      </c>
      <c r="F2570" s="2">
        <v>3</v>
      </c>
      <c r="G2570" s="2">
        <v>6</v>
      </c>
      <c r="H2570" s="1" t="s">
        <v>19</v>
      </c>
      <c r="I2570" s="1" t="s">
        <v>15</v>
      </c>
      <c r="J2570" s="2">
        <v>6096</v>
      </c>
      <c r="K2570" t="str">
        <f>VLOOKUP(E2570,LUCode!A:B,2,FALSE)</f>
        <v>ATC Operator Related</v>
      </c>
      <c r="L2570">
        <f>VLOOKUP(D2570,Coordinates!A:C,2,FALSE)</f>
        <v>43.400199999999998</v>
      </c>
      <c r="M2570">
        <f>VLOOKUP(D2570,Coordinates!A:C,3,FALSE)</f>
        <v>-79.233699999999999</v>
      </c>
      <c r="N2570" t="str">
        <f>VLOOKUP(I2570,LULine!A:B,2,FALSE)</f>
        <v>Yonge University Spadina</v>
      </c>
      <c r="O2570" t="s">
        <v>1762</v>
      </c>
      <c r="P2570" t="s">
        <v>1772</v>
      </c>
    </row>
    <row r="2571" spans="1:16" x14ac:dyDescent="0.3">
      <c r="A2571" s="3">
        <v>43602</v>
      </c>
      <c r="B2571" s="1" t="s">
        <v>543</v>
      </c>
      <c r="C2571" s="1" t="s">
        <v>145</v>
      </c>
      <c r="D2571" s="1" t="s">
        <v>56</v>
      </c>
      <c r="E2571" s="1" t="s">
        <v>287</v>
      </c>
      <c r="F2571" s="2">
        <v>4</v>
      </c>
      <c r="G2571" s="2">
        <v>7</v>
      </c>
      <c r="H2571" s="1" t="s">
        <v>29</v>
      </c>
      <c r="I2571" s="1" t="s">
        <v>30</v>
      </c>
      <c r="J2571" s="2">
        <v>5248</v>
      </c>
      <c r="K2571" t="e">
        <f>VLOOKUP(E2571,LUCode!A:B,2,FALSE)</f>
        <v>#N/A</v>
      </c>
      <c r="L2571">
        <f>VLOOKUP(D2571,Coordinates!A:C,2,FALSE)</f>
        <v>43.395800000000001</v>
      </c>
      <c r="M2571">
        <f>VLOOKUP(D2571,Coordinates!A:C,3,FALSE)</f>
        <v>-79.244</v>
      </c>
      <c r="N2571" t="str">
        <f>VLOOKUP(I2571,LULine!A:B,2,FALSE)</f>
        <v>Bloor Danforth</v>
      </c>
      <c r="O2571" t="s">
        <v>1762</v>
      </c>
      <c r="P2571" t="s">
        <v>1772</v>
      </c>
    </row>
    <row r="2572" spans="1:16" x14ac:dyDescent="0.3">
      <c r="A2572" s="3">
        <v>43602</v>
      </c>
      <c r="B2572" s="1" t="s">
        <v>429</v>
      </c>
      <c r="C2572" s="1" t="s">
        <v>145</v>
      </c>
      <c r="D2572" s="1" t="s">
        <v>77</v>
      </c>
      <c r="E2572" s="1" t="s">
        <v>239</v>
      </c>
      <c r="F2572" s="2">
        <v>7</v>
      </c>
      <c r="G2572" s="2">
        <v>10</v>
      </c>
      <c r="H2572" s="1" t="s">
        <v>19</v>
      </c>
      <c r="I2572" s="1" t="s">
        <v>15</v>
      </c>
      <c r="J2572" s="2">
        <v>5421</v>
      </c>
      <c r="K2572" t="str">
        <f>VLOOKUP(E2572,LUCode!A:B,2,FALSE)</f>
        <v>Crew Unable to Maintain Schedule</v>
      </c>
      <c r="L2572" t="str">
        <f>VLOOKUP(D2572,Coordinates!A:C,2,FALSE)</f>
        <v>43°44′03</v>
      </c>
      <c r="M2572">
        <f>VLOOKUP(D2572,Coordinates!A:C,3,FALSE)</f>
        <v>-79.27</v>
      </c>
      <c r="N2572" t="str">
        <f>VLOOKUP(I2572,LULine!A:B,2,FALSE)</f>
        <v>Yonge University Spadina</v>
      </c>
      <c r="O2572" t="s">
        <v>1762</v>
      </c>
      <c r="P2572" t="s">
        <v>1773</v>
      </c>
    </row>
    <row r="2573" spans="1:16" x14ac:dyDescent="0.3">
      <c r="A2573" s="3">
        <v>43602</v>
      </c>
      <c r="B2573" s="1" t="s">
        <v>795</v>
      </c>
      <c r="C2573" s="1" t="s">
        <v>145</v>
      </c>
      <c r="D2573" s="1" t="s">
        <v>226</v>
      </c>
      <c r="E2573" s="1" t="s">
        <v>216</v>
      </c>
      <c r="F2573" s="2">
        <v>7</v>
      </c>
      <c r="G2573" s="2">
        <v>11</v>
      </c>
      <c r="H2573" s="1" t="s">
        <v>14</v>
      </c>
      <c r="I2573" s="1" t="s">
        <v>15</v>
      </c>
      <c r="J2573" s="2">
        <v>5466</v>
      </c>
      <c r="K2573" t="str">
        <f>VLOOKUP(E2573,LUCode!A:B,2,FALSE)</f>
        <v>Emergency Alarm Station Activation</v>
      </c>
      <c r="L2573" t="str">
        <f>VLOOKUP(D2573,Coordinates!A:C,2,FALSE)</f>
        <v>‎43.4257</v>
      </c>
      <c r="M2573">
        <f>VLOOKUP(D2573,Coordinates!A:C,3,FALSE)</f>
        <v>-79.263900000000007</v>
      </c>
      <c r="N2573" t="str">
        <f>VLOOKUP(I2573,LULine!A:B,2,FALSE)</f>
        <v>Yonge University Spadina</v>
      </c>
      <c r="O2573" t="s">
        <v>1762</v>
      </c>
      <c r="P2573" t="s">
        <v>1773</v>
      </c>
    </row>
    <row r="2574" spans="1:16" x14ac:dyDescent="0.3">
      <c r="A2574" s="3">
        <v>43602</v>
      </c>
      <c r="B2574" s="1" t="s">
        <v>773</v>
      </c>
      <c r="C2574" s="1" t="s">
        <v>145</v>
      </c>
      <c r="D2574" s="1" t="s">
        <v>33</v>
      </c>
      <c r="E2574" s="1" t="s">
        <v>50</v>
      </c>
      <c r="F2574" s="2">
        <v>3</v>
      </c>
      <c r="G2574" s="2">
        <v>6</v>
      </c>
      <c r="H2574" s="1" t="s">
        <v>34</v>
      </c>
      <c r="I2574" s="1" t="s">
        <v>30</v>
      </c>
      <c r="J2574" s="2">
        <v>5314</v>
      </c>
      <c r="K2574" t="str">
        <f>VLOOKUP(E2574,LUCode!A:B,2,FALSE)</f>
        <v>Brakes</v>
      </c>
      <c r="L2574">
        <f>VLOOKUP(D2574,Coordinates!A:C,2,FALSE)</f>
        <v>43.381399999999999</v>
      </c>
      <c r="M2574">
        <f>VLOOKUP(D2574,Coordinates!A:C,3,FALSE)</f>
        <v>-79.320999999999998</v>
      </c>
      <c r="N2574" t="str">
        <f>VLOOKUP(I2574,LULine!A:B,2,FALSE)</f>
        <v>Bloor Danforth</v>
      </c>
      <c r="O2574" t="s">
        <v>1762</v>
      </c>
      <c r="P2574" t="s">
        <v>1773</v>
      </c>
    </row>
    <row r="2575" spans="1:16" x14ac:dyDescent="0.3">
      <c r="A2575" s="3">
        <v>43602</v>
      </c>
      <c r="B2575" s="1" t="s">
        <v>1034</v>
      </c>
      <c r="C2575" s="1" t="s">
        <v>145</v>
      </c>
      <c r="D2575" s="1" t="s">
        <v>27</v>
      </c>
      <c r="E2575" s="1" t="s">
        <v>308</v>
      </c>
      <c r="F2575" s="2">
        <v>4</v>
      </c>
      <c r="G2575" s="2">
        <v>7</v>
      </c>
      <c r="H2575" s="1" t="s">
        <v>34</v>
      </c>
      <c r="I2575" s="1" t="s">
        <v>30</v>
      </c>
      <c r="J2575" s="2">
        <v>5096</v>
      </c>
      <c r="K2575" t="str">
        <f>VLOOKUP(E2575,LUCode!A:B,2,FALSE)</f>
        <v>Assault / Patron Involved</v>
      </c>
      <c r="L2575">
        <f>VLOOKUP(D2575,Coordinates!A:C,2,FALSE)</f>
        <v>43.392000000000003</v>
      </c>
      <c r="M2575">
        <f>VLOOKUP(D2575,Coordinates!A:C,3,FALSE)</f>
        <v>-79.273499999999999</v>
      </c>
      <c r="N2575" t="str">
        <f>VLOOKUP(I2575,LULine!A:B,2,FALSE)</f>
        <v>Bloor Danforth</v>
      </c>
      <c r="O2575" t="s">
        <v>1762</v>
      </c>
      <c r="P2575" t="s">
        <v>1773</v>
      </c>
    </row>
    <row r="2576" spans="1:16" x14ac:dyDescent="0.3">
      <c r="A2576" s="3">
        <v>43602</v>
      </c>
      <c r="B2576" s="1" t="s">
        <v>636</v>
      </c>
      <c r="C2576" s="1" t="s">
        <v>145</v>
      </c>
      <c r="D2576" s="1" t="s">
        <v>207</v>
      </c>
      <c r="E2576" s="1" t="s">
        <v>132</v>
      </c>
      <c r="F2576" s="2">
        <v>3</v>
      </c>
      <c r="G2576" s="2">
        <v>6</v>
      </c>
      <c r="H2576" s="1" t="s">
        <v>14</v>
      </c>
      <c r="I2576" s="1" t="s">
        <v>15</v>
      </c>
      <c r="J2576" s="2">
        <v>5686</v>
      </c>
      <c r="K2576" t="str">
        <f>VLOOKUP(E2576,LUCode!A:B,2,FALSE)</f>
        <v>Misc. Transportation Other - Employee Non-Chargeable</v>
      </c>
      <c r="L2576">
        <f>VLOOKUP(D2576,Coordinates!A:C,2,FALSE)</f>
        <v>43.4221</v>
      </c>
      <c r="M2576">
        <f>VLOOKUP(D2576,Coordinates!A:C,3,FALSE)</f>
        <v>-79.235399999999998</v>
      </c>
      <c r="N2576" t="str">
        <f>VLOOKUP(I2576,LULine!A:B,2,FALSE)</f>
        <v>Yonge University Spadina</v>
      </c>
      <c r="O2576" t="s">
        <v>1762</v>
      </c>
      <c r="P2576" t="s">
        <v>1773</v>
      </c>
    </row>
    <row r="2577" spans="1:16" x14ac:dyDescent="0.3">
      <c r="A2577" s="3">
        <v>43602</v>
      </c>
      <c r="B2577" s="1" t="s">
        <v>306</v>
      </c>
      <c r="C2577" s="1" t="s">
        <v>145</v>
      </c>
      <c r="D2577" s="1" t="s">
        <v>33</v>
      </c>
      <c r="E2577" s="1" t="s">
        <v>231</v>
      </c>
      <c r="F2577" s="2">
        <v>3</v>
      </c>
      <c r="G2577" s="2">
        <v>5</v>
      </c>
      <c r="H2577" s="1" t="s">
        <v>34</v>
      </c>
      <c r="I2577" s="1" t="s">
        <v>30</v>
      </c>
      <c r="J2577" s="2">
        <v>5314</v>
      </c>
      <c r="K2577" t="str">
        <f>VLOOKUP(E2577,LUCode!A:B,2,FALSE)</f>
        <v>Consequential Delay (2nd Delay Same Fault)</v>
      </c>
      <c r="L2577">
        <f>VLOOKUP(D2577,Coordinates!A:C,2,FALSE)</f>
        <v>43.381399999999999</v>
      </c>
      <c r="M2577">
        <f>VLOOKUP(D2577,Coordinates!A:C,3,FALSE)</f>
        <v>-79.320999999999998</v>
      </c>
      <c r="N2577" t="str">
        <f>VLOOKUP(I2577,LULine!A:B,2,FALSE)</f>
        <v>Bloor Danforth</v>
      </c>
      <c r="O2577" t="s">
        <v>1762</v>
      </c>
      <c r="P2577" t="s">
        <v>1775</v>
      </c>
    </row>
    <row r="2578" spans="1:16" x14ac:dyDescent="0.3">
      <c r="A2578" s="3">
        <v>43602</v>
      </c>
      <c r="B2578" s="1" t="s">
        <v>656</v>
      </c>
      <c r="C2578" s="1" t="s">
        <v>145</v>
      </c>
      <c r="D2578" s="1" t="s">
        <v>24</v>
      </c>
      <c r="E2578" s="1" t="s">
        <v>60</v>
      </c>
      <c r="F2578" s="2">
        <v>3</v>
      </c>
      <c r="G2578" s="2">
        <v>6</v>
      </c>
      <c r="H2578" s="1" t="s">
        <v>19</v>
      </c>
      <c r="I2578" s="1" t="s">
        <v>15</v>
      </c>
      <c r="J2578" s="2">
        <v>5956</v>
      </c>
      <c r="K2578" t="str">
        <f>VLOOKUP(E2578,LUCode!A:B,2,FALSE)</f>
        <v>Miscellaneous Other</v>
      </c>
      <c r="L2578">
        <f>VLOOKUP(D2578,Coordinates!A:C,2,FALSE)</f>
        <v>43.415199999999999</v>
      </c>
      <c r="M2578">
        <f>VLOOKUP(D2578,Coordinates!A:C,3,FALSE)</f>
        <v>-79.234999999999999</v>
      </c>
      <c r="N2578" t="str">
        <f>VLOOKUP(I2578,LULine!A:B,2,FALSE)</f>
        <v>Yonge University Spadina</v>
      </c>
      <c r="O2578" t="s">
        <v>1762</v>
      </c>
      <c r="P2578" t="s">
        <v>1775</v>
      </c>
    </row>
    <row r="2579" spans="1:16" x14ac:dyDescent="0.3">
      <c r="A2579" s="3">
        <v>43602</v>
      </c>
      <c r="B2579" s="1" t="s">
        <v>551</v>
      </c>
      <c r="C2579" s="1" t="s">
        <v>145</v>
      </c>
      <c r="D2579" s="1" t="s">
        <v>149</v>
      </c>
      <c r="E2579" s="1" t="s">
        <v>57</v>
      </c>
      <c r="F2579" s="2">
        <v>7</v>
      </c>
      <c r="G2579" s="2">
        <v>9</v>
      </c>
      <c r="H2579" s="1" t="s">
        <v>34</v>
      </c>
      <c r="I2579" s="1" t="s">
        <v>30</v>
      </c>
      <c r="J2579" s="2">
        <v>5133</v>
      </c>
      <c r="K2579" t="str">
        <f>VLOOKUP(E2579,LUCode!A:B,2,FALSE)</f>
        <v>Injured or ill Customer (On Train) - Transported</v>
      </c>
      <c r="L2579">
        <f>VLOOKUP(D2579,Coordinates!A:C,2,FALSE)</f>
        <v>43.400199999999998</v>
      </c>
      <c r="M2579">
        <f>VLOOKUP(D2579,Coordinates!A:C,3,FALSE)</f>
        <v>-79.241399999999999</v>
      </c>
      <c r="N2579" t="str">
        <f>VLOOKUP(I2579,LULine!A:B,2,FALSE)</f>
        <v>Bloor Danforth</v>
      </c>
      <c r="O2579" t="s">
        <v>1762</v>
      </c>
      <c r="P2579" t="s">
        <v>1775</v>
      </c>
    </row>
    <row r="2580" spans="1:16" x14ac:dyDescent="0.3">
      <c r="A2580" s="3">
        <v>43602</v>
      </c>
      <c r="B2580" s="1" t="s">
        <v>659</v>
      </c>
      <c r="C2580" s="1" t="s">
        <v>145</v>
      </c>
      <c r="D2580" s="1" t="s">
        <v>1183</v>
      </c>
      <c r="E2580" s="1" t="s">
        <v>92</v>
      </c>
      <c r="F2580" s="2">
        <v>5</v>
      </c>
      <c r="G2580" s="2">
        <v>10</v>
      </c>
      <c r="H2580" s="1" t="s">
        <v>19</v>
      </c>
      <c r="I2580" s="1" t="s">
        <v>93</v>
      </c>
      <c r="J2580" s="2">
        <v>3002</v>
      </c>
      <c r="K2580" t="str">
        <f>VLOOKUP(E2580,LUCode!A:B,2,FALSE)</f>
        <v>Door Problems - Faulty Equipment</v>
      </c>
      <c r="L2580">
        <f>VLOOKUP(D2580,Coordinates!A:C,2,FALSE)</f>
        <v>43.462800000000001</v>
      </c>
      <c r="M2580">
        <f>VLOOKUP(D2580,Coordinates!A:C,3,FALSE)</f>
        <v>-79.152799999999999</v>
      </c>
      <c r="N2580" t="str">
        <f>VLOOKUP(I2580,LULine!A:B,2,FALSE)</f>
        <v>Scarborough Rail Transit</v>
      </c>
      <c r="O2580" t="s">
        <v>1762</v>
      </c>
      <c r="P2580" t="s">
        <v>1776</v>
      </c>
    </row>
    <row r="2581" spans="1:16" x14ac:dyDescent="0.3">
      <c r="A2581" s="3">
        <v>43602</v>
      </c>
      <c r="B2581" s="1" t="s">
        <v>1008</v>
      </c>
      <c r="C2581" s="1" t="s">
        <v>145</v>
      </c>
      <c r="D2581" s="1" t="s">
        <v>211</v>
      </c>
      <c r="E2581" s="1" t="s">
        <v>110</v>
      </c>
      <c r="F2581" s="2">
        <v>3</v>
      </c>
      <c r="G2581" s="2">
        <v>6</v>
      </c>
      <c r="H2581" s="1" t="s">
        <v>19</v>
      </c>
      <c r="I2581" s="1" t="s">
        <v>15</v>
      </c>
      <c r="J2581" s="2">
        <v>5471</v>
      </c>
      <c r="K2581" t="str">
        <f>VLOOKUP(E2581,LUCode!A:B,2,FALSE)</f>
        <v>Door Problems - Debris Related</v>
      </c>
      <c r="L2581">
        <f>VLOOKUP(D2581,Coordinates!A:C,2,FALSE)</f>
        <v>43.4739</v>
      </c>
      <c r="M2581">
        <f>VLOOKUP(D2581,Coordinates!A:C,3,FALSE)</f>
        <v>-79.313900000000004</v>
      </c>
      <c r="N2581" t="str">
        <f>VLOOKUP(I2581,LULine!A:B,2,FALSE)</f>
        <v>Yonge University Spadina</v>
      </c>
      <c r="O2581" t="s">
        <v>1762</v>
      </c>
      <c r="P2581" t="s">
        <v>1776</v>
      </c>
    </row>
    <row r="2582" spans="1:16" x14ac:dyDescent="0.3">
      <c r="A2582" s="3">
        <v>43602</v>
      </c>
      <c r="B2582" s="1" t="s">
        <v>1181</v>
      </c>
      <c r="C2582" s="1" t="s">
        <v>145</v>
      </c>
      <c r="D2582" s="1" t="s">
        <v>45</v>
      </c>
      <c r="E2582" s="1" t="s">
        <v>80</v>
      </c>
      <c r="F2582" s="2">
        <v>3</v>
      </c>
      <c r="G2582" s="2">
        <v>5</v>
      </c>
      <c r="H2582" s="1" t="s">
        <v>19</v>
      </c>
      <c r="I2582" s="1" t="s">
        <v>15</v>
      </c>
      <c r="J2582" s="2">
        <v>6131</v>
      </c>
      <c r="K2582" t="str">
        <f>VLOOKUP(E2582,LUCode!A:B,2,FALSE)</f>
        <v>Disorderly Patron</v>
      </c>
      <c r="L2582">
        <f>VLOOKUP(D2582,Coordinates!A:C,2,FALSE)</f>
        <v>43.781399999999998</v>
      </c>
      <c r="M2582">
        <f>VLOOKUP(D2582,Coordinates!A:C,3,FALSE)</f>
        <v>-79.415000000000006</v>
      </c>
      <c r="N2582" t="str">
        <f>VLOOKUP(I2582,LULine!A:B,2,FALSE)</f>
        <v>Yonge University Spadina</v>
      </c>
      <c r="O2582" t="s">
        <v>1762</v>
      </c>
      <c r="P2582" t="s">
        <v>1776</v>
      </c>
    </row>
    <row r="2583" spans="1:16" x14ac:dyDescent="0.3">
      <c r="A2583" s="3">
        <v>43602</v>
      </c>
      <c r="B2583" s="1" t="s">
        <v>1320</v>
      </c>
      <c r="C2583" s="1" t="s">
        <v>145</v>
      </c>
      <c r="D2583" s="1" t="s">
        <v>45</v>
      </c>
      <c r="E2583" s="1" t="s">
        <v>57</v>
      </c>
      <c r="F2583" s="2">
        <v>3</v>
      </c>
      <c r="G2583" s="2">
        <v>5</v>
      </c>
      <c r="H2583" s="1" t="s">
        <v>19</v>
      </c>
      <c r="I2583" s="1" t="s">
        <v>15</v>
      </c>
      <c r="J2583" s="2">
        <v>5576</v>
      </c>
      <c r="K2583" t="str">
        <f>VLOOKUP(E2583,LUCode!A:B,2,FALSE)</f>
        <v>Injured or ill Customer (On Train) - Transported</v>
      </c>
      <c r="L2583">
        <f>VLOOKUP(D2583,Coordinates!A:C,2,FALSE)</f>
        <v>43.781399999999998</v>
      </c>
      <c r="M2583">
        <f>VLOOKUP(D2583,Coordinates!A:C,3,FALSE)</f>
        <v>-79.415000000000006</v>
      </c>
      <c r="N2583" t="str">
        <f>VLOOKUP(I2583,LULine!A:B,2,FALSE)</f>
        <v>Yonge University Spadina</v>
      </c>
      <c r="O2583" t="s">
        <v>1762</v>
      </c>
      <c r="P2583" t="s">
        <v>1776</v>
      </c>
    </row>
    <row r="2584" spans="1:16" x14ac:dyDescent="0.3">
      <c r="A2584" s="3">
        <v>43602</v>
      </c>
      <c r="B2584" s="1" t="s">
        <v>816</v>
      </c>
      <c r="C2584" s="1" t="s">
        <v>145</v>
      </c>
      <c r="D2584" s="1" t="s">
        <v>226</v>
      </c>
      <c r="E2584" s="1" t="s">
        <v>13</v>
      </c>
      <c r="F2584" s="2">
        <v>3</v>
      </c>
      <c r="G2584" s="2">
        <v>5</v>
      </c>
      <c r="H2584" s="1" t="s">
        <v>14</v>
      </c>
      <c r="I2584" s="1" t="s">
        <v>15</v>
      </c>
      <c r="J2584" s="2">
        <v>5671</v>
      </c>
      <c r="K2584" t="str">
        <f>VLOOKUP(E2584,LUCode!A:B,2,FALSE)</f>
        <v>ATC Project</v>
      </c>
      <c r="L2584" t="str">
        <f>VLOOKUP(D2584,Coordinates!A:C,2,FALSE)</f>
        <v>‎43.4257</v>
      </c>
      <c r="M2584">
        <f>VLOOKUP(D2584,Coordinates!A:C,3,FALSE)</f>
        <v>-79.263900000000007</v>
      </c>
      <c r="N2584" t="str">
        <f>VLOOKUP(I2584,LULine!A:B,2,FALSE)</f>
        <v>Yonge University Spadina</v>
      </c>
      <c r="O2584" t="s">
        <v>1762</v>
      </c>
      <c r="P2584" t="s">
        <v>1776</v>
      </c>
    </row>
    <row r="2585" spans="1:16" x14ac:dyDescent="0.3">
      <c r="A2585" s="3">
        <v>43602</v>
      </c>
      <c r="B2585" s="1" t="s">
        <v>525</v>
      </c>
      <c r="C2585" s="1" t="s">
        <v>145</v>
      </c>
      <c r="D2585" s="1" t="s">
        <v>77</v>
      </c>
      <c r="E2585" s="1" t="s">
        <v>13</v>
      </c>
      <c r="F2585" s="2">
        <v>3</v>
      </c>
      <c r="G2585" s="2">
        <v>6</v>
      </c>
      <c r="H2585" s="1" t="s">
        <v>14</v>
      </c>
      <c r="I2585" s="1" t="s">
        <v>15</v>
      </c>
      <c r="J2585" s="2">
        <v>5671</v>
      </c>
      <c r="K2585" t="str">
        <f>VLOOKUP(E2585,LUCode!A:B,2,FALSE)</f>
        <v>ATC Project</v>
      </c>
      <c r="L2585" t="str">
        <f>VLOOKUP(D2585,Coordinates!A:C,2,FALSE)</f>
        <v>43°44′03</v>
      </c>
      <c r="M2585">
        <f>VLOOKUP(D2585,Coordinates!A:C,3,FALSE)</f>
        <v>-79.27</v>
      </c>
      <c r="N2585" t="str">
        <f>VLOOKUP(I2585,LULine!A:B,2,FALSE)</f>
        <v>Yonge University Spadina</v>
      </c>
      <c r="O2585" t="s">
        <v>1762</v>
      </c>
      <c r="P2585" t="s">
        <v>1776</v>
      </c>
    </row>
    <row r="2586" spans="1:16" x14ac:dyDescent="0.3">
      <c r="A2586" s="3">
        <v>43602</v>
      </c>
      <c r="B2586" s="1" t="s">
        <v>61</v>
      </c>
      <c r="C2586" s="1" t="s">
        <v>145</v>
      </c>
      <c r="D2586" s="1" t="s">
        <v>211</v>
      </c>
      <c r="E2586" s="1" t="s">
        <v>132</v>
      </c>
      <c r="F2586" s="2">
        <v>4</v>
      </c>
      <c r="G2586" s="2">
        <v>9</v>
      </c>
      <c r="H2586" s="1" t="s">
        <v>19</v>
      </c>
      <c r="I2586" s="1" t="s">
        <v>15</v>
      </c>
      <c r="J2586" s="2">
        <v>5766</v>
      </c>
      <c r="K2586" t="str">
        <f>VLOOKUP(E2586,LUCode!A:B,2,FALSE)</f>
        <v>Misc. Transportation Other - Employee Non-Chargeable</v>
      </c>
      <c r="L2586">
        <f>VLOOKUP(D2586,Coordinates!A:C,2,FALSE)</f>
        <v>43.4739</v>
      </c>
      <c r="M2586">
        <f>VLOOKUP(D2586,Coordinates!A:C,3,FALSE)</f>
        <v>-79.313900000000004</v>
      </c>
      <c r="N2586" t="str">
        <f>VLOOKUP(I2586,LULine!A:B,2,FALSE)</f>
        <v>Yonge University Spadina</v>
      </c>
      <c r="O2586" t="s">
        <v>1762</v>
      </c>
      <c r="P2586" t="s">
        <v>1776</v>
      </c>
    </row>
    <row r="2587" spans="1:16" x14ac:dyDescent="0.3">
      <c r="A2587" s="3">
        <v>43602</v>
      </c>
      <c r="B2587" s="1" t="s">
        <v>972</v>
      </c>
      <c r="C2587" s="1" t="s">
        <v>145</v>
      </c>
      <c r="D2587" s="1" t="s">
        <v>211</v>
      </c>
      <c r="E2587" s="1" t="s">
        <v>43</v>
      </c>
      <c r="F2587" s="2">
        <v>4</v>
      </c>
      <c r="G2587" s="2">
        <v>9</v>
      </c>
      <c r="H2587" s="1" t="s">
        <v>19</v>
      </c>
      <c r="I2587" s="1" t="s">
        <v>15</v>
      </c>
      <c r="J2587" s="2">
        <v>5596</v>
      </c>
      <c r="K2587" t="str">
        <f>VLOOKUP(E2587,LUCode!A:B,2,FALSE)</f>
        <v>Operator Not In Position</v>
      </c>
      <c r="L2587">
        <f>VLOOKUP(D2587,Coordinates!A:C,2,FALSE)</f>
        <v>43.4739</v>
      </c>
      <c r="M2587">
        <f>VLOOKUP(D2587,Coordinates!A:C,3,FALSE)</f>
        <v>-79.313900000000004</v>
      </c>
      <c r="N2587" t="str">
        <f>VLOOKUP(I2587,LULine!A:B,2,FALSE)</f>
        <v>Yonge University Spadina</v>
      </c>
      <c r="O2587" t="s">
        <v>1762</v>
      </c>
      <c r="P2587" t="s">
        <v>1777</v>
      </c>
    </row>
    <row r="2588" spans="1:16" x14ac:dyDescent="0.3">
      <c r="A2588" s="3">
        <v>43602</v>
      </c>
      <c r="B2588" s="1" t="s">
        <v>1315</v>
      </c>
      <c r="C2588" s="1" t="s">
        <v>145</v>
      </c>
      <c r="D2588" s="1" t="s">
        <v>77</v>
      </c>
      <c r="E2588" s="1" t="s">
        <v>13</v>
      </c>
      <c r="F2588" s="2">
        <v>8</v>
      </c>
      <c r="G2588" s="2">
        <v>12</v>
      </c>
      <c r="H2588" s="1" t="s">
        <v>19</v>
      </c>
      <c r="I2588" s="1" t="s">
        <v>15</v>
      </c>
      <c r="J2588" s="2">
        <v>5531</v>
      </c>
      <c r="K2588" t="str">
        <f>VLOOKUP(E2588,LUCode!A:B,2,FALSE)</f>
        <v>ATC Project</v>
      </c>
      <c r="L2588" t="str">
        <f>VLOOKUP(D2588,Coordinates!A:C,2,FALSE)</f>
        <v>43°44′03</v>
      </c>
      <c r="M2588">
        <f>VLOOKUP(D2588,Coordinates!A:C,3,FALSE)</f>
        <v>-79.27</v>
      </c>
      <c r="N2588" t="str">
        <f>VLOOKUP(I2588,LULine!A:B,2,FALSE)</f>
        <v>Yonge University Spadina</v>
      </c>
      <c r="O2588" t="s">
        <v>1762</v>
      </c>
      <c r="P2588" t="s">
        <v>1777</v>
      </c>
    </row>
    <row r="2589" spans="1:16" x14ac:dyDescent="0.3">
      <c r="A2589" s="3">
        <v>43602</v>
      </c>
      <c r="B2589" s="1" t="s">
        <v>410</v>
      </c>
      <c r="C2589" s="1" t="s">
        <v>145</v>
      </c>
      <c r="D2589" s="1" t="s">
        <v>211</v>
      </c>
      <c r="E2589" s="1" t="s">
        <v>57</v>
      </c>
      <c r="F2589" s="2">
        <v>5</v>
      </c>
      <c r="G2589" s="2">
        <v>9</v>
      </c>
      <c r="H2589" s="1" t="s">
        <v>14</v>
      </c>
      <c r="I2589" s="1" t="s">
        <v>15</v>
      </c>
      <c r="J2589" s="2">
        <v>6121</v>
      </c>
      <c r="K2589" t="str">
        <f>VLOOKUP(E2589,LUCode!A:B,2,FALSE)</f>
        <v>Injured or ill Customer (On Train) - Transported</v>
      </c>
      <c r="L2589">
        <f>VLOOKUP(D2589,Coordinates!A:C,2,FALSE)</f>
        <v>43.4739</v>
      </c>
      <c r="M2589">
        <f>VLOOKUP(D2589,Coordinates!A:C,3,FALSE)</f>
        <v>-79.313900000000004</v>
      </c>
      <c r="N2589" t="str">
        <f>VLOOKUP(I2589,LULine!A:B,2,FALSE)</f>
        <v>Yonge University Spadina</v>
      </c>
      <c r="O2589" t="s">
        <v>1762</v>
      </c>
      <c r="P2589" t="s">
        <v>1777</v>
      </c>
    </row>
    <row r="2590" spans="1:16" x14ac:dyDescent="0.3">
      <c r="A2590" s="3">
        <v>43602</v>
      </c>
      <c r="B2590" s="1" t="s">
        <v>1321</v>
      </c>
      <c r="C2590" s="1" t="s">
        <v>145</v>
      </c>
      <c r="D2590" s="1" t="s">
        <v>40</v>
      </c>
      <c r="E2590" s="1" t="s">
        <v>80</v>
      </c>
      <c r="F2590" s="2">
        <v>4</v>
      </c>
      <c r="G2590" s="2">
        <v>8</v>
      </c>
      <c r="H2590" s="1" t="s">
        <v>34</v>
      </c>
      <c r="I2590" s="1" t="s">
        <v>30</v>
      </c>
      <c r="J2590" s="2">
        <v>5082</v>
      </c>
      <c r="K2590" t="str">
        <f>VLOOKUP(E2590,LUCode!A:B,2,FALSE)</f>
        <v>Disorderly Patron</v>
      </c>
      <c r="L2590">
        <f>VLOOKUP(D2590,Coordinates!A:C,2,FALSE)</f>
        <v>43.405700000000003</v>
      </c>
      <c r="M2590">
        <f>VLOOKUP(D2590,Coordinates!A:C,3,FALSE)</f>
        <v>-79.194900000000004</v>
      </c>
      <c r="N2590" t="str">
        <f>VLOOKUP(I2590,LULine!A:B,2,FALSE)</f>
        <v>Bloor Danforth</v>
      </c>
      <c r="O2590" t="s">
        <v>1762</v>
      </c>
      <c r="P2590" t="s">
        <v>1777</v>
      </c>
    </row>
    <row r="2591" spans="1:16" x14ac:dyDescent="0.3">
      <c r="A2591" s="3">
        <v>43602</v>
      </c>
      <c r="B2591" s="1" t="s">
        <v>574</v>
      </c>
      <c r="C2591" s="1" t="s">
        <v>145</v>
      </c>
      <c r="D2591" s="1" t="s">
        <v>33</v>
      </c>
      <c r="E2591" s="1" t="s">
        <v>132</v>
      </c>
      <c r="F2591" s="2">
        <v>3</v>
      </c>
      <c r="G2591" s="2">
        <v>7</v>
      </c>
      <c r="H2591" s="1" t="s">
        <v>34</v>
      </c>
      <c r="I2591" s="1" t="s">
        <v>30</v>
      </c>
      <c r="J2591" s="2">
        <v>5093</v>
      </c>
      <c r="K2591" t="str">
        <f>VLOOKUP(E2591,LUCode!A:B,2,FALSE)</f>
        <v>Misc. Transportation Other - Employee Non-Chargeable</v>
      </c>
      <c r="L2591">
        <f>VLOOKUP(D2591,Coordinates!A:C,2,FALSE)</f>
        <v>43.381399999999999</v>
      </c>
      <c r="M2591">
        <f>VLOOKUP(D2591,Coordinates!A:C,3,FALSE)</f>
        <v>-79.320999999999998</v>
      </c>
      <c r="N2591" t="str">
        <f>VLOOKUP(I2591,LULine!A:B,2,FALSE)</f>
        <v>Bloor Danforth</v>
      </c>
      <c r="O2591" t="s">
        <v>1762</v>
      </c>
      <c r="P2591" t="s">
        <v>1777</v>
      </c>
    </row>
    <row r="2592" spans="1:16" x14ac:dyDescent="0.3">
      <c r="A2592" s="3">
        <v>43603</v>
      </c>
      <c r="B2592" s="1" t="s">
        <v>1322</v>
      </c>
      <c r="C2592" s="1" t="s">
        <v>175</v>
      </c>
      <c r="D2592" s="1" t="s">
        <v>211</v>
      </c>
      <c r="E2592" s="1" t="s">
        <v>132</v>
      </c>
      <c r="F2592" s="2">
        <v>3</v>
      </c>
      <c r="G2592" s="2">
        <v>8</v>
      </c>
      <c r="H2592" s="1" t="s">
        <v>19</v>
      </c>
      <c r="I2592" s="1" t="s">
        <v>15</v>
      </c>
      <c r="J2592" s="2">
        <v>6036</v>
      </c>
      <c r="K2592" t="str">
        <f>VLOOKUP(E2592,LUCode!A:B,2,FALSE)</f>
        <v>Misc. Transportation Other - Employee Non-Chargeable</v>
      </c>
      <c r="L2592">
        <f>VLOOKUP(D2592,Coordinates!A:C,2,FALSE)</f>
        <v>43.4739</v>
      </c>
      <c r="M2592">
        <f>VLOOKUP(D2592,Coordinates!A:C,3,FALSE)</f>
        <v>-79.313900000000004</v>
      </c>
      <c r="N2592" t="str">
        <f>VLOOKUP(I2592,LULine!A:B,2,FALSE)</f>
        <v>Yonge University Spadina</v>
      </c>
      <c r="O2592" t="s">
        <v>1762</v>
      </c>
      <c r="P2592" t="s">
        <v>1777</v>
      </c>
    </row>
    <row r="2593" spans="1:16" x14ac:dyDescent="0.3">
      <c r="A2593" s="3">
        <v>43603</v>
      </c>
      <c r="B2593" s="1" t="s">
        <v>875</v>
      </c>
      <c r="C2593" s="1" t="s">
        <v>175</v>
      </c>
      <c r="D2593" s="1" t="s">
        <v>420</v>
      </c>
      <c r="E2593" s="1" t="s">
        <v>183</v>
      </c>
      <c r="F2593" s="2">
        <v>3</v>
      </c>
      <c r="G2593" s="2">
        <v>0</v>
      </c>
      <c r="H2593" s="1" t="s">
        <v>19</v>
      </c>
      <c r="I2593" s="1" t="s">
        <v>15</v>
      </c>
      <c r="J2593" s="2">
        <v>5441</v>
      </c>
      <c r="K2593" t="str">
        <f>VLOOKUP(E2593,LUCode!A:B,2,FALSE)</f>
        <v>ATC Operator Related</v>
      </c>
      <c r="L2593">
        <f>VLOOKUP(D2593,Coordinates!A:C,2,FALSE)</f>
        <v>43.3917</v>
      </c>
      <c r="M2593">
        <f>VLOOKUP(D2593,Coordinates!A:C,3,FALSE)</f>
        <v>-79.231800000000007</v>
      </c>
      <c r="N2593" t="str">
        <f>VLOOKUP(I2593,LULine!A:B,2,FALSE)</f>
        <v>Yonge University Spadina</v>
      </c>
      <c r="O2593" t="s">
        <v>1762</v>
      </c>
      <c r="P2593" t="s">
        <v>1774</v>
      </c>
    </row>
    <row r="2594" spans="1:16" x14ac:dyDescent="0.3">
      <c r="A2594" s="3">
        <v>43603</v>
      </c>
      <c r="B2594" s="1" t="s">
        <v>1267</v>
      </c>
      <c r="C2594" s="1" t="s">
        <v>175</v>
      </c>
      <c r="D2594" s="1" t="s">
        <v>64</v>
      </c>
      <c r="E2594" s="1" t="s">
        <v>57</v>
      </c>
      <c r="F2594" s="2">
        <v>8</v>
      </c>
      <c r="G2594" s="2">
        <v>12</v>
      </c>
      <c r="H2594" s="1" t="s">
        <v>29</v>
      </c>
      <c r="I2594" s="1" t="s">
        <v>30</v>
      </c>
      <c r="J2594" s="2">
        <v>5013</v>
      </c>
      <c r="K2594" t="str">
        <f>VLOOKUP(E2594,LUCode!A:B,2,FALSE)</f>
        <v>Injured or ill Customer (On Train) - Transported</v>
      </c>
      <c r="L2594">
        <f>VLOOKUP(D2594,Coordinates!A:C,2,FALSE)</f>
        <v>43.424100000000003</v>
      </c>
      <c r="M2594">
        <f>VLOOKUP(D2594,Coordinates!A:C,3,FALSE)</f>
        <v>-79.164699999999996</v>
      </c>
      <c r="N2594" t="str">
        <f>VLOOKUP(I2594,LULine!A:B,2,FALSE)</f>
        <v>Bloor Danforth</v>
      </c>
      <c r="O2594" t="s">
        <v>1762</v>
      </c>
      <c r="P2594" t="s">
        <v>1774</v>
      </c>
    </row>
    <row r="2595" spans="1:16" x14ac:dyDescent="0.3">
      <c r="A2595" s="3">
        <v>43603</v>
      </c>
      <c r="B2595" s="1" t="s">
        <v>1163</v>
      </c>
      <c r="C2595" s="1" t="s">
        <v>175</v>
      </c>
      <c r="D2595" s="1" t="s">
        <v>45</v>
      </c>
      <c r="E2595" s="1" t="s">
        <v>89</v>
      </c>
      <c r="F2595" s="2">
        <v>5</v>
      </c>
      <c r="G2595" s="2">
        <v>10</v>
      </c>
      <c r="H2595" s="1" t="s">
        <v>19</v>
      </c>
      <c r="I2595" s="1" t="s">
        <v>15</v>
      </c>
      <c r="J2595" s="2">
        <v>6076</v>
      </c>
      <c r="K2595" t="str">
        <f>VLOOKUP(E2595,LUCode!A:B,2,FALSE)</f>
        <v>Injured or ill Customer (On Train) - Medical Aid Refused</v>
      </c>
      <c r="L2595">
        <f>VLOOKUP(D2595,Coordinates!A:C,2,FALSE)</f>
        <v>43.781399999999998</v>
      </c>
      <c r="M2595">
        <f>VLOOKUP(D2595,Coordinates!A:C,3,FALSE)</f>
        <v>-79.415000000000006</v>
      </c>
      <c r="N2595" t="str">
        <f>VLOOKUP(I2595,LULine!A:B,2,FALSE)</f>
        <v>Yonge University Spadina</v>
      </c>
      <c r="O2595" t="s">
        <v>1762</v>
      </c>
      <c r="P2595" t="s">
        <v>1774</v>
      </c>
    </row>
    <row r="2596" spans="1:16" x14ac:dyDescent="0.3">
      <c r="A2596" s="3">
        <v>43603</v>
      </c>
      <c r="B2596" s="1" t="s">
        <v>191</v>
      </c>
      <c r="C2596" s="1" t="s">
        <v>175</v>
      </c>
      <c r="D2596" s="1" t="s">
        <v>22</v>
      </c>
      <c r="E2596" s="1" t="s">
        <v>233</v>
      </c>
      <c r="F2596" s="2">
        <v>5</v>
      </c>
      <c r="G2596" s="2">
        <v>10</v>
      </c>
      <c r="H2596" s="1" t="s">
        <v>19</v>
      </c>
      <c r="I2596" s="1" t="s">
        <v>15</v>
      </c>
      <c r="J2596" s="2">
        <v>5711</v>
      </c>
      <c r="K2596" t="str">
        <f>VLOOKUP(E2596,LUCode!A:B,2,FALSE)</f>
        <v>Sexual Assault</v>
      </c>
      <c r="L2596">
        <f>VLOOKUP(D2596,Coordinates!A:C,2,FALSE)</f>
        <v>43.4116</v>
      </c>
      <c r="M2596">
        <f>VLOOKUP(D2596,Coordinates!A:C,3,FALSE)</f>
        <v>-79.233500000000006</v>
      </c>
      <c r="N2596" t="str">
        <f>VLOOKUP(I2596,LULine!A:B,2,FALSE)</f>
        <v>Yonge University Spadina</v>
      </c>
      <c r="O2596" t="s">
        <v>1762</v>
      </c>
      <c r="P2596" t="s">
        <v>1772</v>
      </c>
    </row>
    <row r="2597" spans="1:16" x14ac:dyDescent="0.3">
      <c r="A2597" s="3">
        <v>43603</v>
      </c>
      <c r="B2597" s="1" t="s">
        <v>650</v>
      </c>
      <c r="C2597" s="1" t="s">
        <v>175</v>
      </c>
      <c r="D2597" s="1" t="s">
        <v>33</v>
      </c>
      <c r="E2597" s="1" t="s">
        <v>132</v>
      </c>
      <c r="F2597" s="2">
        <v>4</v>
      </c>
      <c r="G2597" s="2">
        <v>9</v>
      </c>
      <c r="I2597" s="1" t="s">
        <v>30</v>
      </c>
      <c r="J2597" s="2">
        <v>5253</v>
      </c>
      <c r="K2597" t="str">
        <f>VLOOKUP(E2597,LUCode!A:B,2,FALSE)</f>
        <v>Misc. Transportation Other - Employee Non-Chargeable</v>
      </c>
      <c r="L2597">
        <f>VLOOKUP(D2597,Coordinates!A:C,2,FALSE)</f>
        <v>43.381399999999999</v>
      </c>
      <c r="M2597">
        <f>VLOOKUP(D2597,Coordinates!A:C,3,FALSE)</f>
        <v>-79.320999999999998</v>
      </c>
      <c r="N2597" t="str">
        <f>VLOOKUP(I2597,LULine!A:B,2,FALSE)</f>
        <v>Bloor Danforth</v>
      </c>
      <c r="O2597" t="s">
        <v>1762</v>
      </c>
      <c r="P2597" t="s">
        <v>1772</v>
      </c>
    </row>
    <row r="2598" spans="1:16" x14ac:dyDescent="0.3">
      <c r="A2598" s="3">
        <v>43603</v>
      </c>
      <c r="B2598" s="1" t="s">
        <v>987</v>
      </c>
      <c r="C2598" s="1" t="s">
        <v>175</v>
      </c>
      <c r="D2598" s="1" t="s">
        <v>64</v>
      </c>
      <c r="E2598" s="1" t="s">
        <v>327</v>
      </c>
      <c r="F2598" s="2">
        <v>4</v>
      </c>
      <c r="G2598" s="2">
        <v>8</v>
      </c>
      <c r="H2598" s="1" t="s">
        <v>34</v>
      </c>
      <c r="I2598" s="1" t="s">
        <v>30</v>
      </c>
      <c r="J2598" s="2">
        <v>5042</v>
      </c>
      <c r="K2598" t="str">
        <f>VLOOKUP(E2598,LUCode!A:B,2,FALSE)</f>
        <v>Operator Overshot Platform</v>
      </c>
      <c r="L2598">
        <f>VLOOKUP(D2598,Coordinates!A:C,2,FALSE)</f>
        <v>43.424100000000003</v>
      </c>
      <c r="M2598">
        <f>VLOOKUP(D2598,Coordinates!A:C,3,FALSE)</f>
        <v>-79.164699999999996</v>
      </c>
      <c r="N2598" t="str">
        <f>VLOOKUP(I2598,LULine!A:B,2,FALSE)</f>
        <v>Bloor Danforth</v>
      </c>
      <c r="O2598" t="s">
        <v>1762</v>
      </c>
      <c r="P2598" t="s">
        <v>1773</v>
      </c>
    </row>
    <row r="2599" spans="1:16" x14ac:dyDescent="0.3">
      <c r="A2599" s="3">
        <v>43603</v>
      </c>
      <c r="B2599" s="1" t="s">
        <v>1323</v>
      </c>
      <c r="C2599" s="1" t="s">
        <v>175</v>
      </c>
      <c r="D2599" s="25" t="s">
        <v>1756</v>
      </c>
      <c r="E2599" s="1" t="s">
        <v>150</v>
      </c>
      <c r="F2599" s="2">
        <v>4</v>
      </c>
      <c r="G2599" s="2">
        <v>7</v>
      </c>
      <c r="H2599" s="1" t="s">
        <v>19</v>
      </c>
      <c r="I2599" s="1" t="s">
        <v>15</v>
      </c>
      <c r="J2599" s="2">
        <v>5476</v>
      </c>
      <c r="K2599" t="str">
        <f>VLOOKUP(E2599,LUCode!A:B,2,FALSE)</f>
        <v>Passenger Other</v>
      </c>
      <c r="L2599">
        <f>VLOOKUP(D2599,Coordinates!A:C,2,FALSE)</f>
        <v>43.401600000000002</v>
      </c>
      <c r="M2599">
        <f>VLOOKUP(D2599,Coordinates!A:C,3,FALSE)</f>
        <v>-79.230900000000005</v>
      </c>
      <c r="N2599" t="str">
        <f>VLOOKUP(I2599,LULine!A:B,2,FALSE)</f>
        <v>Yonge University Spadina</v>
      </c>
      <c r="O2599" t="s">
        <v>1762</v>
      </c>
      <c r="P2599" t="s">
        <v>1773</v>
      </c>
    </row>
    <row r="2600" spans="1:16" x14ac:dyDescent="0.3">
      <c r="A2600" s="3">
        <v>43603</v>
      </c>
      <c r="B2600" s="1" t="s">
        <v>1235</v>
      </c>
      <c r="C2600" s="1" t="s">
        <v>175</v>
      </c>
      <c r="D2600" s="1" t="s">
        <v>37</v>
      </c>
      <c r="E2600" s="1" t="s">
        <v>143</v>
      </c>
      <c r="F2600" s="2">
        <v>3</v>
      </c>
      <c r="G2600" s="2">
        <v>8</v>
      </c>
      <c r="H2600" s="1" t="s">
        <v>29</v>
      </c>
      <c r="I2600" s="1" t="s">
        <v>30</v>
      </c>
      <c r="J2600" s="2">
        <v>5186</v>
      </c>
      <c r="K2600" t="str">
        <f>VLOOKUP(E2600,LUCode!A:B,2,FALSE)</f>
        <v>Transportation Department - Other</v>
      </c>
      <c r="L2600">
        <f>VLOOKUP(D2600,Coordinates!A:C,2,FALSE)</f>
        <v>43.435699999999997</v>
      </c>
      <c r="M2600">
        <f>VLOOKUP(D2600,Coordinates!A:C,3,FALSE)</f>
        <v>-79.154899999999998</v>
      </c>
      <c r="N2600" t="str">
        <f>VLOOKUP(I2600,LULine!A:B,2,FALSE)</f>
        <v>Bloor Danforth</v>
      </c>
      <c r="O2600" t="s">
        <v>1762</v>
      </c>
      <c r="P2600" t="s">
        <v>1773</v>
      </c>
    </row>
    <row r="2601" spans="1:16" x14ac:dyDescent="0.3">
      <c r="A2601" s="3">
        <v>43603</v>
      </c>
      <c r="B2601" s="1" t="s">
        <v>545</v>
      </c>
      <c r="C2601" s="1" t="s">
        <v>175</v>
      </c>
      <c r="D2601" s="1" t="s">
        <v>395</v>
      </c>
      <c r="E2601" s="1" t="s">
        <v>57</v>
      </c>
      <c r="F2601" s="2">
        <v>14</v>
      </c>
      <c r="G2601" s="2">
        <v>18</v>
      </c>
      <c r="H2601" s="1" t="s">
        <v>29</v>
      </c>
      <c r="I2601" s="1" t="s">
        <v>30</v>
      </c>
      <c r="J2601" s="2">
        <v>5367</v>
      </c>
      <c r="K2601" t="str">
        <f>VLOOKUP(E2601,LUCode!A:B,2,FALSE)</f>
        <v>Injured or ill Customer (On Train) - Transported</v>
      </c>
      <c r="L2601">
        <f>VLOOKUP(D2601,Coordinates!A:C,2,FALSE)</f>
        <v>43.385899999999999</v>
      </c>
      <c r="M2601">
        <f>VLOOKUP(D2601,Coordinates!A:C,3,FALSE)</f>
        <v>-79.290199999999999</v>
      </c>
      <c r="N2601" t="str">
        <f>VLOOKUP(I2601,LULine!A:B,2,FALSE)</f>
        <v>Bloor Danforth</v>
      </c>
      <c r="O2601" t="s">
        <v>1762</v>
      </c>
      <c r="P2601" t="s">
        <v>1773</v>
      </c>
    </row>
    <row r="2602" spans="1:16" x14ac:dyDescent="0.3">
      <c r="A2602" s="3">
        <v>43603</v>
      </c>
      <c r="B2602" s="1" t="s">
        <v>1220</v>
      </c>
      <c r="C2602" s="1" t="s">
        <v>175</v>
      </c>
      <c r="D2602" s="1" t="s">
        <v>211</v>
      </c>
      <c r="E2602" s="1" t="s">
        <v>905</v>
      </c>
      <c r="F2602" s="2">
        <v>3</v>
      </c>
      <c r="G2602" s="2">
        <v>6</v>
      </c>
      <c r="H2602" s="1" t="s">
        <v>19</v>
      </c>
      <c r="I2602" s="1" t="s">
        <v>15</v>
      </c>
      <c r="J2602" s="2">
        <v>5916</v>
      </c>
      <c r="K2602" t="str">
        <f>VLOOKUP(E2602,LUCode!A:B,2,FALSE)</f>
        <v>Injured Employee</v>
      </c>
      <c r="L2602">
        <f>VLOOKUP(D2602,Coordinates!A:C,2,FALSE)</f>
        <v>43.4739</v>
      </c>
      <c r="M2602">
        <f>VLOOKUP(D2602,Coordinates!A:C,3,FALSE)</f>
        <v>-79.313900000000004</v>
      </c>
      <c r="N2602" t="str">
        <f>VLOOKUP(I2602,LULine!A:B,2,FALSE)</f>
        <v>Yonge University Spadina</v>
      </c>
      <c r="O2602" t="s">
        <v>1762</v>
      </c>
      <c r="P2602" t="s">
        <v>1773</v>
      </c>
    </row>
    <row r="2603" spans="1:16" x14ac:dyDescent="0.3">
      <c r="A2603" s="3">
        <v>43603</v>
      </c>
      <c r="B2603" s="1" t="s">
        <v>192</v>
      </c>
      <c r="C2603" s="1" t="s">
        <v>175</v>
      </c>
      <c r="D2603" s="1" t="s">
        <v>354</v>
      </c>
      <c r="E2603" s="1" t="s">
        <v>65</v>
      </c>
      <c r="F2603" s="2">
        <v>5</v>
      </c>
      <c r="G2603" s="2">
        <v>8</v>
      </c>
      <c r="H2603" s="1" t="s">
        <v>19</v>
      </c>
      <c r="I2603" s="1" t="s">
        <v>15</v>
      </c>
      <c r="J2603" s="2">
        <v>5421</v>
      </c>
      <c r="K2603" t="str">
        <f>VLOOKUP(E2603,LUCode!A:B,2,FALSE)</f>
        <v>Signal Problem - No Trouble</v>
      </c>
      <c r="L2603">
        <f>VLOOKUP(D2603,Coordinates!A:C,2,FALSE)</f>
        <v>43.390300000000003</v>
      </c>
      <c r="M2603">
        <f>VLOOKUP(D2603,Coordinates!A:C,3,FALSE)</f>
        <v>-79.231200000000001</v>
      </c>
      <c r="N2603" t="str">
        <f>VLOOKUP(I2603,LULine!A:B,2,FALSE)</f>
        <v>Yonge University Spadina</v>
      </c>
      <c r="O2603" t="s">
        <v>1762</v>
      </c>
      <c r="P2603" t="s">
        <v>1773</v>
      </c>
    </row>
    <row r="2604" spans="1:16" x14ac:dyDescent="0.3">
      <c r="A2604" s="3">
        <v>43603</v>
      </c>
      <c r="B2604" s="1" t="s">
        <v>728</v>
      </c>
      <c r="C2604" s="1" t="s">
        <v>175</v>
      </c>
      <c r="D2604" s="1" t="s">
        <v>160</v>
      </c>
      <c r="E2604" s="1" t="s">
        <v>89</v>
      </c>
      <c r="F2604" s="2">
        <v>3</v>
      </c>
      <c r="G2604" s="2">
        <v>7</v>
      </c>
      <c r="H2604" s="1" t="s">
        <v>14</v>
      </c>
      <c r="I2604" s="1" t="s">
        <v>15</v>
      </c>
      <c r="J2604" s="2">
        <v>5941</v>
      </c>
      <c r="K2604" t="str">
        <f>VLOOKUP(E2604,LUCode!A:B,2,FALSE)</f>
        <v>Injured or ill Customer (On Train) - Medical Aid Refused</v>
      </c>
      <c r="L2604">
        <f>VLOOKUP(D2604,Coordinates!A:C,2,FALSE)</f>
        <v>43.724899999999998</v>
      </c>
      <c r="M2604">
        <f>VLOOKUP(D2604,Coordinates!A:C,3,FALSE)</f>
        <v>79.448800000000006</v>
      </c>
      <c r="N2604" t="str">
        <f>VLOOKUP(I2604,LULine!A:B,2,FALSE)</f>
        <v>Yonge University Spadina</v>
      </c>
      <c r="O2604" t="s">
        <v>1762</v>
      </c>
      <c r="P2604" t="s">
        <v>1775</v>
      </c>
    </row>
    <row r="2605" spans="1:16" x14ac:dyDescent="0.3">
      <c r="A2605" s="3">
        <v>43603</v>
      </c>
      <c r="B2605" s="1" t="s">
        <v>380</v>
      </c>
      <c r="C2605" s="1" t="s">
        <v>175</v>
      </c>
      <c r="D2605" s="1" t="s">
        <v>37</v>
      </c>
      <c r="E2605" s="1" t="s">
        <v>110</v>
      </c>
      <c r="F2605" s="2">
        <v>4</v>
      </c>
      <c r="G2605" s="2">
        <v>8</v>
      </c>
      <c r="H2605" s="1" t="s">
        <v>29</v>
      </c>
      <c r="I2605" s="1" t="s">
        <v>30</v>
      </c>
      <c r="J2605" s="2">
        <v>5345</v>
      </c>
      <c r="K2605" t="str">
        <f>VLOOKUP(E2605,LUCode!A:B,2,FALSE)</f>
        <v>Door Problems - Debris Related</v>
      </c>
      <c r="L2605">
        <f>VLOOKUP(D2605,Coordinates!A:C,2,FALSE)</f>
        <v>43.435699999999997</v>
      </c>
      <c r="M2605">
        <f>VLOOKUP(D2605,Coordinates!A:C,3,FALSE)</f>
        <v>-79.154899999999998</v>
      </c>
      <c r="N2605" t="str">
        <f>VLOOKUP(I2605,LULine!A:B,2,FALSE)</f>
        <v>Bloor Danforth</v>
      </c>
      <c r="O2605" t="s">
        <v>1762</v>
      </c>
      <c r="P2605" t="s">
        <v>1775</v>
      </c>
    </row>
    <row r="2606" spans="1:16" x14ac:dyDescent="0.3">
      <c r="A2606" s="3">
        <v>43603</v>
      </c>
      <c r="B2606" s="1" t="s">
        <v>1266</v>
      </c>
      <c r="C2606" s="1" t="s">
        <v>175</v>
      </c>
      <c r="D2606" s="1" t="s">
        <v>237</v>
      </c>
      <c r="E2606" s="1" t="s">
        <v>89</v>
      </c>
      <c r="F2606" s="2">
        <v>5</v>
      </c>
      <c r="G2606" s="2">
        <v>9</v>
      </c>
      <c r="H2606" s="1" t="s">
        <v>29</v>
      </c>
      <c r="I2606" s="1" t="s">
        <v>30</v>
      </c>
      <c r="J2606" s="2">
        <v>5103</v>
      </c>
      <c r="K2606" t="str">
        <f>VLOOKUP(E2606,LUCode!A:B,2,FALSE)</f>
        <v>Injured or ill Customer (On Train) - Medical Aid Refused</v>
      </c>
      <c r="L2606">
        <f>VLOOKUP(D2606,Coordinates!A:C,2,FALSE)</f>
        <v>43.394399999999997</v>
      </c>
      <c r="M2606">
        <f>VLOOKUP(D2606,Coordinates!A:C,3,FALSE)</f>
        <v>-79.253600000000006</v>
      </c>
      <c r="N2606" t="str">
        <f>VLOOKUP(I2606,LULine!A:B,2,FALSE)</f>
        <v>Bloor Danforth</v>
      </c>
      <c r="O2606" t="s">
        <v>1762</v>
      </c>
      <c r="P2606" t="s">
        <v>1775</v>
      </c>
    </row>
    <row r="2607" spans="1:16" x14ac:dyDescent="0.3">
      <c r="A2607" s="3">
        <v>43603</v>
      </c>
      <c r="B2607" s="1" t="s">
        <v>501</v>
      </c>
      <c r="C2607" s="1" t="s">
        <v>175</v>
      </c>
      <c r="D2607" s="1" t="s">
        <v>363</v>
      </c>
      <c r="E2607" s="1" t="s">
        <v>110</v>
      </c>
      <c r="F2607" s="2">
        <v>8</v>
      </c>
      <c r="G2607" s="2">
        <v>12</v>
      </c>
      <c r="H2607" s="1" t="s">
        <v>34</v>
      </c>
      <c r="I2607" s="1" t="s">
        <v>30</v>
      </c>
      <c r="J2607" s="2">
        <v>5120</v>
      </c>
      <c r="K2607" t="str">
        <f>VLOOKUP(E2607,LUCode!A:B,2,FALSE)</f>
        <v>Door Problems - Debris Related</v>
      </c>
      <c r="L2607">
        <f>VLOOKUP(D2607,Coordinates!A:C,2,FALSE)</f>
        <v>43.4514</v>
      </c>
      <c r="M2607">
        <f>VLOOKUP(D2607,Coordinates!A:C,3,FALSE)</f>
        <v>-79.284199999999998</v>
      </c>
      <c r="N2607" t="str">
        <f>VLOOKUP(I2607,LULine!A:B,2,FALSE)</f>
        <v>Bloor Danforth</v>
      </c>
      <c r="O2607" t="s">
        <v>1762</v>
      </c>
      <c r="P2607" t="s">
        <v>1775</v>
      </c>
    </row>
    <row r="2608" spans="1:16" x14ac:dyDescent="0.3">
      <c r="A2608" s="3">
        <v>43603</v>
      </c>
      <c r="B2608" s="1" t="s">
        <v>768</v>
      </c>
      <c r="C2608" s="1" t="s">
        <v>175</v>
      </c>
      <c r="D2608" s="25" t="s">
        <v>1756</v>
      </c>
      <c r="E2608" s="1" t="s">
        <v>158</v>
      </c>
      <c r="F2608" s="2">
        <v>5</v>
      </c>
      <c r="G2608" s="2">
        <v>10</v>
      </c>
      <c r="H2608" s="1" t="s">
        <v>14</v>
      </c>
      <c r="I2608" s="1" t="s">
        <v>15</v>
      </c>
      <c r="J2608" s="2">
        <v>6126</v>
      </c>
      <c r="K2608" t="str">
        <f>VLOOKUP(E2608,LUCode!A:B,2,FALSE)</f>
        <v>Unauthorized at Track Level</v>
      </c>
      <c r="L2608">
        <f>VLOOKUP(D2608,Coordinates!A:C,2,FALSE)</f>
        <v>43.401600000000002</v>
      </c>
      <c r="M2608">
        <f>VLOOKUP(D2608,Coordinates!A:C,3,FALSE)</f>
        <v>-79.230900000000005</v>
      </c>
      <c r="N2608" t="str">
        <f>VLOOKUP(I2608,LULine!A:B,2,FALSE)</f>
        <v>Yonge University Spadina</v>
      </c>
      <c r="O2608" t="s">
        <v>1762</v>
      </c>
      <c r="P2608" t="s">
        <v>1776</v>
      </c>
    </row>
    <row r="2609" spans="1:16" x14ac:dyDescent="0.3">
      <c r="A2609" s="3">
        <v>43603</v>
      </c>
      <c r="B2609" s="1" t="s">
        <v>185</v>
      </c>
      <c r="C2609" s="1" t="s">
        <v>175</v>
      </c>
      <c r="D2609" s="1" t="s">
        <v>425</v>
      </c>
      <c r="E2609" s="1" t="s">
        <v>89</v>
      </c>
      <c r="F2609" s="2">
        <v>13</v>
      </c>
      <c r="G2609" s="2">
        <v>17</v>
      </c>
      <c r="H2609" s="1" t="s">
        <v>34</v>
      </c>
      <c r="I2609" s="1" t="s">
        <v>30</v>
      </c>
      <c r="J2609" s="2">
        <v>5205</v>
      </c>
      <c r="K2609" t="str">
        <f>VLOOKUP(E2609,LUCode!A:B,2,FALSE)</f>
        <v>Injured or ill Customer (On Train) - Medical Aid Refused</v>
      </c>
      <c r="L2609">
        <f>VLOOKUP(D2609,Coordinates!A:C,2,FALSE)</f>
        <v>43.403700000000001</v>
      </c>
      <c r="M2609">
        <f>VLOOKUP(D2609,Coordinates!A:C,3,FALSE)</f>
        <v>-79.212999999999994</v>
      </c>
      <c r="N2609" t="str">
        <f>VLOOKUP(I2609,LULine!A:B,2,FALSE)</f>
        <v>Bloor Danforth</v>
      </c>
      <c r="O2609" t="s">
        <v>1762</v>
      </c>
      <c r="P2609" t="s">
        <v>1776</v>
      </c>
    </row>
    <row r="2610" spans="1:16" x14ac:dyDescent="0.3">
      <c r="A2610" s="3">
        <v>43603</v>
      </c>
      <c r="B2610" s="1" t="s">
        <v>1324</v>
      </c>
      <c r="C2610" s="1" t="s">
        <v>175</v>
      </c>
      <c r="D2610" s="1" t="s">
        <v>64</v>
      </c>
      <c r="E2610" s="1" t="s">
        <v>158</v>
      </c>
      <c r="F2610" s="2">
        <v>26</v>
      </c>
      <c r="G2610" s="2">
        <v>30</v>
      </c>
      <c r="H2610" s="1" t="s">
        <v>29</v>
      </c>
      <c r="I2610" s="1" t="s">
        <v>30</v>
      </c>
      <c r="J2610" s="2">
        <v>5265</v>
      </c>
      <c r="K2610" t="str">
        <f>VLOOKUP(E2610,LUCode!A:B,2,FALSE)</f>
        <v>Unauthorized at Track Level</v>
      </c>
      <c r="L2610">
        <f>VLOOKUP(D2610,Coordinates!A:C,2,FALSE)</f>
        <v>43.424100000000003</v>
      </c>
      <c r="M2610">
        <f>VLOOKUP(D2610,Coordinates!A:C,3,FALSE)</f>
        <v>-79.164699999999996</v>
      </c>
      <c r="N2610" t="str">
        <f>VLOOKUP(I2610,LULine!A:B,2,FALSE)</f>
        <v>Bloor Danforth</v>
      </c>
      <c r="O2610" t="s">
        <v>1762</v>
      </c>
      <c r="P2610" t="s">
        <v>1777</v>
      </c>
    </row>
    <row r="2611" spans="1:16" x14ac:dyDescent="0.3">
      <c r="A2611" s="3">
        <v>43603</v>
      </c>
      <c r="B2611" s="1" t="s">
        <v>1325</v>
      </c>
      <c r="C2611" s="1" t="s">
        <v>175</v>
      </c>
      <c r="D2611" s="1" t="s">
        <v>149</v>
      </c>
      <c r="E2611" s="1" t="s">
        <v>52</v>
      </c>
      <c r="F2611" s="2">
        <v>3</v>
      </c>
      <c r="G2611" s="2">
        <v>7</v>
      </c>
      <c r="H2611" s="1" t="s">
        <v>29</v>
      </c>
      <c r="I2611" s="1" t="s">
        <v>30</v>
      </c>
      <c r="J2611" s="2">
        <v>5209</v>
      </c>
      <c r="K2611" t="str">
        <f>VLOOKUP(E2611,LUCode!A:B,2,FALSE)</f>
        <v>Unsanitary Vehicle</v>
      </c>
      <c r="L2611">
        <f>VLOOKUP(D2611,Coordinates!A:C,2,FALSE)</f>
        <v>43.400199999999998</v>
      </c>
      <c r="M2611">
        <f>VLOOKUP(D2611,Coordinates!A:C,3,FALSE)</f>
        <v>-79.241399999999999</v>
      </c>
      <c r="N2611" t="str">
        <f>VLOOKUP(I2611,LULine!A:B,2,FALSE)</f>
        <v>Bloor Danforth</v>
      </c>
      <c r="O2611" t="s">
        <v>1762</v>
      </c>
      <c r="P2611" t="s">
        <v>1777</v>
      </c>
    </row>
    <row r="2612" spans="1:16" x14ac:dyDescent="0.3">
      <c r="A2612" s="3">
        <v>43603</v>
      </c>
      <c r="B2612" s="1" t="s">
        <v>893</v>
      </c>
      <c r="C2612" s="1" t="s">
        <v>175</v>
      </c>
      <c r="D2612" s="1" t="s">
        <v>79</v>
      </c>
      <c r="E2612" s="1" t="s">
        <v>80</v>
      </c>
      <c r="F2612" s="2">
        <v>8</v>
      </c>
      <c r="G2612" s="2">
        <v>12</v>
      </c>
      <c r="H2612" s="1" t="s">
        <v>34</v>
      </c>
      <c r="I2612" s="1" t="s">
        <v>30</v>
      </c>
      <c r="J2612" s="2">
        <v>5105</v>
      </c>
      <c r="K2612" t="str">
        <f>VLOOKUP(E2612,LUCode!A:B,2,FALSE)</f>
        <v>Disorderly Patron</v>
      </c>
      <c r="L2612">
        <f>VLOOKUP(D2612,Coordinates!A:C,2,FALSE)</f>
        <v>43.402500000000003</v>
      </c>
      <c r="M2612">
        <f>VLOOKUP(D2612,Coordinates!A:C,3,FALSE)</f>
        <v>-79.220799999999997</v>
      </c>
      <c r="N2612" t="str">
        <f>VLOOKUP(I2612,LULine!A:B,2,FALSE)</f>
        <v>Bloor Danforth</v>
      </c>
      <c r="O2612" t="s">
        <v>1762</v>
      </c>
      <c r="P2612" t="s">
        <v>1777</v>
      </c>
    </row>
    <row r="2613" spans="1:16" x14ac:dyDescent="0.3">
      <c r="A2613" s="3">
        <v>43603</v>
      </c>
      <c r="B2613" s="1" t="s">
        <v>1326</v>
      </c>
      <c r="C2613" s="1" t="s">
        <v>175</v>
      </c>
      <c r="D2613" s="1" t="s">
        <v>33</v>
      </c>
      <c r="E2613" s="1" t="s">
        <v>52</v>
      </c>
      <c r="F2613" s="2">
        <v>4</v>
      </c>
      <c r="G2613" s="2">
        <v>8</v>
      </c>
      <c r="H2613" s="1" t="s">
        <v>34</v>
      </c>
      <c r="I2613" s="1" t="s">
        <v>30</v>
      </c>
      <c r="J2613" s="2">
        <v>5205</v>
      </c>
      <c r="K2613" t="str">
        <f>VLOOKUP(E2613,LUCode!A:B,2,FALSE)</f>
        <v>Unsanitary Vehicle</v>
      </c>
      <c r="L2613">
        <f>VLOOKUP(D2613,Coordinates!A:C,2,FALSE)</f>
        <v>43.381399999999999</v>
      </c>
      <c r="M2613">
        <f>VLOOKUP(D2613,Coordinates!A:C,3,FALSE)</f>
        <v>-79.320999999999998</v>
      </c>
      <c r="N2613" t="str">
        <f>VLOOKUP(I2613,LULine!A:B,2,FALSE)</f>
        <v>Bloor Danforth</v>
      </c>
      <c r="O2613" t="s">
        <v>1762</v>
      </c>
      <c r="P2613" t="s">
        <v>1777</v>
      </c>
    </row>
    <row r="2614" spans="1:16" x14ac:dyDescent="0.3">
      <c r="A2614" s="3">
        <v>43603</v>
      </c>
      <c r="B2614" s="1" t="s">
        <v>826</v>
      </c>
      <c r="C2614" s="1" t="s">
        <v>175</v>
      </c>
      <c r="D2614" s="1" t="s">
        <v>226</v>
      </c>
      <c r="E2614" s="1" t="s">
        <v>143</v>
      </c>
      <c r="F2614" s="2">
        <v>8</v>
      </c>
      <c r="G2614" s="2">
        <v>12</v>
      </c>
      <c r="H2614" s="1" t="s">
        <v>14</v>
      </c>
      <c r="I2614" s="1" t="s">
        <v>15</v>
      </c>
      <c r="J2614" s="2">
        <v>5966</v>
      </c>
      <c r="K2614" t="str">
        <f>VLOOKUP(E2614,LUCode!A:B,2,FALSE)</f>
        <v>Transportation Department - Other</v>
      </c>
      <c r="L2614" t="str">
        <f>VLOOKUP(D2614,Coordinates!A:C,2,FALSE)</f>
        <v>‎43.4257</v>
      </c>
      <c r="M2614">
        <f>VLOOKUP(D2614,Coordinates!A:C,3,FALSE)</f>
        <v>-79.263900000000007</v>
      </c>
      <c r="N2614" t="str">
        <f>VLOOKUP(I2614,LULine!A:B,2,FALSE)</f>
        <v>Yonge University Spadina</v>
      </c>
      <c r="O2614" t="s">
        <v>1762</v>
      </c>
      <c r="P2614" t="s">
        <v>1777</v>
      </c>
    </row>
    <row r="2615" spans="1:16" x14ac:dyDescent="0.3">
      <c r="A2615" s="3">
        <v>43603</v>
      </c>
      <c r="B2615" s="1" t="s">
        <v>756</v>
      </c>
      <c r="C2615" s="1" t="s">
        <v>175</v>
      </c>
      <c r="D2615" s="1" t="s">
        <v>211</v>
      </c>
      <c r="E2615" s="1" t="s">
        <v>89</v>
      </c>
      <c r="F2615" s="2">
        <v>3</v>
      </c>
      <c r="G2615" s="2">
        <v>8</v>
      </c>
      <c r="H2615" s="1" t="s">
        <v>19</v>
      </c>
      <c r="I2615" s="1" t="s">
        <v>15</v>
      </c>
      <c r="J2615" s="2">
        <v>6026</v>
      </c>
      <c r="K2615" t="str">
        <f>VLOOKUP(E2615,LUCode!A:B,2,FALSE)</f>
        <v>Injured or ill Customer (On Train) - Medical Aid Refused</v>
      </c>
      <c r="L2615">
        <f>VLOOKUP(D2615,Coordinates!A:C,2,FALSE)</f>
        <v>43.4739</v>
      </c>
      <c r="M2615">
        <f>VLOOKUP(D2615,Coordinates!A:C,3,FALSE)</f>
        <v>-79.313900000000004</v>
      </c>
      <c r="N2615" t="str">
        <f>VLOOKUP(I2615,LULine!A:B,2,FALSE)</f>
        <v>Yonge University Spadina</v>
      </c>
      <c r="O2615" t="s">
        <v>1762</v>
      </c>
      <c r="P2615" t="s">
        <v>1777</v>
      </c>
    </row>
    <row r="2616" spans="1:16" x14ac:dyDescent="0.3">
      <c r="A2616" s="3">
        <v>43604</v>
      </c>
      <c r="B2616" s="1" t="s">
        <v>724</v>
      </c>
      <c r="C2616" s="1" t="s">
        <v>188</v>
      </c>
      <c r="D2616" s="1" t="s">
        <v>37</v>
      </c>
      <c r="E2616" s="1" t="s">
        <v>197</v>
      </c>
      <c r="F2616" s="2">
        <v>17</v>
      </c>
      <c r="G2616" s="2">
        <v>0</v>
      </c>
      <c r="H2616" s="1" t="s">
        <v>29</v>
      </c>
      <c r="I2616" s="1" t="s">
        <v>30</v>
      </c>
      <c r="J2616" s="2">
        <v>5057</v>
      </c>
      <c r="K2616" t="str">
        <f>VLOOKUP(E2616,LUCode!A:B,2,FALSE)</f>
        <v>Work Zone Problems - Track</v>
      </c>
      <c r="L2616">
        <f>VLOOKUP(D2616,Coordinates!A:C,2,FALSE)</f>
        <v>43.435699999999997</v>
      </c>
      <c r="M2616">
        <f>VLOOKUP(D2616,Coordinates!A:C,3,FALSE)</f>
        <v>-79.154899999999998</v>
      </c>
      <c r="N2616" t="str">
        <f>VLOOKUP(I2616,LULine!A:B,2,FALSE)</f>
        <v>Bloor Danforth</v>
      </c>
      <c r="O2616" t="s">
        <v>1762</v>
      </c>
      <c r="P2616" t="s">
        <v>1774</v>
      </c>
    </row>
    <row r="2617" spans="1:16" x14ac:dyDescent="0.3">
      <c r="A2617" s="3">
        <v>43604</v>
      </c>
      <c r="B2617" s="1" t="s">
        <v>1327</v>
      </c>
      <c r="C2617" s="1" t="s">
        <v>188</v>
      </c>
      <c r="D2617" s="1" t="s">
        <v>77</v>
      </c>
      <c r="E2617" s="1" t="s">
        <v>183</v>
      </c>
      <c r="F2617" s="2">
        <v>4</v>
      </c>
      <c r="G2617" s="2">
        <v>9</v>
      </c>
      <c r="H2617" s="1" t="s">
        <v>19</v>
      </c>
      <c r="I2617" s="1" t="s">
        <v>15</v>
      </c>
      <c r="J2617" s="2">
        <v>5951</v>
      </c>
      <c r="K2617" t="str">
        <f>VLOOKUP(E2617,LUCode!A:B,2,FALSE)</f>
        <v>ATC Operator Related</v>
      </c>
      <c r="L2617" t="str">
        <f>VLOOKUP(D2617,Coordinates!A:C,2,FALSE)</f>
        <v>43°44′03</v>
      </c>
      <c r="M2617">
        <f>VLOOKUP(D2617,Coordinates!A:C,3,FALSE)</f>
        <v>-79.27</v>
      </c>
      <c r="N2617" t="str">
        <f>VLOOKUP(I2617,LULine!A:B,2,FALSE)</f>
        <v>Yonge University Spadina</v>
      </c>
      <c r="O2617" t="s">
        <v>1762</v>
      </c>
      <c r="P2617" t="s">
        <v>1772</v>
      </c>
    </row>
    <row r="2618" spans="1:16" x14ac:dyDescent="0.3">
      <c r="A2618" s="3">
        <v>43604</v>
      </c>
      <c r="B2618" s="1" t="s">
        <v>1227</v>
      </c>
      <c r="C2618" s="1" t="s">
        <v>188</v>
      </c>
      <c r="D2618" s="1" t="s">
        <v>22</v>
      </c>
      <c r="E2618" s="1" t="s">
        <v>150</v>
      </c>
      <c r="F2618" s="2">
        <v>3</v>
      </c>
      <c r="G2618" s="2">
        <v>7</v>
      </c>
      <c r="H2618" s="1" t="s">
        <v>14</v>
      </c>
      <c r="I2618" s="1" t="s">
        <v>15</v>
      </c>
      <c r="J2618" s="2">
        <v>5451</v>
      </c>
      <c r="K2618" t="str">
        <f>VLOOKUP(E2618,LUCode!A:B,2,FALSE)</f>
        <v>Passenger Other</v>
      </c>
      <c r="L2618">
        <f>VLOOKUP(D2618,Coordinates!A:C,2,FALSE)</f>
        <v>43.4116</v>
      </c>
      <c r="M2618">
        <f>VLOOKUP(D2618,Coordinates!A:C,3,FALSE)</f>
        <v>-79.233500000000006</v>
      </c>
      <c r="N2618" t="str">
        <f>VLOOKUP(I2618,LULine!A:B,2,FALSE)</f>
        <v>Yonge University Spadina</v>
      </c>
      <c r="O2618" t="s">
        <v>1762</v>
      </c>
      <c r="P2618" t="s">
        <v>1775</v>
      </c>
    </row>
    <row r="2619" spans="1:16" x14ac:dyDescent="0.3">
      <c r="A2619" s="3">
        <v>43604</v>
      </c>
      <c r="B2619" s="1" t="s">
        <v>886</v>
      </c>
      <c r="C2619" s="1" t="s">
        <v>188</v>
      </c>
      <c r="D2619" s="1" t="s">
        <v>296</v>
      </c>
      <c r="E2619" s="1" t="s">
        <v>89</v>
      </c>
      <c r="F2619" s="2">
        <v>9</v>
      </c>
      <c r="G2619" s="2">
        <v>13</v>
      </c>
      <c r="H2619" s="1" t="s">
        <v>14</v>
      </c>
      <c r="I2619" s="1" t="s">
        <v>15</v>
      </c>
      <c r="J2619" s="2">
        <v>6026</v>
      </c>
      <c r="K2619" t="str">
        <f>VLOOKUP(E2619,LUCode!A:B,2,FALSE)</f>
        <v>Injured or ill Customer (On Train) - Medical Aid Refused</v>
      </c>
      <c r="L2619">
        <f>VLOOKUP(D2619,Coordinates!A:C,2,FALSE)</f>
        <v>43.4116</v>
      </c>
      <c r="M2619">
        <f>VLOOKUP(D2619,Coordinates!A:C,3,FALSE)</f>
        <v>-79.233500000000006</v>
      </c>
      <c r="N2619" t="str">
        <f>VLOOKUP(I2619,LULine!A:B,2,FALSE)</f>
        <v>Yonge University Spadina</v>
      </c>
      <c r="O2619" t="s">
        <v>1762</v>
      </c>
      <c r="P2619" t="s">
        <v>1775</v>
      </c>
    </row>
    <row r="2620" spans="1:16" x14ac:dyDescent="0.3">
      <c r="A2620" s="3">
        <v>43604</v>
      </c>
      <c r="B2620" s="1" t="s">
        <v>616</v>
      </c>
      <c r="C2620" s="1" t="s">
        <v>188</v>
      </c>
      <c r="D2620" s="1" t="s">
        <v>172</v>
      </c>
      <c r="E2620" s="1" t="s">
        <v>67</v>
      </c>
      <c r="F2620" s="2">
        <v>4</v>
      </c>
      <c r="G2620" s="2">
        <v>8</v>
      </c>
      <c r="H2620" s="1" t="s">
        <v>14</v>
      </c>
      <c r="I2620" s="1" t="s">
        <v>15</v>
      </c>
      <c r="J2620" s="2">
        <v>5461</v>
      </c>
      <c r="K2620" t="str">
        <f>VLOOKUP(E2620,LUCode!A:B,2,FALSE)</f>
        <v>Door Problems - Faulty Equipment</v>
      </c>
      <c r="L2620">
        <f>VLOOKUP(D2620,Coordinates!A:C,2,FALSE)</f>
        <v>43.761499999999998</v>
      </c>
      <c r="M2620">
        <f>VLOOKUP(D2620,Coordinates!A:C,3,FALSE)</f>
        <v>-79.411100000000005</v>
      </c>
      <c r="N2620" t="str">
        <f>VLOOKUP(I2620,LULine!A:B,2,FALSE)</f>
        <v>Yonge University Spadina</v>
      </c>
      <c r="O2620" t="s">
        <v>1762</v>
      </c>
      <c r="P2620" t="s">
        <v>1775</v>
      </c>
    </row>
    <row r="2621" spans="1:16" x14ac:dyDescent="0.3">
      <c r="A2621" s="3">
        <v>43604</v>
      </c>
      <c r="B2621" s="1" t="s">
        <v>466</v>
      </c>
      <c r="C2621" s="1" t="s">
        <v>188</v>
      </c>
      <c r="D2621" s="1" t="s">
        <v>45</v>
      </c>
      <c r="E2621" s="1" t="s">
        <v>67</v>
      </c>
      <c r="F2621" s="2">
        <v>4</v>
      </c>
      <c r="G2621" s="2">
        <v>8</v>
      </c>
      <c r="H2621" s="1" t="s">
        <v>19</v>
      </c>
      <c r="I2621" s="1" t="s">
        <v>15</v>
      </c>
      <c r="J2621" s="2">
        <v>5466</v>
      </c>
      <c r="K2621" t="str">
        <f>VLOOKUP(E2621,LUCode!A:B,2,FALSE)</f>
        <v>Door Problems - Faulty Equipment</v>
      </c>
      <c r="L2621">
        <f>VLOOKUP(D2621,Coordinates!A:C,2,FALSE)</f>
        <v>43.781399999999998</v>
      </c>
      <c r="M2621">
        <f>VLOOKUP(D2621,Coordinates!A:C,3,FALSE)</f>
        <v>-79.415000000000006</v>
      </c>
      <c r="N2621" t="str">
        <f>VLOOKUP(I2621,LULine!A:B,2,FALSE)</f>
        <v>Yonge University Spadina</v>
      </c>
      <c r="O2621" t="s">
        <v>1762</v>
      </c>
      <c r="P2621" t="s">
        <v>1775</v>
      </c>
    </row>
    <row r="2622" spans="1:16" x14ac:dyDescent="0.3">
      <c r="A2622" s="3">
        <v>43604</v>
      </c>
      <c r="B2622" s="1" t="s">
        <v>569</v>
      </c>
      <c r="C2622" s="1" t="s">
        <v>188</v>
      </c>
      <c r="D2622" s="1" t="s">
        <v>134</v>
      </c>
      <c r="E2622" s="1" t="s">
        <v>327</v>
      </c>
      <c r="F2622" s="2">
        <v>4</v>
      </c>
      <c r="G2622" s="2">
        <v>8</v>
      </c>
      <c r="H2622" s="1" t="s">
        <v>34</v>
      </c>
      <c r="I2622" s="1" t="s">
        <v>30</v>
      </c>
      <c r="J2622" s="2">
        <v>5205</v>
      </c>
      <c r="K2622" t="str">
        <f>VLOOKUP(E2622,LUCode!A:B,2,FALSE)</f>
        <v>Operator Overshot Platform</v>
      </c>
      <c r="L2622">
        <f>VLOOKUP(D2622,Coordinates!A:C,2,FALSE)</f>
        <v>43.404200000000003</v>
      </c>
      <c r="M2622">
        <f>VLOOKUP(D2622,Coordinates!A:C,3,FALSE)</f>
        <v>-79.210899999999995</v>
      </c>
      <c r="N2622" t="str">
        <f>VLOOKUP(I2622,LULine!A:B,2,FALSE)</f>
        <v>Bloor Danforth</v>
      </c>
      <c r="O2622" t="s">
        <v>1762</v>
      </c>
      <c r="P2622" t="s">
        <v>1775</v>
      </c>
    </row>
    <row r="2623" spans="1:16" x14ac:dyDescent="0.3">
      <c r="A2623" s="3">
        <v>43604</v>
      </c>
      <c r="B2623" s="1" t="s">
        <v>599</v>
      </c>
      <c r="C2623" s="1" t="s">
        <v>188</v>
      </c>
      <c r="D2623" s="1" t="s">
        <v>45</v>
      </c>
      <c r="E2623" s="1" t="s">
        <v>102</v>
      </c>
      <c r="F2623" s="2">
        <v>7</v>
      </c>
      <c r="G2623" s="2">
        <v>11</v>
      </c>
      <c r="H2623" s="1" t="s">
        <v>19</v>
      </c>
      <c r="I2623" s="1" t="s">
        <v>15</v>
      </c>
      <c r="J2623" s="2">
        <v>5536</v>
      </c>
      <c r="K2623" t="str">
        <f>VLOOKUP(E2623,LUCode!A:B,2,FALSE)</f>
        <v>Insulated Joint Related Problem</v>
      </c>
      <c r="L2623">
        <f>VLOOKUP(D2623,Coordinates!A:C,2,FALSE)</f>
        <v>43.781399999999998</v>
      </c>
      <c r="M2623">
        <f>VLOOKUP(D2623,Coordinates!A:C,3,FALSE)</f>
        <v>-79.415000000000006</v>
      </c>
      <c r="N2623" t="str">
        <f>VLOOKUP(I2623,LULine!A:B,2,FALSE)</f>
        <v>Yonge University Spadina</v>
      </c>
      <c r="O2623" t="s">
        <v>1762</v>
      </c>
      <c r="P2623" t="s">
        <v>1776</v>
      </c>
    </row>
    <row r="2624" spans="1:16" x14ac:dyDescent="0.3">
      <c r="A2624" s="3">
        <v>43604</v>
      </c>
      <c r="B2624" s="1" t="s">
        <v>470</v>
      </c>
      <c r="C2624" s="1" t="s">
        <v>188</v>
      </c>
      <c r="D2624" s="1" t="s">
        <v>140</v>
      </c>
      <c r="E2624" s="1" t="s">
        <v>80</v>
      </c>
      <c r="F2624" s="2">
        <v>3</v>
      </c>
      <c r="G2624" s="2">
        <v>7</v>
      </c>
      <c r="H2624" s="1" t="s">
        <v>29</v>
      </c>
      <c r="I2624" s="1" t="s">
        <v>30</v>
      </c>
      <c r="J2624" s="2">
        <v>5124</v>
      </c>
      <c r="K2624" t="str">
        <f>VLOOKUP(E2624,LUCode!A:B,2,FALSE)</f>
        <v>Disorderly Patron</v>
      </c>
      <c r="L2624">
        <f>VLOOKUP(D2624,Coordinates!A:C,2,FALSE)</f>
        <v>43.39</v>
      </c>
      <c r="M2624">
        <f>VLOOKUP(D2624,Coordinates!A:C,3,FALSE)</f>
        <v>-79.2941</v>
      </c>
      <c r="N2624" t="str">
        <f>VLOOKUP(I2624,LULine!A:B,2,FALSE)</f>
        <v>Bloor Danforth</v>
      </c>
      <c r="O2624" t="s">
        <v>1762</v>
      </c>
      <c r="P2624" t="s">
        <v>1776</v>
      </c>
    </row>
    <row r="2625" spans="1:16" x14ac:dyDescent="0.3">
      <c r="A2625" s="3">
        <v>43604</v>
      </c>
      <c r="B2625" s="1" t="s">
        <v>1328</v>
      </c>
      <c r="C2625" s="1" t="s">
        <v>188</v>
      </c>
      <c r="D2625" s="1" t="s">
        <v>59</v>
      </c>
      <c r="E2625" s="1" t="s">
        <v>43</v>
      </c>
      <c r="F2625" s="2">
        <v>3</v>
      </c>
      <c r="G2625" s="2">
        <v>7</v>
      </c>
      <c r="H2625" s="1" t="s">
        <v>34</v>
      </c>
      <c r="I2625" s="1" t="s">
        <v>30</v>
      </c>
      <c r="J2625" s="2">
        <v>5345</v>
      </c>
      <c r="K2625" t="str">
        <f>VLOOKUP(E2625,LUCode!A:B,2,FALSE)</f>
        <v>Operator Not In Position</v>
      </c>
      <c r="L2625">
        <f>VLOOKUP(D2625,Coordinates!A:C,2,FALSE)</f>
        <v>43.410299999999999</v>
      </c>
      <c r="M2625">
        <f>VLOOKUP(D2625,Coordinates!A:C,3,FALSE)</f>
        <v>-79.192300000000003</v>
      </c>
      <c r="N2625" t="str">
        <f>VLOOKUP(I2625,LULine!A:B,2,FALSE)</f>
        <v>Bloor Danforth</v>
      </c>
      <c r="O2625" t="s">
        <v>1762</v>
      </c>
      <c r="P2625" t="s">
        <v>1777</v>
      </c>
    </row>
    <row r="2626" spans="1:16" x14ac:dyDescent="0.3">
      <c r="A2626" s="3">
        <v>43605</v>
      </c>
      <c r="B2626" s="1" t="s">
        <v>1030</v>
      </c>
      <c r="C2626" s="1" t="s">
        <v>196</v>
      </c>
      <c r="D2626" s="1" t="s">
        <v>45</v>
      </c>
      <c r="E2626" s="1" t="s">
        <v>132</v>
      </c>
      <c r="F2626" s="2">
        <v>5</v>
      </c>
      <c r="G2626" s="2">
        <v>10</v>
      </c>
      <c r="H2626" s="1" t="s">
        <v>19</v>
      </c>
      <c r="I2626" s="1" t="s">
        <v>15</v>
      </c>
      <c r="J2626" s="2">
        <v>6011</v>
      </c>
      <c r="K2626" t="str">
        <f>VLOOKUP(E2626,LUCode!A:B,2,FALSE)</f>
        <v>Misc. Transportation Other - Employee Non-Chargeable</v>
      </c>
      <c r="L2626">
        <f>VLOOKUP(D2626,Coordinates!A:C,2,FALSE)</f>
        <v>43.781399999999998</v>
      </c>
      <c r="M2626">
        <f>VLOOKUP(D2626,Coordinates!A:C,3,FALSE)</f>
        <v>-79.415000000000006</v>
      </c>
      <c r="N2626" t="str">
        <f>VLOOKUP(I2626,LULine!A:B,2,FALSE)</f>
        <v>Yonge University Spadina</v>
      </c>
      <c r="O2626" t="s">
        <v>1762</v>
      </c>
      <c r="P2626" t="s">
        <v>1777</v>
      </c>
    </row>
    <row r="2627" spans="1:16" x14ac:dyDescent="0.3">
      <c r="A2627" s="3">
        <v>43605</v>
      </c>
      <c r="B2627" s="1" t="s">
        <v>623</v>
      </c>
      <c r="C2627" s="1" t="s">
        <v>196</v>
      </c>
      <c r="D2627" s="1" t="s">
        <v>40</v>
      </c>
      <c r="E2627" s="1" t="s">
        <v>725</v>
      </c>
      <c r="F2627" s="2">
        <v>3</v>
      </c>
      <c r="G2627" s="2">
        <v>8</v>
      </c>
      <c r="H2627" s="1" t="s">
        <v>34</v>
      </c>
      <c r="I2627" s="1" t="s">
        <v>30</v>
      </c>
      <c r="J2627" s="2">
        <v>5200</v>
      </c>
      <c r="K2627" t="str">
        <f>VLOOKUP(E2627,LUCode!A:B,2,FALSE)</f>
        <v>Yard/Carhouse Related Problems</v>
      </c>
      <c r="L2627">
        <f>VLOOKUP(D2627,Coordinates!A:C,2,FALSE)</f>
        <v>43.405700000000003</v>
      </c>
      <c r="M2627">
        <f>VLOOKUP(D2627,Coordinates!A:C,3,FALSE)</f>
        <v>-79.194900000000004</v>
      </c>
      <c r="N2627" t="str">
        <f>VLOOKUP(I2627,LULine!A:B,2,FALSE)</f>
        <v>Bloor Danforth</v>
      </c>
      <c r="O2627" t="s">
        <v>1762</v>
      </c>
      <c r="P2627" t="s">
        <v>1774</v>
      </c>
    </row>
    <row r="2628" spans="1:16" x14ac:dyDescent="0.3">
      <c r="A2628" s="3">
        <v>43605</v>
      </c>
      <c r="B2628" s="1" t="s">
        <v>875</v>
      </c>
      <c r="C2628" s="1" t="s">
        <v>196</v>
      </c>
      <c r="D2628" s="1" t="s">
        <v>22</v>
      </c>
      <c r="E2628" s="1" t="s">
        <v>128</v>
      </c>
      <c r="F2628" s="2">
        <v>9</v>
      </c>
      <c r="G2628" s="2">
        <v>0</v>
      </c>
      <c r="H2628" s="1" t="s">
        <v>19</v>
      </c>
      <c r="I2628" s="1" t="s">
        <v>15</v>
      </c>
      <c r="J2628" s="2">
        <v>5796</v>
      </c>
      <c r="K2628" t="str">
        <f>VLOOKUP(E2628,LUCode!A:B,2,FALSE)</f>
        <v>Divisional Clerk Related</v>
      </c>
      <c r="L2628">
        <f>VLOOKUP(D2628,Coordinates!A:C,2,FALSE)</f>
        <v>43.4116</v>
      </c>
      <c r="M2628">
        <f>VLOOKUP(D2628,Coordinates!A:C,3,FALSE)</f>
        <v>-79.233500000000006</v>
      </c>
      <c r="N2628" t="str">
        <f>VLOOKUP(I2628,LULine!A:B,2,FALSE)</f>
        <v>Yonge University Spadina</v>
      </c>
      <c r="O2628" t="s">
        <v>1762</v>
      </c>
      <c r="P2628" t="s">
        <v>1774</v>
      </c>
    </row>
    <row r="2629" spans="1:16" x14ac:dyDescent="0.3">
      <c r="A2629" s="3">
        <v>43605</v>
      </c>
      <c r="B2629" s="1" t="s">
        <v>479</v>
      </c>
      <c r="C2629" s="1" t="s">
        <v>196</v>
      </c>
      <c r="D2629" s="1" t="s">
        <v>137</v>
      </c>
      <c r="E2629" s="1" t="s">
        <v>216</v>
      </c>
      <c r="F2629" s="2">
        <v>6</v>
      </c>
      <c r="G2629" s="2">
        <v>11</v>
      </c>
      <c r="H2629" s="1" t="s">
        <v>19</v>
      </c>
      <c r="I2629" s="1" t="s">
        <v>15</v>
      </c>
      <c r="J2629" s="2">
        <v>5466</v>
      </c>
      <c r="K2629" t="str">
        <f>VLOOKUP(E2629,LUCode!A:B,2,FALSE)</f>
        <v>Emergency Alarm Station Activation</v>
      </c>
      <c r="L2629">
        <f>VLOOKUP(D2629,Coordinates!A:C,2,FALSE)</f>
        <v>43.645299999999999</v>
      </c>
      <c r="M2629">
        <f>VLOOKUP(D2629,Coordinates!A:C,3,FALSE)</f>
        <v>-79.380600000000001</v>
      </c>
      <c r="N2629" t="str">
        <f>VLOOKUP(I2629,LULine!A:B,2,FALSE)</f>
        <v>Yonge University Spadina</v>
      </c>
      <c r="O2629" t="s">
        <v>1762</v>
      </c>
      <c r="P2629" t="s">
        <v>1774</v>
      </c>
    </row>
    <row r="2630" spans="1:16" x14ac:dyDescent="0.3">
      <c r="A2630" s="3">
        <v>43605</v>
      </c>
      <c r="B2630" s="1" t="s">
        <v>800</v>
      </c>
      <c r="C2630" s="1" t="s">
        <v>196</v>
      </c>
      <c r="D2630" s="1" t="s">
        <v>95</v>
      </c>
      <c r="E2630" s="1" t="s">
        <v>277</v>
      </c>
      <c r="F2630" s="2">
        <v>9</v>
      </c>
      <c r="G2630" s="2">
        <v>14</v>
      </c>
      <c r="H2630" s="1" t="s">
        <v>19</v>
      </c>
      <c r="I2630" s="1" t="s">
        <v>15</v>
      </c>
      <c r="J2630" s="2">
        <v>6066</v>
      </c>
      <c r="K2630" t="str">
        <f>VLOOKUP(E2630,LUCode!A:B,2,FALSE)</f>
        <v>Operator Violated Signal</v>
      </c>
      <c r="L2630">
        <f>VLOOKUP(D2630,Coordinates!A:C,2,FALSE)</f>
        <v>43.403700000000001</v>
      </c>
      <c r="M2630">
        <f>VLOOKUP(D2630,Coordinates!A:C,3,FALSE)</f>
        <v>-79.231999999999999</v>
      </c>
      <c r="N2630" t="str">
        <f>VLOOKUP(I2630,LULine!A:B,2,FALSE)</f>
        <v>Yonge University Spadina</v>
      </c>
      <c r="O2630" t="s">
        <v>1762</v>
      </c>
      <c r="P2630" t="s">
        <v>1774</v>
      </c>
    </row>
    <row r="2631" spans="1:16" x14ac:dyDescent="0.3">
      <c r="A2631" s="3">
        <v>43605</v>
      </c>
      <c r="B2631" s="1" t="s">
        <v>482</v>
      </c>
      <c r="C2631" s="1" t="s">
        <v>196</v>
      </c>
      <c r="D2631" s="1" t="s">
        <v>425</v>
      </c>
      <c r="E2631" s="1" t="s">
        <v>89</v>
      </c>
      <c r="F2631" s="2">
        <v>4</v>
      </c>
      <c r="G2631" s="2">
        <v>9</v>
      </c>
      <c r="H2631" s="1" t="s">
        <v>29</v>
      </c>
      <c r="I2631" s="1" t="s">
        <v>30</v>
      </c>
      <c r="J2631" s="2">
        <v>5051</v>
      </c>
      <c r="K2631" t="str">
        <f>VLOOKUP(E2631,LUCode!A:B,2,FALSE)</f>
        <v>Injured or ill Customer (On Train) - Medical Aid Refused</v>
      </c>
      <c r="L2631">
        <f>VLOOKUP(D2631,Coordinates!A:C,2,FALSE)</f>
        <v>43.403700000000001</v>
      </c>
      <c r="M2631">
        <f>VLOOKUP(D2631,Coordinates!A:C,3,FALSE)</f>
        <v>-79.212999999999994</v>
      </c>
      <c r="N2631" t="str">
        <f>VLOOKUP(I2631,LULine!A:B,2,FALSE)</f>
        <v>Bloor Danforth</v>
      </c>
      <c r="O2631" t="s">
        <v>1762</v>
      </c>
      <c r="P2631" t="s">
        <v>1774</v>
      </c>
    </row>
    <row r="2632" spans="1:16" x14ac:dyDescent="0.3">
      <c r="A2632" s="3">
        <v>43605</v>
      </c>
      <c r="B2632" s="1" t="s">
        <v>399</v>
      </c>
      <c r="C2632" s="1" t="s">
        <v>196</v>
      </c>
      <c r="D2632" s="25" t="s">
        <v>1639</v>
      </c>
      <c r="E2632" s="1" t="s">
        <v>250</v>
      </c>
      <c r="F2632" s="2">
        <v>3</v>
      </c>
      <c r="G2632" s="2">
        <v>8</v>
      </c>
      <c r="H2632" s="1" t="s">
        <v>14</v>
      </c>
      <c r="I2632" s="1" t="s">
        <v>15</v>
      </c>
      <c r="J2632" s="2">
        <v>6066</v>
      </c>
      <c r="K2632" t="str">
        <f>VLOOKUP(E2632,LUCode!A:B,2,FALSE)</f>
        <v>Transit Control Related Problems</v>
      </c>
      <c r="L2632">
        <f>VLOOKUP(D2632,Coordinates!A:C,2,FALSE)</f>
        <v>43.762</v>
      </c>
      <c r="M2632">
        <f>VLOOKUP(D2632,Coordinates!A:C,3,FALSE)</f>
        <v>-79.411900000000003</v>
      </c>
      <c r="N2632" t="str">
        <f>VLOOKUP(I2632,LULine!A:B,2,FALSE)</f>
        <v>Yonge University Spadina</v>
      </c>
      <c r="O2632" t="s">
        <v>1762</v>
      </c>
      <c r="P2632" t="s">
        <v>1772</v>
      </c>
    </row>
    <row r="2633" spans="1:16" x14ac:dyDescent="0.3">
      <c r="A2633" s="3">
        <v>43605</v>
      </c>
      <c r="B2633" s="1" t="s">
        <v>1329</v>
      </c>
      <c r="C2633" s="1" t="s">
        <v>196</v>
      </c>
      <c r="D2633" s="1" t="s">
        <v>64</v>
      </c>
      <c r="E2633" s="1" t="s">
        <v>89</v>
      </c>
      <c r="F2633" s="2">
        <v>3</v>
      </c>
      <c r="G2633" s="2">
        <v>7</v>
      </c>
      <c r="H2633" s="1" t="s">
        <v>29</v>
      </c>
      <c r="I2633" s="1" t="s">
        <v>30</v>
      </c>
      <c r="J2633" s="2">
        <v>5051</v>
      </c>
      <c r="K2633" t="str">
        <f>VLOOKUP(E2633,LUCode!A:B,2,FALSE)</f>
        <v>Injured or ill Customer (On Train) - Medical Aid Refused</v>
      </c>
      <c r="L2633">
        <f>VLOOKUP(D2633,Coordinates!A:C,2,FALSE)</f>
        <v>43.424100000000003</v>
      </c>
      <c r="M2633">
        <f>VLOOKUP(D2633,Coordinates!A:C,3,FALSE)</f>
        <v>-79.164699999999996</v>
      </c>
      <c r="N2633" t="str">
        <f>VLOOKUP(I2633,LULine!A:B,2,FALSE)</f>
        <v>Bloor Danforth</v>
      </c>
      <c r="O2633" t="s">
        <v>1762</v>
      </c>
      <c r="P2633" t="s">
        <v>1772</v>
      </c>
    </row>
    <row r="2634" spans="1:16" x14ac:dyDescent="0.3">
      <c r="A2634" s="3">
        <v>43605</v>
      </c>
      <c r="B2634" s="1" t="s">
        <v>236</v>
      </c>
      <c r="C2634" s="1" t="s">
        <v>196</v>
      </c>
      <c r="D2634" s="1" t="s">
        <v>45</v>
      </c>
      <c r="E2634" s="1" t="s">
        <v>135</v>
      </c>
      <c r="F2634" s="2">
        <v>3</v>
      </c>
      <c r="G2634" s="2">
        <v>7</v>
      </c>
      <c r="H2634" s="1" t="s">
        <v>19</v>
      </c>
      <c r="I2634" s="1" t="s">
        <v>15</v>
      </c>
      <c r="J2634" s="2">
        <v>5681</v>
      </c>
      <c r="K2634" t="str">
        <f>VLOOKUP(E2634,LUCode!A:B,2,FALSE)</f>
        <v>Operator Overspeeding</v>
      </c>
      <c r="L2634">
        <f>VLOOKUP(D2634,Coordinates!A:C,2,FALSE)</f>
        <v>43.781399999999998</v>
      </c>
      <c r="M2634">
        <f>VLOOKUP(D2634,Coordinates!A:C,3,FALSE)</f>
        <v>-79.415000000000006</v>
      </c>
      <c r="N2634" t="str">
        <f>VLOOKUP(I2634,LULine!A:B,2,FALSE)</f>
        <v>Yonge University Spadina</v>
      </c>
      <c r="O2634" t="s">
        <v>1762</v>
      </c>
      <c r="P2634" t="s">
        <v>1773</v>
      </c>
    </row>
    <row r="2635" spans="1:16" x14ac:dyDescent="0.3">
      <c r="A2635" s="3">
        <v>43605</v>
      </c>
      <c r="B2635" s="1" t="s">
        <v>1105</v>
      </c>
      <c r="C2635" s="1" t="s">
        <v>196</v>
      </c>
      <c r="D2635" s="1" t="s">
        <v>439</v>
      </c>
      <c r="E2635" s="1" t="s">
        <v>327</v>
      </c>
      <c r="F2635" s="2">
        <v>3</v>
      </c>
      <c r="G2635" s="2">
        <v>7</v>
      </c>
      <c r="H2635" s="1" t="s">
        <v>19</v>
      </c>
      <c r="I2635" s="1" t="s">
        <v>15</v>
      </c>
      <c r="J2635" s="2">
        <v>5836</v>
      </c>
      <c r="K2635" t="str">
        <f>VLOOKUP(E2635,LUCode!A:B,2,FALSE)</f>
        <v>Operator Overshot Platform</v>
      </c>
      <c r="L2635">
        <f>VLOOKUP(D2635,Coordinates!A:C,2,FALSE)</f>
        <v>43.6477</v>
      </c>
      <c r="M2635">
        <f>VLOOKUP(D2635,Coordinates!A:C,3,FALSE)</f>
        <v>-79.384799999999998</v>
      </c>
      <c r="N2635" t="str">
        <f>VLOOKUP(I2635,LULine!A:B,2,FALSE)</f>
        <v>Yonge University Spadina</v>
      </c>
      <c r="O2635" t="s">
        <v>1762</v>
      </c>
      <c r="P2635" t="s">
        <v>1773</v>
      </c>
    </row>
    <row r="2636" spans="1:16" x14ac:dyDescent="0.3">
      <c r="A2636" s="3">
        <v>43605</v>
      </c>
      <c r="B2636" s="1" t="s">
        <v>726</v>
      </c>
      <c r="C2636" s="1" t="s">
        <v>196</v>
      </c>
      <c r="D2636" s="1" t="s">
        <v>211</v>
      </c>
      <c r="E2636" s="1" t="s">
        <v>132</v>
      </c>
      <c r="F2636" s="2">
        <v>5</v>
      </c>
      <c r="G2636" s="2">
        <v>10</v>
      </c>
      <c r="H2636" s="1" t="s">
        <v>19</v>
      </c>
      <c r="I2636" s="1" t="s">
        <v>15</v>
      </c>
      <c r="J2636" s="2">
        <v>0</v>
      </c>
      <c r="K2636" t="str">
        <f>VLOOKUP(E2636,LUCode!A:B,2,FALSE)</f>
        <v>Misc. Transportation Other - Employee Non-Chargeable</v>
      </c>
      <c r="L2636">
        <f>VLOOKUP(D2636,Coordinates!A:C,2,FALSE)</f>
        <v>43.4739</v>
      </c>
      <c r="M2636">
        <f>VLOOKUP(D2636,Coordinates!A:C,3,FALSE)</f>
        <v>-79.313900000000004</v>
      </c>
      <c r="N2636" t="str">
        <f>VLOOKUP(I2636,LULine!A:B,2,FALSE)</f>
        <v>Yonge University Spadina</v>
      </c>
      <c r="O2636" t="s">
        <v>1762</v>
      </c>
      <c r="P2636" t="s">
        <v>1773</v>
      </c>
    </row>
    <row r="2637" spans="1:16" x14ac:dyDescent="0.3">
      <c r="A2637" s="3">
        <v>43605</v>
      </c>
      <c r="B2637" s="1" t="s">
        <v>919</v>
      </c>
      <c r="C2637" s="1" t="s">
        <v>196</v>
      </c>
      <c r="D2637" s="1" t="s">
        <v>207</v>
      </c>
      <c r="E2637" s="1" t="s">
        <v>287</v>
      </c>
      <c r="F2637" s="2">
        <v>5</v>
      </c>
      <c r="G2637" s="2">
        <v>9</v>
      </c>
      <c r="H2637" s="1" t="s">
        <v>14</v>
      </c>
      <c r="I2637" s="1" t="s">
        <v>15</v>
      </c>
      <c r="J2637" s="2">
        <v>5551</v>
      </c>
      <c r="K2637" t="e">
        <f>VLOOKUP(E2637,LUCode!A:B,2,FALSE)</f>
        <v>#N/A</v>
      </c>
      <c r="L2637">
        <f>VLOOKUP(D2637,Coordinates!A:C,2,FALSE)</f>
        <v>43.4221</v>
      </c>
      <c r="M2637">
        <f>VLOOKUP(D2637,Coordinates!A:C,3,FALSE)</f>
        <v>-79.235399999999998</v>
      </c>
      <c r="N2637" t="str">
        <f>VLOOKUP(I2637,LULine!A:B,2,FALSE)</f>
        <v>Yonge University Spadina</v>
      </c>
      <c r="O2637" t="s">
        <v>1762</v>
      </c>
      <c r="P2637" t="s">
        <v>1773</v>
      </c>
    </row>
    <row r="2638" spans="1:16" x14ac:dyDescent="0.3">
      <c r="A2638" s="3">
        <v>43605</v>
      </c>
      <c r="B2638" s="1" t="s">
        <v>721</v>
      </c>
      <c r="C2638" s="1" t="s">
        <v>196</v>
      </c>
      <c r="D2638" s="25" t="s">
        <v>1756</v>
      </c>
      <c r="E2638" s="1" t="s">
        <v>132</v>
      </c>
      <c r="F2638" s="2">
        <v>3</v>
      </c>
      <c r="G2638" s="2">
        <v>7</v>
      </c>
      <c r="H2638" s="1" t="s">
        <v>14</v>
      </c>
      <c r="I2638" s="1" t="s">
        <v>15</v>
      </c>
      <c r="J2638" s="2">
        <v>5556</v>
      </c>
      <c r="K2638" t="str">
        <f>VLOOKUP(E2638,LUCode!A:B,2,FALSE)</f>
        <v>Misc. Transportation Other - Employee Non-Chargeable</v>
      </c>
      <c r="L2638">
        <f>VLOOKUP(D2638,Coordinates!A:C,2,FALSE)</f>
        <v>43.401600000000002</v>
      </c>
      <c r="M2638">
        <f>VLOOKUP(D2638,Coordinates!A:C,3,FALSE)</f>
        <v>-79.230900000000005</v>
      </c>
      <c r="N2638" t="str">
        <f>VLOOKUP(I2638,LULine!A:B,2,FALSE)</f>
        <v>Yonge University Spadina</v>
      </c>
      <c r="O2638" t="s">
        <v>1762</v>
      </c>
      <c r="P2638" t="s">
        <v>1775</v>
      </c>
    </row>
    <row r="2639" spans="1:16" x14ac:dyDescent="0.3">
      <c r="A2639" s="3">
        <v>43605</v>
      </c>
      <c r="B2639" s="1" t="s">
        <v>660</v>
      </c>
      <c r="C2639" s="1" t="s">
        <v>196</v>
      </c>
      <c r="D2639" s="1" t="s">
        <v>367</v>
      </c>
      <c r="E2639" s="1" t="s">
        <v>317</v>
      </c>
      <c r="F2639" s="2">
        <v>3</v>
      </c>
      <c r="G2639" s="2">
        <v>7</v>
      </c>
      <c r="H2639" s="1" t="s">
        <v>34</v>
      </c>
      <c r="I2639" s="1" t="s">
        <v>30</v>
      </c>
      <c r="J2639" s="2">
        <v>5096</v>
      </c>
      <c r="K2639" t="str">
        <f>VLOOKUP(E2639,LUCode!A:B,2,FALSE)</f>
        <v>Robbery</v>
      </c>
      <c r="L2639">
        <f>VLOOKUP(D2639,Coordinates!A:C,2,FALSE)</f>
        <v>43.390599999999999</v>
      </c>
      <c r="M2639">
        <f>VLOOKUP(D2639,Coordinates!A:C,3,FALSE)</f>
        <v>-79.283299999999997</v>
      </c>
      <c r="N2639" t="str">
        <f>VLOOKUP(I2639,LULine!A:B,2,FALSE)</f>
        <v>Bloor Danforth</v>
      </c>
      <c r="O2639" t="s">
        <v>1762</v>
      </c>
      <c r="P2639" t="s">
        <v>1776</v>
      </c>
    </row>
    <row r="2640" spans="1:16" x14ac:dyDescent="0.3">
      <c r="A2640" s="3">
        <v>43605</v>
      </c>
      <c r="B2640" s="1" t="s">
        <v>112</v>
      </c>
      <c r="C2640" s="1" t="s">
        <v>196</v>
      </c>
      <c r="D2640" s="1" t="s">
        <v>49</v>
      </c>
      <c r="E2640" s="1" t="s">
        <v>54</v>
      </c>
      <c r="F2640" s="2">
        <v>3</v>
      </c>
      <c r="G2640" s="2">
        <v>7</v>
      </c>
      <c r="H2640" s="1" t="s">
        <v>14</v>
      </c>
      <c r="I2640" s="1" t="s">
        <v>15</v>
      </c>
      <c r="J2640" s="2">
        <v>5831</v>
      </c>
      <c r="K2640" t="str">
        <f>VLOOKUP(E2640,LUCode!A:B,2,FALSE)</f>
        <v>Passenger Assistance Alarm Activated - No Trouble Found</v>
      </c>
      <c r="L2640">
        <f>VLOOKUP(D2640,Coordinates!A:C,2,FALSE)</f>
        <v>43.423200000000001</v>
      </c>
      <c r="M2640">
        <f>VLOOKUP(D2640,Coordinates!A:C,3,FALSE)</f>
        <v>79.262699999999995</v>
      </c>
      <c r="N2640" t="str">
        <f>VLOOKUP(I2640,LULine!A:B,2,FALSE)</f>
        <v>Yonge University Spadina</v>
      </c>
      <c r="O2640" t="s">
        <v>1762</v>
      </c>
      <c r="P2640" t="s">
        <v>1776</v>
      </c>
    </row>
    <row r="2641" spans="1:16" x14ac:dyDescent="0.3">
      <c r="A2641" s="3">
        <v>43605</v>
      </c>
      <c r="B2641" s="1" t="s">
        <v>1079</v>
      </c>
      <c r="C2641" s="1" t="s">
        <v>196</v>
      </c>
      <c r="D2641" s="1" t="s">
        <v>37</v>
      </c>
      <c r="E2641" s="1" t="s">
        <v>132</v>
      </c>
      <c r="F2641" s="2">
        <v>5</v>
      </c>
      <c r="G2641" s="2">
        <v>9</v>
      </c>
      <c r="H2641" s="1" t="s">
        <v>29</v>
      </c>
      <c r="I2641" s="1" t="s">
        <v>30</v>
      </c>
      <c r="J2641" s="2">
        <v>5218</v>
      </c>
      <c r="K2641" t="str">
        <f>VLOOKUP(E2641,LUCode!A:B,2,FALSE)</f>
        <v>Misc. Transportation Other - Employee Non-Chargeable</v>
      </c>
      <c r="L2641">
        <f>VLOOKUP(D2641,Coordinates!A:C,2,FALSE)</f>
        <v>43.435699999999997</v>
      </c>
      <c r="M2641">
        <f>VLOOKUP(D2641,Coordinates!A:C,3,FALSE)</f>
        <v>-79.154899999999998</v>
      </c>
      <c r="N2641" t="str">
        <f>VLOOKUP(I2641,LULine!A:B,2,FALSE)</f>
        <v>Bloor Danforth</v>
      </c>
      <c r="O2641" t="s">
        <v>1762</v>
      </c>
      <c r="P2641" t="s">
        <v>1777</v>
      </c>
    </row>
    <row r="2642" spans="1:16" x14ac:dyDescent="0.3">
      <c r="A2642" s="3">
        <v>43606</v>
      </c>
      <c r="B2642" s="1" t="s">
        <v>1330</v>
      </c>
      <c r="C2642" s="1" t="s">
        <v>11</v>
      </c>
      <c r="D2642" s="25" t="s">
        <v>1756</v>
      </c>
      <c r="E2642" s="1" t="s">
        <v>1331</v>
      </c>
      <c r="F2642" s="2">
        <v>11</v>
      </c>
      <c r="G2642" s="2">
        <v>16</v>
      </c>
      <c r="H2642" s="1" t="s">
        <v>14</v>
      </c>
      <c r="I2642" s="1" t="s">
        <v>15</v>
      </c>
      <c r="J2642" s="2">
        <v>0</v>
      </c>
      <c r="K2642" t="e">
        <f>VLOOKUP(E2642,LUCode!A:B,2,FALSE)</f>
        <v>#N/A</v>
      </c>
      <c r="L2642">
        <f>VLOOKUP(D2642,Coordinates!A:C,2,FALSE)</f>
        <v>43.401600000000002</v>
      </c>
      <c r="M2642">
        <f>VLOOKUP(D2642,Coordinates!A:C,3,FALSE)</f>
        <v>-79.230900000000005</v>
      </c>
      <c r="N2642" t="str">
        <f>VLOOKUP(I2642,LULine!A:B,2,FALSE)</f>
        <v>Yonge University Spadina</v>
      </c>
      <c r="O2642" t="s">
        <v>1762</v>
      </c>
      <c r="P2642" t="s">
        <v>1777</v>
      </c>
    </row>
    <row r="2643" spans="1:16" x14ac:dyDescent="0.3">
      <c r="A2643" s="3">
        <v>43606</v>
      </c>
      <c r="B2643" s="1" t="s">
        <v>83</v>
      </c>
      <c r="C2643" s="1" t="s">
        <v>11</v>
      </c>
      <c r="D2643" s="1" t="s">
        <v>211</v>
      </c>
      <c r="E2643" s="1" t="s">
        <v>52</v>
      </c>
      <c r="F2643" s="2">
        <v>4</v>
      </c>
      <c r="G2643" s="2">
        <v>8</v>
      </c>
      <c r="H2643" s="1" t="s">
        <v>19</v>
      </c>
      <c r="I2643" s="1" t="s">
        <v>15</v>
      </c>
      <c r="J2643" s="2">
        <v>5731</v>
      </c>
      <c r="K2643" t="str">
        <f>VLOOKUP(E2643,LUCode!A:B,2,FALSE)</f>
        <v>Unsanitary Vehicle</v>
      </c>
      <c r="L2643">
        <f>VLOOKUP(D2643,Coordinates!A:C,2,FALSE)</f>
        <v>43.4739</v>
      </c>
      <c r="M2643">
        <f>VLOOKUP(D2643,Coordinates!A:C,3,FALSE)</f>
        <v>-79.313900000000004</v>
      </c>
      <c r="N2643" t="str">
        <f>VLOOKUP(I2643,LULine!A:B,2,FALSE)</f>
        <v>Yonge University Spadina</v>
      </c>
      <c r="O2643" t="s">
        <v>1762</v>
      </c>
      <c r="P2643" t="s">
        <v>1774</v>
      </c>
    </row>
    <row r="2644" spans="1:16" x14ac:dyDescent="0.3">
      <c r="A2644" s="3">
        <v>43606</v>
      </c>
      <c r="B2644" s="1" t="s">
        <v>428</v>
      </c>
      <c r="C2644" s="1" t="s">
        <v>11</v>
      </c>
      <c r="D2644" s="1" t="s">
        <v>127</v>
      </c>
      <c r="E2644" s="1" t="s">
        <v>89</v>
      </c>
      <c r="F2644" s="2">
        <v>3</v>
      </c>
      <c r="G2644" s="2">
        <v>5</v>
      </c>
      <c r="H2644" s="1" t="s">
        <v>19</v>
      </c>
      <c r="I2644" s="1" t="s">
        <v>15</v>
      </c>
      <c r="J2644" s="2">
        <v>6041</v>
      </c>
      <c r="K2644" t="str">
        <f>VLOOKUP(E2644,LUCode!A:B,2,FALSE)</f>
        <v>Injured or ill Customer (On Train) - Medical Aid Refused</v>
      </c>
      <c r="L2644">
        <f>VLOOKUP(D2644,Coordinates!A:C,2,FALSE)</f>
        <v>43.400500000000001</v>
      </c>
      <c r="M2644">
        <f>VLOOKUP(D2644,Coordinates!A:C,3,FALSE)</f>
        <v>-79.235900000000001</v>
      </c>
      <c r="N2644" t="str">
        <f>VLOOKUP(I2644,LULine!A:B,2,FALSE)</f>
        <v>Yonge University Spadina</v>
      </c>
      <c r="O2644" t="s">
        <v>1762</v>
      </c>
      <c r="P2644" t="s">
        <v>1774</v>
      </c>
    </row>
    <row r="2645" spans="1:16" x14ac:dyDescent="0.3">
      <c r="A2645" s="3">
        <v>43606</v>
      </c>
      <c r="B2645" s="1" t="s">
        <v>666</v>
      </c>
      <c r="C2645" s="1" t="s">
        <v>11</v>
      </c>
      <c r="D2645" s="1" t="s">
        <v>134</v>
      </c>
      <c r="E2645" s="1" t="s">
        <v>89</v>
      </c>
      <c r="F2645" s="2">
        <v>4</v>
      </c>
      <c r="G2645" s="2">
        <v>6</v>
      </c>
      <c r="H2645" s="1" t="s">
        <v>29</v>
      </c>
      <c r="I2645" s="1" t="s">
        <v>30</v>
      </c>
      <c r="J2645" s="2">
        <v>5118</v>
      </c>
      <c r="K2645" t="str">
        <f>VLOOKUP(E2645,LUCode!A:B,2,FALSE)</f>
        <v>Injured or ill Customer (On Train) - Medical Aid Refused</v>
      </c>
      <c r="L2645">
        <f>VLOOKUP(D2645,Coordinates!A:C,2,FALSE)</f>
        <v>43.404200000000003</v>
      </c>
      <c r="M2645">
        <f>VLOOKUP(D2645,Coordinates!A:C,3,FALSE)</f>
        <v>-79.210899999999995</v>
      </c>
      <c r="N2645" t="str">
        <f>VLOOKUP(I2645,LULine!A:B,2,FALSE)</f>
        <v>Bloor Danforth</v>
      </c>
      <c r="O2645" t="s">
        <v>1762</v>
      </c>
      <c r="P2645" t="s">
        <v>1774</v>
      </c>
    </row>
    <row r="2646" spans="1:16" x14ac:dyDescent="0.3">
      <c r="A2646" s="3">
        <v>43606</v>
      </c>
      <c r="B2646" s="1" t="s">
        <v>202</v>
      </c>
      <c r="C2646" s="1" t="s">
        <v>11</v>
      </c>
      <c r="D2646" s="1" t="s">
        <v>17</v>
      </c>
      <c r="E2646" s="1" t="s">
        <v>57</v>
      </c>
      <c r="F2646" s="2">
        <v>8</v>
      </c>
      <c r="G2646" s="2">
        <v>11</v>
      </c>
      <c r="H2646" s="1" t="s">
        <v>19</v>
      </c>
      <c r="I2646" s="1" t="s">
        <v>15</v>
      </c>
      <c r="J2646" s="2">
        <v>6116</v>
      </c>
      <c r="K2646" t="str">
        <f>VLOOKUP(E2646,LUCode!A:B,2,FALSE)</f>
        <v>Injured or ill Customer (On Train) - Transported</v>
      </c>
      <c r="L2646">
        <f>VLOOKUP(D2646,Coordinates!A:C,2,FALSE)</f>
        <v>43.415700000000001</v>
      </c>
      <c r="M2646">
        <f>VLOOKUP(D2646,Coordinates!A:C,3,FALSE)</f>
        <v>-79.260900000000007</v>
      </c>
      <c r="N2646" t="str">
        <f>VLOOKUP(I2646,LULine!A:B,2,FALSE)</f>
        <v>Yonge University Spadina</v>
      </c>
      <c r="O2646" t="s">
        <v>1762</v>
      </c>
      <c r="P2646" t="s">
        <v>1772</v>
      </c>
    </row>
    <row r="2647" spans="1:16" x14ac:dyDescent="0.3">
      <c r="A2647" s="3">
        <v>43606</v>
      </c>
      <c r="B2647" s="1" t="s">
        <v>944</v>
      </c>
      <c r="C2647" s="1" t="s">
        <v>11</v>
      </c>
      <c r="D2647" s="1" t="s">
        <v>106</v>
      </c>
      <c r="E2647" s="1" t="s">
        <v>13</v>
      </c>
      <c r="F2647" s="2">
        <v>4</v>
      </c>
      <c r="G2647" s="2">
        <v>7</v>
      </c>
      <c r="H2647" s="1" t="s">
        <v>19</v>
      </c>
      <c r="I2647" s="1" t="s">
        <v>15</v>
      </c>
      <c r="J2647" s="2">
        <v>5731</v>
      </c>
      <c r="K2647" t="str">
        <f>VLOOKUP(E2647,LUCode!A:B,2,FALSE)</f>
        <v>ATC Project</v>
      </c>
      <c r="L2647">
        <f>VLOOKUP(D2647,Coordinates!A:C,2,FALSE)</f>
        <v>43.400199999999998</v>
      </c>
      <c r="M2647">
        <f>VLOOKUP(D2647,Coordinates!A:C,3,FALSE)</f>
        <v>-79.233699999999999</v>
      </c>
      <c r="N2647" t="str">
        <f>VLOOKUP(I2647,LULine!A:B,2,FALSE)</f>
        <v>Yonge University Spadina</v>
      </c>
      <c r="O2647" t="s">
        <v>1762</v>
      </c>
      <c r="P2647" t="s">
        <v>1772</v>
      </c>
    </row>
    <row r="2648" spans="1:16" x14ac:dyDescent="0.3">
      <c r="A2648" s="3">
        <v>43606</v>
      </c>
      <c r="B2648" s="1" t="s">
        <v>1332</v>
      </c>
      <c r="C2648" s="1" t="s">
        <v>11</v>
      </c>
      <c r="D2648" s="1" t="s">
        <v>211</v>
      </c>
      <c r="E2648" s="1" t="s">
        <v>43</v>
      </c>
      <c r="F2648" s="2">
        <v>3</v>
      </c>
      <c r="G2648" s="2">
        <v>6</v>
      </c>
      <c r="H2648" s="1" t="s">
        <v>19</v>
      </c>
      <c r="I2648" s="1" t="s">
        <v>15</v>
      </c>
      <c r="J2648" s="2">
        <v>5641</v>
      </c>
      <c r="K2648" t="str">
        <f>VLOOKUP(E2648,LUCode!A:B,2,FALSE)</f>
        <v>Operator Not In Position</v>
      </c>
      <c r="L2648">
        <f>VLOOKUP(D2648,Coordinates!A:C,2,FALSE)</f>
        <v>43.4739</v>
      </c>
      <c r="M2648">
        <f>VLOOKUP(D2648,Coordinates!A:C,3,FALSE)</f>
        <v>-79.313900000000004</v>
      </c>
      <c r="N2648" t="str">
        <f>VLOOKUP(I2648,LULine!A:B,2,FALSE)</f>
        <v>Yonge University Spadina</v>
      </c>
      <c r="O2648" t="s">
        <v>1762</v>
      </c>
      <c r="P2648" t="s">
        <v>1773</v>
      </c>
    </row>
    <row r="2649" spans="1:16" x14ac:dyDescent="0.3">
      <c r="A2649" s="3">
        <v>43606</v>
      </c>
      <c r="B2649" s="1" t="s">
        <v>1045</v>
      </c>
      <c r="C2649" s="1" t="s">
        <v>11</v>
      </c>
      <c r="D2649" s="1" t="s">
        <v>235</v>
      </c>
      <c r="E2649" s="1" t="s">
        <v>158</v>
      </c>
      <c r="F2649" s="2">
        <v>83</v>
      </c>
      <c r="G2649" s="2">
        <v>87</v>
      </c>
      <c r="H2649" s="1" t="s">
        <v>34</v>
      </c>
      <c r="I2649" s="1" t="s">
        <v>30</v>
      </c>
      <c r="J2649" s="2">
        <v>5225</v>
      </c>
      <c r="K2649" t="str">
        <f>VLOOKUP(E2649,LUCode!A:B,2,FALSE)</f>
        <v>Unauthorized at Track Level</v>
      </c>
      <c r="L2649">
        <f>VLOOKUP(D2649,Coordinates!A:C,2,FALSE)</f>
        <v>43.411099999999998</v>
      </c>
      <c r="M2649">
        <f>VLOOKUP(D2649,Coordinates!A:C,3,FALSE)</f>
        <v>-79.184600000000003</v>
      </c>
      <c r="N2649" t="str">
        <f>VLOOKUP(I2649,LULine!A:B,2,FALSE)</f>
        <v>Bloor Danforth</v>
      </c>
      <c r="O2649" t="s">
        <v>1762</v>
      </c>
      <c r="P2649" t="s">
        <v>1773</v>
      </c>
    </row>
    <row r="2650" spans="1:16" x14ac:dyDescent="0.3">
      <c r="A2650" s="3">
        <v>43606</v>
      </c>
      <c r="B2650" s="1" t="s">
        <v>346</v>
      </c>
      <c r="C2650" s="1" t="s">
        <v>11</v>
      </c>
      <c r="D2650" s="1" t="s">
        <v>266</v>
      </c>
      <c r="E2650" s="1" t="s">
        <v>345</v>
      </c>
      <c r="F2650" s="2">
        <v>5</v>
      </c>
      <c r="G2650" s="2">
        <v>10</v>
      </c>
      <c r="H2650" s="1" t="s">
        <v>19</v>
      </c>
      <c r="I2650" s="1" t="s">
        <v>93</v>
      </c>
      <c r="J2650" s="2">
        <v>3007</v>
      </c>
      <c r="K2650" t="str">
        <f>VLOOKUP(E2650,LUCode!A:B,2,FALSE)</f>
        <v>Miscellaneous Other</v>
      </c>
      <c r="L2650">
        <f>VLOOKUP(D2650,Coordinates!A:C,2,FALSE)</f>
        <v>43.462899999999998</v>
      </c>
      <c r="M2650">
        <f>VLOOKUP(D2650,Coordinates!A:C,3,FALSE)</f>
        <v>-79.150599999999997</v>
      </c>
      <c r="N2650" t="str">
        <f>VLOOKUP(I2650,LULine!A:B,2,FALSE)</f>
        <v>Scarborough Rail Transit</v>
      </c>
      <c r="O2650" t="s">
        <v>1762</v>
      </c>
      <c r="P2650" t="s">
        <v>1775</v>
      </c>
    </row>
    <row r="2651" spans="1:16" x14ac:dyDescent="0.3">
      <c r="A2651" s="3">
        <v>43606</v>
      </c>
      <c r="B2651" s="1" t="s">
        <v>951</v>
      </c>
      <c r="C2651" s="1" t="s">
        <v>11</v>
      </c>
      <c r="D2651" s="1" t="s">
        <v>179</v>
      </c>
      <c r="E2651" s="1" t="s">
        <v>221</v>
      </c>
      <c r="F2651" s="2">
        <v>8</v>
      </c>
      <c r="G2651" s="2">
        <v>11</v>
      </c>
      <c r="H2651" s="1" t="s">
        <v>29</v>
      </c>
      <c r="I2651" s="1" t="s">
        <v>30</v>
      </c>
      <c r="J2651" s="2">
        <v>5206</v>
      </c>
      <c r="K2651" t="str">
        <f>VLOOKUP(E2651,LUCode!A:B,2,FALSE)</f>
        <v>Fire/Smoke Plan B - Source TTC</v>
      </c>
      <c r="L2651">
        <f>VLOOKUP(D2651,Coordinates!A:C,2,FALSE)</f>
        <v>43.414200000000001</v>
      </c>
      <c r="M2651">
        <f>VLOOKUP(D2651,Coordinates!A:C,3,FALSE)</f>
        <v>-79.171899999999994</v>
      </c>
      <c r="N2651" t="str">
        <f>VLOOKUP(I2651,LULine!A:B,2,FALSE)</f>
        <v>Bloor Danforth</v>
      </c>
      <c r="O2651" t="s">
        <v>1762</v>
      </c>
      <c r="P2651" t="s">
        <v>1775</v>
      </c>
    </row>
    <row r="2652" spans="1:16" x14ac:dyDescent="0.3">
      <c r="A2652" s="3">
        <v>43606</v>
      </c>
      <c r="B2652" s="1" t="s">
        <v>554</v>
      </c>
      <c r="C2652" s="1" t="s">
        <v>11</v>
      </c>
      <c r="D2652" s="1" t="s">
        <v>235</v>
      </c>
      <c r="E2652" s="1" t="s">
        <v>89</v>
      </c>
      <c r="F2652" s="2">
        <v>5</v>
      </c>
      <c r="G2652" s="2">
        <v>7</v>
      </c>
      <c r="H2652" s="1" t="s">
        <v>34</v>
      </c>
      <c r="I2652" s="1" t="s">
        <v>30</v>
      </c>
      <c r="J2652" s="2">
        <v>5248</v>
      </c>
      <c r="K2652" t="str">
        <f>VLOOKUP(E2652,LUCode!A:B,2,FALSE)</f>
        <v>Injured or ill Customer (On Train) - Medical Aid Refused</v>
      </c>
      <c r="L2652">
        <f>VLOOKUP(D2652,Coordinates!A:C,2,FALSE)</f>
        <v>43.411099999999998</v>
      </c>
      <c r="M2652">
        <f>VLOOKUP(D2652,Coordinates!A:C,3,FALSE)</f>
        <v>-79.184600000000003</v>
      </c>
      <c r="N2652" t="str">
        <f>VLOOKUP(I2652,LULine!A:B,2,FALSE)</f>
        <v>Bloor Danforth</v>
      </c>
      <c r="O2652" t="s">
        <v>1762</v>
      </c>
      <c r="P2652" t="s">
        <v>1775</v>
      </c>
    </row>
    <row r="2653" spans="1:16" x14ac:dyDescent="0.3">
      <c r="A2653" s="3">
        <v>43606</v>
      </c>
      <c r="B2653" s="1" t="s">
        <v>784</v>
      </c>
      <c r="C2653" s="1" t="s">
        <v>11</v>
      </c>
      <c r="D2653" s="1" t="s">
        <v>179</v>
      </c>
      <c r="E2653" s="1" t="s">
        <v>277</v>
      </c>
      <c r="F2653" s="2">
        <v>7</v>
      </c>
      <c r="G2653" s="2">
        <v>9</v>
      </c>
      <c r="H2653" s="1" t="s">
        <v>29</v>
      </c>
      <c r="I2653" s="1" t="s">
        <v>30</v>
      </c>
      <c r="J2653" s="2">
        <v>5155</v>
      </c>
      <c r="K2653" t="str">
        <f>VLOOKUP(E2653,LUCode!A:B,2,FALSE)</f>
        <v>Operator Violated Signal</v>
      </c>
      <c r="L2653">
        <f>VLOOKUP(D2653,Coordinates!A:C,2,FALSE)</f>
        <v>43.414200000000001</v>
      </c>
      <c r="M2653">
        <f>VLOOKUP(D2653,Coordinates!A:C,3,FALSE)</f>
        <v>-79.171899999999994</v>
      </c>
      <c r="N2653" t="str">
        <f>VLOOKUP(I2653,LULine!A:B,2,FALSE)</f>
        <v>Bloor Danforth</v>
      </c>
      <c r="O2653" t="s">
        <v>1762</v>
      </c>
      <c r="P2653" t="s">
        <v>1776</v>
      </c>
    </row>
    <row r="2654" spans="1:16" x14ac:dyDescent="0.3">
      <c r="A2654" s="3">
        <v>43606</v>
      </c>
      <c r="B2654" s="1" t="s">
        <v>331</v>
      </c>
      <c r="C2654" s="1" t="s">
        <v>11</v>
      </c>
      <c r="D2654" s="1" t="s">
        <v>37</v>
      </c>
      <c r="E2654" s="1" t="s">
        <v>46</v>
      </c>
      <c r="F2654" s="2">
        <v>4</v>
      </c>
      <c r="G2654" s="2">
        <v>8</v>
      </c>
      <c r="H2654" s="1" t="s">
        <v>29</v>
      </c>
      <c r="I2654" s="1" t="s">
        <v>30</v>
      </c>
      <c r="J2654" s="2">
        <v>5118</v>
      </c>
      <c r="K2654" t="str">
        <f>VLOOKUP(E2654,LUCode!A:B,2,FALSE)</f>
        <v>Miscellaneous Speed Control</v>
      </c>
      <c r="L2654">
        <f>VLOOKUP(D2654,Coordinates!A:C,2,FALSE)</f>
        <v>43.435699999999997</v>
      </c>
      <c r="M2654">
        <f>VLOOKUP(D2654,Coordinates!A:C,3,FALSE)</f>
        <v>-79.154899999999998</v>
      </c>
      <c r="N2654" t="str">
        <f>VLOOKUP(I2654,LULine!A:B,2,FALSE)</f>
        <v>Bloor Danforth</v>
      </c>
      <c r="O2654" t="s">
        <v>1762</v>
      </c>
      <c r="P2654" t="s">
        <v>1777</v>
      </c>
    </row>
    <row r="2655" spans="1:16" x14ac:dyDescent="0.3">
      <c r="A2655" s="3">
        <v>43606</v>
      </c>
      <c r="B2655" s="1" t="s">
        <v>1333</v>
      </c>
      <c r="C2655" s="1" t="s">
        <v>11</v>
      </c>
      <c r="D2655" s="25" t="s">
        <v>1755</v>
      </c>
      <c r="E2655" s="1" t="s">
        <v>158</v>
      </c>
      <c r="F2655" s="2">
        <v>26</v>
      </c>
      <c r="G2655" s="2">
        <v>30</v>
      </c>
      <c r="H2655" s="1" t="s">
        <v>29</v>
      </c>
      <c r="I2655" s="1" t="s">
        <v>30</v>
      </c>
      <c r="J2655" s="2">
        <v>5015</v>
      </c>
      <c r="K2655" t="str">
        <f>VLOOKUP(E2655,LUCode!A:B,2,FALSE)</f>
        <v>Unauthorized at Track Level</v>
      </c>
      <c r="L2655">
        <f>VLOOKUP(D2655,Coordinates!A:C,2,FALSE)</f>
        <v>43.6706</v>
      </c>
      <c r="M2655">
        <f>VLOOKUP(D2655,Coordinates!A:C,3,FALSE)</f>
        <v>-79.386499999999998</v>
      </c>
      <c r="N2655" t="str">
        <f>VLOOKUP(I2655,LULine!A:B,2,FALSE)</f>
        <v>Bloor Danforth</v>
      </c>
      <c r="O2655" t="s">
        <v>1762</v>
      </c>
      <c r="P2655" t="s">
        <v>1777</v>
      </c>
    </row>
    <row r="2656" spans="1:16" x14ac:dyDescent="0.3">
      <c r="A2656" s="3">
        <v>43607</v>
      </c>
      <c r="B2656" s="1" t="s">
        <v>1294</v>
      </c>
      <c r="C2656" s="1" t="s">
        <v>63</v>
      </c>
      <c r="D2656" s="1" t="s">
        <v>37</v>
      </c>
      <c r="E2656" s="1" t="s">
        <v>43</v>
      </c>
      <c r="F2656" s="2">
        <v>3</v>
      </c>
      <c r="G2656" s="2">
        <v>8</v>
      </c>
      <c r="H2656" s="1" t="s">
        <v>29</v>
      </c>
      <c r="I2656" s="1" t="s">
        <v>30</v>
      </c>
      <c r="J2656" s="2">
        <v>5291</v>
      </c>
      <c r="K2656" t="str">
        <f>VLOOKUP(E2656,LUCode!A:B,2,FALSE)</f>
        <v>Operator Not In Position</v>
      </c>
      <c r="L2656">
        <f>VLOOKUP(D2656,Coordinates!A:C,2,FALSE)</f>
        <v>43.435699999999997</v>
      </c>
      <c r="M2656">
        <f>VLOOKUP(D2656,Coordinates!A:C,3,FALSE)</f>
        <v>-79.154899999999998</v>
      </c>
      <c r="N2656" t="str">
        <f>VLOOKUP(I2656,LULine!A:B,2,FALSE)</f>
        <v>Bloor Danforth</v>
      </c>
      <c r="O2656" t="s">
        <v>1762</v>
      </c>
      <c r="P2656" t="s">
        <v>1777</v>
      </c>
    </row>
    <row r="2657" spans="1:16" x14ac:dyDescent="0.3">
      <c r="A2657" s="3">
        <v>43607</v>
      </c>
      <c r="B2657" s="1" t="s">
        <v>1030</v>
      </c>
      <c r="C2657" s="1" t="s">
        <v>63</v>
      </c>
      <c r="D2657" s="1" t="s">
        <v>17</v>
      </c>
      <c r="E2657" s="1" t="s">
        <v>80</v>
      </c>
      <c r="F2657" s="2">
        <v>6</v>
      </c>
      <c r="G2657" s="2">
        <v>11</v>
      </c>
      <c r="H2657" s="1" t="s">
        <v>14</v>
      </c>
      <c r="I2657" s="1" t="s">
        <v>15</v>
      </c>
      <c r="J2657" s="2">
        <v>5611</v>
      </c>
      <c r="K2657" t="str">
        <f>VLOOKUP(E2657,LUCode!A:B,2,FALSE)</f>
        <v>Disorderly Patron</v>
      </c>
      <c r="L2657">
        <f>VLOOKUP(D2657,Coordinates!A:C,2,FALSE)</f>
        <v>43.415700000000001</v>
      </c>
      <c r="M2657">
        <f>VLOOKUP(D2657,Coordinates!A:C,3,FALSE)</f>
        <v>-79.260900000000007</v>
      </c>
      <c r="N2657" t="str">
        <f>VLOOKUP(I2657,LULine!A:B,2,FALSE)</f>
        <v>Yonge University Spadina</v>
      </c>
      <c r="O2657" t="s">
        <v>1762</v>
      </c>
      <c r="P2657" t="s">
        <v>1777</v>
      </c>
    </row>
    <row r="2658" spans="1:16" x14ac:dyDescent="0.3">
      <c r="A2658" s="3">
        <v>43607</v>
      </c>
      <c r="B2658" s="1" t="s">
        <v>369</v>
      </c>
      <c r="C2658" s="1" t="s">
        <v>63</v>
      </c>
      <c r="D2658" s="1" t="s">
        <v>77</v>
      </c>
      <c r="E2658" s="1" t="s">
        <v>853</v>
      </c>
      <c r="F2658" s="2">
        <v>5</v>
      </c>
      <c r="G2658" s="2">
        <v>0</v>
      </c>
      <c r="H2658" s="1" t="s">
        <v>19</v>
      </c>
      <c r="I2658" s="1" t="s">
        <v>15</v>
      </c>
      <c r="J2658" s="2">
        <v>0</v>
      </c>
      <c r="K2658" t="str">
        <f>VLOOKUP(E2658,LUCode!A:B,2,FALSE)</f>
        <v>Work Zone Problems - Signals</v>
      </c>
      <c r="L2658" t="str">
        <f>VLOOKUP(D2658,Coordinates!A:C,2,FALSE)</f>
        <v>43°44′03</v>
      </c>
      <c r="M2658">
        <f>VLOOKUP(D2658,Coordinates!A:C,3,FALSE)</f>
        <v>-79.27</v>
      </c>
      <c r="N2658" t="str">
        <f>VLOOKUP(I2658,LULine!A:B,2,FALSE)</f>
        <v>Yonge University Spadina</v>
      </c>
      <c r="O2658" t="s">
        <v>1762</v>
      </c>
      <c r="P2658" t="s">
        <v>1774</v>
      </c>
    </row>
    <row r="2659" spans="1:16" x14ac:dyDescent="0.3">
      <c r="A2659" s="3">
        <v>43607</v>
      </c>
      <c r="B2659" s="1" t="s">
        <v>705</v>
      </c>
      <c r="C2659" s="1" t="s">
        <v>63</v>
      </c>
      <c r="D2659" s="1" t="s">
        <v>32</v>
      </c>
      <c r="E2659" s="1" t="s">
        <v>43</v>
      </c>
      <c r="F2659" s="2">
        <v>5</v>
      </c>
      <c r="G2659" s="2">
        <v>7</v>
      </c>
      <c r="H2659" s="1" t="s">
        <v>29</v>
      </c>
      <c r="I2659" s="1" t="s">
        <v>30</v>
      </c>
      <c r="J2659" s="2">
        <v>5285</v>
      </c>
      <c r="K2659" t="str">
        <f>VLOOKUP(E2659,LUCode!A:B,2,FALSE)</f>
        <v>Operator Not In Position</v>
      </c>
      <c r="L2659">
        <f>VLOOKUP(D2659,Coordinates!A:C,2,FALSE)</f>
        <v>43.681111000000001</v>
      </c>
      <c r="M2659">
        <f>VLOOKUP(D2659,Coordinates!A:C,3,FALSE)</f>
        <v>-79.337778</v>
      </c>
      <c r="N2659" t="str">
        <f>VLOOKUP(I2659,LULine!A:B,2,FALSE)</f>
        <v>Bloor Danforth</v>
      </c>
      <c r="O2659" t="s">
        <v>1762</v>
      </c>
      <c r="P2659" t="s">
        <v>1774</v>
      </c>
    </row>
    <row r="2660" spans="1:16" x14ac:dyDescent="0.3">
      <c r="A2660" s="3">
        <v>43607</v>
      </c>
      <c r="B2660" s="1" t="s">
        <v>154</v>
      </c>
      <c r="C2660" s="1" t="s">
        <v>63</v>
      </c>
      <c r="D2660" s="1" t="s">
        <v>130</v>
      </c>
      <c r="E2660" s="1" t="s">
        <v>89</v>
      </c>
      <c r="F2660" s="2">
        <v>4</v>
      </c>
      <c r="G2660" s="2">
        <v>8</v>
      </c>
      <c r="H2660" s="1" t="s">
        <v>34</v>
      </c>
      <c r="I2660" s="1" t="s">
        <v>30</v>
      </c>
      <c r="J2660" s="2">
        <v>5108</v>
      </c>
      <c r="K2660" t="str">
        <f>VLOOKUP(E2660,LUCode!A:B,2,FALSE)</f>
        <v>Injured or ill Customer (On Train) - Medical Aid Refused</v>
      </c>
      <c r="L2660">
        <f>VLOOKUP(D2660,Coordinates!A:C,2,FALSE)</f>
        <v>43.668300000000002</v>
      </c>
      <c r="M2660">
        <f>VLOOKUP(D2660,Coordinates!A:C,3,FALSE)</f>
        <v>-79.399900000000002</v>
      </c>
      <c r="N2660" t="str">
        <f>VLOOKUP(I2660,LULine!A:B,2,FALSE)</f>
        <v>Bloor Danforth</v>
      </c>
      <c r="O2660" t="s">
        <v>1762</v>
      </c>
      <c r="P2660" t="s">
        <v>1774</v>
      </c>
    </row>
    <row r="2661" spans="1:16" x14ac:dyDescent="0.3">
      <c r="A2661" s="3">
        <v>43607</v>
      </c>
      <c r="B2661" s="1" t="s">
        <v>961</v>
      </c>
      <c r="C2661" s="1" t="s">
        <v>63</v>
      </c>
      <c r="D2661" s="1" t="s">
        <v>179</v>
      </c>
      <c r="E2661" s="1" t="s">
        <v>277</v>
      </c>
      <c r="F2661" s="2">
        <v>4</v>
      </c>
      <c r="G2661" s="2">
        <v>6</v>
      </c>
      <c r="H2661" s="1" t="s">
        <v>29</v>
      </c>
      <c r="I2661" s="1" t="s">
        <v>30</v>
      </c>
      <c r="J2661" s="2">
        <v>5308</v>
      </c>
      <c r="K2661" t="str">
        <f>VLOOKUP(E2661,LUCode!A:B,2,FALSE)</f>
        <v>Operator Violated Signal</v>
      </c>
      <c r="L2661">
        <f>VLOOKUP(D2661,Coordinates!A:C,2,FALSE)</f>
        <v>43.414200000000001</v>
      </c>
      <c r="M2661">
        <f>VLOOKUP(D2661,Coordinates!A:C,3,FALSE)</f>
        <v>-79.171899999999994</v>
      </c>
      <c r="N2661" t="str">
        <f>VLOOKUP(I2661,LULine!A:B,2,FALSE)</f>
        <v>Bloor Danforth</v>
      </c>
      <c r="O2661" t="s">
        <v>1762</v>
      </c>
      <c r="P2661" t="s">
        <v>1774</v>
      </c>
    </row>
    <row r="2662" spans="1:16" x14ac:dyDescent="0.3">
      <c r="A2662" s="3">
        <v>43607</v>
      </c>
      <c r="B2662" s="1" t="s">
        <v>1226</v>
      </c>
      <c r="C2662" s="1" t="s">
        <v>63</v>
      </c>
      <c r="D2662" s="1" t="s">
        <v>157</v>
      </c>
      <c r="E2662" s="1" t="s">
        <v>143</v>
      </c>
      <c r="F2662" s="2">
        <v>5</v>
      </c>
      <c r="G2662" s="2">
        <v>7</v>
      </c>
      <c r="H2662" s="1" t="s">
        <v>29</v>
      </c>
      <c r="I2662" s="1" t="s">
        <v>30</v>
      </c>
      <c r="J2662" s="2">
        <v>5308</v>
      </c>
      <c r="K2662" t="str">
        <f>VLOOKUP(E2662,LUCode!A:B,2,FALSE)</f>
        <v>Transportation Department - Other</v>
      </c>
      <c r="L2662">
        <f>VLOOKUP(D2662,Coordinates!A:C,2,FALSE)</f>
        <v>43.404800000000002</v>
      </c>
      <c r="M2662">
        <f>VLOOKUP(D2662,Coordinates!A:C,3,FALSE)</f>
        <v>-79.2042</v>
      </c>
      <c r="N2662" t="str">
        <f>VLOOKUP(I2662,LULine!A:B,2,FALSE)</f>
        <v>Bloor Danforth</v>
      </c>
      <c r="O2662" t="s">
        <v>1762</v>
      </c>
      <c r="P2662" t="s">
        <v>1774</v>
      </c>
    </row>
    <row r="2663" spans="1:16" x14ac:dyDescent="0.3">
      <c r="A2663" s="3">
        <v>43607</v>
      </c>
      <c r="B2663" s="1" t="s">
        <v>534</v>
      </c>
      <c r="C2663" s="1" t="s">
        <v>63</v>
      </c>
      <c r="D2663" s="1" t="s">
        <v>203</v>
      </c>
      <c r="E2663" s="1" t="s">
        <v>89</v>
      </c>
      <c r="F2663" s="2">
        <v>5</v>
      </c>
      <c r="G2663" s="2">
        <v>7</v>
      </c>
      <c r="H2663" s="1" t="s">
        <v>19</v>
      </c>
      <c r="I2663" s="1" t="s">
        <v>15</v>
      </c>
      <c r="J2663" s="2">
        <v>5631</v>
      </c>
      <c r="K2663" t="str">
        <f>VLOOKUP(E2663,LUCode!A:B,2,FALSE)</f>
        <v>Injured or ill Customer (On Train) - Medical Aid Refused</v>
      </c>
      <c r="L2663">
        <f>VLOOKUP(D2663,Coordinates!A:C,2,FALSE)</f>
        <v>43.395499999999998</v>
      </c>
      <c r="M2663">
        <f>VLOOKUP(D2663,Coordinates!A:C,3,FALSE)</f>
        <v>-79.230199999999996</v>
      </c>
      <c r="N2663" t="str">
        <f>VLOOKUP(I2663,LULine!A:B,2,FALSE)</f>
        <v>Yonge University Spadina</v>
      </c>
      <c r="O2663" t="s">
        <v>1762</v>
      </c>
      <c r="P2663" t="s">
        <v>1774</v>
      </c>
    </row>
    <row r="2664" spans="1:16" x14ac:dyDescent="0.3">
      <c r="A2664" s="3">
        <v>43607</v>
      </c>
      <c r="B2664" s="1" t="s">
        <v>669</v>
      </c>
      <c r="C2664" s="1" t="s">
        <v>63</v>
      </c>
      <c r="D2664" s="1" t="s">
        <v>363</v>
      </c>
      <c r="E2664" s="1" t="s">
        <v>70</v>
      </c>
      <c r="F2664" s="2">
        <v>4</v>
      </c>
      <c r="G2664" s="2">
        <v>6</v>
      </c>
      <c r="H2664" s="1" t="s">
        <v>34</v>
      </c>
      <c r="I2664" s="1" t="s">
        <v>30</v>
      </c>
      <c r="J2664" s="2">
        <v>5218</v>
      </c>
      <c r="K2664" t="str">
        <f>VLOOKUP(E2664,LUCode!A:B,2,FALSE)</f>
        <v>Signals - Train Stops</v>
      </c>
      <c r="L2664">
        <f>VLOOKUP(D2664,Coordinates!A:C,2,FALSE)</f>
        <v>43.4514</v>
      </c>
      <c r="M2664">
        <f>VLOOKUP(D2664,Coordinates!A:C,3,FALSE)</f>
        <v>-79.284199999999998</v>
      </c>
      <c r="N2664" t="str">
        <f>VLOOKUP(I2664,LULine!A:B,2,FALSE)</f>
        <v>Bloor Danforth</v>
      </c>
      <c r="O2664" t="s">
        <v>1762</v>
      </c>
      <c r="P2664" t="s">
        <v>1772</v>
      </c>
    </row>
    <row r="2665" spans="1:16" x14ac:dyDescent="0.3">
      <c r="A2665" s="3">
        <v>43607</v>
      </c>
      <c r="B2665" s="1" t="s">
        <v>962</v>
      </c>
      <c r="C2665" s="1" t="s">
        <v>63</v>
      </c>
      <c r="D2665" s="1" t="s">
        <v>45</v>
      </c>
      <c r="E2665" s="1" t="s">
        <v>287</v>
      </c>
      <c r="F2665" s="2">
        <v>3</v>
      </c>
      <c r="G2665" s="2">
        <v>5</v>
      </c>
      <c r="H2665" s="1" t="s">
        <v>14</v>
      </c>
      <c r="I2665" s="1" t="s">
        <v>15</v>
      </c>
      <c r="J2665" s="2">
        <v>5886</v>
      </c>
      <c r="K2665" t="e">
        <f>VLOOKUP(E2665,LUCode!A:B,2,FALSE)</f>
        <v>#N/A</v>
      </c>
      <c r="L2665">
        <f>VLOOKUP(D2665,Coordinates!A:C,2,FALSE)</f>
        <v>43.781399999999998</v>
      </c>
      <c r="M2665">
        <f>VLOOKUP(D2665,Coordinates!A:C,3,FALSE)</f>
        <v>-79.415000000000006</v>
      </c>
      <c r="N2665" t="str">
        <f>VLOOKUP(I2665,LULine!A:B,2,FALSE)</f>
        <v>Yonge University Spadina</v>
      </c>
      <c r="O2665" t="s">
        <v>1762</v>
      </c>
      <c r="P2665" t="s">
        <v>1772</v>
      </c>
    </row>
    <row r="2666" spans="1:16" x14ac:dyDescent="0.3">
      <c r="A2666" s="3">
        <v>43607</v>
      </c>
      <c r="B2666" s="1" t="s">
        <v>1103</v>
      </c>
      <c r="C2666" s="1" t="s">
        <v>63</v>
      </c>
      <c r="D2666" s="1" t="s">
        <v>215</v>
      </c>
      <c r="E2666" s="1" t="s">
        <v>80</v>
      </c>
      <c r="F2666" s="2">
        <v>3</v>
      </c>
      <c r="G2666" s="2">
        <v>6</v>
      </c>
      <c r="H2666" s="1" t="s">
        <v>34</v>
      </c>
      <c r="I2666" s="1" t="s">
        <v>30</v>
      </c>
      <c r="J2666" s="2">
        <v>5245</v>
      </c>
      <c r="K2666" t="str">
        <f>VLOOKUP(E2666,LUCode!A:B,2,FALSE)</f>
        <v>Disorderly Patron</v>
      </c>
      <c r="L2666">
        <f>VLOOKUP(D2666,Coordinates!A:C,2,FALSE)</f>
        <v>43.385300000000001</v>
      </c>
      <c r="M2666">
        <f>VLOOKUP(D2666,Coordinates!A:C,3,FALSE)</f>
        <v>-79.304100000000005</v>
      </c>
      <c r="N2666" t="str">
        <f>VLOOKUP(I2666,LULine!A:B,2,FALSE)</f>
        <v>Bloor Danforth</v>
      </c>
      <c r="O2666" t="s">
        <v>1762</v>
      </c>
      <c r="P2666" t="s">
        <v>1772</v>
      </c>
    </row>
    <row r="2667" spans="1:16" x14ac:dyDescent="0.3">
      <c r="A2667" s="3">
        <v>43607</v>
      </c>
      <c r="B2667" s="1" t="s">
        <v>1334</v>
      </c>
      <c r="C2667" s="1" t="s">
        <v>63</v>
      </c>
      <c r="D2667" s="1" t="s">
        <v>45</v>
      </c>
      <c r="E2667" s="1" t="s">
        <v>132</v>
      </c>
      <c r="F2667" s="2">
        <v>5</v>
      </c>
      <c r="G2667" s="2">
        <v>8</v>
      </c>
      <c r="H2667" s="1" t="s">
        <v>19</v>
      </c>
      <c r="I2667" s="1" t="s">
        <v>15</v>
      </c>
      <c r="J2667" s="2">
        <v>5896</v>
      </c>
      <c r="K2667" t="str">
        <f>VLOOKUP(E2667,LUCode!A:B,2,FALSE)</f>
        <v>Misc. Transportation Other - Employee Non-Chargeable</v>
      </c>
      <c r="L2667">
        <f>VLOOKUP(D2667,Coordinates!A:C,2,FALSE)</f>
        <v>43.781399999999998</v>
      </c>
      <c r="M2667">
        <f>VLOOKUP(D2667,Coordinates!A:C,3,FALSE)</f>
        <v>-79.415000000000006</v>
      </c>
      <c r="N2667" t="str">
        <f>VLOOKUP(I2667,LULine!A:B,2,FALSE)</f>
        <v>Yonge University Spadina</v>
      </c>
      <c r="O2667" t="s">
        <v>1762</v>
      </c>
      <c r="P2667" t="s">
        <v>1772</v>
      </c>
    </row>
    <row r="2668" spans="1:16" x14ac:dyDescent="0.3">
      <c r="A2668" s="3">
        <v>43607</v>
      </c>
      <c r="B2668" s="1" t="s">
        <v>1335</v>
      </c>
      <c r="C2668" s="1" t="s">
        <v>63</v>
      </c>
      <c r="D2668" s="1" t="s">
        <v>45</v>
      </c>
      <c r="E2668" s="1" t="s">
        <v>132</v>
      </c>
      <c r="F2668" s="2">
        <v>3</v>
      </c>
      <c r="G2668" s="2">
        <v>6</v>
      </c>
      <c r="H2668" s="1" t="s">
        <v>19</v>
      </c>
      <c r="I2668" s="1" t="s">
        <v>15</v>
      </c>
      <c r="J2668" s="2">
        <v>6056</v>
      </c>
      <c r="K2668" t="str">
        <f>VLOOKUP(E2668,LUCode!A:B,2,FALSE)</f>
        <v>Misc. Transportation Other - Employee Non-Chargeable</v>
      </c>
      <c r="L2668">
        <f>VLOOKUP(D2668,Coordinates!A:C,2,FALSE)</f>
        <v>43.781399999999998</v>
      </c>
      <c r="M2668">
        <f>VLOOKUP(D2668,Coordinates!A:C,3,FALSE)</f>
        <v>-79.415000000000006</v>
      </c>
      <c r="N2668" t="str">
        <f>VLOOKUP(I2668,LULine!A:B,2,FALSE)</f>
        <v>Yonge University Spadina</v>
      </c>
      <c r="O2668" t="s">
        <v>1762</v>
      </c>
      <c r="P2668" t="s">
        <v>1772</v>
      </c>
    </row>
    <row r="2669" spans="1:16" x14ac:dyDescent="0.3">
      <c r="A2669" s="3">
        <v>43607</v>
      </c>
      <c r="B2669" s="1" t="s">
        <v>796</v>
      </c>
      <c r="C2669" s="1" t="s">
        <v>63</v>
      </c>
      <c r="D2669" s="1" t="s">
        <v>157</v>
      </c>
      <c r="E2669" s="1" t="s">
        <v>80</v>
      </c>
      <c r="F2669" s="2">
        <v>3</v>
      </c>
      <c r="G2669" s="2">
        <v>6</v>
      </c>
      <c r="H2669" s="1" t="s">
        <v>34</v>
      </c>
      <c r="I2669" s="1" t="s">
        <v>30</v>
      </c>
      <c r="J2669" s="2">
        <v>5268</v>
      </c>
      <c r="K2669" t="str">
        <f>VLOOKUP(E2669,LUCode!A:B,2,FALSE)</f>
        <v>Disorderly Patron</v>
      </c>
      <c r="L2669">
        <f>VLOOKUP(D2669,Coordinates!A:C,2,FALSE)</f>
        <v>43.404800000000002</v>
      </c>
      <c r="M2669">
        <f>VLOOKUP(D2669,Coordinates!A:C,3,FALSE)</f>
        <v>-79.2042</v>
      </c>
      <c r="N2669" t="str">
        <f>VLOOKUP(I2669,LULine!A:B,2,FALSE)</f>
        <v>Bloor Danforth</v>
      </c>
      <c r="O2669" t="s">
        <v>1762</v>
      </c>
      <c r="P2669" t="s">
        <v>1773</v>
      </c>
    </row>
    <row r="2670" spans="1:16" x14ac:dyDescent="0.3">
      <c r="A2670" s="3">
        <v>43607</v>
      </c>
      <c r="B2670" s="1" t="s">
        <v>884</v>
      </c>
      <c r="C2670" s="1" t="s">
        <v>63</v>
      </c>
      <c r="D2670" s="1" t="s">
        <v>33</v>
      </c>
      <c r="E2670" s="1" t="s">
        <v>52</v>
      </c>
      <c r="F2670" s="2">
        <v>3</v>
      </c>
      <c r="G2670" s="2">
        <v>5</v>
      </c>
      <c r="H2670" s="1" t="s">
        <v>34</v>
      </c>
      <c r="I2670" s="1" t="s">
        <v>30</v>
      </c>
      <c r="J2670" s="2">
        <v>5124</v>
      </c>
      <c r="K2670" t="str">
        <f>VLOOKUP(E2670,LUCode!A:B,2,FALSE)</f>
        <v>Unsanitary Vehicle</v>
      </c>
      <c r="L2670">
        <f>VLOOKUP(D2670,Coordinates!A:C,2,FALSE)</f>
        <v>43.381399999999999</v>
      </c>
      <c r="M2670">
        <f>VLOOKUP(D2670,Coordinates!A:C,3,FALSE)</f>
        <v>-79.320999999999998</v>
      </c>
      <c r="N2670" t="str">
        <f>VLOOKUP(I2670,LULine!A:B,2,FALSE)</f>
        <v>Bloor Danforth</v>
      </c>
      <c r="O2670" t="s">
        <v>1762</v>
      </c>
      <c r="P2670" t="s">
        <v>1775</v>
      </c>
    </row>
    <row r="2671" spans="1:16" x14ac:dyDescent="0.3">
      <c r="A2671" s="3">
        <v>43607</v>
      </c>
      <c r="B2671" s="1" t="s">
        <v>1160</v>
      </c>
      <c r="C2671" s="1" t="s">
        <v>63</v>
      </c>
      <c r="D2671" s="1" t="s">
        <v>127</v>
      </c>
      <c r="E2671" s="1" t="s">
        <v>54</v>
      </c>
      <c r="F2671" s="2">
        <v>6</v>
      </c>
      <c r="G2671" s="2">
        <v>9</v>
      </c>
      <c r="H2671" s="1" t="s">
        <v>14</v>
      </c>
      <c r="I2671" s="1" t="s">
        <v>15</v>
      </c>
      <c r="J2671" s="2">
        <v>5471</v>
      </c>
      <c r="K2671" t="str">
        <f>VLOOKUP(E2671,LUCode!A:B,2,FALSE)</f>
        <v>Passenger Assistance Alarm Activated - No Trouble Found</v>
      </c>
      <c r="L2671">
        <f>VLOOKUP(D2671,Coordinates!A:C,2,FALSE)</f>
        <v>43.400500000000001</v>
      </c>
      <c r="M2671">
        <f>VLOOKUP(D2671,Coordinates!A:C,3,FALSE)</f>
        <v>-79.235900000000001</v>
      </c>
      <c r="N2671" t="str">
        <f>VLOOKUP(I2671,LULine!A:B,2,FALSE)</f>
        <v>Yonge University Spadina</v>
      </c>
      <c r="O2671" t="s">
        <v>1762</v>
      </c>
      <c r="P2671" t="s">
        <v>1775</v>
      </c>
    </row>
    <row r="2672" spans="1:16" x14ac:dyDescent="0.3">
      <c r="A2672" s="3">
        <v>43607</v>
      </c>
      <c r="B2672" s="1" t="s">
        <v>405</v>
      </c>
      <c r="C2672" s="1" t="s">
        <v>63</v>
      </c>
      <c r="D2672" s="1" t="s">
        <v>296</v>
      </c>
      <c r="E2672" s="1" t="s">
        <v>102</v>
      </c>
      <c r="F2672" s="2">
        <v>4</v>
      </c>
      <c r="G2672" s="2">
        <v>6</v>
      </c>
      <c r="H2672" s="1" t="s">
        <v>19</v>
      </c>
      <c r="I2672" s="1" t="s">
        <v>15</v>
      </c>
      <c r="J2672" s="2">
        <v>5971</v>
      </c>
      <c r="K2672" t="str">
        <f>VLOOKUP(E2672,LUCode!A:B,2,FALSE)</f>
        <v>Insulated Joint Related Problem</v>
      </c>
      <c r="L2672">
        <f>VLOOKUP(D2672,Coordinates!A:C,2,FALSE)</f>
        <v>43.4116</v>
      </c>
      <c r="M2672">
        <f>VLOOKUP(D2672,Coordinates!A:C,3,FALSE)</f>
        <v>-79.233500000000006</v>
      </c>
      <c r="N2672" t="str">
        <f>VLOOKUP(I2672,LULine!A:B,2,FALSE)</f>
        <v>Yonge University Spadina</v>
      </c>
      <c r="O2672" t="s">
        <v>1762</v>
      </c>
      <c r="P2672" t="s">
        <v>1776</v>
      </c>
    </row>
    <row r="2673" spans="1:16" x14ac:dyDescent="0.3">
      <c r="A2673" s="3">
        <v>43607</v>
      </c>
      <c r="B2673" s="1" t="s">
        <v>1336</v>
      </c>
      <c r="C2673" s="1" t="s">
        <v>63</v>
      </c>
      <c r="D2673" s="1" t="s">
        <v>37</v>
      </c>
      <c r="E2673" s="1" t="s">
        <v>57</v>
      </c>
      <c r="F2673" s="2">
        <v>4</v>
      </c>
      <c r="G2673" s="2">
        <v>7</v>
      </c>
      <c r="H2673" s="1" t="s">
        <v>29</v>
      </c>
      <c r="I2673" s="1" t="s">
        <v>30</v>
      </c>
      <c r="J2673" s="2">
        <v>5043</v>
      </c>
      <c r="K2673" t="str">
        <f>VLOOKUP(E2673,LUCode!A:B,2,FALSE)</f>
        <v>Injured or ill Customer (On Train) - Transported</v>
      </c>
      <c r="L2673">
        <f>VLOOKUP(D2673,Coordinates!A:C,2,FALSE)</f>
        <v>43.435699999999997</v>
      </c>
      <c r="M2673">
        <f>VLOOKUP(D2673,Coordinates!A:C,3,FALSE)</f>
        <v>-79.154899999999998</v>
      </c>
      <c r="N2673" t="str">
        <f>VLOOKUP(I2673,LULine!A:B,2,FALSE)</f>
        <v>Bloor Danforth</v>
      </c>
      <c r="O2673" t="s">
        <v>1762</v>
      </c>
      <c r="P2673" t="s">
        <v>1776</v>
      </c>
    </row>
    <row r="2674" spans="1:16" x14ac:dyDescent="0.3">
      <c r="A2674" s="3">
        <v>43607</v>
      </c>
      <c r="B2674" s="1" t="s">
        <v>1207</v>
      </c>
      <c r="C2674" s="1" t="s">
        <v>63</v>
      </c>
      <c r="D2674" s="1" t="s">
        <v>130</v>
      </c>
      <c r="E2674" s="1" t="s">
        <v>110</v>
      </c>
      <c r="F2674" s="2">
        <v>4</v>
      </c>
      <c r="G2674" s="2">
        <v>7</v>
      </c>
      <c r="H2674" s="1" t="s">
        <v>29</v>
      </c>
      <c r="I2674" s="1" t="s">
        <v>30</v>
      </c>
      <c r="J2674" s="2">
        <v>5313</v>
      </c>
      <c r="K2674" t="str">
        <f>VLOOKUP(E2674,LUCode!A:B,2,FALSE)</f>
        <v>Door Problems - Debris Related</v>
      </c>
      <c r="L2674">
        <f>VLOOKUP(D2674,Coordinates!A:C,2,FALSE)</f>
        <v>43.668300000000002</v>
      </c>
      <c r="M2674">
        <f>VLOOKUP(D2674,Coordinates!A:C,3,FALSE)</f>
        <v>-79.399900000000002</v>
      </c>
      <c r="N2674" t="str">
        <f>VLOOKUP(I2674,LULine!A:B,2,FALSE)</f>
        <v>Bloor Danforth</v>
      </c>
      <c r="O2674" t="s">
        <v>1762</v>
      </c>
      <c r="P2674" t="s">
        <v>1776</v>
      </c>
    </row>
    <row r="2675" spans="1:16" x14ac:dyDescent="0.3">
      <c r="A2675" s="3">
        <v>43607</v>
      </c>
      <c r="B2675" s="1" t="s">
        <v>973</v>
      </c>
      <c r="C2675" s="1" t="s">
        <v>63</v>
      </c>
      <c r="D2675" s="1" t="s">
        <v>45</v>
      </c>
      <c r="E2675" s="1" t="s">
        <v>57</v>
      </c>
      <c r="F2675" s="2">
        <v>3</v>
      </c>
      <c r="G2675" s="2">
        <v>6</v>
      </c>
      <c r="H2675" s="1" t="s">
        <v>19</v>
      </c>
      <c r="I2675" s="1" t="s">
        <v>15</v>
      </c>
      <c r="J2675" s="2">
        <v>5826</v>
      </c>
      <c r="K2675" t="str">
        <f>VLOOKUP(E2675,LUCode!A:B,2,FALSE)</f>
        <v>Injured or ill Customer (On Train) - Transported</v>
      </c>
      <c r="L2675">
        <f>VLOOKUP(D2675,Coordinates!A:C,2,FALSE)</f>
        <v>43.781399999999998</v>
      </c>
      <c r="M2675">
        <f>VLOOKUP(D2675,Coordinates!A:C,3,FALSE)</f>
        <v>-79.415000000000006</v>
      </c>
      <c r="N2675" t="str">
        <f>VLOOKUP(I2675,LULine!A:B,2,FALSE)</f>
        <v>Yonge University Spadina</v>
      </c>
      <c r="O2675" t="s">
        <v>1762</v>
      </c>
      <c r="P2675" t="s">
        <v>1777</v>
      </c>
    </row>
    <row r="2676" spans="1:16" x14ac:dyDescent="0.3">
      <c r="A2676" s="3">
        <v>43607</v>
      </c>
      <c r="B2676" s="1" t="s">
        <v>409</v>
      </c>
      <c r="C2676" s="1" t="s">
        <v>63</v>
      </c>
      <c r="D2676" s="1" t="s">
        <v>77</v>
      </c>
      <c r="E2676" s="1" t="s">
        <v>250</v>
      </c>
      <c r="F2676" s="2">
        <v>4</v>
      </c>
      <c r="G2676" s="2">
        <v>9</v>
      </c>
      <c r="H2676" s="1" t="s">
        <v>19</v>
      </c>
      <c r="I2676" s="1" t="s">
        <v>15</v>
      </c>
      <c r="J2676" s="2">
        <v>5876</v>
      </c>
      <c r="K2676" t="str">
        <f>VLOOKUP(E2676,LUCode!A:B,2,FALSE)</f>
        <v>Transit Control Related Problems</v>
      </c>
      <c r="L2676" t="str">
        <f>VLOOKUP(D2676,Coordinates!A:C,2,FALSE)</f>
        <v>43°44′03</v>
      </c>
      <c r="M2676">
        <f>VLOOKUP(D2676,Coordinates!A:C,3,FALSE)</f>
        <v>-79.27</v>
      </c>
      <c r="N2676" t="str">
        <f>VLOOKUP(I2676,LULine!A:B,2,FALSE)</f>
        <v>Yonge University Spadina</v>
      </c>
      <c r="O2676" t="s">
        <v>1762</v>
      </c>
      <c r="P2676" t="s">
        <v>1777</v>
      </c>
    </row>
    <row r="2677" spans="1:16" x14ac:dyDescent="0.3">
      <c r="A2677" s="3">
        <v>43608</v>
      </c>
      <c r="B2677" s="1" t="s">
        <v>73</v>
      </c>
      <c r="C2677" s="1" t="s">
        <v>126</v>
      </c>
      <c r="D2677" s="1" t="s">
        <v>367</v>
      </c>
      <c r="E2677" s="1" t="s">
        <v>110</v>
      </c>
      <c r="F2677" s="2">
        <v>4</v>
      </c>
      <c r="G2677" s="2">
        <v>8</v>
      </c>
      <c r="H2677" s="1" t="s">
        <v>34</v>
      </c>
      <c r="I2677" s="1" t="s">
        <v>30</v>
      </c>
      <c r="J2677" s="2">
        <v>5043</v>
      </c>
      <c r="K2677" t="str">
        <f>VLOOKUP(E2677,LUCode!A:B,2,FALSE)</f>
        <v>Door Problems - Debris Related</v>
      </c>
      <c r="L2677">
        <f>VLOOKUP(D2677,Coordinates!A:C,2,FALSE)</f>
        <v>43.390599999999999</v>
      </c>
      <c r="M2677">
        <f>VLOOKUP(D2677,Coordinates!A:C,3,FALSE)</f>
        <v>-79.283299999999997</v>
      </c>
      <c r="N2677" t="str">
        <f>VLOOKUP(I2677,LULine!A:B,2,FALSE)</f>
        <v>Bloor Danforth</v>
      </c>
      <c r="O2677" t="s">
        <v>1762</v>
      </c>
      <c r="P2677" t="s">
        <v>1774</v>
      </c>
    </row>
    <row r="2678" spans="1:16" x14ac:dyDescent="0.3">
      <c r="A2678" s="3">
        <v>43608</v>
      </c>
      <c r="B2678" s="1" t="s">
        <v>1338</v>
      </c>
      <c r="C2678" s="1" t="s">
        <v>126</v>
      </c>
      <c r="D2678" s="1" t="s">
        <v>88</v>
      </c>
      <c r="E2678" s="1" t="s">
        <v>250</v>
      </c>
      <c r="F2678" s="2">
        <v>5</v>
      </c>
      <c r="G2678" s="2">
        <v>0</v>
      </c>
      <c r="H2678" s="1" t="s">
        <v>14</v>
      </c>
      <c r="I2678" s="1" t="s">
        <v>15</v>
      </c>
      <c r="J2678" s="2">
        <v>5951</v>
      </c>
      <c r="K2678" t="str">
        <f>VLOOKUP(E2678,LUCode!A:B,2,FALSE)</f>
        <v>Transit Control Related Problems</v>
      </c>
      <c r="L2678">
        <f>VLOOKUP(D2678,Coordinates!A:C,2,FALSE)</f>
        <v>43.744900000000001</v>
      </c>
      <c r="M2678">
        <f>VLOOKUP(D2678,Coordinates!A:C,3,FALSE)</f>
        <v>-79.406700000000001</v>
      </c>
      <c r="N2678" t="str">
        <f>VLOOKUP(I2678,LULine!A:B,2,FALSE)</f>
        <v>Yonge University Spadina</v>
      </c>
      <c r="O2678" t="s">
        <v>1762</v>
      </c>
      <c r="P2678" t="s">
        <v>1774</v>
      </c>
    </row>
    <row r="2679" spans="1:16" x14ac:dyDescent="0.3">
      <c r="A2679" s="3">
        <v>43608</v>
      </c>
      <c r="B2679" s="1" t="s">
        <v>477</v>
      </c>
      <c r="C2679" s="1" t="s">
        <v>126</v>
      </c>
      <c r="D2679" s="1" t="s">
        <v>64</v>
      </c>
      <c r="E2679" s="1" t="s">
        <v>277</v>
      </c>
      <c r="F2679" s="2">
        <v>3</v>
      </c>
      <c r="G2679" s="2">
        <v>5</v>
      </c>
      <c r="H2679" s="1" t="s">
        <v>29</v>
      </c>
      <c r="I2679" s="1" t="s">
        <v>30</v>
      </c>
      <c r="J2679" s="2">
        <v>5051</v>
      </c>
      <c r="K2679" t="str">
        <f>VLOOKUP(E2679,LUCode!A:B,2,FALSE)</f>
        <v>Operator Violated Signal</v>
      </c>
      <c r="L2679">
        <f>VLOOKUP(D2679,Coordinates!A:C,2,FALSE)</f>
        <v>43.424100000000003</v>
      </c>
      <c r="M2679">
        <f>VLOOKUP(D2679,Coordinates!A:C,3,FALSE)</f>
        <v>-79.164699999999996</v>
      </c>
      <c r="N2679" t="str">
        <f>VLOOKUP(I2679,LULine!A:B,2,FALSE)</f>
        <v>Bloor Danforth</v>
      </c>
      <c r="O2679" t="s">
        <v>1762</v>
      </c>
      <c r="P2679" t="s">
        <v>1774</v>
      </c>
    </row>
    <row r="2680" spans="1:16" x14ac:dyDescent="0.3">
      <c r="A2680" s="3">
        <v>43608</v>
      </c>
      <c r="B2680" s="1" t="s">
        <v>630</v>
      </c>
      <c r="C2680" s="1" t="s">
        <v>126</v>
      </c>
      <c r="D2680" s="1" t="s">
        <v>341</v>
      </c>
      <c r="E2680" s="1" t="s">
        <v>1339</v>
      </c>
      <c r="F2680" s="2">
        <v>19</v>
      </c>
      <c r="G2680" s="2">
        <v>24</v>
      </c>
      <c r="H2680" s="1" t="s">
        <v>14</v>
      </c>
      <c r="I2680" s="1" t="s">
        <v>93</v>
      </c>
      <c r="J2680" s="2">
        <v>3001</v>
      </c>
      <c r="K2680" t="str">
        <f>VLOOKUP(E2680,LUCode!A:B,2,FALSE)</f>
        <v>Injured or ill Customer (On Train) - Transported</v>
      </c>
      <c r="L2680">
        <f>VLOOKUP(D2680,Coordinates!A:C,2,FALSE)</f>
        <v>43.732500000000002</v>
      </c>
      <c r="M2680">
        <f>VLOOKUP(D2680,Coordinates!A:C,3,FALSE)</f>
        <v>-79.263599999999997</v>
      </c>
      <c r="N2680" t="str">
        <f>VLOOKUP(I2680,LULine!A:B,2,FALSE)</f>
        <v>Scarborough Rail Transit</v>
      </c>
      <c r="O2680" t="s">
        <v>1762</v>
      </c>
      <c r="P2680" t="s">
        <v>1774</v>
      </c>
    </row>
    <row r="2681" spans="1:16" x14ac:dyDescent="0.3">
      <c r="A2681" s="3">
        <v>43608</v>
      </c>
      <c r="B2681" s="1" t="s">
        <v>1031</v>
      </c>
      <c r="C2681" s="1" t="s">
        <v>126</v>
      </c>
      <c r="D2681" s="1" t="s">
        <v>179</v>
      </c>
      <c r="E2681" s="1" t="s">
        <v>218</v>
      </c>
      <c r="F2681" s="2">
        <v>4</v>
      </c>
      <c r="G2681" s="2">
        <v>6</v>
      </c>
      <c r="H2681" s="1" t="s">
        <v>34</v>
      </c>
      <c r="I2681" s="1" t="s">
        <v>30</v>
      </c>
      <c r="J2681" s="2">
        <v>5198</v>
      </c>
      <c r="K2681" t="str">
        <f>VLOOKUP(E2681,LUCode!A:B,2,FALSE)</f>
        <v>Equipment - No Trouble Found</v>
      </c>
      <c r="L2681">
        <f>VLOOKUP(D2681,Coordinates!A:C,2,FALSE)</f>
        <v>43.414200000000001</v>
      </c>
      <c r="M2681">
        <f>VLOOKUP(D2681,Coordinates!A:C,3,FALSE)</f>
        <v>-79.171899999999994</v>
      </c>
      <c r="N2681" t="str">
        <f>VLOOKUP(I2681,LULine!A:B,2,FALSE)</f>
        <v>Bloor Danforth</v>
      </c>
      <c r="O2681" t="s">
        <v>1762</v>
      </c>
      <c r="P2681" t="s">
        <v>1774</v>
      </c>
    </row>
    <row r="2682" spans="1:16" x14ac:dyDescent="0.3">
      <c r="A2682" s="3">
        <v>43608</v>
      </c>
      <c r="B2682" s="1" t="s">
        <v>398</v>
      </c>
      <c r="C2682" s="1" t="s">
        <v>126</v>
      </c>
      <c r="D2682" s="1" t="s">
        <v>425</v>
      </c>
      <c r="E2682" s="1" t="s">
        <v>89</v>
      </c>
      <c r="F2682" s="2">
        <v>6</v>
      </c>
      <c r="G2682" s="2">
        <v>9</v>
      </c>
      <c r="H2682" s="1" t="s">
        <v>29</v>
      </c>
      <c r="I2682" s="1" t="s">
        <v>30</v>
      </c>
      <c r="J2682" s="2">
        <v>5223</v>
      </c>
      <c r="K2682" t="str">
        <f>VLOOKUP(E2682,LUCode!A:B,2,FALSE)</f>
        <v>Injured or ill Customer (On Train) - Medical Aid Refused</v>
      </c>
      <c r="L2682">
        <f>VLOOKUP(D2682,Coordinates!A:C,2,FALSE)</f>
        <v>43.403700000000001</v>
      </c>
      <c r="M2682">
        <f>VLOOKUP(D2682,Coordinates!A:C,3,FALSE)</f>
        <v>-79.212999999999994</v>
      </c>
      <c r="N2682" t="str">
        <f>VLOOKUP(I2682,LULine!A:B,2,FALSE)</f>
        <v>Bloor Danforth</v>
      </c>
      <c r="O2682" t="s">
        <v>1762</v>
      </c>
      <c r="P2682" t="s">
        <v>1772</v>
      </c>
    </row>
    <row r="2683" spans="1:16" x14ac:dyDescent="0.3">
      <c r="A2683" s="3">
        <v>43608</v>
      </c>
      <c r="B2683" s="1" t="s">
        <v>580</v>
      </c>
      <c r="C2683" s="1" t="s">
        <v>126</v>
      </c>
      <c r="D2683" s="1" t="s">
        <v>266</v>
      </c>
      <c r="E2683" s="1" t="s">
        <v>1046</v>
      </c>
      <c r="F2683" s="2">
        <v>4</v>
      </c>
      <c r="G2683" s="2">
        <v>9</v>
      </c>
      <c r="H2683" s="1" t="s">
        <v>19</v>
      </c>
      <c r="I2683" s="1" t="s">
        <v>93</v>
      </c>
      <c r="J2683" s="2">
        <v>3024</v>
      </c>
      <c r="K2683" t="str">
        <f>VLOOKUP(E2683,LUCode!A:B,2,FALSE)</f>
        <v>Operator Not In Position</v>
      </c>
      <c r="L2683">
        <f>VLOOKUP(D2683,Coordinates!A:C,2,FALSE)</f>
        <v>43.462899999999998</v>
      </c>
      <c r="M2683">
        <f>VLOOKUP(D2683,Coordinates!A:C,3,FALSE)</f>
        <v>-79.150599999999997</v>
      </c>
      <c r="N2683" t="str">
        <f>VLOOKUP(I2683,LULine!A:B,2,FALSE)</f>
        <v>Scarborough Rail Transit</v>
      </c>
      <c r="O2683" t="s">
        <v>1762</v>
      </c>
      <c r="P2683" t="s">
        <v>1772</v>
      </c>
    </row>
    <row r="2684" spans="1:16" x14ac:dyDescent="0.3">
      <c r="A2684" s="3">
        <v>43608</v>
      </c>
      <c r="B2684" s="1" t="s">
        <v>338</v>
      </c>
      <c r="C2684" s="1" t="s">
        <v>126</v>
      </c>
      <c r="D2684" s="1" t="s">
        <v>395</v>
      </c>
      <c r="E2684" s="1" t="s">
        <v>777</v>
      </c>
      <c r="F2684" s="2">
        <v>4</v>
      </c>
      <c r="G2684" s="2">
        <v>7</v>
      </c>
      <c r="H2684" s="1" t="s">
        <v>29</v>
      </c>
      <c r="I2684" s="1" t="s">
        <v>30</v>
      </c>
      <c r="J2684" s="2">
        <v>5332</v>
      </c>
      <c r="K2684" t="str">
        <f>VLOOKUP(E2684,LUCode!A:B,2,FALSE)</f>
        <v>S/E/C Department Other</v>
      </c>
      <c r="L2684">
        <f>VLOOKUP(D2684,Coordinates!A:C,2,FALSE)</f>
        <v>43.385899999999999</v>
      </c>
      <c r="M2684">
        <f>VLOOKUP(D2684,Coordinates!A:C,3,FALSE)</f>
        <v>-79.290199999999999</v>
      </c>
      <c r="N2684" t="str">
        <f>VLOOKUP(I2684,LULine!A:B,2,FALSE)</f>
        <v>Bloor Danforth</v>
      </c>
      <c r="O2684" t="s">
        <v>1762</v>
      </c>
      <c r="P2684" t="s">
        <v>1772</v>
      </c>
    </row>
    <row r="2685" spans="1:16" x14ac:dyDescent="0.3">
      <c r="A2685" s="3">
        <v>43608</v>
      </c>
      <c r="B2685" s="1" t="s">
        <v>1073</v>
      </c>
      <c r="C2685" s="1" t="s">
        <v>126</v>
      </c>
      <c r="D2685" s="1" t="s">
        <v>33</v>
      </c>
      <c r="E2685" s="1" t="s">
        <v>384</v>
      </c>
      <c r="F2685" s="2">
        <v>39</v>
      </c>
      <c r="G2685" s="2">
        <v>43</v>
      </c>
      <c r="H2685" s="1" t="s">
        <v>29</v>
      </c>
      <c r="I2685" s="1" t="s">
        <v>30</v>
      </c>
      <c r="J2685" s="2">
        <v>5296</v>
      </c>
      <c r="K2685" t="str">
        <f>VLOOKUP(E2685,LUCode!A:B,2,FALSE)</f>
        <v>Track Switch Failure - Signal Related Problem</v>
      </c>
      <c r="L2685">
        <f>VLOOKUP(D2685,Coordinates!A:C,2,FALSE)</f>
        <v>43.381399999999999</v>
      </c>
      <c r="M2685">
        <f>VLOOKUP(D2685,Coordinates!A:C,3,FALSE)</f>
        <v>-79.320999999999998</v>
      </c>
      <c r="N2685" t="str">
        <f>VLOOKUP(I2685,LULine!A:B,2,FALSE)</f>
        <v>Bloor Danforth</v>
      </c>
      <c r="O2685" t="s">
        <v>1762</v>
      </c>
      <c r="P2685" t="s">
        <v>1773</v>
      </c>
    </row>
    <row r="2686" spans="1:16" x14ac:dyDescent="0.3">
      <c r="A2686" s="3">
        <v>43608</v>
      </c>
      <c r="B2686" s="1" t="s">
        <v>782</v>
      </c>
      <c r="C2686" s="1" t="s">
        <v>126</v>
      </c>
      <c r="D2686" s="1" t="s">
        <v>22</v>
      </c>
      <c r="E2686" s="1" t="s">
        <v>132</v>
      </c>
      <c r="F2686" s="2">
        <v>3</v>
      </c>
      <c r="G2686" s="2">
        <v>6</v>
      </c>
      <c r="H2686" s="1" t="s">
        <v>19</v>
      </c>
      <c r="I2686" s="1" t="s">
        <v>15</v>
      </c>
      <c r="J2686" s="2">
        <v>5716</v>
      </c>
      <c r="K2686" t="str">
        <f>VLOOKUP(E2686,LUCode!A:B,2,FALSE)</f>
        <v>Misc. Transportation Other - Employee Non-Chargeable</v>
      </c>
      <c r="L2686">
        <f>VLOOKUP(D2686,Coordinates!A:C,2,FALSE)</f>
        <v>43.4116</v>
      </c>
      <c r="M2686">
        <f>VLOOKUP(D2686,Coordinates!A:C,3,FALSE)</f>
        <v>-79.233500000000006</v>
      </c>
      <c r="N2686" t="str">
        <f>VLOOKUP(I2686,LULine!A:B,2,FALSE)</f>
        <v>Yonge University Spadina</v>
      </c>
      <c r="O2686" t="s">
        <v>1762</v>
      </c>
      <c r="P2686" t="s">
        <v>1773</v>
      </c>
    </row>
    <row r="2687" spans="1:16" x14ac:dyDescent="0.3">
      <c r="A2687" s="3">
        <v>43608</v>
      </c>
      <c r="B2687" s="1" t="s">
        <v>403</v>
      </c>
      <c r="C2687" s="1" t="s">
        <v>126</v>
      </c>
      <c r="D2687" s="1" t="s">
        <v>77</v>
      </c>
      <c r="E2687" s="1" t="s">
        <v>128</v>
      </c>
      <c r="F2687" s="2">
        <v>7</v>
      </c>
      <c r="G2687" s="2">
        <v>10</v>
      </c>
      <c r="H2687" s="1" t="s">
        <v>19</v>
      </c>
      <c r="I2687" s="1" t="s">
        <v>15</v>
      </c>
      <c r="J2687" s="2">
        <v>5876</v>
      </c>
      <c r="K2687" t="str">
        <f>VLOOKUP(E2687,LUCode!A:B,2,FALSE)</f>
        <v>Divisional Clerk Related</v>
      </c>
      <c r="L2687" t="str">
        <f>VLOOKUP(D2687,Coordinates!A:C,2,FALSE)</f>
        <v>43°44′03</v>
      </c>
      <c r="M2687">
        <f>VLOOKUP(D2687,Coordinates!A:C,3,FALSE)</f>
        <v>-79.27</v>
      </c>
      <c r="N2687" t="str">
        <f>VLOOKUP(I2687,LULine!A:B,2,FALSE)</f>
        <v>Yonge University Spadina</v>
      </c>
      <c r="O2687" t="s">
        <v>1762</v>
      </c>
      <c r="P2687" t="s">
        <v>1775</v>
      </c>
    </row>
    <row r="2688" spans="1:16" x14ac:dyDescent="0.3">
      <c r="A2688" s="3">
        <v>43608</v>
      </c>
      <c r="B2688" s="1" t="s">
        <v>464</v>
      </c>
      <c r="C2688" s="1" t="s">
        <v>126</v>
      </c>
      <c r="D2688" s="1" t="s">
        <v>207</v>
      </c>
      <c r="E2688" s="1" t="s">
        <v>80</v>
      </c>
      <c r="F2688" s="2">
        <v>6</v>
      </c>
      <c r="G2688" s="2">
        <v>8</v>
      </c>
      <c r="H2688" s="1" t="s">
        <v>14</v>
      </c>
      <c r="I2688" s="1" t="s">
        <v>15</v>
      </c>
      <c r="J2688" s="2">
        <v>5496</v>
      </c>
      <c r="K2688" t="str">
        <f>VLOOKUP(E2688,LUCode!A:B,2,FALSE)</f>
        <v>Disorderly Patron</v>
      </c>
      <c r="L2688">
        <f>VLOOKUP(D2688,Coordinates!A:C,2,FALSE)</f>
        <v>43.4221</v>
      </c>
      <c r="M2688">
        <f>VLOOKUP(D2688,Coordinates!A:C,3,FALSE)</f>
        <v>-79.235399999999998</v>
      </c>
      <c r="N2688" t="str">
        <f>VLOOKUP(I2688,LULine!A:B,2,FALSE)</f>
        <v>Yonge University Spadina</v>
      </c>
      <c r="O2688" t="s">
        <v>1762</v>
      </c>
      <c r="P2688" t="s">
        <v>1775</v>
      </c>
    </row>
    <row r="2689" spans="1:16" x14ac:dyDescent="0.3">
      <c r="A2689" s="3">
        <v>43608</v>
      </c>
      <c r="B2689" s="1" t="s">
        <v>655</v>
      </c>
      <c r="C2689" s="1" t="s">
        <v>126</v>
      </c>
      <c r="D2689" s="1" t="s">
        <v>248</v>
      </c>
      <c r="E2689" s="1" t="s">
        <v>327</v>
      </c>
      <c r="F2689" s="2">
        <v>3</v>
      </c>
      <c r="G2689" s="2">
        <v>5</v>
      </c>
      <c r="H2689" s="1" t="s">
        <v>19</v>
      </c>
      <c r="I2689" s="1" t="s">
        <v>15</v>
      </c>
      <c r="J2689" s="2">
        <v>6056</v>
      </c>
      <c r="K2689" t="str">
        <f>VLOOKUP(E2689,LUCode!A:B,2,FALSE)</f>
        <v>Operator Overshot Platform</v>
      </c>
      <c r="L2689">
        <f>VLOOKUP(D2689,Coordinates!A:C,2,FALSE)</f>
        <v>43.3857</v>
      </c>
      <c r="M2689">
        <f>VLOOKUP(D2689,Coordinates!A:C,3,FALSE)</f>
        <v>-79.224000000000004</v>
      </c>
      <c r="N2689" t="str">
        <f>VLOOKUP(I2689,LULine!A:B,2,FALSE)</f>
        <v>Yonge University Spadina</v>
      </c>
      <c r="O2689" t="s">
        <v>1762</v>
      </c>
      <c r="P2689" t="s">
        <v>1775</v>
      </c>
    </row>
    <row r="2690" spans="1:16" x14ac:dyDescent="0.3">
      <c r="A2690" s="3">
        <v>43608</v>
      </c>
      <c r="B2690" s="1" t="s">
        <v>676</v>
      </c>
      <c r="C2690" s="1" t="s">
        <v>126</v>
      </c>
      <c r="D2690" s="1" t="s">
        <v>223</v>
      </c>
      <c r="E2690" s="1" t="s">
        <v>110</v>
      </c>
      <c r="F2690" s="2">
        <v>3</v>
      </c>
      <c r="G2690" s="2">
        <v>5</v>
      </c>
      <c r="H2690" s="1" t="s">
        <v>29</v>
      </c>
      <c r="I2690" s="1" t="s">
        <v>30</v>
      </c>
      <c r="J2690" s="2">
        <v>5304</v>
      </c>
      <c r="K2690" t="str">
        <f>VLOOKUP(E2690,LUCode!A:B,2,FALSE)</f>
        <v>Door Problems - Debris Related</v>
      </c>
      <c r="L2690">
        <f>VLOOKUP(D2690,Coordinates!A:C,2,FALSE)</f>
        <v>43.392499999999998</v>
      </c>
      <c r="M2690">
        <f>VLOOKUP(D2690,Coordinates!A:C,3,FALSE)</f>
        <v>-79.271050000000002</v>
      </c>
      <c r="N2690" t="str">
        <f>VLOOKUP(I2690,LULine!A:B,2,FALSE)</f>
        <v>Bloor Danforth</v>
      </c>
      <c r="O2690" t="s">
        <v>1762</v>
      </c>
      <c r="P2690" t="s">
        <v>1775</v>
      </c>
    </row>
    <row r="2691" spans="1:16" x14ac:dyDescent="0.3">
      <c r="A2691" s="3">
        <v>43608</v>
      </c>
      <c r="B2691" s="1" t="s">
        <v>359</v>
      </c>
      <c r="C2691" s="1" t="s">
        <v>126</v>
      </c>
      <c r="D2691" s="1" t="s">
        <v>77</v>
      </c>
      <c r="E2691" s="1" t="s">
        <v>13</v>
      </c>
      <c r="F2691" s="2">
        <v>14</v>
      </c>
      <c r="G2691" s="2">
        <v>16</v>
      </c>
      <c r="H2691" s="1" t="s">
        <v>14</v>
      </c>
      <c r="I2691" s="1" t="s">
        <v>15</v>
      </c>
      <c r="J2691" s="2">
        <v>5746</v>
      </c>
      <c r="K2691" t="str">
        <f>VLOOKUP(E2691,LUCode!A:B,2,FALSE)</f>
        <v>ATC Project</v>
      </c>
      <c r="L2691" t="str">
        <f>VLOOKUP(D2691,Coordinates!A:C,2,FALSE)</f>
        <v>43°44′03</v>
      </c>
      <c r="M2691">
        <f>VLOOKUP(D2691,Coordinates!A:C,3,FALSE)</f>
        <v>-79.27</v>
      </c>
      <c r="N2691" t="str">
        <f>VLOOKUP(I2691,LULine!A:B,2,FALSE)</f>
        <v>Yonge University Spadina</v>
      </c>
      <c r="O2691" t="s">
        <v>1762</v>
      </c>
      <c r="P2691" t="s">
        <v>1775</v>
      </c>
    </row>
    <row r="2692" spans="1:16" x14ac:dyDescent="0.3">
      <c r="A2692" s="3">
        <v>43608</v>
      </c>
      <c r="B2692" s="1" t="s">
        <v>360</v>
      </c>
      <c r="C2692" s="1" t="s">
        <v>126</v>
      </c>
      <c r="D2692" s="1" t="s">
        <v>77</v>
      </c>
      <c r="E2692" s="1" t="s">
        <v>132</v>
      </c>
      <c r="F2692" s="2">
        <v>3</v>
      </c>
      <c r="G2692" s="2">
        <v>5</v>
      </c>
      <c r="H2692" s="1" t="s">
        <v>14</v>
      </c>
      <c r="I2692" s="1" t="s">
        <v>15</v>
      </c>
      <c r="J2692" s="2">
        <v>5516</v>
      </c>
      <c r="K2692" t="str">
        <f>VLOOKUP(E2692,LUCode!A:B,2,FALSE)</f>
        <v>Misc. Transportation Other - Employee Non-Chargeable</v>
      </c>
      <c r="L2692" t="str">
        <f>VLOOKUP(D2692,Coordinates!A:C,2,FALSE)</f>
        <v>43°44′03</v>
      </c>
      <c r="M2692">
        <f>VLOOKUP(D2692,Coordinates!A:C,3,FALSE)</f>
        <v>-79.27</v>
      </c>
      <c r="N2692" t="str">
        <f>VLOOKUP(I2692,LULine!A:B,2,FALSE)</f>
        <v>Yonge University Spadina</v>
      </c>
      <c r="O2692" t="s">
        <v>1762</v>
      </c>
      <c r="P2692" t="s">
        <v>1775</v>
      </c>
    </row>
    <row r="2693" spans="1:16" x14ac:dyDescent="0.3">
      <c r="A2693" s="3">
        <v>43608</v>
      </c>
      <c r="B2693" s="1" t="s">
        <v>213</v>
      </c>
      <c r="C2693" s="1" t="s">
        <v>126</v>
      </c>
      <c r="D2693" s="1" t="s">
        <v>59</v>
      </c>
      <c r="E2693" s="1" t="s">
        <v>89</v>
      </c>
      <c r="F2693" s="2">
        <v>12</v>
      </c>
      <c r="G2693" s="2">
        <v>14</v>
      </c>
      <c r="H2693" s="1" t="s">
        <v>29</v>
      </c>
      <c r="I2693" s="1" t="s">
        <v>30</v>
      </c>
      <c r="J2693" s="2">
        <v>5268</v>
      </c>
      <c r="K2693" t="str">
        <f>VLOOKUP(E2693,LUCode!A:B,2,FALSE)</f>
        <v>Injured or ill Customer (On Train) - Medical Aid Refused</v>
      </c>
      <c r="L2693">
        <f>VLOOKUP(D2693,Coordinates!A:C,2,FALSE)</f>
        <v>43.410299999999999</v>
      </c>
      <c r="M2693">
        <f>VLOOKUP(D2693,Coordinates!A:C,3,FALSE)</f>
        <v>-79.192300000000003</v>
      </c>
      <c r="N2693" t="str">
        <f>VLOOKUP(I2693,LULine!A:B,2,FALSE)</f>
        <v>Bloor Danforth</v>
      </c>
      <c r="O2693" t="s">
        <v>1762</v>
      </c>
      <c r="P2693" t="s">
        <v>1775</v>
      </c>
    </row>
    <row r="2694" spans="1:16" x14ac:dyDescent="0.3">
      <c r="A2694" s="3">
        <v>43608</v>
      </c>
      <c r="B2694" s="1" t="s">
        <v>1261</v>
      </c>
      <c r="C2694" s="1" t="s">
        <v>126</v>
      </c>
      <c r="D2694" s="1" t="s">
        <v>101</v>
      </c>
      <c r="E2694" s="1" t="s">
        <v>216</v>
      </c>
      <c r="F2694" s="2">
        <v>9</v>
      </c>
      <c r="G2694" s="2">
        <v>11</v>
      </c>
      <c r="H2694" s="1" t="s">
        <v>14</v>
      </c>
      <c r="I2694" s="1" t="s">
        <v>15</v>
      </c>
      <c r="J2694" s="2">
        <v>5541</v>
      </c>
      <c r="K2694" t="str">
        <f>VLOOKUP(E2694,LUCode!A:B,2,FALSE)</f>
        <v>Emergency Alarm Station Activation</v>
      </c>
      <c r="L2694">
        <f>VLOOKUP(D2694,Coordinates!A:C,2,FALSE)</f>
        <v>43.400199999999998</v>
      </c>
      <c r="M2694">
        <f>VLOOKUP(D2694,Coordinates!A:C,3,FALSE)</f>
        <v>-79.241399999999999</v>
      </c>
      <c r="N2694" t="str">
        <f>VLOOKUP(I2694,LULine!A:B,2,FALSE)</f>
        <v>Yonge University Spadina</v>
      </c>
      <c r="O2694" t="s">
        <v>1762</v>
      </c>
      <c r="P2694" t="s">
        <v>1775</v>
      </c>
    </row>
    <row r="2695" spans="1:16" x14ac:dyDescent="0.3">
      <c r="A2695" s="3">
        <v>43608</v>
      </c>
      <c r="B2695" s="1" t="s">
        <v>111</v>
      </c>
      <c r="C2695" s="1" t="s">
        <v>126</v>
      </c>
      <c r="D2695" s="1" t="s">
        <v>439</v>
      </c>
      <c r="E2695" s="1" t="s">
        <v>107</v>
      </c>
      <c r="F2695" s="2">
        <v>13</v>
      </c>
      <c r="G2695" s="2">
        <v>15</v>
      </c>
      <c r="H2695" s="1" t="s">
        <v>14</v>
      </c>
      <c r="I2695" s="1" t="s">
        <v>15</v>
      </c>
      <c r="J2695" s="2">
        <v>5506</v>
      </c>
      <c r="K2695" t="str">
        <f>VLOOKUP(E2695,LUCode!A:B,2,FALSE)</f>
        <v>Doors Open in Error</v>
      </c>
      <c r="L2695">
        <f>VLOOKUP(D2695,Coordinates!A:C,2,FALSE)</f>
        <v>43.6477</v>
      </c>
      <c r="M2695">
        <f>VLOOKUP(D2695,Coordinates!A:C,3,FALSE)</f>
        <v>-79.384799999999998</v>
      </c>
      <c r="N2695" t="str">
        <f>VLOOKUP(I2695,LULine!A:B,2,FALSE)</f>
        <v>Yonge University Spadina</v>
      </c>
      <c r="O2695" t="s">
        <v>1762</v>
      </c>
      <c r="P2695" t="s">
        <v>1776</v>
      </c>
    </row>
    <row r="2696" spans="1:16" x14ac:dyDescent="0.3">
      <c r="A2696" s="3">
        <v>43608</v>
      </c>
      <c r="B2696" s="1" t="s">
        <v>1015</v>
      </c>
      <c r="C2696" s="1" t="s">
        <v>126</v>
      </c>
      <c r="D2696" s="25" t="s">
        <v>1755</v>
      </c>
      <c r="E2696" s="1" t="s">
        <v>110</v>
      </c>
      <c r="F2696" s="2">
        <v>4</v>
      </c>
      <c r="G2696" s="2">
        <v>7</v>
      </c>
      <c r="H2696" s="1" t="s">
        <v>29</v>
      </c>
      <c r="I2696" s="1" t="s">
        <v>30</v>
      </c>
      <c r="J2696" s="2">
        <v>5175</v>
      </c>
      <c r="K2696" t="str">
        <f>VLOOKUP(E2696,LUCode!A:B,2,FALSE)</f>
        <v>Door Problems - Debris Related</v>
      </c>
      <c r="L2696">
        <f>VLOOKUP(D2696,Coordinates!A:C,2,FALSE)</f>
        <v>43.6706</v>
      </c>
      <c r="M2696">
        <f>VLOOKUP(D2696,Coordinates!A:C,3,FALSE)</f>
        <v>-79.386499999999998</v>
      </c>
      <c r="N2696" t="str">
        <f>VLOOKUP(I2696,LULine!A:B,2,FALSE)</f>
        <v>Bloor Danforth</v>
      </c>
      <c r="O2696" t="s">
        <v>1762</v>
      </c>
      <c r="P2696" t="s">
        <v>1776</v>
      </c>
    </row>
    <row r="2697" spans="1:16" x14ac:dyDescent="0.3">
      <c r="A2697" s="3">
        <v>43608</v>
      </c>
      <c r="B2697" s="1" t="s">
        <v>1253</v>
      </c>
      <c r="C2697" s="1" t="s">
        <v>126</v>
      </c>
      <c r="D2697" s="1" t="s">
        <v>24</v>
      </c>
      <c r="E2697" s="1" t="s">
        <v>80</v>
      </c>
      <c r="F2697" s="2">
        <v>21</v>
      </c>
      <c r="G2697" s="2">
        <v>24</v>
      </c>
      <c r="H2697" s="1" t="s">
        <v>14</v>
      </c>
      <c r="I2697" s="1" t="s">
        <v>15</v>
      </c>
      <c r="J2697" s="2">
        <v>5866</v>
      </c>
      <c r="K2697" t="str">
        <f>VLOOKUP(E2697,LUCode!A:B,2,FALSE)</f>
        <v>Disorderly Patron</v>
      </c>
      <c r="L2697">
        <f>VLOOKUP(D2697,Coordinates!A:C,2,FALSE)</f>
        <v>43.415199999999999</v>
      </c>
      <c r="M2697">
        <f>VLOOKUP(D2697,Coordinates!A:C,3,FALSE)</f>
        <v>-79.234999999999999</v>
      </c>
      <c r="N2697" t="str">
        <f>VLOOKUP(I2697,LULine!A:B,2,FALSE)</f>
        <v>Yonge University Spadina</v>
      </c>
      <c r="O2697" t="s">
        <v>1762</v>
      </c>
      <c r="P2697" t="s">
        <v>1777</v>
      </c>
    </row>
    <row r="2698" spans="1:16" x14ac:dyDescent="0.3">
      <c r="A2698" s="3">
        <v>43608</v>
      </c>
      <c r="B2698" s="1" t="s">
        <v>391</v>
      </c>
      <c r="C2698" s="1" t="s">
        <v>126</v>
      </c>
      <c r="D2698" s="1" t="s">
        <v>389</v>
      </c>
      <c r="E2698" s="1" t="s">
        <v>1341</v>
      </c>
      <c r="F2698" s="2">
        <v>8</v>
      </c>
      <c r="G2698" s="2">
        <v>15</v>
      </c>
      <c r="H2698" s="1" t="s">
        <v>14</v>
      </c>
      <c r="I2698" s="1" t="s">
        <v>93</v>
      </c>
      <c r="J2698" s="2">
        <v>3019</v>
      </c>
      <c r="K2698" t="str">
        <f>VLOOKUP(E2698,LUCode!A:B,2,FALSE)</f>
        <v>Lighting System</v>
      </c>
      <c r="L2698">
        <f>VLOOKUP(D2698,Coordinates!A:C,2,FALSE)</f>
        <v>43.450099999999999</v>
      </c>
      <c r="M2698">
        <f>VLOOKUP(D2698,Coordinates!A:C,3,FALSE)</f>
        <v>-79.161299999999997</v>
      </c>
      <c r="N2698" t="str">
        <f>VLOOKUP(I2698,LULine!A:B,2,FALSE)</f>
        <v>Scarborough Rail Transit</v>
      </c>
      <c r="O2698" t="s">
        <v>1762</v>
      </c>
      <c r="P2698" t="s">
        <v>1777</v>
      </c>
    </row>
    <row r="2699" spans="1:16" x14ac:dyDescent="0.3">
      <c r="A2699" s="3">
        <v>43608</v>
      </c>
      <c r="B2699" s="1" t="s">
        <v>293</v>
      </c>
      <c r="C2699" s="1" t="s">
        <v>126</v>
      </c>
      <c r="D2699" s="1" t="s">
        <v>203</v>
      </c>
      <c r="E2699" s="1" t="s">
        <v>80</v>
      </c>
      <c r="F2699" s="2">
        <v>4</v>
      </c>
      <c r="G2699" s="2">
        <v>7</v>
      </c>
      <c r="H2699" s="1" t="s">
        <v>19</v>
      </c>
      <c r="I2699" s="1" t="s">
        <v>15</v>
      </c>
      <c r="J2699" s="2">
        <v>6076</v>
      </c>
      <c r="K2699" t="str">
        <f>VLOOKUP(E2699,LUCode!A:B,2,FALSE)</f>
        <v>Disorderly Patron</v>
      </c>
      <c r="L2699">
        <f>VLOOKUP(D2699,Coordinates!A:C,2,FALSE)</f>
        <v>43.395499999999998</v>
      </c>
      <c r="M2699">
        <f>VLOOKUP(D2699,Coordinates!A:C,3,FALSE)</f>
        <v>-79.230199999999996</v>
      </c>
      <c r="N2699" t="str">
        <f>VLOOKUP(I2699,LULine!A:B,2,FALSE)</f>
        <v>Yonge University Spadina</v>
      </c>
      <c r="O2699" t="s">
        <v>1762</v>
      </c>
      <c r="P2699" t="s">
        <v>1777</v>
      </c>
    </row>
    <row r="2700" spans="1:16" x14ac:dyDescent="0.3">
      <c r="A2700" s="3">
        <v>43608</v>
      </c>
      <c r="B2700" s="1" t="s">
        <v>711</v>
      </c>
      <c r="C2700" s="1" t="s">
        <v>126</v>
      </c>
      <c r="D2700" s="1" t="s">
        <v>211</v>
      </c>
      <c r="E2700" s="1" t="s">
        <v>503</v>
      </c>
      <c r="F2700" s="2">
        <v>8</v>
      </c>
      <c r="G2700" s="2">
        <v>13</v>
      </c>
      <c r="H2700" s="1" t="s">
        <v>19</v>
      </c>
      <c r="I2700" s="1" t="s">
        <v>15</v>
      </c>
      <c r="J2700" s="2">
        <v>5866</v>
      </c>
      <c r="K2700" t="str">
        <f>VLOOKUP(E2700,LUCode!A:B,2,FALSE)</f>
        <v>Supervisory Error</v>
      </c>
      <c r="L2700">
        <f>VLOOKUP(D2700,Coordinates!A:C,2,FALSE)</f>
        <v>43.4739</v>
      </c>
      <c r="M2700">
        <f>VLOOKUP(D2700,Coordinates!A:C,3,FALSE)</f>
        <v>-79.313900000000004</v>
      </c>
      <c r="N2700" t="str">
        <f>VLOOKUP(I2700,LULine!A:B,2,FALSE)</f>
        <v>Yonge University Spadina</v>
      </c>
      <c r="O2700" t="s">
        <v>1762</v>
      </c>
      <c r="P2700" t="s">
        <v>1777</v>
      </c>
    </row>
    <row r="2701" spans="1:16" x14ac:dyDescent="0.3">
      <c r="A2701" s="3">
        <v>43608</v>
      </c>
      <c r="B2701" s="1" t="s">
        <v>458</v>
      </c>
      <c r="C2701" s="1" t="s">
        <v>126</v>
      </c>
      <c r="D2701" s="1" t="s">
        <v>363</v>
      </c>
      <c r="E2701" s="1" t="s">
        <v>1264</v>
      </c>
      <c r="F2701" s="2">
        <v>7</v>
      </c>
      <c r="G2701" s="2">
        <v>11</v>
      </c>
      <c r="H2701" s="1" t="s">
        <v>29</v>
      </c>
      <c r="I2701" s="1" t="s">
        <v>30</v>
      </c>
      <c r="J2701" s="2">
        <v>5275</v>
      </c>
      <c r="K2701" t="str">
        <f>VLOOKUP(E2701,LUCode!A:B,2,FALSE)</f>
        <v>Injured or ill Customer (In Station) - Medical Aid Refused</v>
      </c>
      <c r="L2701">
        <f>VLOOKUP(D2701,Coordinates!A:C,2,FALSE)</f>
        <v>43.4514</v>
      </c>
      <c r="M2701">
        <f>VLOOKUP(D2701,Coordinates!A:C,3,FALSE)</f>
        <v>-79.284199999999998</v>
      </c>
      <c r="N2701" t="str">
        <f>VLOOKUP(I2701,LULine!A:B,2,FALSE)</f>
        <v>Bloor Danforth</v>
      </c>
      <c r="O2701" t="s">
        <v>1762</v>
      </c>
      <c r="P2701" t="s">
        <v>1777</v>
      </c>
    </row>
    <row r="2702" spans="1:16" x14ac:dyDescent="0.3">
      <c r="A2702" s="3">
        <v>43609</v>
      </c>
      <c r="B2702" s="1" t="s">
        <v>1342</v>
      </c>
      <c r="C2702" s="1" t="s">
        <v>145</v>
      </c>
      <c r="D2702" s="1" t="s">
        <v>179</v>
      </c>
      <c r="E2702" s="1" t="s">
        <v>132</v>
      </c>
      <c r="F2702" s="2">
        <v>4</v>
      </c>
      <c r="G2702" s="2">
        <v>8</v>
      </c>
      <c r="H2702" s="1" t="s">
        <v>34</v>
      </c>
      <c r="I2702" s="1" t="s">
        <v>30</v>
      </c>
      <c r="J2702" s="2">
        <v>5035</v>
      </c>
      <c r="K2702" t="str">
        <f>VLOOKUP(E2702,LUCode!A:B,2,FALSE)</f>
        <v>Misc. Transportation Other - Employee Non-Chargeable</v>
      </c>
      <c r="L2702">
        <f>VLOOKUP(D2702,Coordinates!A:C,2,FALSE)</f>
        <v>43.414200000000001</v>
      </c>
      <c r="M2702">
        <f>VLOOKUP(D2702,Coordinates!A:C,3,FALSE)</f>
        <v>-79.171899999999994</v>
      </c>
      <c r="N2702" t="str">
        <f>VLOOKUP(I2702,LULine!A:B,2,FALSE)</f>
        <v>Bloor Danforth</v>
      </c>
      <c r="O2702" t="s">
        <v>1762</v>
      </c>
      <c r="P2702" t="s">
        <v>1777</v>
      </c>
    </row>
    <row r="2703" spans="1:16" x14ac:dyDescent="0.3">
      <c r="A2703" s="3">
        <v>43609</v>
      </c>
      <c r="B2703" s="1" t="s">
        <v>1343</v>
      </c>
      <c r="C2703" s="1" t="s">
        <v>145</v>
      </c>
      <c r="D2703" s="1" t="s">
        <v>179</v>
      </c>
      <c r="E2703" s="1" t="s">
        <v>89</v>
      </c>
      <c r="F2703" s="2">
        <v>4</v>
      </c>
      <c r="G2703" s="2">
        <v>8</v>
      </c>
      <c r="H2703" s="1" t="s">
        <v>29</v>
      </c>
      <c r="I2703" s="1" t="s">
        <v>30</v>
      </c>
      <c r="J2703" s="2">
        <v>5035</v>
      </c>
      <c r="K2703" t="str">
        <f>VLOOKUP(E2703,LUCode!A:B,2,FALSE)</f>
        <v>Injured or ill Customer (On Train) - Medical Aid Refused</v>
      </c>
      <c r="L2703">
        <f>VLOOKUP(D2703,Coordinates!A:C,2,FALSE)</f>
        <v>43.414200000000001</v>
      </c>
      <c r="M2703">
        <f>VLOOKUP(D2703,Coordinates!A:C,3,FALSE)</f>
        <v>-79.171899999999994</v>
      </c>
      <c r="N2703" t="str">
        <f>VLOOKUP(I2703,LULine!A:B,2,FALSE)</f>
        <v>Bloor Danforth</v>
      </c>
      <c r="O2703" t="s">
        <v>1762</v>
      </c>
      <c r="P2703" t="s">
        <v>1777</v>
      </c>
    </row>
    <row r="2704" spans="1:16" x14ac:dyDescent="0.3">
      <c r="A2704" s="3">
        <v>43609</v>
      </c>
      <c r="B2704" s="1" t="s">
        <v>1240</v>
      </c>
      <c r="C2704" s="1" t="s">
        <v>145</v>
      </c>
      <c r="D2704" s="1" t="s">
        <v>489</v>
      </c>
      <c r="E2704" s="1" t="s">
        <v>277</v>
      </c>
      <c r="F2704" s="2">
        <v>4</v>
      </c>
      <c r="G2704" s="2">
        <v>0</v>
      </c>
      <c r="H2704" s="1" t="s">
        <v>29</v>
      </c>
      <c r="I2704" s="1" t="s">
        <v>99</v>
      </c>
      <c r="J2704" s="2">
        <v>6171</v>
      </c>
      <c r="K2704" t="str">
        <f>VLOOKUP(E2704,LUCode!A:B,2,FALSE)</f>
        <v>Operator Violated Signal</v>
      </c>
      <c r="L2704">
        <f>VLOOKUP(D2704,Coordinates!A:C,2,FALSE)</f>
        <v>43.4617</v>
      </c>
      <c r="M2704">
        <f>VLOOKUP(D2704,Coordinates!A:C,3,FALSE)</f>
        <v>-79.215500000000006</v>
      </c>
      <c r="N2704" t="str">
        <f>VLOOKUP(I2704,LULine!A:B,2,FALSE)</f>
        <v>Sheppard</v>
      </c>
      <c r="O2704" t="s">
        <v>1762</v>
      </c>
      <c r="P2704" t="s">
        <v>1774</v>
      </c>
    </row>
    <row r="2705" spans="1:16" x14ac:dyDescent="0.3">
      <c r="A2705" s="3">
        <v>43609</v>
      </c>
      <c r="B2705" s="1" t="s">
        <v>690</v>
      </c>
      <c r="C2705" s="1" t="s">
        <v>145</v>
      </c>
      <c r="D2705" s="1" t="s">
        <v>77</v>
      </c>
      <c r="E2705" s="1" t="s">
        <v>231</v>
      </c>
      <c r="F2705" s="2">
        <v>4</v>
      </c>
      <c r="G2705" s="2">
        <v>0</v>
      </c>
      <c r="H2705" s="1" t="s">
        <v>19</v>
      </c>
      <c r="I2705" s="1" t="s">
        <v>15</v>
      </c>
      <c r="J2705" s="2">
        <v>5646</v>
      </c>
      <c r="K2705" t="str">
        <f>VLOOKUP(E2705,LUCode!A:B,2,FALSE)</f>
        <v>Consequential Delay (2nd Delay Same Fault)</v>
      </c>
      <c r="L2705" t="str">
        <f>VLOOKUP(D2705,Coordinates!A:C,2,FALSE)</f>
        <v>43°44′03</v>
      </c>
      <c r="M2705">
        <f>VLOOKUP(D2705,Coordinates!A:C,3,FALSE)</f>
        <v>-79.27</v>
      </c>
      <c r="N2705" t="str">
        <f>VLOOKUP(I2705,LULine!A:B,2,FALSE)</f>
        <v>Yonge University Spadina</v>
      </c>
      <c r="O2705" t="s">
        <v>1762</v>
      </c>
      <c r="P2705" t="s">
        <v>1774</v>
      </c>
    </row>
    <row r="2706" spans="1:16" x14ac:dyDescent="0.3">
      <c r="A2706" s="3">
        <v>43609</v>
      </c>
      <c r="B2706" s="1" t="s">
        <v>985</v>
      </c>
      <c r="C2706" s="1" t="s">
        <v>145</v>
      </c>
      <c r="D2706" s="1" t="s">
        <v>266</v>
      </c>
      <c r="E2706" s="1" t="s">
        <v>494</v>
      </c>
      <c r="F2706" s="2">
        <v>8</v>
      </c>
      <c r="G2706" s="2">
        <v>13</v>
      </c>
      <c r="H2706" s="1" t="s">
        <v>19</v>
      </c>
      <c r="I2706" s="1" t="s">
        <v>93</v>
      </c>
      <c r="J2706" s="2">
        <v>3024</v>
      </c>
      <c r="K2706" t="str">
        <f>VLOOKUP(E2706,LUCode!A:B,2,FALSE)</f>
        <v>Timeout</v>
      </c>
      <c r="L2706">
        <f>VLOOKUP(D2706,Coordinates!A:C,2,FALSE)</f>
        <v>43.462899999999998</v>
      </c>
      <c r="M2706">
        <f>VLOOKUP(D2706,Coordinates!A:C,3,FALSE)</f>
        <v>-79.150599999999997</v>
      </c>
      <c r="N2706" t="str">
        <f>VLOOKUP(I2706,LULine!A:B,2,FALSE)</f>
        <v>Scarborough Rail Transit</v>
      </c>
      <c r="O2706" t="s">
        <v>1762</v>
      </c>
      <c r="P2706" t="s">
        <v>1774</v>
      </c>
    </row>
    <row r="2707" spans="1:16" x14ac:dyDescent="0.3">
      <c r="A2707" s="3">
        <v>43609</v>
      </c>
      <c r="B2707" s="1" t="s">
        <v>625</v>
      </c>
      <c r="C2707" s="1" t="s">
        <v>145</v>
      </c>
      <c r="D2707" s="25" t="s">
        <v>1639</v>
      </c>
      <c r="E2707" s="1" t="s">
        <v>70</v>
      </c>
      <c r="F2707" s="2">
        <v>3</v>
      </c>
      <c r="G2707" s="2">
        <v>7</v>
      </c>
      <c r="H2707" s="1" t="s">
        <v>19</v>
      </c>
      <c r="I2707" s="1" t="s">
        <v>15</v>
      </c>
      <c r="J2707" s="2">
        <v>5956</v>
      </c>
      <c r="K2707" t="str">
        <f>VLOOKUP(E2707,LUCode!A:B,2,FALSE)</f>
        <v>Signals - Train Stops</v>
      </c>
      <c r="L2707">
        <f>VLOOKUP(D2707,Coordinates!A:C,2,FALSE)</f>
        <v>43.762</v>
      </c>
      <c r="M2707">
        <f>VLOOKUP(D2707,Coordinates!A:C,3,FALSE)</f>
        <v>-79.411900000000003</v>
      </c>
      <c r="N2707" t="str">
        <f>VLOOKUP(I2707,LULine!A:B,2,FALSE)</f>
        <v>Yonge University Spadina</v>
      </c>
      <c r="O2707" t="s">
        <v>1762</v>
      </c>
      <c r="P2707" t="s">
        <v>1774</v>
      </c>
    </row>
    <row r="2708" spans="1:16" x14ac:dyDescent="0.3">
      <c r="A2708" s="3">
        <v>43609</v>
      </c>
      <c r="B2708" s="1" t="s">
        <v>997</v>
      </c>
      <c r="C2708" s="1" t="s">
        <v>145</v>
      </c>
      <c r="D2708" s="1" t="s">
        <v>211</v>
      </c>
      <c r="E2708" s="1" t="s">
        <v>67</v>
      </c>
      <c r="F2708" s="2">
        <v>5</v>
      </c>
      <c r="G2708" s="2">
        <v>9</v>
      </c>
      <c r="H2708" s="1" t="s">
        <v>19</v>
      </c>
      <c r="I2708" s="1" t="s">
        <v>15</v>
      </c>
      <c r="J2708" s="2">
        <v>5781</v>
      </c>
      <c r="K2708" t="str">
        <f>VLOOKUP(E2708,LUCode!A:B,2,FALSE)</f>
        <v>Door Problems - Faulty Equipment</v>
      </c>
      <c r="L2708">
        <f>VLOOKUP(D2708,Coordinates!A:C,2,FALSE)</f>
        <v>43.4739</v>
      </c>
      <c r="M2708">
        <f>VLOOKUP(D2708,Coordinates!A:C,3,FALSE)</f>
        <v>-79.313900000000004</v>
      </c>
      <c r="N2708" t="str">
        <f>VLOOKUP(I2708,LULine!A:B,2,FALSE)</f>
        <v>Yonge University Spadina</v>
      </c>
      <c r="O2708" t="s">
        <v>1762</v>
      </c>
      <c r="P2708" t="s">
        <v>1774</v>
      </c>
    </row>
    <row r="2709" spans="1:16" x14ac:dyDescent="0.3">
      <c r="A2709" s="3">
        <v>43609</v>
      </c>
      <c r="B2709" s="1" t="s">
        <v>269</v>
      </c>
      <c r="C2709" s="1" t="s">
        <v>145</v>
      </c>
      <c r="D2709" s="1" t="s">
        <v>207</v>
      </c>
      <c r="E2709" s="1" t="s">
        <v>132</v>
      </c>
      <c r="F2709" s="2">
        <v>4</v>
      </c>
      <c r="G2709" s="2">
        <v>6</v>
      </c>
      <c r="H2709" s="1" t="s">
        <v>14</v>
      </c>
      <c r="I2709" s="1" t="s">
        <v>15</v>
      </c>
      <c r="J2709" s="2">
        <v>5706</v>
      </c>
      <c r="K2709" t="str">
        <f>VLOOKUP(E2709,LUCode!A:B,2,FALSE)</f>
        <v>Misc. Transportation Other - Employee Non-Chargeable</v>
      </c>
      <c r="L2709">
        <f>VLOOKUP(D2709,Coordinates!A:C,2,FALSE)</f>
        <v>43.4221</v>
      </c>
      <c r="M2709">
        <f>VLOOKUP(D2709,Coordinates!A:C,3,FALSE)</f>
        <v>-79.235399999999998</v>
      </c>
      <c r="N2709" t="str">
        <f>VLOOKUP(I2709,LULine!A:B,2,FALSE)</f>
        <v>Yonge University Spadina</v>
      </c>
      <c r="O2709" t="s">
        <v>1762</v>
      </c>
      <c r="P2709" t="s">
        <v>1774</v>
      </c>
    </row>
    <row r="2710" spans="1:16" x14ac:dyDescent="0.3">
      <c r="A2710" s="3">
        <v>43609</v>
      </c>
      <c r="B2710" s="1" t="s">
        <v>254</v>
      </c>
      <c r="C2710" s="1" t="s">
        <v>145</v>
      </c>
      <c r="D2710" s="1" t="s">
        <v>140</v>
      </c>
      <c r="E2710" s="1" t="s">
        <v>319</v>
      </c>
      <c r="F2710" s="2">
        <v>3</v>
      </c>
      <c r="G2710" s="2">
        <v>5</v>
      </c>
      <c r="H2710" s="1" t="s">
        <v>34</v>
      </c>
      <c r="I2710" s="1" t="s">
        <v>30</v>
      </c>
      <c r="J2710" s="2">
        <v>5362</v>
      </c>
      <c r="K2710" t="str">
        <f>VLOOKUP(E2710,LUCode!A:B,2,FALSE)</f>
        <v xml:space="preserve">Speed Control Equipment  </v>
      </c>
      <c r="L2710">
        <f>VLOOKUP(D2710,Coordinates!A:C,2,FALSE)</f>
        <v>43.39</v>
      </c>
      <c r="M2710">
        <f>VLOOKUP(D2710,Coordinates!A:C,3,FALSE)</f>
        <v>-79.2941</v>
      </c>
      <c r="N2710" t="str">
        <f>VLOOKUP(I2710,LULine!A:B,2,FALSE)</f>
        <v>Bloor Danforth</v>
      </c>
      <c r="O2710" t="s">
        <v>1762</v>
      </c>
      <c r="P2710" t="s">
        <v>1774</v>
      </c>
    </row>
    <row r="2711" spans="1:16" x14ac:dyDescent="0.3">
      <c r="A2711" s="3">
        <v>43609</v>
      </c>
      <c r="B2711" s="1" t="s">
        <v>199</v>
      </c>
      <c r="C2711" s="1" t="s">
        <v>145</v>
      </c>
      <c r="D2711" s="1" t="s">
        <v>37</v>
      </c>
      <c r="E2711" s="1" t="s">
        <v>135</v>
      </c>
      <c r="F2711" s="2">
        <v>3</v>
      </c>
      <c r="G2711" s="2">
        <v>5</v>
      </c>
      <c r="H2711" s="1" t="s">
        <v>34</v>
      </c>
      <c r="I2711" s="1" t="s">
        <v>30</v>
      </c>
      <c r="J2711" s="2">
        <v>5206</v>
      </c>
      <c r="K2711" t="str">
        <f>VLOOKUP(E2711,LUCode!A:B,2,FALSE)</f>
        <v>Operator Overspeeding</v>
      </c>
      <c r="L2711">
        <f>VLOOKUP(D2711,Coordinates!A:C,2,FALSE)</f>
        <v>43.435699999999997</v>
      </c>
      <c r="M2711">
        <f>VLOOKUP(D2711,Coordinates!A:C,3,FALSE)</f>
        <v>-79.154899999999998</v>
      </c>
      <c r="N2711" t="str">
        <f>VLOOKUP(I2711,LULine!A:B,2,FALSE)</f>
        <v>Bloor Danforth</v>
      </c>
      <c r="O2711" t="s">
        <v>1762</v>
      </c>
      <c r="P2711" t="s">
        <v>1774</v>
      </c>
    </row>
    <row r="2712" spans="1:16" x14ac:dyDescent="0.3">
      <c r="A2712" s="3">
        <v>43609</v>
      </c>
      <c r="B2712" s="1" t="s">
        <v>1344</v>
      </c>
      <c r="C2712" s="1" t="s">
        <v>145</v>
      </c>
      <c r="D2712" s="1" t="s">
        <v>88</v>
      </c>
      <c r="E2712" s="1" t="s">
        <v>163</v>
      </c>
      <c r="F2712" s="2">
        <v>4</v>
      </c>
      <c r="G2712" s="2">
        <v>6</v>
      </c>
      <c r="H2712" s="1" t="s">
        <v>19</v>
      </c>
      <c r="I2712" s="1" t="s">
        <v>15</v>
      </c>
      <c r="J2712" s="2">
        <v>5641</v>
      </c>
      <c r="K2712" t="str">
        <f>VLOOKUP(E2712,LUCode!A:B,2,FALSE)</f>
        <v>Injured or ill Customer (In Station) - Transported</v>
      </c>
      <c r="L2712">
        <f>VLOOKUP(D2712,Coordinates!A:C,2,FALSE)</f>
        <v>43.744900000000001</v>
      </c>
      <c r="M2712">
        <f>VLOOKUP(D2712,Coordinates!A:C,3,FALSE)</f>
        <v>-79.406700000000001</v>
      </c>
      <c r="N2712" t="str">
        <f>VLOOKUP(I2712,LULine!A:B,2,FALSE)</f>
        <v>Yonge University Spadina</v>
      </c>
      <c r="O2712" t="s">
        <v>1762</v>
      </c>
      <c r="P2712" t="s">
        <v>1772</v>
      </c>
    </row>
    <row r="2713" spans="1:16" x14ac:dyDescent="0.3">
      <c r="A2713" s="3">
        <v>43609</v>
      </c>
      <c r="B2713" s="1" t="s">
        <v>607</v>
      </c>
      <c r="C2713" s="1" t="s">
        <v>145</v>
      </c>
      <c r="D2713" s="1" t="s">
        <v>420</v>
      </c>
      <c r="E2713" s="1" t="s">
        <v>57</v>
      </c>
      <c r="F2713" s="2">
        <v>14</v>
      </c>
      <c r="G2713" s="2">
        <v>16</v>
      </c>
      <c r="H2713" s="1" t="s">
        <v>19</v>
      </c>
      <c r="I2713" s="1" t="s">
        <v>15</v>
      </c>
      <c r="J2713" s="2">
        <v>5476</v>
      </c>
      <c r="K2713" t="str">
        <f>VLOOKUP(E2713,LUCode!A:B,2,FALSE)</f>
        <v>Injured or ill Customer (On Train) - Transported</v>
      </c>
      <c r="L2713">
        <f>VLOOKUP(D2713,Coordinates!A:C,2,FALSE)</f>
        <v>43.3917</v>
      </c>
      <c r="M2713">
        <f>VLOOKUP(D2713,Coordinates!A:C,3,FALSE)</f>
        <v>-79.231800000000007</v>
      </c>
      <c r="N2713" t="str">
        <f>VLOOKUP(I2713,LULine!A:B,2,FALSE)</f>
        <v>Yonge University Spadina</v>
      </c>
      <c r="O2713" t="s">
        <v>1762</v>
      </c>
      <c r="P2713" t="s">
        <v>1772</v>
      </c>
    </row>
    <row r="2714" spans="1:16" x14ac:dyDescent="0.3">
      <c r="A2714" s="3">
        <v>43609</v>
      </c>
      <c r="B2714" s="1" t="s">
        <v>544</v>
      </c>
      <c r="C2714" s="1" t="s">
        <v>145</v>
      </c>
      <c r="D2714" s="1" t="s">
        <v>45</v>
      </c>
      <c r="E2714" s="1" t="s">
        <v>218</v>
      </c>
      <c r="F2714" s="2">
        <v>3</v>
      </c>
      <c r="G2714" s="2">
        <v>6</v>
      </c>
      <c r="H2714" s="1" t="s">
        <v>19</v>
      </c>
      <c r="I2714" s="1" t="s">
        <v>15</v>
      </c>
      <c r="J2714" s="2">
        <v>5606</v>
      </c>
      <c r="K2714" t="str">
        <f>VLOOKUP(E2714,LUCode!A:B,2,FALSE)</f>
        <v>Equipment - No Trouble Found</v>
      </c>
      <c r="L2714">
        <f>VLOOKUP(D2714,Coordinates!A:C,2,FALSE)</f>
        <v>43.781399999999998</v>
      </c>
      <c r="M2714">
        <f>VLOOKUP(D2714,Coordinates!A:C,3,FALSE)</f>
        <v>-79.415000000000006</v>
      </c>
      <c r="N2714" t="str">
        <f>VLOOKUP(I2714,LULine!A:B,2,FALSE)</f>
        <v>Yonge University Spadina</v>
      </c>
      <c r="O2714" t="s">
        <v>1762</v>
      </c>
      <c r="P2714" t="s">
        <v>1773</v>
      </c>
    </row>
    <row r="2715" spans="1:16" x14ac:dyDescent="0.3">
      <c r="A2715" s="3">
        <v>43609</v>
      </c>
      <c r="B2715" s="1" t="s">
        <v>340</v>
      </c>
      <c r="C2715" s="1" t="s">
        <v>145</v>
      </c>
      <c r="D2715" s="1" t="s">
        <v>140</v>
      </c>
      <c r="E2715" s="1" t="s">
        <v>180</v>
      </c>
      <c r="F2715" s="2">
        <v>15</v>
      </c>
      <c r="G2715" s="2">
        <v>18</v>
      </c>
      <c r="H2715" s="1" t="s">
        <v>34</v>
      </c>
      <c r="I2715" s="1" t="s">
        <v>30</v>
      </c>
      <c r="J2715" s="2">
        <v>5277</v>
      </c>
      <c r="K2715" t="str">
        <f>VLOOKUP(E2715,LUCode!A:B,2,FALSE)</f>
        <v>Signals - Track Circuit Problems</v>
      </c>
      <c r="L2715">
        <f>VLOOKUP(D2715,Coordinates!A:C,2,FALSE)</f>
        <v>43.39</v>
      </c>
      <c r="M2715">
        <f>VLOOKUP(D2715,Coordinates!A:C,3,FALSE)</f>
        <v>-79.2941</v>
      </c>
      <c r="N2715" t="str">
        <f>VLOOKUP(I2715,LULine!A:B,2,FALSE)</f>
        <v>Bloor Danforth</v>
      </c>
      <c r="O2715" t="s">
        <v>1762</v>
      </c>
      <c r="P2715" t="s">
        <v>1773</v>
      </c>
    </row>
    <row r="2716" spans="1:16" x14ac:dyDescent="0.3">
      <c r="A2716" s="3">
        <v>43609</v>
      </c>
      <c r="B2716" s="1" t="s">
        <v>987</v>
      </c>
      <c r="C2716" s="1" t="s">
        <v>145</v>
      </c>
      <c r="D2716" s="1" t="s">
        <v>88</v>
      </c>
      <c r="E2716" s="1" t="s">
        <v>57</v>
      </c>
      <c r="F2716" s="2">
        <v>7</v>
      </c>
      <c r="G2716" s="2">
        <v>11</v>
      </c>
      <c r="H2716" s="1" t="s">
        <v>14</v>
      </c>
      <c r="I2716" s="1" t="s">
        <v>15</v>
      </c>
      <c r="J2716" s="2">
        <v>5416</v>
      </c>
      <c r="K2716" t="str">
        <f>VLOOKUP(E2716,LUCode!A:B,2,FALSE)</f>
        <v>Injured or ill Customer (On Train) - Transported</v>
      </c>
      <c r="L2716">
        <f>VLOOKUP(D2716,Coordinates!A:C,2,FALSE)</f>
        <v>43.744900000000001</v>
      </c>
      <c r="M2716">
        <f>VLOOKUP(D2716,Coordinates!A:C,3,FALSE)</f>
        <v>-79.406700000000001</v>
      </c>
      <c r="N2716" t="str">
        <f>VLOOKUP(I2716,LULine!A:B,2,FALSE)</f>
        <v>Yonge University Spadina</v>
      </c>
      <c r="O2716" t="s">
        <v>1762</v>
      </c>
      <c r="P2716" t="s">
        <v>1773</v>
      </c>
    </row>
    <row r="2717" spans="1:16" x14ac:dyDescent="0.3">
      <c r="A2717" s="3">
        <v>43609</v>
      </c>
      <c r="B2717" s="1" t="s">
        <v>793</v>
      </c>
      <c r="C2717" s="1" t="s">
        <v>145</v>
      </c>
      <c r="D2717" s="1" t="s">
        <v>88</v>
      </c>
      <c r="E2717" s="1" t="s">
        <v>277</v>
      </c>
      <c r="F2717" s="2">
        <v>8</v>
      </c>
      <c r="G2717" s="2">
        <v>12</v>
      </c>
      <c r="H2717" s="1" t="s">
        <v>14</v>
      </c>
      <c r="I2717" s="1" t="s">
        <v>15</v>
      </c>
      <c r="J2717" s="2">
        <v>5461</v>
      </c>
      <c r="K2717" t="str">
        <f>VLOOKUP(E2717,LUCode!A:B,2,FALSE)</f>
        <v>Operator Violated Signal</v>
      </c>
      <c r="L2717">
        <f>VLOOKUP(D2717,Coordinates!A:C,2,FALSE)</f>
        <v>43.744900000000001</v>
      </c>
      <c r="M2717">
        <f>VLOOKUP(D2717,Coordinates!A:C,3,FALSE)</f>
        <v>-79.406700000000001</v>
      </c>
      <c r="N2717" t="str">
        <f>VLOOKUP(I2717,LULine!A:B,2,FALSE)</f>
        <v>Yonge University Spadina</v>
      </c>
      <c r="O2717" t="s">
        <v>1762</v>
      </c>
      <c r="P2717" t="s">
        <v>1773</v>
      </c>
    </row>
    <row r="2718" spans="1:16" x14ac:dyDescent="0.3">
      <c r="A2718" s="3">
        <v>43609</v>
      </c>
      <c r="B2718" s="1" t="s">
        <v>978</v>
      </c>
      <c r="C2718" s="1" t="s">
        <v>145</v>
      </c>
      <c r="D2718" s="1" t="s">
        <v>211</v>
      </c>
      <c r="E2718" s="1" t="s">
        <v>43</v>
      </c>
      <c r="F2718" s="2">
        <v>3</v>
      </c>
      <c r="G2718" s="2">
        <v>6</v>
      </c>
      <c r="H2718" s="1" t="s">
        <v>19</v>
      </c>
      <c r="I2718" s="1" t="s">
        <v>15</v>
      </c>
      <c r="J2718" s="2">
        <v>5421</v>
      </c>
      <c r="K2718" t="str">
        <f>VLOOKUP(E2718,LUCode!A:B,2,FALSE)</f>
        <v>Operator Not In Position</v>
      </c>
      <c r="L2718">
        <f>VLOOKUP(D2718,Coordinates!A:C,2,FALSE)</f>
        <v>43.4739</v>
      </c>
      <c r="M2718">
        <f>VLOOKUP(D2718,Coordinates!A:C,3,FALSE)</f>
        <v>-79.313900000000004</v>
      </c>
      <c r="N2718" t="str">
        <f>VLOOKUP(I2718,LULine!A:B,2,FALSE)</f>
        <v>Yonge University Spadina</v>
      </c>
      <c r="O2718" t="s">
        <v>1762</v>
      </c>
      <c r="P2718" t="s">
        <v>1773</v>
      </c>
    </row>
    <row r="2719" spans="1:16" x14ac:dyDescent="0.3">
      <c r="A2719" s="3">
        <v>43609</v>
      </c>
      <c r="B2719" s="1" t="s">
        <v>569</v>
      </c>
      <c r="C2719" s="1" t="s">
        <v>145</v>
      </c>
      <c r="D2719" s="1" t="s">
        <v>179</v>
      </c>
      <c r="E2719" s="1" t="s">
        <v>67</v>
      </c>
      <c r="F2719" s="2">
        <v>4</v>
      </c>
      <c r="G2719" s="2">
        <v>6</v>
      </c>
      <c r="H2719" s="1" t="s">
        <v>34</v>
      </c>
      <c r="I2719" s="1" t="s">
        <v>30</v>
      </c>
      <c r="J2719" s="2">
        <v>5299</v>
      </c>
      <c r="K2719" t="str">
        <f>VLOOKUP(E2719,LUCode!A:B,2,FALSE)</f>
        <v>Door Problems - Faulty Equipment</v>
      </c>
      <c r="L2719">
        <f>VLOOKUP(D2719,Coordinates!A:C,2,FALSE)</f>
        <v>43.414200000000001</v>
      </c>
      <c r="M2719">
        <f>VLOOKUP(D2719,Coordinates!A:C,3,FALSE)</f>
        <v>-79.171899999999994</v>
      </c>
      <c r="N2719" t="str">
        <f>VLOOKUP(I2719,LULine!A:B,2,FALSE)</f>
        <v>Bloor Danforth</v>
      </c>
      <c r="O2719" t="s">
        <v>1762</v>
      </c>
      <c r="P2719" t="s">
        <v>1775</v>
      </c>
    </row>
    <row r="2720" spans="1:16" x14ac:dyDescent="0.3">
      <c r="A2720" s="3">
        <v>43609</v>
      </c>
      <c r="B2720" s="1" t="s">
        <v>1015</v>
      </c>
      <c r="C2720" s="1" t="s">
        <v>145</v>
      </c>
      <c r="D2720" s="1" t="s">
        <v>104</v>
      </c>
      <c r="E2720" s="1" t="s">
        <v>52</v>
      </c>
      <c r="F2720" s="2">
        <v>3</v>
      </c>
      <c r="G2720" s="2">
        <v>6</v>
      </c>
      <c r="H2720" s="1" t="s">
        <v>34</v>
      </c>
      <c r="I2720" s="1" t="s">
        <v>30</v>
      </c>
      <c r="J2720" s="2">
        <v>5299</v>
      </c>
      <c r="K2720" t="str">
        <f>VLOOKUP(E2720,LUCode!A:B,2,FALSE)</f>
        <v>Unsanitary Vehicle</v>
      </c>
      <c r="L2720">
        <f>VLOOKUP(D2720,Coordinates!A:C,2,FALSE)</f>
        <v>43.384300000000003</v>
      </c>
      <c r="M2720">
        <f>VLOOKUP(D2720,Coordinates!A:C,3,FALSE)</f>
        <v>-79.312799999999996</v>
      </c>
      <c r="N2720" t="str">
        <f>VLOOKUP(I2720,LULine!A:B,2,FALSE)</f>
        <v>Bloor Danforth</v>
      </c>
      <c r="O2720" t="s">
        <v>1762</v>
      </c>
      <c r="P2720" t="s">
        <v>1776</v>
      </c>
    </row>
    <row r="2721" spans="1:16" x14ac:dyDescent="0.3">
      <c r="A2721" s="3">
        <v>43609</v>
      </c>
      <c r="B2721" s="1" t="s">
        <v>220</v>
      </c>
      <c r="C2721" s="1" t="s">
        <v>145</v>
      </c>
      <c r="D2721" s="1" t="s">
        <v>37</v>
      </c>
      <c r="E2721" s="1" t="s">
        <v>197</v>
      </c>
      <c r="F2721" s="2">
        <v>3</v>
      </c>
      <c r="G2721" s="2">
        <v>7</v>
      </c>
      <c r="H2721" s="1" t="s">
        <v>29</v>
      </c>
      <c r="I2721" s="1" t="s">
        <v>30</v>
      </c>
      <c r="J2721" s="2">
        <v>5275</v>
      </c>
      <c r="K2721" t="str">
        <f>VLOOKUP(E2721,LUCode!A:B,2,FALSE)</f>
        <v>Work Zone Problems - Track</v>
      </c>
      <c r="L2721">
        <f>VLOOKUP(D2721,Coordinates!A:C,2,FALSE)</f>
        <v>43.435699999999997</v>
      </c>
      <c r="M2721">
        <f>VLOOKUP(D2721,Coordinates!A:C,3,FALSE)</f>
        <v>-79.154899999999998</v>
      </c>
      <c r="N2721" t="str">
        <f>VLOOKUP(I2721,LULine!A:B,2,FALSE)</f>
        <v>Bloor Danforth</v>
      </c>
      <c r="O2721" t="s">
        <v>1762</v>
      </c>
      <c r="P2721" t="s">
        <v>1776</v>
      </c>
    </row>
    <row r="2722" spans="1:16" x14ac:dyDescent="0.3">
      <c r="A2722" s="3">
        <v>43609</v>
      </c>
      <c r="B2722" s="1" t="s">
        <v>1125</v>
      </c>
      <c r="C2722" s="1" t="s">
        <v>145</v>
      </c>
      <c r="D2722" s="1" t="s">
        <v>64</v>
      </c>
      <c r="E2722" s="1" t="s">
        <v>239</v>
      </c>
      <c r="F2722" s="2">
        <v>9</v>
      </c>
      <c r="G2722" s="2">
        <v>12</v>
      </c>
      <c r="H2722" s="1" t="s">
        <v>29</v>
      </c>
      <c r="I2722" s="1" t="s">
        <v>30</v>
      </c>
      <c r="J2722" s="2">
        <v>5182</v>
      </c>
      <c r="K2722" t="str">
        <f>VLOOKUP(E2722,LUCode!A:B,2,FALSE)</f>
        <v>Crew Unable to Maintain Schedule</v>
      </c>
      <c r="L2722">
        <f>VLOOKUP(D2722,Coordinates!A:C,2,FALSE)</f>
        <v>43.424100000000003</v>
      </c>
      <c r="M2722">
        <f>VLOOKUP(D2722,Coordinates!A:C,3,FALSE)</f>
        <v>-79.164699999999996</v>
      </c>
      <c r="N2722" t="str">
        <f>VLOOKUP(I2722,LULine!A:B,2,FALSE)</f>
        <v>Bloor Danforth</v>
      </c>
      <c r="O2722" t="s">
        <v>1762</v>
      </c>
      <c r="P2722" t="s">
        <v>1776</v>
      </c>
    </row>
    <row r="2723" spans="1:16" x14ac:dyDescent="0.3">
      <c r="A2723" s="3">
        <v>43609</v>
      </c>
      <c r="B2723" s="1" t="s">
        <v>185</v>
      </c>
      <c r="C2723" s="1" t="s">
        <v>145</v>
      </c>
      <c r="D2723" s="1" t="s">
        <v>237</v>
      </c>
      <c r="E2723" s="1" t="s">
        <v>102</v>
      </c>
      <c r="F2723" s="2">
        <v>7</v>
      </c>
      <c r="G2723" s="2">
        <v>11</v>
      </c>
      <c r="H2723" s="1" t="s">
        <v>34</v>
      </c>
      <c r="I2723" s="1" t="s">
        <v>30</v>
      </c>
      <c r="J2723" s="2">
        <v>5304</v>
      </c>
      <c r="K2723" t="str">
        <f>VLOOKUP(E2723,LUCode!A:B,2,FALSE)</f>
        <v>Insulated Joint Related Problem</v>
      </c>
      <c r="L2723">
        <f>VLOOKUP(D2723,Coordinates!A:C,2,FALSE)</f>
        <v>43.394399999999997</v>
      </c>
      <c r="M2723">
        <f>VLOOKUP(D2723,Coordinates!A:C,3,FALSE)</f>
        <v>-79.253600000000006</v>
      </c>
      <c r="N2723" t="str">
        <f>VLOOKUP(I2723,LULine!A:B,2,FALSE)</f>
        <v>Bloor Danforth</v>
      </c>
      <c r="O2723" t="s">
        <v>1762</v>
      </c>
      <c r="P2723" t="s">
        <v>1776</v>
      </c>
    </row>
    <row r="2724" spans="1:16" x14ac:dyDescent="0.3">
      <c r="A2724" s="3">
        <v>43610</v>
      </c>
      <c r="B2724" s="1" t="s">
        <v>426</v>
      </c>
      <c r="C2724" s="1" t="s">
        <v>175</v>
      </c>
      <c r="D2724" s="25" t="s">
        <v>1639</v>
      </c>
      <c r="E2724" s="1" t="s">
        <v>89</v>
      </c>
      <c r="F2724" s="2">
        <v>3</v>
      </c>
      <c r="G2724" s="2">
        <v>8</v>
      </c>
      <c r="H2724" s="1" t="s">
        <v>14</v>
      </c>
      <c r="I2724" s="1" t="s">
        <v>15</v>
      </c>
      <c r="J2724" s="2">
        <v>5621</v>
      </c>
      <c r="K2724" t="str">
        <f>VLOOKUP(E2724,LUCode!A:B,2,FALSE)</f>
        <v>Injured or ill Customer (On Train) - Medical Aid Refused</v>
      </c>
      <c r="L2724">
        <f>VLOOKUP(D2724,Coordinates!A:C,2,FALSE)</f>
        <v>43.762</v>
      </c>
      <c r="M2724">
        <f>VLOOKUP(D2724,Coordinates!A:C,3,FALSE)</f>
        <v>-79.411900000000003</v>
      </c>
      <c r="N2724" t="str">
        <f>VLOOKUP(I2724,LULine!A:B,2,FALSE)</f>
        <v>Yonge University Spadina</v>
      </c>
      <c r="O2724" t="s">
        <v>1762</v>
      </c>
      <c r="P2724" t="s">
        <v>1777</v>
      </c>
    </row>
    <row r="2725" spans="1:16" x14ac:dyDescent="0.3">
      <c r="A2725" s="3">
        <v>43610</v>
      </c>
      <c r="B2725" s="1" t="s">
        <v>1274</v>
      </c>
      <c r="C2725" s="1" t="s">
        <v>175</v>
      </c>
      <c r="D2725" s="1" t="s">
        <v>45</v>
      </c>
      <c r="E2725" s="1" t="s">
        <v>43</v>
      </c>
      <c r="F2725" s="2">
        <v>5</v>
      </c>
      <c r="G2725" s="2">
        <v>10</v>
      </c>
      <c r="H2725" s="1" t="s">
        <v>19</v>
      </c>
      <c r="I2725" s="1" t="s">
        <v>15</v>
      </c>
      <c r="J2725" s="2">
        <v>5996</v>
      </c>
      <c r="K2725" t="str">
        <f>VLOOKUP(E2725,LUCode!A:B,2,FALSE)</f>
        <v>Operator Not In Position</v>
      </c>
      <c r="L2725">
        <f>VLOOKUP(D2725,Coordinates!A:C,2,FALSE)</f>
        <v>43.781399999999998</v>
      </c>
      <c r="M2725">
        <f>VLOOKUP(D2725,Coordinates!A:C,3,FALSE)</f>
        <v>-79.415000000000006</v>
      </c>
      <c r="N2725" t="str">
        <f>VLOOKUP(I2725,LULine!A:B,2,FALSE)</f>
        <v>Yonge University Spadina</v>
      </c>
      <c r="O2725" t="s">
        <v>1762</v>
      </c>
      <c r="P2725" t="s">
        <v>1774</v>
      </c>
    </row>
    <row r="2726" spans="1:16" x14ac:dyDescent="0.3">
      <c r="A2726" s="3">
        <v>43610</v>
      </c>
      <c r="B2726" s="1" t="s">
        <v>1338</v>
      </c>
      <c r="C2726" s="1" t="s">
        <v>175</v>
      </c>
      <c r="D2726" s="1" t="s">
        <v>266</v>
      </c>
      <c r="E2726" s="1" t="s">
        <v>494</v>
      </c>
      <c r="F2726" s="2">
        <v>12</v>
      </c>
      <c r="G2726" s="2">
        <v>17</v>
      </c>
      <c r="H2726" s="1" t="s">
        <v>19</v>
      </c>
      <c r="I2726" s="1" t="s">
        <v>93</v>
      </c>
      <c r="J2726" s="2">
        <v>3008</v>
      </c>
      <c r="K2726" t="str">
        <f>VLOOKUP(E2726,LUCode!A:B,2,FALSE)</f>
        <v>Timeout</v>
      </c>
      <c r="L2726">
        <f>VLOOKUP(D2726,Coordinates!A:C,2,FALSE)</f>
        <v>43.462899999999998</v>
      </c>
      <c r="M2726">
        <f>VLOOKUP(D2726,Coordinates!A:C,3,FALSE)</f>
        <v>-79.150599999999997</v>
      </c>
      <c r="N2726" t="str">
        <f>VLOOKUP(I2726,LULine!A:B,2,FALSE)</f>
        <v>Scarborough Rail Transit</v>
      </c>
      <c r="O2726" t="s">
        <v>1762</v>
      </c>
      <c r="P2726" t="s">
        <v>1774</v>
      </c>
    </row>
    <row r="2727" spans="1:16" x14ac:dyDescent="0.3">
      <c r="A2727" s="3">
        <v>43610</v>
      </c>
      <c r="B2727" s="1" t="s">
        <v>252</v>
      </c>
      <c r="C2727" s="1" t="s">
        <v>175</v>
      </c>
      <c r="D2727" s="1" t="s">
        <v>45</v>
      </c>
      <c r="E2727" s="1" t="s">
        <v>239</v>
      </c>
      <c r="F2727" s="2">
        <v>5</v>
      </c>
      <c r="G2727" s="2">
        <v>10</v>
      </c>
      <c r="H2727" s="1" t="s">
        <v>19</v>
      </c>
      <c r="I2727" s="1" t="s">
        <v>15</v>
      </c>
      <c r="J2727" s="2">
        <v>5661</v>
      </c>
      <c r="K2727" t="str">
        <f>VLOOKUP(E2727,LUCode!A:B,2,FALSE)</f>
        <v>Crew Unable to Maintain Schedule</v>
      </c>
      <c r="L2727">
        <f>VLOOKUP(D2727,Coordinates!A:C,2,FALSE)</f>
        <v>43.781399999999998</v>
      </c>
      <c r="M2727">
        <f>VLOOKUP(D2727,Coordinates!A:C,3,FALSE)</f>
        <v>-79.415000000000006</v>
      </c>
      <c r="N2727" t="str">
        <f>VLOOKUP(I2727,LULine!A:B,2,FALSE)</f>
        <v>Yonge University Spadina</v>
      </c>
      <c r="O2727" t="s">
        <v>1762</v>
      </c>
      <c r="P2727" t="s">
        <v>1774</v>
      </c>
    </row>
    <row r="2728" spans="1:16" x14ac:dyDescent="0.3">
      <c r="A2728" s="3">
        <v>43610</v>
      </c>
      <c r="B2728" s="1" t="s">
        <v>272</v>
      </c>
      <c r="C2728" s="1" t="s">
        <v>175</v>
      </c>
      <c r="D2728" s="1" t="s">
        <v>22</v>
      </c>
      <c r="E2728" s="1" t="s">
        <v>132</v>
      </c>
      <c r="F2728" s="2">
        <v>4</v>
      </c>
      <c r="G2728" s="2">
        <v>9</v>
      </c>
      <c r="H2728" s="1" t="s">
        <v>19</v>
      </c>
      <c r="I2728" s="1" t="s">
        <v>15</v>
      </c>
      <c r="J2728" s="2">
        <v>5446</v>
      </c>
      <c r="K2728" t="str">
        <f>VLOOKUP(E2728,LUCode!A:B,2,FALSE)</f>
        <v>Misc. Transportation Other - Employee Non-Chargeable</v>
      </c>
      <c r="L2728">
        <f>VLOOKUP(D2728,Coordinates!A:C,2,FALSE)</f>
        <v>43.4116</v>
      </c>
      <c r="M2728">
        <f>VLOOKUP(D2728,Coordinates!A:C,3,FALSE)</f>
        <v>-79.233500000000006</v>
      </c>
      <c r="N2728" t="str">
        <f>VLOOKUP(I2728,LULine!A:B,2,FALSE)</f>
        <v>Yonge University Spadina</v>
      </c>
      <c r="O2728" t="s">
        <v>1762</v>
      </c>
      <c r="P2728" t="s">
        <v>1774</v>
      </c>
    </row>
    <row r="2729" spans="1:16" x14ac:dyDescent="0.3">
      <c r="A2729" s="3">
        <v>43610</v>
      </c>
      <c r="B2729" s="1" t="s">
        <v>792</v>
      </c>
      <c r="C2729" s="1" t="s">
        <v>175</v>
      </c>
      <c r="D2729" s="1" t="s">
        <v>119</v>
      </c>
      <c r="E2729" s="1" t="s">
        <v>327</v>
      </c>
      <c r="F2729" s="2">
        <v>9</v>
      </c>
      <c r="G2729" s="2">
        <v>14</v>
      </c>
      <c r="H2729" s="1" t="s">
        <v>19</v>
      </c>
      <c r="I2729" s="1" t="s">
        <v>15</v>
      </c>
      <c r="J2729" s="2">
        <v>5661</v>
      </c>
      <c r="K2729" t="str">
        <f>VLOOKUP(E2729,LUCode!A:B,2,FALSE)</f>
        <v>Operator Overshot Platform</v>
      </c>
      <c r="L2729">
        <f>VLOOKUP(D2729,Coordinates!A:C,2,FALSE)</f>
        <v>43.433</v>
      </c>
      <c r="M2729">
        <f>VLOOKUP(D2729,Coordinates!A:C,3,FALSE)</f>
        <v>-79.248000000000005</v>
      </c>
      <c r="N2729" t="str">
        <f>VLOOKUP(I2729,LULine!A:B,2,FALSE)</f>
        <v>Yonge University Spadina</v>
      </c>
      <c r="O2729" t="s">
        <v>1762</v>
      </c>
      <c r="P2729" t="s">
        <v>1772</v>
      </c>
    </row>
    <row r="2730" spans="1:16" x14ac:dyDescent="0.3">
      <c r="A2730" s="3">
        <v>43610</v>
      </c>
      <c r="B2730" s="1" t="s">
        <v>1345</v>
      </c>
      <c r="C2730" s="1" t="s">
        <v>175</v>
      </c>
      <c r="D2730" s="1" t="s">
        <v>27</v>
      </c>
      <c r="E2730" s="1" t="s">
        <v>67</v>
      </c>
      <c r="F2730" s="2">
        <v>4</v>
      </c>
      <c r="G2730" s="2">
        <v>9</v>
      </c>
      <c r="H2730" s="1" t="s">
        <v>29</v>
      </c>
      <c r="I2730" s="1" t="s">
        <v>30</v>
      </c>
      <c r="J2730" s="2">
        <v>5198</v>
      </c>
      <c r="K2730" t="str">
        <f>VLOOKUP(E2730,LUCode!A:B,2,FALSE)</f>
        <v>Door Problems - Faulty Equipment</v>
      </c>
      <c r="L2730">
        <f>VLOOKUP(D2730,Coordinates!A:C,2,FALSE)</f>
        <v>43.392000000000003</v>
      </c>
      <c r="M2730">
        <f>VLOOKUP(D2730,Coordinates!A:C,3,FALSE)</f>
        <v>-79.273499999999999</v>
      </c>
      <c r="N2730" t="str">
        <f>VLOOKUP(I2730,LULine!A:B,2,FALSE)</f>
        <v>Bloor Danforth</v>
      </c>
      <c r="O2730" t="s">
        <v>1762</v>
      </c>
      <c r="P2730" t="s">
        <v>1772</v>
      </c>
    </row>
    <row r="2731" spans="1:16" x14ac:dyDescent="0.3">
      <c r="A2731" s="3">
        <v>43610</v>
      </c>
      <c r="B2731" s="1" t="s">
        <v>930</v>
      </c>
      <c r="C2731" s="1" t="s">
        <v>175</v>
      </c>
      <c r="D2731" s="1" t="s">
        <v>45</v>
      </c>
      <c r="E2731" s="1" t="s">
        <v>54</v>
      </c>
      <c r="F2731" s="2">
        <v>3</v>
      </c>
      <c r="G2731" s="2">
        <v>6</v>
      </c>
      <c r="H2731" s="1" t="s">
        <v>19</v>
      </c>
      <c r="I2731" s="1" t="s">
        <v>15</v>
      </c>
      <c r="J2731" s="2">
        <v>5941</v>
      </c>
      <c r="K2731" t="str">
        <f>VLOOKUP(E2731,LUCode!A:B,2,FALSE)</f>
        <v>Passenger Assistance Alarm Activated - No Trouble Found</v>
      </c>
      <c r="L2731">
        <f>VLOOKUP(D2731,Coordinates!A:C,2,FALSE)</f>
        <v>43.781399999999998</v>
      </c>
      <c r="M2731">
        <f>VLOOKUP(D2731,Coordinates!A:C,3,FALSE)</f>
        <v>-79.415000000000006</v>
      </c>
      <c r="N2731" t="str">
        <f>VLOOKUP(I2731,LULine!A:B,2,FALSE)</f>
        <v>Yonge University Spadina</v>
      </c>
      <c r="O2731" t="s">
        <v>1762</v>
      </c>
      <c r="P2731" t="s">
        <v>1772</v>
      </c>
    </row>
    <row r="2732" spans="1:16" x14ac:dyDescent="0.3">
      <c r="A2732" s="3">
        <v>43610</v>
      </c>
      <c r="B2732" s="1" t="s">
        <v>1285</v>
      </c>
      <c r="C2732" s="1" t="s">
        <v>175</v>
      </c>
      <c r="D2732" s="1" t="s">
        <v>98</v>
      </c>
      <c r="E2732" s="1" t="s">
        <v>46</v>
      </c>
      <c r="F2732" s="2">
        <v>4</v>
      </c>
      <c r="G2732" s="2">
        <v>9</v>
      </c>
      <c r="H2732" s="1" t="s">
        <v>34</v>
      </c>
      <c r="I2732" s="1" t="s">
        <v>99</v>
      </c>
      <c r="J2732" s="2">
        <v>6151</v>
      </c>
      <c r="K2732" t="str">
        <f>VLOOKUP(E2732,LUCode!A:B,2,FALSE)</f>
        <v>Miscellaneous Speed Control</v>
      </c>
      <c r="L2732">
        <f>VLOOKUP(D2732,Coordinates!A:C,2,FALSE)</f>
        <v>43.460900000000002</v>
      </c>
      <c r="M2732">
        <f>VLOOKUP(D2732,Coordinates!A:C,3,FALSE)</f>
        <v>-79.223500000000001</v>
      </c>
      <c r="N2732" t="str">
        <f>VLOOKUP(I2732,LULine!A:B,2,FALSE)</f>
        <v>Sheppard</v>
      </c>
      <c r="O2732" t="s">
        <v>1762</v>
      </c>
      <c r="P2732" t="s">
        <v>1772</v>
      </c>
    </row>
    <row r="2733" spans="1:16" x14ac:dyDescent="0.3">
      <c r="A2733" s="3">
        <v>43610</v>
      </c>
      <c r="B2733" s="1" t="s">
        <v>1275</v>
      </c>
      <c r="C2733" s="1" t="s">
        <v>175</v>
      </c>
      <c r="D2733" s="1" t="s">
        <v>1183</v>
      </c>
      <c r="E2733" s="1" t="s">
        <v>92</v>
      </c>
      <c r="F2733" s="2">
        <v>3</v>
      </c>
      <c r="G2733" s="2">
        <v>9</v>
      </c>
      <c r="H2733" s="1" t="s">
        <v>19</v>
      </c>
      <c r="I2733" s="1" t="s">
        <v>93</v>
      </c>
      <c r="J2733" s="2">
        <v>3000</v>
      </c>
      <c r="K2733" t="str">
        <f>VLOOKUP(E2733,LUCode!A:B,2,FALSE)</f>
        <v>Door Problems - Faulty Equipment</v>
      </c>
      <c r="L2733">
        <f>VLOOKUP(D2733,Coordinates!A:C,2,FALSE)</f>
        <v>43.462800000000001</v>
      </c>
      <c r="M2733">
        <f>VLOOKUP(D2733,Coordinates!A:C,3,FALSE)</f>
        <v>-79.152799999999999</v>
      </c>
      <c r="N2733" t="str">
        <f>VLOOKUP(I2733,LULine!A:B,2,FALSE)</f>
        <v>Scarborough Rail Transit</v>
      </c>
      <c r="O2733" t="s">
        <v>1762</v>
      </c>
      <c r="P2733" t="s">
        <v>1773</v>
      </c>
    </row>
    <row r="2734" spans="1:16" x14ac:dyDescent="0.3">
      <c r="A2734" s="3">
        <v>43610</v>
      </c>
      <c r="B2734" s="1" t="s">
        <v>304</v>
      </c>
      <c r="C2734" s="1" t="s">
        <v>175</v>
      </c>
      <c r="D2734" s="1" t="s">
        <v>608</v>
      </c>
      <c r="E2734" s="1" t="s">
        <v>92</v>
      </c>
      <c r="F2734" s="2">
        <v>5</v>
      </c>
      <c r="G2734" s="2">
        <v>11</v>
      </c>
      <c r="H2734" s="1" t="s">
        <v>19</v>
      </c>
      <c r="I2734" s="1" t="s">
        <v>93</v>
      </c>
      <c r="J2734" s="2">
        <v>3000</v>
      </c>
      <c r="K2734" t="str">
        <f>VLOOKUP(E2734,LUCode!A:B,2,FALSE)</f>
        <v>Door Problems - Faulty Equipment</v>
      </c>
      <c r="L2734">
        <f>VLOOKUP(D2734,Coordinates!A:C,2,FALSE)</f>
        <v>43.461350000000003</v>
      </c>
      <c r="M2734">
        <f>VLOOKUP(D2734,Coordinates!A:C,3,FALSE)</f>
        <v>-79.161900000000003</v>
      </c>
      <c r="N2734" t="str">
        <f>VLOOKUP(I2734,LULine!A:B,2,FALSE)</f>
        <v>Scarborough Rail Transit</v>
      </c>
      <c r="O2734" t="s">
        <v>1762</v>
      </c>
      <c r="P2734" t="s">
        <v>1773</v>
      </c>
    </row>
    <row r="2735" spans="1:16" x14ac:dyDescent="0.3">
      <c r="A2735" s="3">
        <v>43610</v>
      </c>
      <c r="B2735" s="1" t="s">
        <v>793</v>
      </c>
      <c r="C2735" s="1" t="s">
        <v>175</v>
      </c>
      <c r="D2735" s="1" t="s">
        <v>341</v>
      </c>
      <c r="E2735" s="1" t="s">
        <v>92</v>
      </c>
      <c r="F2735" s="2">
        <v>8</v>
      </c>
      <c r="G2735" s="2">
        <v>14</v>
      </c>
      <c r="H2735" s="1" t="s">
        <v>29</v>
      </c>
      <c r="I2735" s="1" t="s">
        <v>93</v>
      </c>
      <c r="J2735" s="2">
        <v>3008</v>
      </c>
      <c r="K2735" t="str">
        <f>VLOOKUP(E2735,LUCode!A:B,2,FALSE)</f>
        <v>Door Problems - Faulty Equipment</v>
      </c>
      <c r="L2735">
        <f>VLOOKUP(D2735,Coordinates!A:C,2,FALSE)</f>
        <v>43.732500000000002</v>
      </c>
      <c r="M2735">
        <f>VLOOKUP(D2735,Coordinates!A:C,3,FALSE)</f>
        <v>-79.263599999999997</v>
      </c>
      <c r="N2735" t="str">
        <f>VLOOKUP(I2735,LULine!A:B,2,FALSE)</f>
        <v>Scarborough Rail Transit</v>
      </c>
      <c r="O2735" t="s">
        <v>1762</v>
      </c>
      <c r="P2735" t="s">
        <v>1773</v>
      </c>
    </row>
    <row r="2736" spans="1:16" x14ac:dyDescent="0.3">
      <c r="A2736" s="3">
        <v>43610</v>
      </c>
      <c r="B2736" s="1" t="s">
        <v>583</v>
      </c>
      <c r="C2736" s="1" t="s">
        <v>175</v>
      </c>
      <c r="D2736" s="1" t="s">
        <v>279</v>
      </c>
      <c r="E2736" s="1" t="s">
        <v>287</v>
      </c>
      <c r="F2736" s="2">
        <v>6</v>
      </c>
      <c r="G2736" s="2">
        <v>9</v>
      </c>
      <c r="H2736" s="1" t="s">
        <v>14</v>
      </c>
      <c r="I2736" s="1" t="s">
        <v>15</v>
      </c>
      <c r="J2736" s="2">
        <v>5951</v>
      </c>
      <c r="K2736" t="e">
        <f>VLOOKUP(E2736,LUCode!A:B,2,FALSE)</f>
        <v>#N/A</v>
      </c>
      <c r="L2736">
        <f>VLOOKUP(D2736,Coordinates!A:C,2,FALSE)</f>
        <v>43.4056</v>
      </c>
      <c r="M2736">
        <f>VLOOKUP(D2736,Coordinates!A:C,3,FALSE)</f>
        <v>-79.232699999999994</v>
      </c>
      <c r="N2736" t="str">
        <f>VLOOKUP(I2736,LULine!A:B,2,FALSE)</f>
        <v>Yonge University Spadina</v>
      </c>
      <c r="O2736" t="s">
        <v>1762</v>
      </c>
      <c r="P2736" t="s">
        <v>1773</v>
      </c>
    </row>
    <row r="2737" spans="1:16" x14ac:dyDescent="0.3">
      <c r="A2737" s="3">
        <v>43610</v>
      </c>
      <c r="B2737" s="1" t="s">
        <v>720</v>
      </c>
      <c r="C2737" s="1" t="s">
        <v>175</v>
      </c>
      <c r="D2737" s="1" t="s">
        <v>211</v>
      </c>
      <c r="E2737" s="1" t="s">
        <v>128</v>
      </c>
      <c r="F2737" s="2">
        <v>5</v>
      </c>
      <c r="G2737" s="2">
        <v>8</v>
      </c>
      <c r="H2737" s="1" t="s">
        <v>19</v>
      </c>
      <c r="I2737" s="1" t="s">
        <v>15</v>
      </c>
      <c r="J2737" s="2">
        <v>5406</v>
      </c>
      <c r="K2737" t="str">
        <f>VLOOKUP(E2737,LUCode!A:B,2,FALSE)</f>
        <v>Divisional Clerk Related</v>
      </c>
      <c r="L2737">
        <f>VLOOKUP(D2737,Coordinates!A:C,2,FALSE)</f>
        <v>43.4739</v>
      </c>
      <c r="M2737">
        <f>VLOOKUP(D2737,Coordinates!A:C,3,FALSE)</f>
        <v>-79.313900000000004</v>
      </c>
      <c r="N2737" t="str">
        <f>VLOOKUP(I2737,LULine!A:B,2,FALSE)</f>
        <v>Yonge University Spadina</v>
      </c>
      <c r="O2737" t="s">
        <v>1762</v>
      </c>
      <c r="P2737" t="s">
        <v>1773</v>
      </c>
    </row>
    <row r="2738" spans="1:16" x14ac:dyDescent="0.3">
      <c r="A2738" s="3">
        <v>43610</v>
      </c>
      <c r="B2738" s="1" t="s">
        <v>597</v>
      </c>
      <c r="C2738" s="1" t="s">
        <v>175</v>
      </c>
      <c r="D2738" s="1" t="s">
        <v>608</v>
      </c>
      <c r="E2738" s="1" t="s">
        <v>92</v>
      </c>
      <c r="F2738" s="2">
        <v>9</v>
      </c>
      <c r="G2738" s="2">
        <v>15</v>
      </c>
      <c r="H2738" s="1" t="s">
        <v>14</v>
      </c>
      <c r="I2738" s="1" t="s">
        <v>93</v>
      </c>
      <c r="J2738" s="2">
        <v>3015</v>
      </c>
      <c r="K2738" t="str">
        <f>VLOOKUP(E2738,LUCode!A:B,2,FALSE)</f>
        <v>Door Problems - Faulty Equipment</v>
      </c>
      <c r="L2738">
        <f>VLOOKUP(D2738,Coordinates!A:C,2,FALSE)</f>
        <v>43.461350000000003</v>
      </c>
      <c r="M2738">
        <f>VLOOKUP(D2738,Coordinates!A:C,3,FALSE)</f>
        <v>-79.161900000000003</v>
      </c>
      <c r="N2738" t="str">
        <f>VLOOKUP(I2738,LULine!A:B,2,FALSE)</f>
        <v>Scarborough Rail Transit</v>
      </c>
      <c r="O2738" t="s">
        <v>1762</v>
      </c>
      <c r="P2738" t="s">
        <v>1773</v>
      </c>
    </row>
    <row r="2739" spans="1:16" x14ac:dyDescent="0.3">
      <c r="A2739" s="3">
        <v>43610</v>
      </c>
      <c r="B2739" s="1" t="s">
        <v>495</v>
      </c>
      <c r="C2739" s="1" t="s">
        <v>175</v>
      </c>
      <c r="D2739" s="1" t="s">
        <v>266</v>
      </c>
      <c r="E2739" s="1" t="s">
        <v>717</v>
      </c>
      <c r="F2739" s="2">
        <v>6</v>
      </c>
      <c r="G2739" s="2">
        <v>12</v>
      </c>
      <c r="H2739" s="1" t="s">
        <v>19</v>
      </c>
      <c r="I2739" s="1" t="s">
        <v>93</v>
      </c>
      <c r="J2739" s="2">
        <v>3008</v>
      </c>
      <c r="K2739" t="str">
        <f>VLOOKUP(E2739,LUCode!A:B,2,FALSE)</f>
        <v xml:space="preserve">No Operator Immediately Available </v>
      </c>
      <c r="L2739">
        <f>VLOOKUP(D2739,Coordinates!A:C,2,FALSE)</f>
        <v>43.462899999999998</v>
      </c>
      <c r="M2739">
        <f>VLOOKUP(D2739,Coordinates!A:C,3,FALSE)</f>
        <v>-79.150599999999997</v>
      </c>
      <c r="N2739" t="str">
        <f>VLOOKUP(I2739,LULine!A:B,2,FALSE)</f>
        <v>Scarborough Rail Transit</v>
      </c>
      <c r="O2739" t="s">
        <v>1762</v>
      </c>
      <c r="P2739" t="s">
        <v>1775</v>
      </c>
    </row>
    <row r="2740" spans="1:16" x14ac:dyDescent="0.3">
      <c r="A2740" s="3">
        <v>43610</v>
      </c>
      <c r="B2740" s="1" t="s">
        <v>448</v>
      </c>
      <c r="C2740" s="1" t="s">
        <v>175</v>
      </c>
      <c r="D2740" s="1" t="s">
        <v>420</v>
      </c>
      <c r="E2740" s="1" t="s">
        <v>46</v>
      </c>
      <c r="F2740" s="2">
        <v>3</v>
      </c>
      <c r="G2740" s="2">
        <v>6</v>
      </c>
      <c r="H2740" s="1" t="s">
        <v>19</v>
      </c>
      <c r="I2740" s="1" t="s">
        <v>15</v>
      </c>
      <c r="J2740" s="2">
        <v>5771</v>
      </c>
      <c r="K2740" t="str">
        <f>VLOOKUP(E2740,LUCode!A:B,2,FALSE)</f>
        <v>Miscellaneous Speed Control</v>
      </c>
      <c r="L2740">
        <f>VLOOKUP(D2740,Coordinates!A:C,2,FALSE)</f>
        <v>43.3917</v>
      </c>
      <c r="M2740">
        <f>VLOOKUP(D2740,Coordinates!A:C,3,FALSE)</f>
        <v>-79.231800000000007</v>
      </c>
      <c r="N2740" t="str">
        <f>VLOOKUP(I2740,LULine!A:B,2,FALSE)</f>
        <v>Yonge University Spadina</v>
      </c>
      <c r="O2740" t="s">
        <v>1762</v>
      </c>
      <c r="P2740" t="s">
        <v>1775</v>
      </c>
    </row>
    <row r="2741" spans="1:16" x14ac:dyDescent="0.3">
      <c r="A2741" s="3">
        <v>43610</v>
      </c>
      <c r="B2741" s="1" t="s">
        <v>568</v>
      </c>
      <c r="C2741" s="1" t="s">
        <v>175</v>
      </c>
      <c r="D2741" s="1" t="s">
        <v>127</v>
      </c>
      <c r="E2741" s="1" t="s">
        <v>13</v>
      </c>
      <c r="F2741" s="2">
        <v>9</v>
      </c>
      <c r="G2741" s="2">
        <v>13</v>
      </c>
      <c r="H2741" s="1" t="s">
        <v>19</v>
      </c>
      <c r="I2741" s="1" t="s">
        <v>15</v>
      </c>
      <c r="J2741" s="2">
        <v>6086</v>
      </c>
      <c r="K2741" t="str">
        <f>VLOOKUP(E2741,LUCode!A:B,2,FALSE)</f>
        <v>ATC Project</v>
      </c>
      <c r="L2741">
        <f>VLOOKUP(D2741,Coordinates!A:C,2,FALSE)</f>
        <v>43.400500000000001</v>
      </c>
      <c r="M2741">
        <f>VLOOKUP(D2741,Coordinates!A:C,3,FALSE)</f>
        <v>-79.235900000000001</v>
      </c>
      <c r="N2741" t="str">
        <f>VLOOKUP(I2741,LULine!A:B,2,FALSE)</f>
        <v>Yonge University Spadina</v>
      </c>
      <c r="O2741" t="s">
        <v>1762</v>
      </c>
      <c r="P2741" t="s">
        <v>1775</v>
      </c>
    </row>
    <row r="2742" spans="1:16" x14ac:dyDescent="0.3">
      <c r="A2742" s="3">
        <v>43610</v>
      </c>
      <c r="B2742" s="1" t="s">
        <v>971</v>
      </c>
      <c r="C2742" s="1" t="s">
        <v>175</v>
      </c>
      <c r="D2742" s="25" t="s">
        <v>1755</v>
      </c>
      <c r="E2742" s="1" t="s">
        <v>67</v>
      </c>
      <c r="F2742" s="2">
        <v>8</v>
      </c>
      <c r="G2742" s="2">
        <v>11</v>
      </c>
      <c r="H2742" s="1" t="s">
        <v>29</v>
      </c>
      <c r="I2742" s="1" t="s">
        <v>30</v>
      </c>
      <c r="J2742" s="2">
        <v>5275</v>
      </c>
      <c r="K2742" t="str">
        <f>VLOOKUP(E2742,LUCode!A:B,2,FALSE)</f>
        <v>Door Problems - Faulty Equipment</v>
      </c>
      <c r="L2742">
        <f>VLOOKUP(D2742,Coordinates!A:C,2,FALSE)</f>
        <v>43.6706</v>
      </c>
      <c r="M2742">
        <f>VLOOKUP(D2742,Coordinates!A:C,3,FALSE)</f>
        <v>-79.386499999999998</v>
      </c>
      <c r="N2742" t="str">
        <f>VLOOKUP(I2742,LULine!A:B,2,FALSE)</f>
        <v>Bloor Danforth</v>
      </c>
      <c r="O2742" t="s">
        <v>1762</v>
      </c>
      <c r="P2742" t="s">
        <v>1775</v>
      </c>
    </row>
    <row r="2743" spans="1:16" x14ac:dyDescent="0.3">
      <c r="A2743" s="3">
        <v>43610</v>
      </c>
      <c r="B2743" s="1" t="s">
        <v>1346</v>
      </c>
      <c r="C2743" s="1" t="s">
        <v>175</v>
      </c>
      <c r="D2743" s="1" t="s">
        <v>266</v>
      </c>
      <c r="E2743" s="1" t="s">
        <v>717</v>
      </c>
      <c r="F2743" s="2">
        <v>6</v>
      </c>
      <c r="G2743" s="2">
        <v>12</v>
      </c>
      <c r="H2743" s="1" t="s">
        <v>19</v>
      </c>
      <c r="I2743" s="1" t="s">
        <v>93</v>
      </c>
      <c r="J2743" s="2">
        <v>3022</v>
      </c>
      <c r="K2743" t="str">
        <f>VLOOKUP(E2743,LUCode!A:B,2,FALSE)</f>
        <v xml:space="preserve">No Operator Immediately Available </v>
      </c>
      <c r="L2743">
        <f>VLOOKUP(D2743,Coordinates!A:C,2,FALSE)</f>
        <v>43.462899999999998</v>
      </c>
      <c r="M2743">
        <f>VLOOKUP(D2743,Coordinates!A:C,3,FALSE)</f>
        <v>-79.150599999999997</v>
      </c>
      <c r="N2743" t="str">
        <f>VLOOKUP(I2743,LULine!A:B,2,FALSE)</f>
        <v>Scarborough Rail Transit</v>
      </c>
      <c r="O2743" t="s">
        <v>1762</v>
      </c>
      <c r="P2743" t="s">
        <v>1775</v>
      </c>
    </row>
    <row r="2744" spans="1:16" x14ac:dyDescent="0.3">
      <c r="A2744" s="3">
        <v>43610</v>
      </c>
      <c r="B2744" s="1" t="s">
        <v>167</v>
      </c>
      <c r="C2744" s="1" t="s">
        <v>175</v>
      </c>
      <c r="D2744" s="1" t="s">
        <v>101</v>
      </c>
      <c r="E2744" s="1" t="s">
        <v>54</v>
      </c>
      <c r="F2744" s="2">
        <v>3</v>
      </c>
      <c r="G2744" s="2">
        <v>6</v>
      </c>
      <c r="H2744" s="1" t="s">
        <v>14</v>
      </c>
      <c r="I2744" s="1" t="s">
        <v>15</v>
      </c>
      <c r="J2744" s="2">
        <v>5886</v>
      </c>
      <c r="K2744" t="str">
        <f>VLOOKUP(E2744,LUCode!A:B,2,FALSE)</f>
        <v>Passenger Assistance Alarm Activated - No Trouble Found</v>
      </c>
      <c r="L2744">
        <f>VLOOKUP(D2744,Coordinates!A:C,2,FALSE)</f>
        <v>43.400199999999998</v>
      </c>
      <c r="M2744">
        <f>VLOOKUP(D2744,Coordinates!A:C,3,FALSE)</f>
        <v>-79.241399999999999</v>
      </c>
      <c r="N2744" t="str">
        <f>VLOOKUP(I2744,LULine!A:B,2,FALSE)</f>
        <v>Yonge University Spadina</v>
      </c>
      <c r="O2744" t="s">
        <v>1762</v>
      </c>
      <c r="P2744" t="s">
        <v>1775</v>
      </c>
    </row>
    <row r="2745" spans="1:16" x14ac:dyDescent="0.3">
      <c r="A2745" s="3">
        <v>43610</v>
      </c>
      <c r="B2745" s="1" t="s">
        <v>1148</v>
      </c>
      <c r="C2745" s="1" t="s">
        <v>175</v>
      </c>
      <c r="D2745" s="1" t="s">
        <v>207</v>
      </c>
      <c r="E2745" s="1" t="s">
        <v>996</v>
      </c>
      <c r="F2745" s="2">
        <v>3</v>
      </c>
      <c r="G2745" s="2">
        <v>6</v>
      </c>
      <c r="H2745" s="1" t="s">
        <v>14</v>
      </c>
      <c r="I2745" s="1" t="s">
        <v>15</v>
      </c>
      <c r="J2745" s="2">
        <v>5456</v>
      </c>
      <c r="K2745" t="str">
        <f>VLOOKUP(E2745,LUCode!A:B,2,FALSE)</f>
        <v>Collector Booth Alarm Activated</v>
      </c>
      <c r="L2745">
        <f>VLOOKUP(D2745,Coordinates!A:C,2,FALSE)</f>
        <v>43.4221</v>
      </c>
      <c r="M2745">
        <f>VLOOKUP(D2745,Coordinates!A:C,3,FALSE)</f>
        <v>-79.235399999999998</v>
      </c>
      <c r="N2745" t="str">
        <f>VLOOKUP(I2745,LULine!A:B,2,FALSE)</f>
        <v>Yonge University Spadina</v>
      </c>
      <c r="O2745" t="s">
        <v>1762</v>
      </c>
      <c r="P2745" t="s">
        <v>1776</v>
      </c>
    </row>
    <row r="2746" spans="1:16" x14ac:dyDescent="0.3">
      <c r="A2746" s="3">
        <v>43610</v>
      </c>
      <c r="B2746" s="1" t="s">
        <v>450</v>
      </c>
      <c r="C2746" s="1" t="s">
        <v>175</v>
      </c>
      <c r="D2746" s="1" t="s">
        <v>137</v>
      </c>
      <c r="E2746" s="1" t="s">
        <v>158</v>
      </c>
      <c r="F2746" s="2">
        <v>3</v>
      </c>
      <c r="G2746" s="2">
        <v>6</v>
      </c>
      <c r="H2746" s="1" t="s">
        <v>14</v>
      </c>
      <c r="I2746" s="1" t="s">
        <v>15</v>
      </c>
      <c r="J2746" s="2">
        <v>5906</v>
      </c>
      <c r="K2746" t="str">
        <f>VLOOKUP(E2746,LUCode!A:B,2,FALSE)</f>
        <v>Unauthorized at Track Level</v>
      </c>
      <c r="L2746">
        <f>VLOOKUP(D2746,Coordinates!A:C,2,FALSE)</f>
        <v>43.645299999999999</v>
      </c>
      <c r="M2746">
        <f>VLOOKUP(D2746,Coordinates!A:C,3,FALSE)</f>
        <v>-79.380600000000001</v>
      </c>
      <c r="N2746" t="str">
        <f>VLOOKUP(I2746,LULine!A:B,2,FALSE)</f>
        <v>Yonge University Spadina</v>
      </c>
      <c r="O2746" t="s">
        <v>1762</v>
      </c>
      <c r="P2746" t="s">
        <v>1776</v>
      </c>
    </row>
    <row r="2747" spans="1:16" x14ac:dyDescent="0.3">
      <c r="A2747" s="3">
        <v>43610</v>
      </c>
      <c r="B2747" s="1" t="s">
        <v>290</v>
      </c>
      <c r="C2747" s="1" t="s">
        <v>175</v>
      </c>
      <c r="D2747" s="1" t="s">
        <v>59</v>
      </c>
      <c r="E2747" s="1" t="s">
        <v>905</v>
      </c>
      <c r="F2747" s="2">
        <v>5</v>
      </c>
      <c r="G2747" s="2">
        <v>9</v>
      </c>
      <c r="H2747" s="1" t="s">
        <v>29</v>
      </c>
      <c r="I2747" s="1" t="s">
        <v>30</v>
      </c>
      <c r="J2747" s="2">
        <v>5590</v>
      </c>
      <c r="K2747" t="str">
        <f>VLOOKUP(E2747,LUCode!A:B,2,FALSE)</f>
        <v>Injured Employee</v>
      </c>
      <c r="L2747">
        <f>VLOOKUP(D2747,Coordinates!A:C,2,FALSE)</f>
        <v>43.410299999999999</v>
      </c>
      <c r="M2747">
        <f>VLOOKUP(D2747,Coordinates!A:C,3,FALSE)</f>
        <v>-79.192300000000003</v>
      </c>
      <c r="N2747" t="str">
        <f>VLOOKUP(I2747,LULine!A:B,2,FALSE)</f>
        <v>Bloor Danforth</v>
      </c>
      <c r="O2747" t="s">
        <v>1762</v>
      </c>
      <c r="P2747" t="s">
        <v>1776</v>
      </c>
    </row>
    <row r="2748" spans="1:16" x14ac:dyDescent="0.3">
      <c r="A2748" s="3">
        <v>43610</v>
      </c>
      <c r="B2748" s="1" t="s">
        <v>642</v>
      </c>
      <c r="C2748" s="1" t="s">
        <v>175</v>
      </c>
      <c r="D2748" s="1" t="s">
        <v>59</v>
      </c>
      <c r="E2748" s="1" t="s">
        <v>43</v>
      </c>
      <c r="F2748" s="2">
        <v>3</v>
      </c>
      <c r="G2748" s="2">
        <v>7</v>
      </c>
      <c r="H2748" s="1" t="s">
        <v>34</v>
      </c>
      <c r="I2748" s="1" t="s">
        <v>30</v>
      </c>
      <c r="J2748" s="2">
        <v>5352</v>
      </c>
      <c r="K2748" t="str">
        <f>VLOOKUP(E2748,LUCode!A:B,2,FALSE)</f>
        <v>Operator Not In Position</v>
      </c>
      <c r="L2748">
        <f>VLOOKUP(D2748,Coordinates!A:C,2,FALSE)</f>
        <v>43.410299999999999</v>
      </c>
      <c r="M2748">
        <f>VLOOKUP(D2748,Coordinates!A:C,3,FALSE)</f>
        <v>-79.192300000000003</v>
      </c>
      <c r="N2748" t="str">
        <f>VLOOKUP(I2748,LULine!A:B,2,FALSE)</f>
        <v>Bloor Danforth</v>
      </c>
      <c r="O2748" t="s">
        <v>1762</v>
      </c>
      <c r="P2748" t="s">
        <v>1776</v>
      </c>
    </row>
    <row r="2749" spans="1:16" x14ac:dyDescent="0.3">
      <c r="A2749" s="3">
        <v>43610</v>
      </c>
      <c r="B2749" s="1" t="s">
        <v>1347</v>
      </c>
      <c r="C2749" s="1" t="s">
        <v>175</v>
      </c>
      <c r="D2749" s="1" t="s">
        <v>137</v>
      </c>
      <c r="E2749" s="1" t="s">
        <v>239</v>
      </c>
      <c r="F2749" s="2">
        <v>5</v>
      </c>
      <c r="G2749" s="2">
        <v>10</v>
      </c>
      <c r="H2749" s="1" t="s">
        <v>14</v>
      </c>
      <c r="I2749" s="1" t="s">
        <v>15</v>
      </c>
      <c r="J2749" s="2">
        <v>5741</v>
      </c>
      <c r="K2749" t="str">
        <f>VLOOKUP(E2749,LUCode!A:B,2,FALSE)</f>
        <v>Crew Unable to Maintain Schedule</v>
      </c>
      <c r="L2749">
        <f>VLOOKUP(D2749,Coordinates!A:C,2,FALSE)</f>
        <v>43.645299999999999</v>
      </c>
      <c r="M2749">
        <f>VLOOKUP(D2749,Coordinates!A:C,3,FALSE)</f>
        <v>-79.380600000000001</v>
      </c>
      <c r="N2749" t="str">
        <f>VLOOKUP(I2749,LULine!A:B,2,FALSE)</f>
        <v>Yonge University Spadina</v>
      </c>
      <c r="O2749" t="s">
        <v>1762</v>
      </c>
      <c r="P2749" t="s">
        <v>1776</v>
      </c>
    </row>
    <row r="2750" spans="1:16" x14ac:dyDescent="0.3">
      <c r="A2750" s="3">
        <v>43610</v>
      </c>
      <c r="B2750" s="1" t="s">
        <v>1133</v>
      </c>
      <c r="C2750" s="1" t="s">
        <v>175</v>
      </c>
      <c r="D2750" s="1" t="s">
        <v>363</v>
      </c>
      <c r="E2750" s="1" t="s">
        <v>322</v>
      </c>
      <c r="F2750" s="2">
        <v>130</v>
      </c>
      <c r="G2750" s="2">
        <v>134</v>
      </c>
      <c r="H2750" s="1" t="s">
        <v>34</v>
      </c>
      <c r="I2750" s="1" t="s">
        <v>30</v>
      </c>
      <c r="J2750" s="2">
        <v>5211</v>
      </c>
      <c r="K2750" t="str">
        <f>VLOOKUP(E2750,LUCode!A:B,2,FALSE)</f>
        <v>Bomb Threat</v>
      </c>
      <c r="L2750">
        <f>VLOOKUP(D2750,Coordinates!A:C,2,FALSE)</f>
        <v>43.4514</v>
      </c>
      <c r="M2750">
        <f>VLOOKUP(D2750,Coordinates!A:C,3,FALSE)</f>
        <v>-79.284199999999998</v>
      </c>
      <c r="N2750" t="str">
        <f>VLOOKUP(I2750,LULine!A:B,2,FALSE)</f>
        <v>Bloor Danforth</v>
      </c>
      <c r="O2750" t="s">
        <v>1762</v>
      </c>
      <c r="P2750" t="s">
        <v>1776</v>
      </c>
    </row>
    <row r="2751" spans="1:16" x14ac:dyDescent="0.3">
      <c r="A2751" s="3">
        <v>43611</v>
      </c>
      <c r="B2751" s="1" t="s">
        <v>1146</v>
      </c>
      <c r="C2751" s="1" t="s">
        <v>188</v>
      </c>
      <c r="D2751" s="1" t="s">
        <v>179</v>
      </c>
      <c r="E2751" s="1" t="s">
        <v>218</v>
      </c>
      <c r="F2751" s="2">
        <v>7</v>
      </c>
      <c r="G2751" s="2">
        <v>10</v>
      </c>
      <c r="H2751" s="1" t="s">
        <v>29</v>
      </c>
      <c r="I2751" s="1" t="s">
        <v>30</v>
      </c>
      <c r="J2751" s="2">
        <v>5280</v>
      </c>
      <c r="K2751" t="str">
        <f>VLOOKUP(E2751,LUCode!A:B,2,FALSE)</f>
        <v>Equipment - No Trouble Found</v>
      </c>
      <c r="L2751">
        <f>VLOOKUP(D2751,Coordinates!A:C,2,FALSE)</f>
        <v>43.414200000000001</v>
      </c>
      <c r="M2751">
        <f>VLOOKUP(D2751,Coordinates!A:C,3,FALSE)</f>
        <v>-79.171899999999994</v>
      </c>
      <c r="N2751" t="str">
        <f>VLOOKUP(I2751,LULine!A:B,2,FALSE)</f>
        <v>Bloor Danforth</v>
      </c>
      <c r="O2751" t="s">
        <v>1762</v>
      </c>
      <c r="P2751" t="s">
        <v>1777</v>
      </c>
    </row>
    <row r="2752" spans="1:16" x14ac:dyDescent="0.3">
      <c r="A2752" s="3">
        <v>43611</v>
      </c>
      <c r="B2752" s="1" t="s">
        <v>830</v>
      </c>
      <c r="C2752" s="1" t="s">
        <v>188</v>
      </c>
      <c r="D2752" s="1" t="s">
        <v>37</v>
      </c>
      <c r="E2752" s="1" t="s">
        <v>132</v>
      </c>
      <c r="F2752" s="2">
        <v>3</v>
      </c>
      <c r="G2752" s="2">
        <v>7</v>
      </c>
      <c r="H2752" s="1" t="s">
        <v>29</v>
      </c>
      <c r="I2752" s="1" t="s">
        <v>30</v>
      </c>
      <c r="J2752" s="2">
        <v>5244</v>
      </c>
      <c r="K2752" t="str">
        <f>VLOOKUP(E2752,LUCode!A:B,2,FALSE)</f>
        <v>Misc. Transportation Other - Employee Non-Chargeable</v>
      </c>
      <c r="L2752">
        <f>VLOOKUP(D2752,Coordinates!A:C,2,FALSE)</f>
        <v>43.435699999999997</v>
      </c>
      <c r="M2752">
        <f>VLOOKUP(D2752,Coordinates!A:C,3,FALSE)</f>
        <v>-79.154899999999998</v>
      </c>
      <c r="N2752" t="str">
        <f>VLOOKUP(I2752,LULine!A:B,2,FALSE)</f>
        <v>Bloor Danforth</v>
      </c>
      <c r="O2752" t="s">
        <v>1762</v>
      </c>
      <c r="P2752" t="s">
        <v>1777</v>
      </c>
    </row>
    <row r="2753" spans="1:16" x14ac:dyDescent="0.3">
      <c r="A2753" s="3">
        <v>43611</v>
      </c>
      <c r="B2753" s="1" t="s">
        <v>23</v>
      </c>
      <c r="C2753" s="1" t="s">
        <v>188</v>
      </c>
      <c r="D2753" s="1" t="s">
        <v>42</v>
      </c>
      <c r="E2753" s="1" t="s">
        <v>43</v>
      </c>
      <c r="F2753" s="2">
        <v>4</v>
      </c>
      <c r="G2753" s="2">
        <v>9</v>
      </c>
      <c r="H2753" s="1" t="s">
        <v>14</v>
      </c>
      <c r="I2753" s="1" t="s">
        <v>15</v>
      </c>
      <c r="J2753" s="2">
        <v>5786</v>
      </c>
      <c r="K2753" t="str">
        <f>VLOOKUP(E2753,LUCode!A:B,2,FALSE)</f>
        <v>Operator Not In Position</v>
      </c>
      <c r="L2753">
        <f>VLOOKUP(D2753,Coordinates!A:C,2,FALSE)</f>
        <v>43.749699999999997</v>
      </c>
      <c r="M2753">
        <f>VLOOKUP(D2753,Coordinates!A:C,3,FALSE)</f>
        <v>-79.4619</v>
      </c>
      <c r="N2753" t="str">
        <f>VLOOKUP(I2753,LULine!A:B,2,FALSE)</f>
        <v>Yonge University Spadina</v>
      </c>
      <c r="O2753" t="s">
        <v>1762</v>
      </c>
      <c r="P2753" t="s">
        <v>1774</v>
      </c>
    </row>
    <row r="2754" spans="1:16" x14ac:dyDescent="0.3">
      <c r="A2754" s="3">
        <v>43611</v>
      </c>
      <c r="B2754" s="1" t="s">
        <v>536</v>
      </c>
      <c r="C2754" s="1" t="s">
        <v>188</v>
      </c>
      <c r="D2754" s="1" t="s">
        <v>296</v>
      </c>
      <c r="E2754" s="1" t="s">
        <v>60</v>
      </c>
      <c r="F2754" s="2">
        <v>5</v>
      </c>
      <c r="G2754" s="2">
        <v>10</v>
      </c>
      <c r="H2754" s="1" t="s">
        <v>19</v>
      </c>
      <c r="I2754" s="1" t="s">
        <v>15</v>
      </c>
      <c r="J2754" s="2">
        <v>5736</v>
      </c>
      <c r="K2754" t="str">
        <f>VLOOKUP(E2754,LUCode!A:B,2,FALSE)</f>
        <v>Miscellaneous Other</v>
      </c>
      <c r="L2754">
        <f>VLOOKUP(D2754,Coordinates!A:C,2,FALSE)</f>
        <v>43.4116</v>
      </c>
      <c r="M2754">
        <f>VLOOKUP(D2754,Coordinates!A:C,3,FALSE)</f>
        <v>-79.233500000000006</v>
      </c>
      <c r="N2754" t="str">
        <f>VLOOKUP(I2754,LULine!A:B,2,FALSE)</f>
        <v>Yonge University Spadina</v>
      </c>
      <c r="O2754" t="s">
        <v>1762</v>
      </c>
      <c r="P2754" t="s">
        <v>1774</v>
      </c>
    </row>
    <row r="2755" spans="1:16" x14ac:dyDescent="0.3">
      <c r="A2755" s="3">
        <v>43611</v>
      </c>
      <c r="B2755" s="1" t="s">
        <v>272</v>
      </c>
      <c r="C2755" s="1" t="s">
        <v>188</v>
      </c>
      <c r="D2755" s="1" t="s">
        <v>443</v>
      </c>
      <c r="E2755" s="1" t="s">
        <v>54</v>
      </c>
      <c r="F2755" s="2">
        <v>3</v>
      </c>
      <c r="G2755" s="2">
        <v>7</v>
      </c>
      <c r="H2755" s="1" t="s">
        <v>29</v>
      </c>
      <c r="I2755" s="1" t="s">
        <v>30</v>
      </c>
      <c r="J2755" s="2">
        <v>5114</v>
      </c>
      <c r="K2755" t="str">
        <f>VLOOKUP(E2755,LUCode!A:B,2,FALSE)</f>
        <v>Passenger Assistance Alarm Activated - No Trouble Found</v>
      </c>
      <c r="L2755">
        <f>VLOOKUP(D2755,Coordinates!A:C,2,FALSE)</f>
        <v>43.412050000000001</v>
      </c>
      <c r="M2755">
        <f>VLOOKUP(D2755,Coordinates!A:C,3,FALSE)</f>
        <v>-79.180599999999998</v>
      </c>
      <c r="N2755" t="str">
        <f>VLOOKUP(I2755,LULine!A:B,2,FALSE)</f>
        <v>Bloor Danforth</v>
      </c>
      <c r="O2755" t="s">
        <v>1762</v>
      </c>
      <c r="P2755" t="s">
        <v>1774</v>
      </c>
    </row>
    <row r="2756" spans="1:16" x14ac:dyDescent="0.3">
      <c r="A2756" s="3">
        <v>43611</v>
      </c>
      <c r="B2756" s="1" t="s">
        <v>1239</v>
      </c>
      <c r="C2756" s="1" t="s">
        <v>188</v>
      </c>
      <c r="D2756" s="1" t="s">
        <v>200</v>
      </c>
      <c r="E2756" s="1" t="s">
        <v>218</v>
      </c>
      <c r="F2756" s="2">
        <v>5</v>
      </c>
      <c r="G2756" s="2">
        <v>9</v>
      </c>
      <c r="H2756" s="1" t="s">
        <v>29</v>
      </c>
      <c r="I2756" s="1" t="s">
        <v>30</v>
      </c>
      <c r="J2756" s="2">
        <v>5242</v>
      </c>
      <c r="K2756" t="str">
        <f>VLOOKUP(E2756,LUCode!A:B,2,FALSE)</f>
        <v>Equipment - No Trouble Found</v>
      </c>
      <c r="L2756">
        <f>VLOOKUP(D2756,Coordinates!A:C,2,FALSE)</f>
        <v>43.391399999999997</v>
      </c>
      <c r="M2756">
        <f>VLOOKUP(D2756,Coordinates!A:C,3,FALSE)</f>
        <v>-79.28</v>
      </c>
      <c r="N2756" t="str">
        <f>VLOOKUP(I2756,LULine!A:B,2,FALSE)</f>
        <v>Bloor Danforth</v>
      </c>
      <c r="O2756" t="s">
        <v>1762</v>
      </c>
      <c r="P2756" t="s">
        <v>1772</v>
      </c>
    </row>
    <row r="2757" spans="1:16" x14ac:dyDescent="0.3">
      <c r="A2757" s="3">
        <v>43611</v>
      </c>
      <c r="B2757" s="1" t="s">
        <v>879</v>
      </c>
      <c r="C2757" s="1" t="s">
        <v>188</v>
      </c>
      <c r="D2757" s="1" t="s">
        <v>363</v>
      </c>
      <c r="E2757" s="1" t="s">
        <v>80</v>
      </c>
      <c r="F2757" s="2">
        <v>9</v>
      </c>
      <c r="G2757" s="2">
        <v>13</v>
      </c>
      <c r="H2757" s="1" t="s">
        <v>29</v>
      </c>
      <c r="I2757" s="1" t="s">
        <v>30</v>
      </c>
      <c r="J2757" s="2">
        <v>5065</v>
      </c>
      <c r="K2757" t="str">
        <f>VLOOKUP(E2757,LUCode!A:B,2,FALSE)</f>
        <v>Disorderly Patron</v>
      </c>
      <c r="L2757">
        <f>VLOOKUP(D2757,Coordinates!A:C,2,FALSE)</f>
        <v>43.4514</v>
      </c>
      <c r="M2757">
        <f>VLOOKUP(D2757,Coordinates!A:C,3,FALSE)</f>
        <v>-79.284199999999998</v>
      </c>
      <c r="N2757" t="str">
        <f>VLOOKUP(I2757,LULine!A:B,2,FALSE)</f>
        <v>Bloor Danforth</v>
      </c>
      <c r="O2757" t="s">
        <v>1762</v>
      </c>
      <c r="P2757" t="s">
        <v>1773</v>
      </c>
    </row>
    <row r="2758" spans="1:16" x14ac:dyDescent="0.3">
      <c r="A2758" s="3">
        <v>43611</v>
      </c>
      <c r="B2758" s="1" t="s">
        <v>1323</v>
      </c>
      <c r="C2758" s="1" t="s">
        <v>188</v>
      </c>
      <c r="D2758" s="25" t="s">
        <v>1756</v>
      </c>
      <c r="E2758" s="1" t="s">
        <v>54</v>
      </c>
      <c r="F2758" s="2">
        <v>3</v>
      </c>
      <c r="G2758" s="2">
        <v>7</v>
      </c>
      <c r="H2758" s="1" t="s">
        <v>14</v>
      </c>
      <c r="I2758" s="1" t="s">
        <v>15</v>
      </c>
      <c r="J2758" s="2">
        <v>5951</v>
      </c>
      <c r="K2758" t="str">
        <f>VLOOKUP(E2758,LUCode!A:B,2,FALSE)</f>
        <v>Passenger Assistance Alarm Activated - No Trouble Found</v>
      </c>
      <c r="L2758">
        <f>VLOOKUP(D2758,Coordinates!A:C,2,FALSE)</f>
        <v>43.401600000000002</v>
      </c>
      <c r="M2758">
        <f>VLOOKUP(D2758,Coordinates!A:C,3,FALSE)</f>
        <v>-79.230900000000005</v>
      </c>
      <c r="N2758" t="str">
        <f>VLOOKUP(I2758,LULine!A:B,2,FALSE)</f>
        <v>Yonge University Spadina</v>
      </c>
      <c r="O2758" t="s">
        <v>1762</v>
      </c>
      <c r="P2758" t="s">
        <v>1773</v>
      </c>
    </row>
    <row r="2759" spans="1:16" x14ac:dyDescent="0.3">
      <c r="A2759" s="3">
        <v>43611</v>
      </c>
      <c r="B2759" s="1" t="s">
        <v>1236</v>
      </c>
      <c r="C2759" s="1" t="s">
        <v>188</v>
      </c>
      <c r="D2759" s="1" t="s">
        <v>266</v>
      </c>
      <c r="E2759" s="1" t="s">
        <v>92</v>
      </c>
      <c r="F2759" s="2">
        <v>9</v>
      </c>
      <c r="G2759" s="2">
        <v>15</v>
      </c>
      <c r="H2759" s="1" t="s">
        <v>19</v>
      </c>
      <c r="I2759" s="1" t="s">
        <v>93</v>
      </c>
      <c r="J2759" s="2">
        <v>3022</v>
      </c>
      <c r="K2759" t="str">
        <f>VLOOKUP(E2759,LUCode!A:B,2,FALSE)</f>
        <v>Door Problems - Faulty Equipment</v>
      </c>
      <c r="L2759">
        <f>VLOOKUP(D2759,Coordinates!A:C,2,FALSE)</f>
        <v>43.462899999999998</v>
      </c>
      <c r="M2759">
        <f>VLOOKUP(D2759,Coordinates!A:C,3,FALSE)</f>
        <v>-79.150599999999997</v>
      </c>
      <c r="N2759" t="str">
        <f>VLOOKUP(I2759,LULine!A:B,2,FALSE)</f>
        <v>Scarborough Rail Transit</v>
      </c>
      <c r="O2759" t="s">
        <v>1762</v>
      </c>
      <c r="P2759" t="s">
        <v>1773</v>
      </c>
    </row>
    <row r="2760" spans="1:16" x14ac:dyDescent="0.3">
      <c r="A2760" s="3">
        <v>43611</v>
      </c>
      <c r="B2760" s="1" t="s">
        <v>922</v>
      </c>
      <c r="C2760" s="1" t="s">
        <v>188</v>
      </c>
      <c r="D2760" s="25" t="s">
        <v>1640</v>
      </c>
      <c r="E2760" s="1" t="s">
        <v>57</v>
      </c>
      <c r="F2760" s="2">
        <v>5</v>
      </c>
      <c r="G2760" s="2">
        <v>10</v>
      </c>
      <c r="H2760" s="1" t="s">
        <v>29</v>
      </c>
      <c r="I2760" s="1" t="s">
        <v>99</v>
      </c>
      <c r="J2760" s="2">
        <v>6156</v>
      </c>
      <c r="K2760" t="str">
        <f>VLOOKUP(E2760,LUCode!A:B,2,FALSE)</f>
        <v>Injured or ill Customer (On Train) - Transported</v>
      </c>
      <c r="L2760" t="str">
        <f>VLOOKUP(D2760,Coordinates!A:C,2,FALSE)</f>
        <v>43.7614°</v>
      </c>
      <c r="M2760">
        <f>VLOOKUP(D2760,Coordinates!A:C,3,FALSE)</f>
        <v>-79.410499999999999</v>
      </c>
      <c r="N2760" t="str">
        <f>VLOOKUP(I2760,LULine!A:B,2,FALSE)</f>
        <v>Sheppard</v>
      </c>
      <c r="O2760" t="s">
        <v>1762</v>
      </c>
      <c r="P2760" t="s">
        <v>1773</v>
      </c>
    </row>
    <row r="2761" spans="1:16" x14ac:dyDescent="0.3">
      <c r="A2761" s="3">
        <v>43611</v>
      </c>
      <c r="B2761" s="1" t="s">
        <v>90</v>
      </c>
      <c r="C2761" s="1" t="s">
        <v>188</v>
      </c>
      <c r="D2761" s="1" t="s">
        <v>149</v>
      </c>
      <c r="E2761" s="1" t="s">
        <v>110</v>
      </c>
      <c r="F2761" s="2">
        <v>14</v>
      </c>
      <c r="G2761" s="2">
        <v>18</v>
      </c>
      <c r="H2761" s="1" t="s">
        <v>29</v>
      </c>
      <c r="I2761" s="1" t="s">
        <v>30</v>
      </c>
      <c r="J2761" s="2">
        <v>5114</v>
      </c>
      <c r="K2761" t="str">
        <f>VLOOKUP(E2761,LUCode!A:B,2,FALSE)</f>
        <v>Door Problems - Debris Related</v>
      </c>
      <c r="L2761">
        <f>VLOOKUP(D2761,Coordinates!A:C,2,FALSE)</f>
        <v>43.400199999999998</v>
      </c>
      <c r="M2761">
        <f>VLOOKUP(D2761,Coordinates!A:C,3,FALSE)</f>
        <v>-79.241399999999999</v>
      </c>
      <c r="N2761" t="str">
        <f>VLOOKUP(I2761,LULine!A:B,2,FALSE)</f>
        <v>Bloor Danforth</v>
      </c>
      <c r="O2761" t="s">
        <v>1762</v>
      </c>
      <c r="P2761" t="s">
        <v>1773</v>
      </c>
    </row>
    <row r="2762" spans="1:16" x14ac:dyDescent="0.3">
      <c r="A2762" s="3">
        <v>43611</v>
      </c>
      <c r="B2762" s="1" t="s">
        <v>764</v>
      </c>
      <c r="C2762" s="1" t="s">
        <v>188</v>
      </c>
      <c r="D2762" s="1" t="s">
        <v>79</v>
      </c>
      <c r="E2762" s="1" t="s">
        <v>150</v>
      </c>
      <c r="F2762" s="2">
        <v>4</v>
      </c>
      <c r="G2762" s="2">
        <v>8</v>
      </c>
      <c r="H2762" s="1" t="s">
        <v>34</v>
      </c>
      <c r="I2762" s="1" t="s">
        <v>30</v>
      </c>
      <c r="J2762" s="2">
        <v>5037</v>
      </c>
      <c r="K2762" t="str">
        <f>VLOOKUP(E2762,LUCode!A:B,2,FALSE)</f>
        <v>Passenger Other</v>
      </c>
      <c r="L2762">
        <f>VLOOKUP(D2762,Coordinates!A:C,2,FALSE)</f>
        <v>43.402500000000003</v>
      </c>
      <c r="M2762">
        <f>VLOOKUP(D2762,Coordinates!A:C,3,FALSE)</f>
        <v>-79.220799999999997</v>
      </c>
      <c r="N2762" t="str">
        <f>VLOOKUP(I2762,LULine!A:B,2,FALSE)</f>
        <v>Bloor Danforth</v>
      </c>
      <c r="O2762" t="s">
        <v>1762</v>
      </c>
      <c r="P2762" t="s">
        <v>1773</v>
      </c>
    </row>
    <row r="2763" spans="1:16" x14ac:dyDescent="0.3">
      <c r="A2763" s="3">
        <v>43611</v>
      </c>
      <c r="B2763" s="1" t="s">
        <v>710</v>
      </c>
      <c r="C2763" s="1" t="s">
        <v>188</v>
      </c>
      <c r="D2763" s="1" t="s">
        <v>134</v>
      </c>
      <c r="E2763" s="1" t="s">
        <v>132</v>
      </c>
      <c r="F2763" s="2">
        <v>4</v>
      </c>
      <c r="G2763" s="2">
        <v>8</v>
      </c>
      <c r="H2763" s="1" t="s">
        <v>29</v>
      </c>
      <c r="I2763" s="1" t="s">
        <v>30</v>
      </c>
      <c r="J2763" s="2">
        <v>5161</v>
      </c>
      <c r="K2763" t="str">
        <f>VLOOKUP(E2763,LUCode!A:B,2,FALSE)</f>
        <v>Misc. Transportation Other - Employee Non-Chargeable</v>
      </c>
      <c r="L2763">
        <f>VLOOKUP(D2763,Coordinates!A:C,2,FALSE)</f>
        <v>43.404200000000003</v>
      </c>
      <c r="M2763">
        <f>VLOOKUP(D2763,Coordinates!A:C,3,FALSE)</f>
        <v>-79.210899999999995</v>
      </c>
      <c r="N2763" t="str">
        <f>VLOOKUP(I2763,LULine!A:B,2,FALSE)</f>
        <v>Bloor Danforth</v>
      </c>
      <c r="O2763" t="s">
        <v>1762</v>
      </c>
      <c r="P2763" t="s">
        <v>1775</v>
      </c>
    </row>
    <row r="2764" spans="1:16" x14ac:dyDescent="0.3">
      <c r="A2764" s="3">
        <v>43611</v>
      </c>
      <c r="B2764" s="1" t="s">
        <v>1036</v>
      </c>
      <c r="C2764" s="1" t="s">
        <v>188</v>
      </c>
      <c r="D2764" s="1" t="s">
        <v>341</v>
      </c>
      <c r="E2764" s="1" t="s">
        <v>494</v>
      </c>
      <c r="F2764" s="2">
        <v>6</v>
      </c>
      <c r="G2764" s="2">
        <v>12</v>
      </c>
      <c r="H2764" s="1" t="s">
        <v>14</v>
      </c>
      <c r="I2764" s="1" t="s">
        <v>93</v>
      </c>
      <c r="J2764" s="2">
        <v>3017</v>
      </c>
      <c r="K2764" t="str">
        <f>VLOOKUP(E2764,LUCode!A:B,2,FALSE)</f>
        <v>Timeout</v>
      </c>
      <c r="L2764">
        <f>VLOOKUP(D2764,Coordinates!A:C,2,FALSE)</f>
        <v>43.732500000000002</v>
      </c>
      <c r="M2764">
        <f>VLOOKUP(D2764,Coordinates!A:C,3,FALSE)</f>
        <v>-79.263599999999997</v>
      </c>
      <c r="N2764" t="str">
        <f>VLOOKUP(I2764,LULine!A:B,2,FALSE)</f>
        <v>Scarborough Rail Transit</v>
      </c>
      <c r="O2764" t="s">
        <v>1762</v>
      </c>
      <c r="P2764" t="s">
        <v>1775</v>
      </c>
    </row>
    <row r="2765" spans="1:16" x14ac:dyDescent="0.3">
      <c r="A2765" s="3">
        <v>43611</v>
      </c>
      <c r="B2765" s="1" t="s">
        <v>449</v>
      </c>
      <c r="C2765" s="1" t="s">
        <v>188</v>
      </c>
      <c r="D2765" s="1" t="s">
        <v>85</v>
      </c>
      <c r="E2765" s="1" t="s">
        <v>158</v>
      </c>
      <c r="F2765" s="2">
        <v>21</v>
      </c>
      <c r="G2765" s="2">
        <v>25</v>
      </c>
      <c r="H2765" s="1" t="s">
        <v>19</v>
      </c>
      <c r="I2765" s="1" t="s">
        <v>15</v>
      </c>
      <c r="J2765" s="2">
        <v>6061</v>
      </c>
      <c r="K2765" t="str">
        <f>VLOOKUP(E2765,LUCode!A:B,2,FALSE)</f>
        <v>Unauthorized at Track Level</v>
      </c>
      <c r="L2765">
        <f>VLOOKUP(D2765,Coordinates!A:C,2,FALSE)</f>
        <v>43.656300000000002</v>
      </c>
      <c r="M2765">
        <f>VLOOKUP(D2765,Coordinates!A:C,3,FALSE)</f>
        <v>-79.380499999999998</v>
      </c>
      <c r="N2765" t="str">
        <f>VLOOKUP(I2765,LULine!A:B,2,FALSE)</f>
        <v>Yonge University Spadina</v>
      </c>
      <c r="O2765" t="s">
        <v>1762</v>
      </c>
      <c r="P2765" t="s">
        <v>1775</v>
      </c>
    </row>
    <row r="2766" spans="1:16" x14ac:dyDescent="0.3">
      <c r="A2766" s="3">
        <v>43611</v>
      </c>
      <c r="B2766" s="1" t="s">
        <v>1008</v>
      </c>
      <c r="C2766" s="1" t="s">
        <v>188</v>
      </c>
      <c r="D2766" s="25" t="s">
        <v>1756</v>
      </c>
      <c r="E2766" s="1" t="s">
        <v>250</v>
      </c>
      <c r="F2766" s="2">
        <v>3</v>
      </c>
      <c r="G2766" s="2">
        <v>7</v>
      </c>
      <c r="H2766" s="1" t="s">
        <v>19</v>
      </c>
      <c r="I2766" s="1" t="s">
        <v>15</v>
      </c>
      <c r="J2766" s="2">
        <v>5956</v>
      </c>
      <c r="K2766" t="str">
        <f>VLOOKUP(E2766,LUCode!A:B,2,FALSE)</f>
        <v>Transit Control Related Problems</v>
      </c>
      <c r="L2766">
        <f>VLOOKUP(D2766,Coordinates!A:C,2,FALSE)</f>
        <v>43.401600000000002</v>
      </c>
      <c r="M2766">
        <f>VLOOKUP(D2766,Coordinates!A:C,3,FALSE)</f>
        <v>-79.230900000000005</v>
      </c>
      <c r="N2766" t="str">
        <f>VLOOKUP(I2766,LULine!A:B,2,FALSE)</f>
        <v>Yonge University Spadina</v>
      </c>
      <c r="O2766" t="s">
        <v>1762</v>
      </c>
      <c r="P2766" t="s">
        <v>1776</v>
      </c>
    </row>
    <row r="2767" spans="1:16" x14ac:dyDescent="0.3">
      <c r="A2767" s="3">
        <v>43611</v>
      </c>
      <c r="B2767" s="1" t="s">
        <v>527</v>
      </c>
      <c r="C2767" s="1" t="s">
        <v>188</v>
      </c>
      <c r="D2767" s="1" t="s">
        <v>200</v>
      </c>
      <c r="E2767" s="1" t="s">
        <v>150</v>
      </c>
      <c r="F2767" s="2">
        <v>3</v>
      </c>
      <c r="G2767" s="2">
        <v>7</v>
      </c>
      <c r="H2767" s="1" t="s">
        <v>34</v>
      </c>
      <c r="I2767" s="1" t="s">
        <v>30</v>
      </c>
      <c r="J2767" s="2">
        <v>5030</v>
      </c>
      <c r="K2767" t="str">
        <f>VLOOKUP(E2767,LUCode!A:B,2,FALSE)</f>
        <v>Passenger Other</v>
      </c>
      <c r="L2767">
        <f>VLOOKUP(D2767,Coordinates!A:C,2,FALSE)</f>
        <v>43.391399999999997</v>
      </c>
      <c r="M2767">
        <f>VLOOKUP(D2767,Coordinates!A:C,3,FALSE)</f>
        <v>-79.28</v>
      </c>
      <c r="N2767" t="str">
        <f>VLOOKUP(I2767,LULine!A:B,2,FALSE)</f>
        <v>Bloor Danforth</v>
      </c>
      <c r="O2767" t="s">
        <v>1762</v>
      </c>
      <c r="P2767" t="s">
        <v>1777</v>
      </c>
    </row>
    <row r="2768" spans="1:16" x14ac:dyDescent="0.3">
      <c r="A2768" s="3">
        <v>43611</v>
      </c>
      <c r="B2768" s="1" t="s">
        <v>982</v>
      </c>
      <c r="C2768" s="1" t="s">
        <v>188</v>
      </c>
      <c r="D2768" s="1" t="s">
        <v>248</v>
      </c>
      <c r="E2768" s="1" t="s">
        <v>298</v>
      </c>
      <c r="F2768" s="2">
        <v>5</v>
      </c>
      <c r="G2768" s="2">
        <v>10</v>
      </c>
      <c r="H2768" s="1" t="s">
        <v>14</v>
      </c>
      <c r="I2768" s="1" t="s">
        <v>15</v>
      </c>
      <c r="J2768" s="2">
        <v>6111</v>
      </c>
      <c r="K2768" t="str">
        <f>VLOOKUP(E2768,LUCode!A:B,2,FALSE)</f>
        <v>T&amp;S Other</v>
      </c>
      <c r="L2768">
        <f>VLOOKUP(D2768,Coordinates!A:C,2,FALSE)</f>
        <v>43.3857</v>
      </c>
      <c r="M2768">
        <f>VLOOKUP(D2768,Coordinates!A:C,3,FALSE)</f>
        <v>-79.224000000000004</v>
      </c>
      <c r="N2768" t="str">
        <f>VLOOKUP(I2768,LULine!A:B,2,FALSE)</f>
        <v>Yonge University Spadina</v>
      </c>
      <c r="O2768" t="s">
        <v>1762</v>
      </c>
      <c r="P2768" t="s">
        <v>1777</v>
      </c>
    </row>
    <row r="2769" spans="1:16" x14ac:dyDescent="0.3">
      <c r="A2769" s="3">
        <v>43611</v>
      </c>
      <c r="B2769" s="1" t="s">
        <v>912</v>
      </c>
      <c r="C2769" s="1" t="s">
        <v>188</v>
      </c>
      <c r="D2769" s="1" t="s">
        <v>849</v>
      </c>
      <c r="E2769" s="1" t="s">
        <v>57</v>
      </c>
      <c r="F2769" s="2">
        <v>8</v>
      </c>
      <c r="G2769" s="2">
        <v>13</v>
      </c>
      <c r="H2769" s="1" t="s">
        <v>19</v>
      </c>
      <c r="I2769" s="1" t="s">
        <v>15</v>
      </c>
      <c r="J2769" s="2">
        <v>5391</v>
      </c>
      <c r="K2769" t="str">
        <f>VLOOKUP(E2769,LUCode!A:B,2,FALSE)</f>
        <v>Injured or ill Customer (On Train) - Transported</v>
      </c>
      <c r="L2769">
        <f>VLOOKUP(D2769,Coordinates!A:C,2,FALSE)</f>
        <v>43.463700000000003</v>
      </c>
      <c r="M2769">
        <f>VLOOKUP(D2769,Coordinates!A:C,3,FALSE)</f>
        <v>-79.303399999999996</v>
      </c>
      <c r="N2769" t="str">
        <f>VLOOKUP(I2769,LULine!A:B,2,FALSE)</f>
        <v>Yonge University Spadina</v>
      </c>
      <c r="O2769" t="s">
        <v>1762</v>
      </c>
      <c r="P2769" t="s">
        <v>1777</v>
      </c>
    </row>
    <row r="2770" spans="1:16" x14ac:dyDescent="0.3">
      <c r="A2770" s="3">
        <v>43612</v>
      </c>
      <c r="B2770" s="1" t="s">
        <v>690</v>
      </c>
      <c r="C2770" s="1" t="s">
        <v>196</v>
      </c>
      <c r="D2770" s="1" t="s">
        <v>45</v>
      </c>
      <c r="E2770" s="1" t="s">
        <v>216</v>
      </c>
      <c r="F2770" s="2">
        <v>7</v>
      </c>
      <c r="G2770" s="2">
        <v>12</v>
      </c>
      <c r="H2770" s="1" t="s">
        <v>14</v>
      </c>
      <c r="I2770" s="1" t="s">
        <v>15</v>
      </c>
      <c r="J2770" s="2">
        <v>5901</v>
      </c>
      <c r="K2770" t="str">
        <f>VLOOKUP(E2770,LUCode!A:B,2,FALSE)</f>
        <v>Emergency Alarm Station Activation</v>
      </c>
      <c r="L2770">
        <f>VLOOKUP(D2770,Coordinates!A:C,2,FALSE)</f>
        <v>43.781399999999998</v>
      </c>
      <c r="M2770">
        <f>VLOOKUP(D2770,Coordinates!A:C,3,FALSE)</f>
        <v>-79.415000000000006</v>
      </c>
      <c r="N2770" t="str">
        <f>VLOOKUP(I2770,LULine!A:B,2,FALSE)</f>
        <v>Yonge University Spadina</v>
      </c>
      <c r="O2770" t="s">
        <v>1762</v>
      </c>
      <c r="P2770" t="s">
        <v>1774</v>
      </c>
    </row>
    <row r="2771" spans="1:16" x14ac:dyDescent="0.3">
      <c r="A2771" s="3">
        <v>43612</v>
      </c>
      <c r="B2771" s="1" t="s">
        <v>561</v>
      </c>
      <c r="C2771" s="1" t="s">
        <v>196</v>
      </c>
      <c r="D2771" s="1" t="s">
        <v>77</v>
      </c>
      <c r="E2771" s="1" t="s">
        <v>60</v>
      </c>
      <c r="F2771" s="2">
        <v>8</v>
      </c>
      <c r="G2771" s="2">
        <v>0</v>
      </c>
      <c r="H2771" s="1" t="s">
        <v>19</v>
      </c>
      <c r="I2771" s="1" t="s">
        <v>15</v>
      </c>
      <c r="J2771" s="2">
        <v>5556</v>
      </c>
      <c r="K2771" t="str">
        <f>VLOOKUP(E2771,LUCode!A:B,2,FALSE)</f>
        <v>Miscellaneous Other</v>
      </c>
      <c r="L2771" t="str">
        <f>VLOOKUP(D2771,Coordinates!A:C,2,FALSE)</f>
        <v>43°44′03</v>
      </c>
      <c r="M2771">
        <f>VLOOKUP(D2771,Coordinates!A:C,3,FALSE)</f>
        <v>-79.27</v>
      </c>
      <c r="N2771" t="str">
        <f>VLOOKUP(I2771,LULine!A:B,2,FALSE)</f>
        <v>Yonge University Spadina</v>
      </c>
      <c r="O2771" t="s">
        <v>1762</v>
      </c>
      <c r="P2771" t="s">
        <v>1774</v>
      </c>
    </row>
    <row r="2772" spans="1:16" x14ac:dyDescent="0.3">
      <c r="A2772" s="3">
        <v>43612</v>
      </c>
      <c r="B2772" s="1" t="s">
        <v>715</v>
      </c>
      <c r="C2772" s="1" t="s">
        <v>196</v>
      </c>
      <c r="D2772" s="1" t="s">
        <v>24</v>
      </c>
      <c r="E2772" s="1" t="s">
        <v>60</v>
      </c>
      <c r="F2772" s="2">
        <v>10</v>
      </c>
      <c r="G2772" s="2">
        <v>0</v>
      </c>
      <c r="H2772" s="1" t="s">
        <v>19</v>
      </c>
      <c r="I2772" s="1" t="s">
        <v>15</v>
      </c>
      <c r="J2772" s="2">
        <v>5506</v>
      </c>
      <c r="K2772" t="str">
        <f>VLOOKUP(E2772,LUCode!A:B,2,FALSE)</f>
        <v>Miscellaneous Other</v>
      </c>
      <c r="L2772">
        <f>VLOOKUP(D2772,Coordinates!A:C,2,FALSE)</f>
        <v>43.415199999999999</v>
      </c>
      <c r="M2772">
        <f>VLOOKUP(D2772,Coordinates!A:C,3,FALSE)</f>
        <v>-79.234999999999999</v>
      </c>
      <c r="N2772" t="str">
        <f>VLOOKUP(I2772,LULine!A:B,2,FALSE)</f>
        <v>Yonge University Spadina</v>
      </c>
      <c r="O2772" t="s">
        <v>1762</v>
      </c>
      <c r="P2772" t="s">
        <v>1774</v>
      </c>
    </row>
    <row r="2773" spans="1:16" x14ac:dyDescent="0.3">
      <c r="A2773" s="3">
        <v>43612</v>
      </c>
      <c r="B2773" s="1" t="s">
        <v>940</v>
      </c>
      <c r="C2773" s="1" t="s">
        <v>196</v>
      </c>
      <c r="D2773" s="1" t="s">
        <v>22</v>
      </c>
      <c r="E2773" s="1" t="s">
        <v>183</v>
      </c>
      <c r="F2773" s="2">
        <v>8</v>
      </c>
      <c r="G2773" s="2">
        <v>0</v>
      </c>
      <c r="H2773" s="1" t="s">
        <v>19</v>
      </c>
      <c r="I2773" s="1" t="s">
        <v>15</v>
      </c>
      <c r="J2773" s="2">
        <v>5946</v>
      </c>
      <c r="K2773" t="str">
        <f>VLOOKUP(E2773,LUCode!A:B,2,FALSE)</f>
        <v>ATC Operator Related</v>
      </c>
      <c r="L2773">
        <f>VLOOKUP(D2773,Coordinates!A:C,2,FALSE)</f>
        <v>43.4116</v>
      </c>
      <c r="M2773">
        <f>VLOOKUP(D2773,Coordinates!A:C,3,FALSE)</f>
        <v>-79.233500000000006</v>
      </c>
      <c r="N2773" t="str">
        <f>VLOOKUP(I2773,LULine!A:B,2,FALSE)</f>
        <v>Yonge University Spadina</v>
      </c>
      <c r="O2773" t="s">
        <v>1762</v>
      </c>
      <c r="P2773" t="s">
        <v>1774</v>
      </c>
    </row>
    <row r="2774" spans="1:16" x14ac:dyDescent="0.3">
      <c r="A2774" s="3">
        <v>43612</v>
      </c>
      <c r="B2774" s="1" t="s">
        <v>1244</v>
      </c>
      <c r="C2774" s="1" t="s">
        <v>196</v>
      </c>
      <c r="D2774" s="1" t="s">
        <v>77</v>
      </c>
      <c r="E2774" s="1" t="s">
        <v>183</v>
      </c>
      <c r="F2774" s="2">
        <v>3</v>
      </c>
      <c r="G2774" s="2">
        <v>5</v>
      </c>
      <c r="H2774" s="1" t="s">
        <v>19</v>
      </c>
      <c r="I2774" s="1" t="s">
        <v>15</v>
      </c>
      <c r="J2774" s="2">
        <v>5771</v>
      </c>
      <c r="K2774" t="str">
        <f>VLOOKUP(E2774,LUCode!A:B,2,FALSE)</f>
        <v>ATC Operator Related</v>
      </c>
      <c r="L2774" t="str">
        <f>VLOOKUP(D2774,Coordinates!A:C,2,FALSE)</f>
        <v>43°44′03</v>
      </c>
      <c r="M2774">
        <f>VLOOKUP(D2774,Coordinates!A:C,3,FALSE)</f>
        <v>-79.27</v>
      </c>
      <c r="N2774" t="str">
        <f>VLOOKUP(I2774,LULine!A:B,2,FALSE)</f>
        <v>Yonge University Spadina</v>
      </c>
      <c r="O2774" t="s">
        <v>1762</v>
      </c>
      <c r="P2774" t="s">
        <v>1774</v>
      </c>
    </row>
    <row r="2775" spans="1:16" x14ac:dyDescent="0.3">
      <c r="A2775" s="3">
        <v>43612</v>
      </c>
      <c r="B2775" s="1" t="s">
        <v>835</v>
      </c>
      <c r="C2775" s="1" t="s">
        <v>196</v>
      </c>
      <c r="D2775" s="1" t="s">
        <v>389</v>
      </c>
      <c r="E2775" s="1" t="s">
        <v>624</v>
      </c>
      <c r="F2775" s="2">
        <v>15</v>
      </c>
      <c r="G2775" s="2">
        <v>20</v>
      </c>
      <c r="H2775" s="1" t="s">
        <v>19</v>
      </c>
      <c r="I2775" s="1" t="s">
        <v>93</v>
      </c>
      <c r="J2775" s="2">
        <v>3024</v>
      </c>
      <c r="K2775" t="str">
        <f>VLOOKUP(E2775,LUCode!A:B,2,FALSE)</f>
        <v>Disc Brakes</v>
      </c>
      <c r="L2775">
        <f>VLOOKUP(D2775,Coordinates!A:C,2,FALSE)</f>
        <v>43.450099999999999</v>
      </c>
      <c r="M2775">
        <f>VLOOKUP(D2775,Coordinates!A:C,3,FALSE)</f>
        <v>-79.161299999999997</v>
      </c>
      <c r="N2775" t="str">
        <f>VLOOKUP(I2775,LULine!A:B,2,FALSE)</f>
        <v>Scarborough Rail Transit</v>
      </c>
      <c r="O2775" t="s">
        <v>1762</v>
      </c>
      <c r="P2775" t="s">
        <v>1774</v>
      </c>
    </row>
    <row r="2776" spans="1:16" x14ac:dyDescent="0.3">
      <c r="A2776" s="3">
        <v>43612</v>
      </c>
      <c r="B2776" s="1" t="s">
        <v>770</v>
      </c>
      <c r="C2776" s="1" t="s">
        <v>196</v>
      </c>
      <c r="D2776" s="1" t="s">
        <v>98</v>
      </c>
      <c r="E2776" s="1" t="s">
        <v>1084</v>
      </c>
      <c r="F2776" s="2">
        <v>4</v>
      </c>
      <c r="G2776" s="2">
        <v>9</v>
      </c>
      <c r="H2776" s="1" t="s">
        <v>34</v>
      </c>
      <c r="I2776" s="1" t="s">
        <v>99</v>
      </c>
      <c r="J2776" s="2">
        <v>6146</v>
      </c>
      <c r="K2776" t="str">
        <f>VLOOKUP(E2776,LUCode!A:B,2,FALSE)</f>
        <v>OPTO (COMMS) Train Door Monitoring</v>
      </c>
      <c r="L2776">
        <f>VLOOKUP(D2776,Coordinates!A:C,2,FALSE)</f>
        <v>43.460900000000002</v>
      </c>
      <c r="M2776">
        <f>VLOOKUP(D2776,Coordinates!A:C,3,FALSE)</f>
        <v>-79.223500000000001</v>
      </c>
      <c r="N2776" t="str">
        <f>VLOOKUP(I2776,LULine!A:B,2,FALSE)</f>
        <v>Sheppard</v>
      </c>
      <c r="O2776" t="s">
        <v>1762</v>
      </c>
      <c r="P2776" t="s">
        <v>1774</v>
      </c>
    </row>
    <row r="2777" spans="1:16" x14ac:dyDescent="0.3">
      <c r="A2777" s="3">
        <v>43612</v>
      </c>
      <c r="B2777" s="1" t="s">
        <v>396</v>
      </c>
      <c r="C2777" s="1" t="s">
        <v>196</v>
      </c>
      <c r="D2777" s="1" t="s">
        <v>40</v>
      </c>
      <c r="E2777" s="1" t="s">
        <v>245</v>
      </c>
      <c r="F2777" s="2">
        <v>3</v>
      </c>
      <c r="G2777" s="2">
        <v>5</v>
      </c>
      <c r="H2777" s="1" t="s">
        <v>29</v>
      </c>
      <c r="I2777" s="1" t="s">
        <v>30</v>
      </c>
      <c r="J2777" s="2">
        <v>5324</v>
      </c>
      <c r="K2777" t="str">
        <f>VLOOKUP(E2777,LUCode!A:B,2,FALSE)</f>
        <v>Door Problems - Passenger Related</v>
      </c>
      <c r="L2777">
        <f>VLOOKUP(D2777,Coordinates!A:C,2,FALSE)</f>
        <v>43.405700000000003</v>
      </c>
      <c r="M2777">
        <f>VLOOKUP(D2777,Coordinates!A:C,3,FALSE)</f>
        <v>-79.194900000000004</v>
      </c>
      <c r="N2777" t="str">
        <f>VLOOKUP(I2777,LULine!A:B,2,FALSE)</f>
        <v>Bloor Danforth</v>
      </c>
      <c r="O2777" t="s">
        <v>1762</v>
      </c>
      <c r="P2777" t="s">
        <v>1774</v>
      </c>
    </row>
    <row r="2778" spans="1:16" x14ac:dyDescent="0.3">
      <c r="A2778" s="3">
        <v>43612</v>
      </c>
      <c r="B2778" s="1" t="s">
        <v>1167</v>
      </c>
      <c r="C2778" s="1" t="s">
        <v>196</v>
      </c>
      <c r="D2778" s="1" t="s">
        <v>24</v>
      </c>
      <c r="E2778" s="1" t="s">
        <v>57</v>
      </c>
      <c r="F2778" s="2">
        <v>3</v>
      </c>
      <c r="G2778" s="2">
        <v>6</v>
      </c>
      <c r="H2778" s="1" t="s">
        <v>19</v>
      </c>
      <c r="I2778" s="1" t="s">
        <v>15</v>
      </c>
      <c r="J2778" s="2">
        <v>5536</v>
      </c>
      <c r="K2778" t="str">
        <f>VLOOKUP(E2778,LUCode!A:B,2,FALSE)</f>
        <v>Injured or ill Customer (On Train) - Transported</v>
      </c>
      <c r="L2778">
        <f>VLOOKUP(D2778,Coordinates!A:C,2,FALSE)</f>
        <v>43.415199999999999</v>
      </c>
      <c r="M2778">
        <f>VLOOKUP(D2778,Coordinates!A:C,3,FALSE)</f>
        <v>-79.234999999999999</v>
      </c>
      <c r="N2778" t="str">
        <f>VLOOKUP(I2778,LULine!A:B,2,FALSE)</f>
        <v>Yonge University Spadina</v>
      </c>
      <c r="O2778" t="s">
        <v>1762</v>
      </c>
      <c r="P2778" t="s">
        <v>1774</v>
      </c>
    </row>
    <row r="2779" spans="1:16" x14ac:dyDescent="0.3">
      <c r="A2779" s="3">
        <v>43612</v>
      </c>
      <c r="B2779" s="1" t="s">
        <v>276</v>
      </c>
      <c r="C2779" s="1" t="s">
        <v>196</v>
      </c>
      <c r="D2779" s="25" t="s">
        <v>1640</v>
      </c>
      <c r="E2779" s="1" t="s">
        <v>43</v>
      </c>
      <c r="F2779" s="2">
        <v>9</v>
      </c>
      <c r="G2779" s="2">
        <v>14</v>
      </c>
      <c r="H2779" s="1" t="s">
        <v>34</v>
      </c>
      <c r="I2779" s="1" t="s">
        <v>99</v>
      </c>
      <c r="J2779" s="2">
        <v>6196</v>
      </c>
      <c r="K2779" t="str">
        <f>VLOOKUP(E2779,LUCode!A:B,2,FALSE)</f>
        <v>Operator Not In Position</v>
      </c>
      <c r="L2779" t="str">
        <f>VLOOKUP(D2779,Coordinates!A:C,2,FALSE)</f>
        <v>43.7614°</v>
      </c>
      <c r="M2779">
        <f>VLOOKUP(D2779,Coordinates!A:C,3,FALSE)</f>
        <v>-79.410499999999999</v>
      </c>
      <c r="N2779" t="str">
        <f>VLOOKUP(I2779,LULine!A:B,2,FALSE)</f>
        <v>Sheppard</v>
      </c>
      <c r="O2779" t="s">
        <v>1762</v>
      </c>
      <c r="P2779" t="s">
        <v>1772</v>
      </c>
    </row>
    <row r="2780" spans="1:16" x14ac:dyDescent="0.3">
      <c r="A2780" s="3">
        <v>43612</v>
      </c>
      <c r="B2780" s="1" t="s">
        <v>631</v>
      </c>
      <c r="C2780" s="1" t="s">
        <v>196</v>
      </c>
      <c r="D2780" s="1" t="s">
        <v>281</v>
      </c>
      <c r="E2780" s="1" t="s">
        <v>250</v>
      </c>
      <c r="F2780" s="2">
        <v>5</v>
      </c>
      <c r="G2780" s="2">
        <v>10</v>
      </c>
      <c r="H2780" s="1" t="s">
        <v>34</v>
      </c>
      <c r="I2780" s="1" t="s">
        <v>99</v>
      </c>
      <c r="J2780" s="2">
        <v>6156</v>
      </c>
      <c r="K2780" t="str">
        <f>VLOOKUP(E2780,LUCode!A:B,2,FALSE)</f>
        <v>Transit Control Related Problems</v>
      </c>
      <c r="L2780">
        <f>VLOOKUP(D2780,Coordinates!A:C,2,FALSE)</f>
        <v>43.775700000000001</v>
      </c>
      <c r="M2780">
        <f>VLOOKUP(D2780,Coordinates!A:C,3,FALSE)</f>
        <v>-79.345399999999998</v>
      </c>
      <c r="N2780" t="str">
        <f>VLOOKUP(I2780,LULine!A:B,2,FALSE)</f>
        <v>Sheppard</v>
      </c>
      <c r="O2780" t="s">
        <v>1762</v>
      </c>
      <c r="P2780" t="s">
        <v>1772</v>
      </c>
    </row>
    <row r="2781" spans="1:16" x14ac:dyDescent="0.3">
      <c r="A2781" s="3">
        <v>43612</v>
      </c>
      <c r="B2781" s="1" t="s">
        <v>631</v>
      </c>
      <c r="C2781" s="1" t="s">
        <v>196</v>
      </c>
      <c r="D2781" s="1" t="s">
        <v>389</v>
      </c>
      <c r="E2781" s="1" t="s">
        <v>92</v>
      </c>
      <c r="F2781" s="2">
        <v>3</v>
      </c>
      <c r="G2781" s="2">
        <v>8</v>
      </c>
      <c r="H2781" s="1" t="s">
        <v>19</v>
      </c>
      <c r="I2781" s="1" t="s">
        <v>93</v>
      </c>
      <c r="J2781" s="2">
        <v>3026</v>
      </c>
      <c r="K2781" t="str">
        <f>VLOOKUP(E2781,LUCode!A:B,2,FALSE)</f>
        <v>Door Problems - Faulty Equipment</v>
      </c>
      <c r="L2781">
        <f>VLOOKUP(D2781,Coordinates!A:C,2,FALSE)</f>
        <v>43.450099999999999</v>
      </c>
      <c r="M2781">
        <f>VLOOKUP(D2781,Coordinates!A:C,3,FALSE)</f>
        <v>-79.161299999999997</v>
      </c>
      <c r="N2781" t="str">
        <f>VLOOKUP(I2781,LULine!A:B,2,FALSE)</f>
        <v>Scarborough Rail Transit</v>
      </c>
      <c r="O2781" t="s">
        <v>1762</v>
      </c>
      <c r="P2781" t="s">
        <v>1772</v>
      </c>
    </row>
    <row r="2782" spans="1:16" x14ac:dyDescent="0.3">
      <c r="A2782" s="3">
        <v>43612</v>
      </c>
      <c r="B2782" s="1" t="s">
        <v>1071</v>
      </c>
      <c r="C2782" s="1" t="s">
        <v>196</v>
      </c>
      <c r="D2782" s="1" t="s">
        <v>341</v>
      </c>
      <c r="E2782" s="1" t="s">
        <v>92</v>
      </c>
      <c r="F2782" s="2">
        <v>3</v>
      </c>
      <c r="G2782" s="2">
        <v>8</v>
      </c>
      <c r="I2782" s="1" t="s">
        <v>93</v>
      </c>
      <c r="J2782" s="2">
        <v>3003</v>
      </c>
      <c r="K2782" t="str">
        <f>VLOOKUP(E2782,LUCode!A:B,2,FALSE)</f>
        <v>Door Problems - Faulty Equipment</v>
      </c>
      <c r="L2782">
        <f>VLOOKUP(D2782,Coordinates!A:C,2,FALSE)</f>
        <v>43.732500000000002</v>
      </c>
      <c r="M2782">
        <f>VLOOKUP(D2782,Coordinates!A:C,3,FALSE)</f>
        <v>-79.263599999999997</v>
      </c>
      <c r="N2782" t="str">
        <f>VLOOKUP(I2782,LULine!A:B,2,FALSE)</f>
        <v>Scarborough Rail Transit</v>
      </c>
      <c r="O2782" t="s">
        <v>1762</v>
      </c>
      <c r="P2782" t="s">
        <v>1772</v>
      </c>
    </row>
    <row r="2783" spans="1:16" x14ac:dyDescent="0.3">
      <c r="A2783" s="3">
        <v>43612</v>
      </c>
      <c r="B2783" s="1" t="s">
        <v>565</v>
      </c>
      <c r="C2783" s="1" t="s">
        <v>196</v>
      </c>
      <c r="D2783" s="1" t="s">
        <v>211</v>
      </c>
      <c r="E2783" s="1" t="s">
        <v>128</v>
      </c>
      <c r="F2783" s="2">
        <v>3</v>
      </c>
      <c r="G2783" s="2">
        <v>6</v>
      </c>
      <c r="H2783" s="1" t="s">
        <v>19</v>
      </c>
      <c r="I2783" s="1" t="s">
        <v>15</v>
      </c>
      <c r="J2783" s="2">
        <v>5871</v>
      </c>
      <c r="K2783" t="str">
        <f>VLOOKUP(E2783,LUCode!A:B,2,FALSE)</f>
        <v>Divisional Clerk Related</v>
      </c>
      <c r="L2783">
        <f>VLOOKUP(D2783,Coordinates!A:C,2,FALSE)</f>
        <v>43.4739</v>
      </c>
      <c r="M2783">
        <f>VLOOKUP(D2783,Coordinates!A:C,3,FALSE)</f>
        <v>-79.313900000000004</v>
      </c>
      <c r="N2783" t="str">
        <f>VLOOKUP(I2783,LULine!A:B,2,FALSE)</f>
        <v>Yonge University Spadina</v>
      </c>
      <c r="O2783" t="s">
        <v>1762</v>
      </c>
      <c r="P2783" t="s">
        <v>1773</v>
      </c>
    </row>
    <row r="2784" spans="1:16" x14ac:dyDescent="0.3">
      <c r="A2784" s="3">
        <v>43612</v>
      </c>
      <c r="B2784" s="1" t="s">
        <v>379</v>
      </c>
      <c r="C2784" s="1" t="s">
        <v>196</v>
      </c>
      <c r="D2784" s="1" t="s">
        <v>56</v>
      </c>
      <c r="E2784" s="1" t="s">
        <v>67</v>
      </c>
      <c r="F2784" s="2">
        <v>15</v>
      </c>
      <c r="G2784" s="2">
        <v>17</v>
      </c>
      <c r="H2784" s="1" t="s">
        <v>29</v>
      </c>
      <c r="I2784" s="1" t="s">
        <v>30</v>
      </c>
      <c r="J2784" s="2">
        <v>5092</v>
      </c>
      <c r="K2784" t="str">
        <f>VLOOKUP(E2784,LUCode!A:B,2,FALSE)</f>
        <v>Door Problems - Faulty Equipment</v>
      </c>
      <c r="L2784">
        <f>VLOOKUP(D2784,Coordinates!A:C,2,FALSE)</f>
        <v>43.395800000000001</v>
      </c>
      <c r="M2784">
        <f>VLOOKUP(D2784,Coordinates!A:C,3,FALSE)</f>
        <v>-79.244</v>
      </c>
      <c r="N2784" t="str">
        <f>VLOOKUP(I2784,LULine!A:B,2,FALSE)</f>
        <v>Bloor Danforth</v>
      </c>
      <c r="O2784" t="s">
        <v>1762</v>
      </c>
      <c r="P2784" t="s">
        <v>1775</v>
      </c>
    </row>
    <row r="2785" spans="1:16" x14ac:dyDescent="0.3">
      <c r="A2785" s="3">
        <v>43612</v>
      </c>
      <c r="B2785" s="1" t="s">
        <v>464</v>
      </c>
      <c r="C2785" s="1" t="s">
        <v>196</v>
      </c>
      <c r="D2785" s="1" t="s">
        <v>77</v>
      </c>
      <c r="E2785" s="1" t="s">
        <v>621</v>
      </c>
      <c r="F2785" s="2">
        <v>6</v>
      </c>
      <c r="G2785" s="2">
        <v>8</v>
      </c>
      <c r="H2785" s="1" t="s">
        <v>19</v>
      </c>
      <c r="I2785" s="1" t="s">
        <v>15</v>
      </c>
      <c r="J2785" s="2">
        <v>5516</v>
      </c>
      <c r="K2785" t="str">
        <f>VLOOKUP(E2785,LUCode!A:B,2,FALSE)</f>
        <v>RC&amp;S Maintenance Error - (Human)</v>
      </c>
      <c r="L2785" t="str">
        <f>VLOOKUP(D2785,Coordinates!A:C,2,FALSE)</f>
        <v>43°44′03</v>
      </c>
      <c r="M2785">
        <f>VLOOKUP(D2785,Coordinates!A:C,3,FALSE)</f>
        <v>-79.27</v>
      </c>
      <c r="N2785" t="str">
        <f>VLOOKUP(I2785,LULine!A:B,2,FALSE)</f>
        <v>Yonge University Spadina</v>
      </c>
      <c r="O2785" t="s">
        <v>1762</v>
      </c>
      <c r="P2785" t="s">
        <v>1775</v>
      </c>
    </row>
    <row r="2786" spans="1:16" x14ac:dyDescent="0.3">
      <c r="A2786" s="3">
        <v>43612</v>
      </c>
      <c r="B2786" s="1" t="s">
        <v>1286</v>
      </c>
      <c r="C2786" s="1" t="s">
        <v>196</v>
      </c>
      <c r="D2786" s="1" t="s">
        <v>17</v>
      </c>
      <c r="E2786" s="1" t="s">
        <v>231</v>
      </c>
      <c r="F2786" s="2">
        <v>5</v>
      </c>
      <c r="G2786" s="2">
        <v>7</v>
      </c>
      <c r="H2786" s="1" t="s">
        <v>19</v>
      </c>
      <c r="I2786" s="1" t="s">
        <v>15</v>
      </c>
      <c r="J2786" s="2">
        <v>5511</v>
      </c>
      <c r="K2786" t="str">
        <f>VLOOKUP(E2786,LUCode!A:B,2,FALSE)</f>
        <v>Consequential Delay (2nd Delay Same Fault)</v>
      </c>
      <c r="L2786">
        <f>VLOOKUP(D2786,Coordinates!A:C,2,FALSE)</f>
        <v>43.415700000000001</v>
      </c>
      <c r="M2786">
        <f>VLOOKUP(D2786,Coordinates!A:C,3,FALSE)</f>
        <v>-79.260900000000007</v>
      </c>
      <c r="N2786" t="str">
        <f>VLOOKUP(I2786,LULine!A:B,2,FALSE)</f>
        <v>Yonge University Spadina</v>
      </c>
      <c r="O2786" t="s">
        <v>1762</v>
      </c>
      <c r="P2786" t="s">
        <v>1775</v>
      </c>
    </row>
    <row r="2787" spans="1:16" x14ac:dyDescent="0.3">
      <c r="A2787" s="3">
        <v>43612</v>
      </c>
      <c r="B2787" s="1" t="s">
        <v>1185</v>
      </c>
      <c r="C2787" s="1" t="s">
        <v>196</v>
      </c>
      <c r="D2787" s="1" t="s">
        <v>124</v>
      </c>
      <c r="E2787" s="1" t="s">
        <v>92</v>
      </c>
      <c r="F2787" s="2">
        <v>3</v>
      </c>
      <c r="G2787" s="2">
        <v>8</v>
      </c>
      <c r="H2787" s="1" t="s">
        <v>14</v>
      </c>
      <c r="I2787" s="1" t="s">
        <v>93</v>
      </c>
      <c r="J2787" s="2">
        <v>3017</v>
      </c>
      <c r="K2787" t="str">
        <f>VLOOKUP(E2787,LUCode!A:B,2,FALSE)</f>
        <v>Door Problems - Faulty Equipment</v>
      </c>
      <c r="L2787">
        <f>VLOOKUP(D2787,Coordinates!A:C,2,FALSE)</f>
        <v>43.460099999999997</v>
      </c>
      <c r="M2787">
        <f>VLOOKUP(D2787,Coordinates!A:C,3,FALSE)</f>
        <v>-79.163499999999999</v>
      </c>
      <c r="N2787" t="str">
        <f>VLOOKUP(I2787,LULine!A:B,2,FALSE)</f>
        <v>Scarborough Rail Transit</v>
      </c>
      <c r="O2787" t="s">
        <v>1762</v>
      </c>
      <c r="P2787" t="s">
        <v>1775</v>
      </c>
    </row>
    <row r="2788" spans="1:16" x14ac:dyDescent="0.3">
      <c r="A2788" s="3">
        <v>43612</v>
      </c>
      <c r="B2788" s="1" t="s">
        <v>952</v>
      </c>
      <c r="C2788" s="1" t="s">
        <v>196</v>
      </c>
      <c r="D2788" s="1" t="s">
        <v>367</v>
      </c>
      <c r="E2788" s="1" t="s">
        <v>277</v>
      </c>
      <c r="F2788" s="2">
        <v>4</v>
      </c>
      <c r="G2788" s="2">
        <v>6</v>
      </c>
      <c r="H2788" s="1" t="s">
        <v>29</v>
      </c>
      <c r="I2788" s="1" t="s">
        <v>30</v>
      </c>
      <c r="J2788" s="2">
        <v>5350</v>
      </c>
      <c r="K2788" t="str">
        <f>VLOOKUP(E2788,LUCode!A:B,2,FALSE)</f>
        <v>Operator Violated Signal</v>
      </c>
      <c r="L2788">
        <f>VLOOKUP(D2788,Coordinates!A:C,2,FALSE)</f>
        <v>43.390599999999999</v>
      </c>
      <c r="M2788">
        <f>VLOOKUP(D2788,Coordinates!A:C,3,FALSE)</f>
        <v>-79.283299999999997</v>
      </c>
      <c r="N2788" t="str">
        <f>VLOOKUP(I2788,LULine!A:B,2,FALSE)</f>
        <v>Bloor Danforth</v>
      </c>
      <c r="O2788" t="s">
        <v>1762</v>
      </c>
      <c r="P2788" t="s">
        <v>1775</v>
      </c>
    </row>
    <row r="2789" spans="1:16" x14ac:dyDescent="0.3">
      <c r="A2789" s="3">
        <v>43612</v>
      </c>
      <c r="B2789" s="1" t="s">
        <v>501</v>
      </c>
      <c r="C2789" s="1" t="s">
        <v>196</v>
      </c>
      <c r="D2789" s="1" t="s">
        <v>101</v>
      </c>
      <c r="E2789" s="1" t="s">
        <v>54</v>
      </c>
      <c r="F2789" s="2">
        <v>3</v>
      </c>
      <c r="G2789" s="2">
        <v>5</v>
      </c>
      <c r="H2789" s="1" t="s">
        <v>19</v>
      </c>
      <c r="I2789" s="1" t="s">
        <v>15</v>
      </c>
      <c r="J2789" s="2">
        <v>6106</v>
      </c>
      <c r="K2789" t="str">
        <f>VLOOKUP(E2789,LUCode!A:B,2,FALSE)</f>
        <v>Passenger Assistance Alarm Activated - No Trouble Found</v>
      </c>
      <c r="L2789">
        <f>VLOOKUP(D2789,Coordinates!A:C,2,FALSE)</f>
        <v>43.400199999999998</v>
      </c>
      <c r="M2789">
        <f>VLOOKUP(D2789,Coordinates!A:C,3,FALSE)</f>
        <v>-79.241399999999999</v>
      </c>
      <c r="N2789" t="str">
        <f>VLOOKUP(I2789,LULine!A:B,2,FALSE)</f>
        <v>Yonge University Spadina</v>
      </c>
      <c r="O2789" t="s">
        <v>1762</v>
      </c>
      <c r="P2789" t="s">
        <v>1775</v>
      </c>
    </row>
    <row r="2790" spans="1:16" x14ac:dyDescent="0.3">
      <c r="A2790" s="3">
        <v>43612</v>
      </c>
      <c r="B2790" s="1" t="s">
        <v>995</v>
      </c>
      <c r="C2790" s="1" t="s">
        <v>196</v>
      </c>
      <c r="D2790" s="1" t="s">
        <v>427</v>
      </c>
      <c r="E2790" s="1" t="s">
        <v>250</v>
      </c>
      <c r="F2790" s="2">
        <v>3</v>
      </c>
      <c r="G2790" s="2">
        <v>7</v>
      </c>
      <c r="H2790" s="1" t="s">
        <v>19</v>
      </c>
      <c r="I2790" s="1" t="s">
        <v>15</v>
      </c>
      <c r="J2790" s="2">
        <v>5556</v>
      </c>
      <c r="K2790" t="str">
        <f>VLOOKUP(E2790,LUCode!A:B,2,FALSE)</f>
        <v>Transit Control Related Problems</v>
      </c>
      <c r="L2790">
        <f>VLOOKUP(D2790,Coordinates!A:C,2,FALSE)</f>
        <v>43.4739</v>
      </c>
      <c r="M2790">
        <f>VLOOKUP(D2790,Coordinates!A:C,3,FALSE)</f>
        <v>-79.313900000000004</v>
      </c>
      <c r="N2790" t="str">
        <f>VLOOKUP(I2790,LULine!A:B,2,FALSE)</f>
        <v>Yonge University Spadina</v>
      </c>
      <c r="O2790" t="s">
        <v>1762</v>
      </c>
      <c r="P2790" t="s">
        <v>1777</v>
      </c>
    </row>
    <row r="2791" spans="1:16" x14ac:dyDescent="0.3">
      <c r="A2791" s="3">
        <v>43613</v>
      </c>
      <c r="B2791" s="1" t="s">
        <v>1260</v>
      </c>
      <c r="C2791" s="1" t="s">
        <v>11</v>
      </c>
      <c r="D2791" s="1" t="s">
        <v>22</v>
      </c>
      <c r="E2791" s="1" t="s">
        <v>80</v>
      </c>
      <c r="F2791" s="2">
        <v>3</v>
      </c>
      <c r="G2791" s="2">
        <v>8</v>
      </c>
      <c r="H2791" s="1" t="s">
        <v>14</v>
      </c>
      <c r="I2791" s="1" t="s">
        <v>15</v>
      </c>
      <c r="J2791" s="2">
        <v>5811</v>
      </c>
      <c r="K2791" t="str">
        <f>VLOOKUP(E2791,LUCode!A:B,2,FALSE)</f>
        <v>Disorderly Patron</v>
      </c>
      <c r="L2791">
        <f>VLOOKUP(D2791,Coordinates!A:C,2,FALSE)</f>
        <v>43.4116</v>
      </c>
      <c r="M2791">
        <f>VLOOKUP(D2791,Coordinates!A:C,3,FALSE)</f>
        <v>-79.233500000000006</v>
      </c>
      <c r="N2791" t="str">
        <f>VLOOKUP(I2791,LULine!A:B,2,FALSE)</f>
        <v>Yonge University Spadina</v>
      </c>
      <c r="O2791" t="s">
        <v>1762</v>
      </c>
      <c r="P2791" t="s">
        <v>1777</v>
      </c>
    </row>
    <row r="2792" spans="1:16" x14ac:dyDescent="0.3">
      <c r="A2792" s="3">
        <v>43613</v>
      </c>
      <c r="B2792" s="1" t="s">
        <v>529</v>
      </c>
      <c r="C2792" s="1" t="s">
        <v>11</v>
      </c>
      <c r="D2792" s="1" t="s">
        <v>88</v>
      </c>
      <c r="E2792" s="1" t="s">
        <v>197</v>
      </c>
      <c r="F2792" s="2">
        <v>3</v>
      </c>
      <c r="G2792" s="2">
        <v>0</v>
      </c>
      <c r="H2792" s="1" t="s">
        <v>14</v>
      </c>
      <c r="I2792" s="1" t="s">
        <v>15</v>
      </c>
      <c r="J2792" s="2">
        <v>5531</v>
      </c>
      <c r="K2792" t="str">
        <f>VLOOKUP(E2792,LUCode!A:B,2,FALSE)</f>
        <v>Work Zone Problems - Track</v>
      </c>
      <c r="L2792">
        <f>VLOOKUP(D2792,Coordinates!A:C,2,FALSE)</f>
        <v>43.744900000000001</v>
      </c>
      <c r="M2792">
        <f>VLOOKUP(D2792,Coordinates!A:C,3,FALSE)</f>
        <v>-79.406700000000001</v>
      </c>
      <c r="N2792" t="str">
        <f>VLOOKUP(I2792,LULine!A:B,2,FALSE)</f>
        <v>Yonge University Spadina</v>
      </c>
      <c r="O2792" t="s">
        <v>1762</v>
      </c>
      <c r="P2792" t="s">
        <v>1774</v>
      </c>
    </row>
    <row r="2793" spans="1:16" x14ac:dyDescent="0.3">
      <c r="A2793" s="3">
        <v>43613</v>
      </c>
      <c r="B2793" s="1" t="s">
        <v>1087</v>
      </c>
      <c r="C2793" s="1" t="s">
        <v>11</v>
      </c>
      <c r="D2793" s="1" t="s">
        <v>88</v>
      </c>
      <c r="E2793" s="1" t="s">
        <v>197</v>
      </c>
      <c r="F2793" s="2">
        <v>3</v>
      </c>
      <c r="G2793" s="2">
        <v>0</v>
      </c>
      <c r="H2793" s="1" t="s">
        <v>14</v>
      </c>
      <c r="I2793" s="1" t="s">
        <v>15</v>
      </c>
      <c r="J2793" s="2">
        <v>5536</v>
      </c>
      <c r="K2793" t="str">
        <f>VLOOKUP(E2793,LUCode!A:B,2,FALSE)</f>
        <v>Work Zone Problems - Track</v>
      </c>
      <c r="L2793">
        <f>VLOOKUP(D2793,Coordinates!A:C,2,FALSE)</f>
        <v>43.744900000000001</v>
      </c>
      <c r="M2793">
        <f>VLOOKUP(D2793,Coordinates!A:C,3,FALSE)</f>
        <v>-79.406700000000001</v>
      </c>
      <c r="N2793" t="str">
        <f>VLOOKUP(I2793,LULine!A:B,2,FALSE)</f>
        <v>Yonge University Spadina</v>
      </c>
      <c r="O2793" t="s">
        <v>1762</v>
      </c>
      <c r="P2793" t="s">
        <v>1774</v>
      </c>
    </row>
    <row r="2794" spans="1:16" x14ac:dyDescent="0.3">
      <c r="A2794" s="3">
        <v>43613</v>
      </c>
      <c r="B2794" s="1" t="s">
        <v>62</v>
      </c>
      <c r="C2794" s="1" t="s">
        <v>11</v>
      </c>
      <c r="D2794" s="1" t="s">
        <v>42</v>
      </c>
      <c r="E2794" s="1" t="s">
        <v>13</v>
      </c>
      <c r="F2794" s="2">
        <v>3</v>
      </c>
      <c r="G2794" s="2">
        <v>0</v>
      </c>
      <c r="H2794" s="1" t="s">
        <v>14</v>
      </c>
      <c r="I2794" s="1" t="s">
        <v>15</v>
      </c>
      <c r="J2794" s="2">
        <v>5956</v>
      </c>
      <c r="K2794" t="str">
        <f>VLOOKUP(E2794,LUCode!A:B,2,FALSE)</f>
        <v>ATC Project</v>
      </c>
      <c r="L2794">
        <f>VLOOKUP(D2794,Coordinates!A:C,2,FALSE)</f>
        <v>43.749699999999997</v>
      </c>
      <c r="M2794">
        <f>VLOOKUP(D2794,Coordinates!A:C,3,FALSE)</f>
        <v>-79.4619</v>
      </c>
      <c r="N2794" t="str">
        <f>VLOOKUP(I2794,LULine!A:B,2,FALSE)</f>
        <v>Yonge University Spadina</v>
      </c>
      <c r="O2794" t="s">
        <v>1762</v>
      </c>
      <c r="P2794" t="s">
        <v>1774</v>
      </c>
    </row>
    <row r="2795" spans="1:16" x14ac:dyDescent="0.3">
      <c r="A2795" s="3">
        <v>43613</v>
      </c>
      <c r="B2795" s="1" t="s">
        <v>1274</v>
      </c>
      <c r="C2795" s="1" t="s">
        <v>11</v>
      </c>
      <c r="D2795" s="1" t="s">
        <v>42</v>
      </c>
      <c r="E2795" s="1" t="s">
        <v>43</v>
      </c>
      <c r="F2795" s="2">
        <v>4</v>
      </c>
      <c r="G2795" s="2">
        <v>14</v>
      </c>
      <c r="H2795" s="1" t="s">
        <v>14</v>
      </c>
      <c r="I2795" s="1" t="s">
        <v>15</v>
      </c>
      <c r="J2795" s="2">
        <v>6036</v>
      </c>
      <c r="K2795" t="str">
        <f>VLOOKUP(E2795,LUCode!A:B,2,FALSE)</f>
        <v>Operator Not In Position</v>
      </c>
      <c r="L2795">
        <f>VLOOKUP(D2795,Coordinates!A:C,2,FALSE)</f>
        <v>43.749699999999997</v>
      </c>
      <c r="M2795">
        <f>VLOOKUP(D2795,Coordinates!A:C,3,FALSE)</f>
        <v>-79.4619</v>
      </c>
      <c r="N2795" t="str">
        <f>VLOOKUP(I2795,LULine!A:B,2,FALSE)</f>
        <v>Yonge University Spadina</v>
      </c>
      <c r="O2795" t="s">
        <v>1762</v>
      </c>
      <c r="P2795" t="s">
        <v>1774</v>
      </c>
    </row>
    <row r="2796" spans="1:16" x14ac:dyDescent="0.3">
      <c r="A2796" s="3">
        <v>43613</v>
      </c>
      <c r="B2796" s="1" t="s">
        <v>851</v>
      </c>
      <c r="C2796" s="1" t="s">
        <v>11</v>
      </c>
      <c r="D2796" s="1" t="s">
        <v>42</v>
      </c>
      <c r="E2796" s="1" t="s">
        <v>13</v>
      </c>
      <c r="F2796" s="2">
        <v>3</v>
      </c>
      <c r="G2796" s="2">
        <v>8</v>
      </c>
      <c r="H2796" s="1" t="s">
        <v>14</v>
      </c>
      <c r="I2796" s="1" t="s">
        <v>15</v>
      </c>
      <c r="J2796" s="2">
        <v>6121</v>
      </c>
      <c r="K2796" t="str">
        <f>VLOOKUP(E2796,LUCode!A:B,2,FALSE)</f>
        <v>ATC Project</v>
      </c>
      <c r="L2796">
        <f>VLOOKUP(D2796,Coordinates!A:C,2,FALSE)</f>
        <v>43.749699999999997</v>
      </c>
      <c r="M2796">
        <f>VLOOKUP(D2796,Coordinates!A:C,3,FALSE)</f>
        <v>-79.4619</v>
      </c>
      <c r="N2796" t="str">
        <f>VLOOKUP(I2796,LULine!A:B,2,FALSE)</f>
        <v>Yonge University Spadina</v>
      </c>
      <c r="O2796" t="s">
        <v>1762</v>
      </c>
      <c r="P2796" t="s">
        <v>1774</v>
      </c>
    </row>
    <row r="2797" spans="1:16" x14ac:dyDescent="0.3">
      <c r="A2797" s="3">
        <v>43613</v>
      </c>
      <c r="B2797" s="1" t="s">
        <v>225</v>
      </c>
      <c r="C2797" s="1" t="s">
        <v>11</v>
      </c>
      <c r="D2797" s="1" t="s">
        <v>117</v>
      </c>
      <c r="E2797" s="1" t="s">
        <v>13</v>
      </c>
      <c r="F2797" s="2">
        <v>7</v>
      </c>
      <c r="G2797" s="2">
        <v>10</v>
      </c>
      <c r="H2797" s="1" t="s">
        <v>19</v>
      </c>
      <c r="I2797" s="1" t="s">
        <v>15</v>
      </c>
      <c r="J2797" s="2">
        <v>6081</v>
      </c>
      <c r="K2797" t="str">
        <f>VLOOKUP(E2797,LUCode!A:B,2,FALSE)</f>
        <v>ATC Project</v>
      </c>
      <c r="L2797">
        <f>VLOOKUP(D2797,Coordinates!A:C,2,FALSE)</f>
        <v>43.393599999999999</v>
      </c>
      <c r="M2797">
        <f>VLOOKUP(D2797,Coordinates!A:C,3,FALSE)</f>
        <v>-79.232600000000005</v>
      </c>
      <c r="N2797" t="str">
        <f>VLOOKUP(I2797,LULine!A:B,2,FALSE)</f>
        <v>Yonge University Spadina</v>
      </c>
      <c r="O2797" t="s">
        <v>1762</v>
      </c>
      <c r="P2797" t="s">
        <v>1774</v>
      </c>
    </row>
    <row r="2798" spans="1:16" x14ac:dyDescent="0.3">
      <c r="A2798" s="3">
        <v>43613</v>
      </c>
      <c r="B2798" s="1" t="s">
        <v>71</v>
      </c>
      <c r="C2798" s="1" t="s">
        <v>11</v>
      </c>
      <c r="D2798" s="1" t="s">
        <v>207</v>
      </c>
      <c r="E2798" s="1" t="s">
        <v>197</v>
      </c>
      <c r="F2798" s="2">
        <v>13</v>
      </c>
      <c r="G2798" s="2">
        <v>0</v>
      </c>
      <c r="H2798" s="1" t="s">
        <v>19</v>
      </c>
      <c r="I2798" s="1" t="s">
        <v>15</v>
      </c>
      <c r="J2798" s="2">
        <v>5476</v>
      </c>
      <c r="K2798" t="str">
        <f>VLOOKUP(E2798,LUCode!A:B,2,FALSE)</f>
        <v>Work Zone Problems - Track</v>
      </c>
      <c r="L2798">
        <f>VLOOKUP(D2798,Coordinates!A:C,2,FALSE)</f>
        <v>43.4221</v>
      </c>
      <c r="M2798">
        <f>VLOOKUP(D2798,Coordinates!A:C,3,FALSE)</f>
        <v>-79.235399999999998</v>
      </c>
      <c r="N2798" t="str">
        <f>VLOOKUP(I2798,LULine!A:B,2,FALSE)</f>
        <v>Yonge University Spadina</v>
      </c>
      <c r="O2798" t="s">
        <v>1762</v>
      </c>
      <c r="P2798" t="s">
        <v>1774</v>
      </c>
    </row>
    <row r="2799" spans="1:16" x14ac:dyDescent="0.3">
      <c r="A2799" s="3">
        <v>43613</v>
      </c>
      <c r="B2799" s="1" t="s">
        <v>593</v>
      </c>
      <c r="C2799" s="1" t="s">
        <v>11</v>
      </c>
      <c r="D2799" s="1" t="s">
        <v>104</v>
      </c>
      <c r="E2799" s="1" t="s">
        <v>384</v>
      </c>
      <c r="F2799" s="2">
        <v>30</v>
      </c>
      <c r="G2799" s="2">
        <v>33</v>
      </c>
      <c r="H2799" s="1" t="s">
        <v>34</v>
      </c>
      <c r="I2799" s="1" t="s">
        <v>30</v>
      </c>
      <c r="J2799" s="2">
        <v>5189</v>
      </c>
      <c r="K2799" t="str">
        <f>VLOOKUP(E2799,LUCode!A:B,2,FALSE)</f>
        <v>Track Switch Failure - Signal Related Problem</v>
      </c>
      <c r="L2799">
        <f>VLOOKUP(D2799,Coordinates!A:C,2,FALSE)</f>
        <v>43.384300000000003</v>
      </c>
      <c r="M2799">
        <f>VLOOKUP(D2799,Coordinates!A:C,3,FALSE)</f>
        <v>-79.312799999999996</v>
      </c>
      <c r="N2799" t="str">
        <f>VLOOKUP(I2799,LULine!A:B,2,FALSE)</f>
        <v>Bloor Danforth</v>
      </c>
      <c r="O2799" t="s">
        <v>1762</v>
      </c>
      <c r="P2799" t="s">
        <v>1774</v>
      </c>
    </row>
    <row r="2800" spans="1:16" x14ac:dyDescent="0.3">
      <c r="A2800" s="3">
        <v>43613</v>
      </c>
      <c r="B2800" s="1" t="s">
        <v>1259</v>
      </c>
      <c r="C2800" s="1" t="s">
        <v>11</v>
      </c>
      <c r="D2800" s="1" t="s">
        <v>106</v>
      </c>
      <c r="E2800" s="1" t="s">
        <v>13</v>
      </c>
      <c r="F2800" s="2">
        <v>4</v>
      </c>
      <c r="G2800" s="2">
        <v>6</v>
      </c>
      <c r="H2800" s="1" t="s">
        <v>19</v>
      </c>
      <c r="I2800" s="1" t="s">
        <v>15</v>
      </c>
      <c r="J2800" s="2">
        <v>5566</v>
      </c>
      <c r="K2800" t="str">
        <f>VLOOKUP(E2800,LUCode!A:B,2,FALSE)</f>
        <v>ATC Project</v>
      </c>
      <c r="L2800">
        <f>VLOOKUP(D2800,Coordinates!A:C,2,FALSE)</f>
        <v>43.400199999999998</v>
      </c>
      <c r="M2800">
        <f>VLOOKUP(D2800,Coordinates!A:C,3,FALSE)</f>
        <v>-79.233699999999999</v>
      </c>
      <c r="N2800" t="str">
        <f>VLOOKUP(I2800,LULine!A:B,2,FALSE)</f>
        <v>Yonge University Spadina</v>
      </c>
      <c r="O2800" t="s">
        <v>1762</v>
      </c>
      <c r="P2800" t="s">
        <v>1774</v>
      </c>
    </row>
    <row r="2801" spans="1:16" x14ac:dyDescent="0.3">
      <c r="A2801" s="3">
        <v>43613</v>
      </c>
      <c r="B2801" s="1" t="s">
        <v>78</v>
      </c>
      <c r="C2801" s="1" t="s">
        <v>11</v>
      </c>
      <c r="D2801" s="1" t="s">
        <v>223</v>
      </c>
      <c r="E2801" s="1" t="s">
        <v>322</v>
      </c>
      <c r="F2801" s="2">
        <v>12</v>
      </c>
      <c r="G2801" s="2">
        <v>14</v>
      </c>
      <c r="H2801" s="1" t="s">
        <v>29</v>
      </c>
      <c r="I2801" s="1" t="s">
        <v>30</v>
      </c>
      <c r="J2801" s="2">
        <v>5268</v>
      </c>
      <c r="K2801" t="str">
        <f>VLOOKUP(E2801,LUCode!A:B,2,FALSE)</f>
        <v>Bomb Threat</v>
      </c>
      <c r="L2801">
        <f>VLOOKUP(D2801,Coordinates!A:C,2,FALSE)</f>
        <v>43.392499999999998</v>
      </c>
      <c r="M2801">
        <f>VLOOKUP(D2801,Coordinates!A:C,3,FALSE)</f>
        <v>-79.271050000000002</v>
      </c>
      <c r="N2801" t="str">
        <f>VLOOKUP(I2801,LULine!A:B,2,FALSE)</f>
        <v>Bloor Danforth</v>
      </c>
      <c r="O2801" t="s">
        <v>1762</v>
      </c>
      <c r="P2801" t="s">
        <v>1774</v>
      </c>
    </row>
    <row r="2802" spans="1:16" x14ac:dyDescent="0.3">
      <c r="A2802" s="3">
        <v>43613</v>
      </c>
      <c r="B2802" s="1" t="s">
        <v>39</v>
      </c>
      <c r="C2802" s="1" t="s">
        <v>11</v>
      </c>
      <c r="D2802" s="1" t="s">
        <v>162</v>
      </c>
      <c r="E2802" s="1" t="s">
        <v>163</v>
      </c>
      <c r="F2802" s="2">
        <v>5</v>
      </c>
      <c r="G2802" s="2">
        <v>7</v>
      </c>
      <c r="H2802" s="1" t="s">
        <v>14</v>
      </c>
      <c r="I2802" s="1" t="s">
        <v>15</v>
      </c>
      <c r="J2802" s="2">
        <v>5796</v>
      </c>
      <c r="K2802" t="str">
        <f>VLOOKUP(E2802,LUCode!A:B,2,FALSE)</f>
        <v>Injured or ill Customer (In Station) - Transported</v>
      </c>
      <c r="L2802">
        <f>VLOOKUP(D2802,Coordinates!A:C,2,FALSE)</f>
        <v>43.390900000000002</v>
      </c>
      <c r="M2802">
        <f>VLOOKUP(D2802,Coordinates!A:C,3,FALSE)</f>
        <v>-79.224500000000006</v>
      </c>
      <c r="N2802" t="str">
        <f>VLOOKUP(I2802,LULine!A:B,2,FALSE)</f>
        <v>Yonge University Spadina</v>
      </c>
      <c r="O2802" t="s">
        <v>1762</v>
      </c>
      <c r="P2802" t="s">
        <v>1774</v>
      </c>
    </row>
    <row r="2803" spans="1:16" x14ac:dyDescent="0.3">
      <c r="A2803" s="3">
        <v>43613</v>
      </c>
      <c r="B2803" s="1" t="s">
        <v>695</v>
      </c>
      <c r="C2803" s="1" t="s">
        <v>11</v>
      </c>
      <c r="D2803" s="1" t="s">
        <v>45</v>
      </c>
      <c r="E2803" s="1" t="s">
        <v>138</v>
      </c>
      <c r="F2803" s="2">
        <v>3</v>
      </c>
      <c r="G2803" s="2">
        <v>6</v>
      </c>
      <c r="H2803" s="1" t="s">
        <v>19</v>
      </c>
      <c r="I2803" s="1" t="s">
        <v>15</v>
      </c>
      <c r="J2803" s="2">
        <v>5691</v>
      </c>
      <c r="K2803" t="str">
        <f>VLOOKUP(E2803,LUCode!A:B,2,FALSE)</f>
        <v>TR Cab Doors</v>
      </c>
      <c r="L2803">
        <f>VLOOKUP(D2803,Coordinates!A:C,2,FALSE)</f>
        <v>43.781399999999998</v>
      </c>
      <c r="M2803">
        <f>VLOOKUP(D2803,Coordinates!A:C,3,FALSE)</f>
        <v>-79.415000000000006</v>
      </c>
      <c r="N2803" t="str">
        <f>VLOOKUP(I2803,LULine!A:B,2,FALSE)</f>
        <v>Yonge University Spadina</v>
      </c>
      <c r="O2803" t="s">
        <v>1762</v>
      </c>
      <c r="P2803" t="s">
        <v>1772</v>
      </c>
    </row>
    <row r="2804" spans="1:16" x14ac:dyDescent="0.3">
      <c r="A2804" s="3">
        <v>43613</v>
      </c>
      <c r="B2804" s="1" t="s">
        <v>907</v>
      </c>
      <c r="C2804" s="1" t="s">
        <v>11</v>
      </c>
      <c r="D2804" s="1" t="s">
        <v>104</v>
      </c>
      <c r="E2804" s="1" t="s">
        <v>46</v>
      </c>
      <c r="F2804" s="2">
        <v>4</v>
      </c>
      <c r="G2804" s="2">
        <v>7</v>
      </c>
      <c r="H2804" s="1" t="s">
        <v>29</v>
      </c>
      <c r="I2804" s="1" t="s">
        <v>30</v>
      </c>
      <c r="J2804" s="2">
        <v>5289</v>
      </c>
      <c r="K2804" t="str">
        <f>VLOOKUP(E2804,LUCode!A:B,2,FALSE)</f>
        <v>Miscellaneous Speed Control</v>
      </c>
      <c r="L2804">
        <f>VLOOKUP(D2804,Coordinates!A:C,2,FALSE)</f>
        <v>43.384300000000003</v>
      </c>
      <c r="M2804">
        <f>VLOOKUP(D2804,Coordinates!A:C,3,FALSE)</f>
        <v>-79.312799999999996</v>
      </c>
      <c r="N2804" t="str">
        <f>VLOOKUP(I2804,LULine!A:B,2,FALSE)</f>
        <v>Bloor Danforth</v>
      </c>
      <c r="O2804" t="s">
        <v>1762</v>
      </c>
      <c r="P2804" t="s">
        <v>1772</v>
      </c>
    </row>
    <row r="2805" spans="1:16" x14ac:dyDescent="0.3">
      <c r="A2805" s="3">
        <v>43613</v>
      </c>
      <c r="B2805" s="1" t="s">
        <v>719</v>
      </c>
      <c r="C2805" s="1" t="s">
        <v>11</v>
      </c>
      <c r="D2805" s="1" t="s">
        <v>22</v>
      </c>
      <c r="E2805" s="1" t="s">
        <v>13</v>
      </c>
      <c r="F2805" s="2">
        <v>7</v>
      </c>
      <c r="G2805" s="2">
        <v>10</v>
      </c>
      <c r="H2805" s="1" t="s">
        <v>19</v>
      </c>
      <c r="I2805" s="1" t="s">
        <v>15</v>
      </c>
      <c r="J2805" s="2">
        <v>5781</v>
      </c>
      <c r="K2805" t="str">
        <f>VLOOKUP(E2805,LUCode!A:B,2,FALSE)</f>
        <v>ATC Project</v>
      </c>
      <c r="L2805">
        <f>VLOOKUP(D2805,Coordinates!A:C,2,FALSE)</f>
        <v>43.4116</v>
      </c>
      <c r="M2805">
        <f>VLOOKUP(D2805,Coordinates!A:C,3,FALSE)</f>
        <v>-79.233500000000006</v>
      </c>
      <c r="N2805" t="str">
        <f>VLOOKUP(I2805,LULine!A:B,2,FALSE)</f>
        <v>Yonge University Spadina</v>
      </c>
      <c r="O2805" t="s">
        <v>1762</v>
      </c>
      <c r="P2805" t="s">
        <v>1772</v>
      </c>
    </row>
    <row r="2806" spans="1:16" x14ac:dyDescent="0.3">
      <c r="A2806" s="3">
        <v>43613</v>
      </c>
      <c r="B2806" s="1" t="s">
        <v>581</v>
      </c>
      <c r="C2806" s="1" t="s">
        <v>11</v>
      </c>
      <c r="D2806" s="1" t="s">
        <v>140</v>
      </c>
      <c r="E2806" s="1" t="s">
        <v>277</v>
      </c>
      <c r="F2806" s="2">
        <v>3</v>
      </c>
      <c r="G2806" s="2">
        <v>6</v>
      </c>
      <c r="H2806" s="1" t="s">
        <v>34</v>
      </c>
      <c r="I2806" s="1" t="s">
        <v>30</v>
      </c>
      <c r="J2806" s="2">
        <v>5223</v>
      </c>
      <c r="K2806" t="str">
        <f>VLOOKUP(E2806,LUCode!A:B,2,FALSE)</f>
        <v>Operator Violated Signal</v>
      </c>
      <c r="L2806">
        <f>VLOOKUP(D2806,Coordinates!A:C,2,FALSE)</f>
        <v>43.39</v>
      </c>
      <c r="M2806">
        <f>VLOOKUP(D2806,Coordinates!A:C,3,FALSE)</f>
        <v>-79.2941</v>
      </c>
      <c r="N2806" t="str">
        <f>VLOOKUP(I2806,LULine!A:B,2,FALSE)</f>
        <v>Bloor Danforth</v>
      </c>
      <c r="O2806" t="s">
        <v>1762</v>
      </c>
      <c r="P2806" t="s">
        <v>1772</v>
      </c>
    </row>
    <row r="2807" spans="1:16" x14ac:dyDescent="0.3">
      <c r="A2807" s="3">
        <v>43613</v>
      </c>
      <c r="B2807" s="1" t="s">
        <v>324</v>
      </c>
      <c r="C2807" s="1" t="s">
        <v>11</v>
      </c>
      <c r="D2807" s="1" t="s">
        <v>56</v>
      </c>
      <c r="E2807" s="1" t="s">
        <v>54</v>
      </c>
      <c r="F2807" s="2">
        <v>4</v>
      </c>
      <c r="G2807" s="2">
        <v>7</v>
      </c>
      <c r="H2807" s="1" t="s">
        <v>29</v>
      </c>
      <c r="I2807" s="1" t="s">
        <v>30</v>
      </c>
      <c r="J2807" s="2">
        <v>5118</v>
      </c>
      <c r="K2807" t="str">
        <f>VLOOKUP(E2807,LUCode!A:B,2,FALSE)</f>
        <v>Passenger Assistance Alarm Activated - No Trouble Found</v>
      </c>
      <c r="L2807">
        <f>VLOOKUP(D2807,Coordinates!A:C,2,FALSE)</f>
        <v>43.395800000000001</v>
      </c>
      <c r="M2807">
        <f>VLOOKUP(D2807,Coordinates!A:C,3,FALSE)</f>
        <v>-79.244</v>
      </c>
      <c r="N2807" t="str">
        <f>VLOOKUP(I2807,LULine!A:B,2,FALSE)</f>
        <v>Bloor Danforth</v>
      </c>
      <c r="O2807" t="s">
        <v>1762</v>
      </c>
      <c r="P2807" t="s">
        <v>1773</v>
      </c>
    </row>
    <row r="2808" spans="1:16" x14ac:dyDescent="0.3">
      <c r="A2808" s="3">
        <v>43613</v>
      </c>
      <c r="B2808" s="1" t="s">
        <v>597</v>
      </c>
      <c r="C2808" s="1" t="s">
        <v>11</v>
      </c>
      <c r="D2808" s="1" t="s">
        <v>45</v>
      </c>
      <c r="E2808" s="1" t="s">
        <v>80</v>
      </c>
      <c r="F2808" s="2">
        <v>6</v>
      </c>
      <c r="G2808" s="2">
        <v>9</v>
      </c>
      <c r="H2808" s="1" t="s">
        <v>19</v>
      </c>
      <c r="I2808" s="1" t="s">
        <v>15</v>
      </c>
      <c r="J2808" s="2">
        <v>5976</v>
      </c>
      <c r="K2808" t="str">
        <f>VLOOKUP(E2808,LUCode!A:B,2,FALSE)</f>
        <v>Disorderly Patron</v>
      </c>
      <c r="L2808">
        <f>VLOOKUP(D2808,Coordinates!A:C,2,FALSE)</f>
        <v>43.781399999999998</v>
      </c>
      <c r="M2808">
        <f>VLOOKUP(D2808,Coordinates!A:C,3,FALSE)</f>
        <v>-79.415000000000006</v>
      </c>
      <c r="N2808" t="str">
        <f>VLOOKUP(I2808,LULine!A:B,2,FALSE)</f>
        <v>Yonge University Spadina</v>
      </c>
      <c r="O2808" t="s">
        <v>1762</v>
      </c>
      <c r="P2808" t="s">
        <v>1773</v>
      </c>
    </row>
    <row r="2809" spans="1:16" x14ac:dyDescent="0.3">
      <c r="A2809" s="3">
        <v>43613</v>
      </c>
      <c r="B2809" s="1" t="s">
        <v>346</v>
      </c>
      <c r="C2809" s="1" t="s">
        <v>11</v>
      </c>
      <c r="D2809" s="1" t="s">
        <v>211</v>
      </c>
      <c r="E2809" s="1" t="s">
        <v>384</v>
      </c>
      <c r="F2809" s="2">
        <v>3</v>
      </c>
      <c r="G2809" s="2">
        <v>6</v>
      </c>
      <c r="H2809" s="1" t="s">
        <v>19</v>
      </c>
      <c r="I2809" s="1" t="s">
        <v>15</v>
      </c>
      <c r="J2809" s="2">
        <v>5621</v>
      </c>
      <c r="K2809" t="str">
        <f>VLOOKUP(E2809,LUCode!A:B,2,FALSE)</f>
        <v>Track Switch Failure - Signal Related Problem</v>
      </c>
      <c r="L2809">
        <f>VLOOKUP(D2809,Coordinates!A:C,2,FALSE)</f>
        <v>43.4739</v>
      </c>
      <c r="M2809">
        <f>VLOOKUP(D2809,Coordinates!A:C,3,FALSE)</f>
        <v>-79.313900000000004</v>
      </c>
      <c r="N2809" t="str">
        <f>VLOOKUP(I2809,LULine!A:B,2,FALSE)</f>
        <v>Yonge University Spadina</v>
      </c>
      <c r="O2809" t="s">
        <v>1762</v>
      </c>
      <c r="P2809" t="s">
        <v>1775</v>
      </c>
    </row>
    <row r="2810" spans="1:16" x14ac:dyDescent="0.3">
      <c r="A2810" s="3">
        <v>43613</v>
      </c>
      <c r="B2810" s="1" t="s">
        <v>166</v>
      </c>
      <c r="C2810" s="1" t="s">
        <v>11</v>
      </c>
      <c r="D2810" s="1" t="s">
        <v>425</v>
      </c>
      <c r="E2810" s="1" t="s">
        <v>221</v>
      </c>
      <c r="F2810" s="2">
        <v>33</v>
      </c>
      <c r="G2810" s="2">
        <v>35</v>
      </c>
      <c r="H2810" s="1" t="s">
        <v>34</v>
      </c>
      <c r="I2810" s="1" t="s">
        <v>30</v>
      </c>
      <c r="J2810" s="2">
        <v>5020</v>
      </c>
      <c r="K2810" t="str">
        <f>VLOOKUP(E2810,LUCode!A:B,2,FALSE)</f>
        <v>Fire/Smoke Plan B - Source TTC</v>
      </c>
      <c r="L2810">
        <f>VLOOKUP(D2810,Coordinates!A:C,2,FALSE)</f>
        <v>43.403700000000001</v>
      </c>
      <c r="M2810">
        <f>VLOOKUP(D2810,Coordinates!A:C,3,FALSE)</f>
        <v>-79.212999999999994</v>
      </c>
      <c r="N2810" t="str">
        <f>VLOOKUP(I2810,LULine!A:B,2,FALSE)</f>
        <v>Bloor Danforth</v>
      </c>
      <c r="O2810" t="s">
        <v>1762</v>
      </c>
      <c r="P2810" t="s">
        <v>1775</v>
      </c>
    </row>
    <row r="2811" spans="1:16" x14ac:dyDescent="0.3">
      <c r="A2811" s="3">
        <v>43613</v>
      </c>
      <c r="B2811" s="1" t="s">
        <v>968</v>
      </c>
      <c r="C2811" s="1" t="s">
        <v>11</v>
      </c>
      <c r="D2811" s="25" t="s">
        <v>1756</v>
      </c>
      <c r="E2811" s="1" t="s">
        <v>1164</v>
      </c>
      <c r="F2811" s="2">
        <v>5</v>
      </c>
      <c r="G2811" s="2">
        <v>8</v>
      </c>
      <c r="H2811" s="1" t="s">
        <v>19</v>
      </c>
      <c r="I2811" s="1" t="s">
        <v>15</v>
      </c>
      <c r="J2811" s="2">
        <v>5956</v>
      </c>
      <c r="K2811" t="str">
        <f>VLOOKUP(E2811,LUCode!A:B,2,FALSE)</f>
        <v>Assault / Employee Involved</v>
      </c>
      <c r="L2811">
        <f>VLOOKUP(D2811,Coordinates!A:C,2,FALSE)</f>
        <v>43.401600000000002</v>
      </c>
      <c r="M2811">
        <f>VLOOKUP(D2811,Coordinates!A:C,3,FALSE)</f>
        <v>-79.230900000000005</v>
      </c>
      <c r="N2811" t="str">
        <f>VLOOKUP(I2811,LULine!A:B,2,FALSE)</f>
        <v>Yonge University Spadina</v>
      </c>
      <c r="O2811" t="s">
        <v>1762</v>
      </c>
      <c r="P2811" t="s">
        <v>1775</v>
      </c>
    </row>
    <row r="2812" spans="1:16" x14ac:dyDescent="0.3">
      <c r="A2812" s="3">
        <v>43613</v>
      </c>
      <c r="B2812" s="1" t="s">
        <v>311</v>
      </c>
      <c r="C2812" s="1" t="s">
        <v>11</v>
      </c>
      <c r="D2812" s="1" t="s">
        <v>179</v>
      </c>
      <c r="E2812" s="1" t="s">
        <v>80</v>
      </c>
      <c r="F2812" s="2">
        <v>13</v>
      </c>
      <c r="G2812" s="2">
        <v>15</v>
      </c>
      <c r="H2812" s="1" t="s">
        <v>29</v>
      </c>
      <c r="I2812" s="1" t="s">
        <v>30</v>
      </c>
      <c r="J2812" s="2">
        <v>5300</v>
      </c>
      <c r="K2812" t="str">
        <f>VLOOKUP(E2812,LUCode!A:B,2,FALSE)</f>
        <v>Disorderly Patron</v>
      </c>
      <c r="L2812">
        <f>VLOOKUP(D2812,Coordinates!A:C,2,FALSE)</f>
        <v>43.414200000000001</v>
      </c>
      <c r="M2812">
        <f>VLOOKUP(D2812,Coordinates!A:C,3,FALSE)</f>
        <v>-79.171899999999994</v>
      </c>
      <c r="N2812" t="str">
        <f>VLOOKUP(I2812,LULine!A:B,2,FALSE)</f>
        <v>Bloor Danforth</v>
      </c>
      <c r="O2812" t="s">
        <v>1762</v>
      </c>
      <c r="P2812" t="s">
        <v>1775</v>
      </c>
    </row>
    <row r="2813" spans="1:16" x14ac:dyDescent="0.3">
      <c r="A2813" s="3">
        <v>43613</v>
      </c>
      <c r="B2813" s="1" t="s">
        <v>1036</v>
      </c>
      <c r="C2813" s="1" t="s">
        <v>11</v>
      </c>
      <c r="D2813" s="1" t="s">
        <v>211</v>
      </c>
      <c r="E2813" s="1" t="s">
        <v>52</v>
      </c>
      <c r="F2813" s="2">
        <v>4</v>
      </c>
      <c r="G2813" s="2">
        <v>6</v>
      </c>
      <c r="H2813" s="1" t="s">
        <v>19</v>
      </c>
      <c r="I2813" s="1" t="s">
        <v>15</v>
      </c>
      <c r="J2813" s="2">
        <v>5951</v>
      </c>
      <c r="K2813" t="str">
        <f>VLOOKUP(E2813,LUCode!A:B,2,FALSE)</f>
        <v>Unsanitary Vehicle</v>
      </c>
      <c r="L2813">
        <f>VLOOKUP(D2813,Coordinates!A:C,2,FALSE)</f>
        <v>43.4739</v>
      </c>
      <c r="M2813">
        <f>VLOOKUP(D2813,Coordinates!A:C,3,FALSE)</f>
        <v>-79.313900000000004</v>
      </c>
      <c r="N2813" t="str">
        <f>VLOOKUP(I2813,LULine!A:B,2,FALSE)</f>
        <v>Yonge University Spadina</v>
      </c>
      <c r="O2813" t="s">
        <v>1762</v>
      </c>
      <c r="P2813" t="s">
        <v>1775</v>
      </c>
    </row>
    <row r="2814" spans="1:16" x14ac:dyDescent="0.3">
      <c r="A2814" s="3">
        <v>43613</v>
      </c>
      <c r="B2814" s="1" t="s">
        <v>568</v>
      </c>
      <c r="C2814" s="1" t="s">
        <v>11</v>
      </c>
      <c r="D2814" s="1" t="s">
        <v>22</v>
      </c>
      <c r="E2814" s="1" t="s">
        <v>13</v>
      </c>
      <c r="F2814" s="2">
        <v>3</v>
      </c>
      <c r="G2814" s="2">
        <v>5</v>
      </c>
      <c r="H2814" s="1" t="s">
        <v>19</v>
      </c>
      <c r="I2814" s="1" t="s">
        <v>15</v>
      </c>
      <c r="J2814" s="2">
        <v>5466</v>
      </c>
      <c r="K2814" t="str">
        <f>VLOOKUP(E2814,LUCode!A:B,2,FALSE)</f>
        <v>ATC Project</v>
      </c>
      <c r="L2814">
        <f>VLOOKUP(D2814,Coordinates!A:C,2,FALSE)</f>
        <v>43.4116</v>
      </c>
      <c r="M2814">
        <f>VLOOKUP(D2814,Coordinates!A:C,3,FALSE)</f>
        <v>-79.233500000000006</v>
      </c>
      <c r="N2814" t="str">
        <f>VLOOKUP(I2814,LULine!A:B,2,FALSE)</f>
        <v>Yonge University Spadina</v>
      </c>
      <c r="O2814" t="s">
        <v>1762</v>
      </c>
      <c r="P2814" t="s">
        <v>1775</v>
      </c>
    </row>
    <row r="2815" spans="1:16" x14ac:dyDescent="0.3">
      <c r="A2815" s="3">
        <v>43613</v>
      </c>
      <c r="B2815" s="1" t="s">
        <v>1305</v>
      </c>
      <c r="C2815" s="1" t="s">
        <v>11</v>
      </c>
      <c r="D2815" s="1" t="s">
        <v>77</v>
      </c>
      <c r="E2815" s="1" t="s">
        <v>128</v>
      </c>
      <c r="F2815" s="2">
        <v>4</v>
      </c>
      <c r="G2815" s="2">
        <v>6</v>
      </c>
      <c r="H2815" s="1" t="s">
        <v>19</v>
      </c>
      <c r="I2815" s="1" t="s">
        <v>15</v>
      </c>
      <c r="J2815" s="2">
        <v>5556</v>
      </c>
      <c r="K2815" t="str">
        <f>VLOOKUP(E2815,LUCode!A:B,2,FALSE)</f>
        <v>Divisional Clerk Related</v>
      </c>
      <c r="L2815" t="str">
        <f>VLOOKUP(D2815,Coordinates!A:C,2,FALSE)</f>
        <v>43°44′03</v>
      </c>
      <c r="M2815">
        <f>VLOOKUP(D2815,Coordinates!A:C,3,FALSE)</f>
        <v>-79.27</v>
      </c>
      <c r="N2815" t="str">
        <f>VLOOKUP(I2815,LULine!A:B,2,FALSE)</f>
        <v>Yonge University Spadina</v>
      </c>
      <c r="O2815" t="s">
        <v>1762</v>
      </c>
      <c r="P2815" t="s">
        <v>1775</v>
      </c>
    </row>
    <row r="2816" spans="1:16" x14ac:dyDescent="0.3">
      <c r="A2816" s="3">
        <v>43613</v>
      </c>
      <c r="B2816" s="1" t="s">
        <v>1326</v>
      </c>
      <c r="C2816" s="1" t="s">
        <v>11</v>
      </c>
      <c r="D2816" s="1" t="s">
        <v>104</v>
      </c>
      <c r="E2816" s="1" t="s">
        <v>143</v>
      </c>
      <c r="F2816" s="2">
        <v>5</v>
      </c>
      <c r="G2816" s="2">
        <v>9</v>
      </c>
      <c r="H2816" s="1" t="s">
        <v>34</v>
      </c>
      <c r="I2816" s="1" t="s">
        <v>30</v>
      </c>
      <c r="J2816" s="2">
        <v>5074</v>
      </c>
      <c r="K2816" t="str">
        <f>VLOOKUP(E2816,LUCode!A:B,2,FALSE)</f>
        <v>Transportation Department - Other</v>
      </c>
      <c r="L2816">
        <f>VLOOKUP(D2816,Coordinates!A:C,2,FALSE)</f>
        <v>43.384300000000003</v>
      </c>
      <c r="M2816">
        <f>VLOOKUP(D2816,Coordinates!A:C,3,FALSE)</f>
        <v>-79.312799999999996</v>
      </c>
      <c r="N2816" t="str">
        <f>VLOOKUP(I2816,LULine!A:B,2,FALSE)</f>
        <v>Bloor Danforth</v>
      </c>
      <c r="O2816" t="s">
        <v>1762</v>
      </c>
      <c r="P2816" t="s">
        <v>1777</v>
      </c>
    </row>
    <row r="2817" spans="1:16" x14ac:dyDescent="0.3">
      <c r="A2817" s="3">
        <v>43614</v>
      </c>
      <c r="B2817" s="1" t="s">
        <v>1187</v>
      </c>
      <c r="C2817" s="1" t="s">
        <v>63</v>
      </c>
      <c r="D2817" s="1" t="s">
        <v>45</v>
      </c>
      <c r="E2817" s="1" t="s">
        <v>503</v>
      </c>
      <c r="F2817" s="2">
        <v>3</v>
      </c>
      <c r="G2817" s="2">
        <v>7</v>
      </c>
      <c r="H2817" s="1" t="s">
        <v>19</v>
      </c>
      <c r="I2817" s="1" t="s">
        <v>15</v>
      </c>
      <c r="J2817" s="2">
        <v>5751</v>
      </c>
      <c r="K2817" t="str">
        <f>VLOOKUP(E2817,LUCode!A:B,2,FALSE)</f>
        <v>Supervisory Error</v>
      </c>
      <c r="L2817">
        <f>VLOOKUP(D2817,Coordinates!A:C,2,FALSE)</f>
        <v>43.781399999999998</v>
      </c>
      <c r="M2817">
        <f>VLOOKUP(D2817,Coordinates!A:C,3,FALSE)</f>
        <v>-79.415000000000006</v>
      </c>
      <c r="N2817" t="str">
        <f>VLOOKUP(I2817,LULine!A:B,2,FALSE)</f>
        <v>Yonge University Spadina</v>
      </c>
      <c r="O2817" t="s">
        <v>1762</v>
      </c>
      <c r="P2817" t="s">
        <v>1774</v>
      </c>
    </row>
    <row r="2818" spans="1:16" x14ac:dyDescent="0.3">
      <c r="A2818" s="3">
        <v>43614</v>
      </c>
      <c r="B2818" s="1" t="s">
        <v>561</v>
      </c>
      <c r="C2818" s="1" t="s">
        <v>63</v>
      </c>
      <c r="D2818" s="25" t="s">
        <v>1640</v>
      </c>
      <c r="E2818" s="1" t="s">
        <v>43</v>
      </c>
      <c r="F2818" s="2">
        <v>4</v>
      </c>
      <c r="G2818" s="2">
        <v>9</v>
      </c>
      <c r="H2818" s="1" t="s">
        <v>34</v>
      </c>
      <c r="I2818" s="1" t="s">
        <v>99</v>
      </c>
      <c r="J2818" s="2">
        <v>6196</v>
      </c>
      <c r="K2818" t="str">
        <f>VLOOKUP(E2818,LUCode!A:B,2,FALSE)</f>
        <v>Operator Not In Position</v>
      </c>
      <c r="L2818" t="str">
        <f>VLOOKUP(D2818,Coordinates!A:C,2,FALSE)</f>
        <v>43.7614°</v>
      </c>
      <c r="M2818">
        <f>VLOOKUP(D2818,Coordinates!A:C,3,FALSE)</f>
        <v>-79.410499999999999</v>
      </c>
      <c r="N2818" t="str">
        <f>VLOOKUP(I2818,LULine!A:B,2,FALSE)</f>
        <v>Sheppard</v>
      </c>
      <c r="O2818" t="s">
        <v>1762</v>
      </c>
      <c r="P2818" t="s">
        <v>1774</v>
      </c>
    </row>
    <row r="2819" spans="1:16" x14ac:dyDescent="0.3">
      <c r="A2819" s="3">
        <v>43614</v>
      </c>
      <c r="B2819" s="1" t="s">
        <v>1010</v>
      </c>
      <c r="C2819" s="1" t="s">
        <v>63</v>
      </c>
      <c r="D2819" s="1" t="s">
        <v>45</v>
      </c>
      <c r="E2819" s="1" t="s">
        <v>143</v>
      </c>
      <c r="F2819" s="2">
        <v>4</v>
      </c>
      <c r="G2819" s="2">
        <v>8</v>
      </c>
      <c r="H2819" s="1" t="s">
        <v>19</v>
      </c>
      <c r="I2819" s="1" t="s">
        <v>15</v>
      </c>
      <c r="J2819" s="2">
        <v>5976</v>
      </c>
      <c r="K2819" t="str">
        <f>VLOOKUP(E2819,LUCode!A:B,2,FALSE)</f>
        <v>Transportation Department - Other</v>
      </c>
      <c r="L2819">
        <f>VLOOKUP(D2819,Coordinates!A:C,2,FALSE)</f>
        <v>43.781399999999998</v>
      </c>
      <c r="M2819">
        <f>VLOOKUP(D2819,Coordinates!A:C,3,FALSE)</f>
        <v>-79.415000000000006</v>
      </c>
      <c r="N2819" t="str">
        <f>VLOOKUP(I2819,LULine!A:B,2,FALSE)</f>
        <v>Yonge University Spadina</v>
      </c>
      <c r="O2819" t="s">
        <v>1762</v>
      </c>
      <c r="P2819" t="s">
        <v>1774</v>
      </c>
    </row>
    <row r="2820" spans="1:16" x14ac:dyDescent="0.3">
      <c r="A2820" s="3">
        <v>43614</v>
      </c>
      <c r="B2820" s="1" t="s">
        <v>986</v>
      </c>
      <c r="C2820" s="1" t="s">
        <v>63</v>
      </c>
      <c r="D2820" s="1" t="s">
        <v>42</v>
      </c>
      <c r="E2820" s="1" t="s">
        <v>13</v>
      </c>
      <c r="F2820" s="2">
        <v>6</v>
      </c>
      <c r="G2820" s="2">
        <v>10</v>
      </c>
      <c r="H2820" s="1" t="s">
        <v>14</v>
      </c>
      <c r="I2820" s="1" t="s">
        <v>15</v>
      </c>
      <c r="J2820" s="2">
        <v>5776</v>
      </c>
      <c r="K2820" t="str">
        <f>VLOOKUP(E2820,LUCode!A:B,2,FALSE)</f>
        <v>ATC Project</v>
      </c>
      <c r="L2820">
        <f>VLOOKUP(D2820,Coordinates!A:C,2,FALSE)</f>
        <v>43.749699999999997</v>
      </c>
      <c r="M2820">
        <f>VLOOKUP(D2820,Coordinates!A:C,3,FALSE)</f>
        <v>-79.4619</v>
      </c>
      <c r="N2820" t="str">
        <f>VLOOKUP(I2820,LULine!A:B,2,FALSE)</f>
        <v>Yonge University Spadina</v>
      </c>
      <c r="O2820" t="s">
        <v>1762</v>
      </c>
      <c r="P2820" t="s">
        <v>1774</v>
      </c>
    </row>
    <row r="2821" spans="1:16" x14ac:dyDescent="0.3">
      <c r="A2821" s="3">
        <v>43614</v>
      </c>
      <c r="B2821" s="1" t="s">
        <v>1248</v>
      </c>
      <c r="C2821" s="1" t="s">
        <v>63</v>
      </c>
      <c r="D2821" s="1" t="s">
        <v>77</v>
      </c>
      <c r="E2821" s="1" t="s">
        <v>128</v>
      </c>
      <c r="F2821" s="2">
        <v>3</v>
      </c>
      <c r="G2821" s="2">
        <v>5</v>
      </c>
      <c r="H2821" s="1" t="s">
        <v>19</v>
      </c>
      <c r="I2821" s="1" t="s">
        <v>15</v>
      </c>
      <c r="J2821" s="2">
        <v>6056</v>
      </c>
      <c r="K2821" t="str">
        <f>VLOOKUP(E2821,LUCode!A:B,2,FALSE)</f>
        <v>Divisional Clerk Related</v>
      </c>
      <c r="L2821" t="str">
        <f>VLOOKUP(D2821,Coordinates!A:C,2,FALSE)</f>
        <v>43°44′03</v>
      </c>
      <c r="M2821">
        <f>VLOOKUP(D2821,Coordinates!A:C,3,FALSE)</f>
        <v>-79.27</v>
      </c>
      <c r="N2821" t="str">
        <f>VLOOKUP(I2821,LULine!A:B,2,FALSE)</f>
        <v>Yonge University Spadina</v>
      </c>
      <c r="O2821" t="s">
        <v>1762</v>
      </c>
      <c r="P2821" t="s">
        <v>1774</v>
      </c>
    </row>
    <row r="2822" spans="1:16" x14ac:dyDescent="0.3">
      <c r="A2822" s="3">
        <v>43614</v>
      </c>
      <c r="B2822" s="1" t="s">
        <v>1016</v>
      </c>
      <c r="C2822" s="1" t="s">
        <v>63</v>
      </c>
      <c r="D2822" s="1" t="s">
        <v>223</v>
      </c>
      <c r="E2822" s="1" t="s">
        <v>89</v>
      </c>
      <c r="F2822" s="2">
        <v>3</v>
      </c>
      <c r="G2822" s="2">
        <v>5</v>
      </c>
      <c r="H2822" s="1" t="s">
        <v>34</v>
      </c>
      <c r="I2822" s="1" t="s">
        <v>30</v>
      </c>
      <c r="J2822" s="2">
        <v>5020</v>
      </c>
      <c r="K2822" t="str">
        <f>VLOOKUP(E2822,LUCode!A:B,2,FALSE)</f>
        <v>Injured or ill Customer (On Train) - Medical Aid Refused</v>
      </c>
      <c r="L2822">
        <f>VLOOKUP(D2822,Coordinates!A:C,2,FALSE)</f>
        <v>43.392499999999998</v>
      </c>
      <c r="M2822">
        <f>VLOOKUP(D2822,Coordinates!A:C,3,FALSE)</f>
        <v>-79.271050000000002</v>
      </c>
      <c r="N2822" t="str">
        <f>VLOOKUP(I2822,LULine!A:B,2,FALSE)</f>
        <v>Bloor Danforth</v>
      </c>
      <c r="O2822" t="s">
        <v>1762</v>
      </c>
      <c r="P2822" t="s">
        <v>1774</v>
      </c>
    </row>
    <row r="2823" spans="1:16" x14ac:dyDescent="0.3">
      <c r="A2823" s="3">
        <v>43614</v>
      </c>
      <c r="B2823" s="1" t="s">
        <v>428</v>
      </c>
      <c r="C2823" s="1" t="s">
        <v>63</v>
      </c>
      <c r="D2823" s="1" t="s">
        <v>296</v>
      </c>
      <c r="E2823" s="1" t="s">
        <v>57</v>
      </c>
      <c r="F2823" s="2">
        <v>8</v>
      </c>
      <c r="G2823" s="2">
        <v>10</v>
      </c>
      <c r="H2823" s="1" t="s">
        <v>19</v>
      </c>
      <c r="I2823" s="1" t="s">
        <v>15</v>
      </c>
      <c r="J2823" s="2">
        <v>6136</v>
      </c>
      <c r="K2823" t="str">
        <f>VLOOKUP(E2823,LUCode!A:B,2,FALSE)</f>
        <v>Injured or ill Customer (On Train) - Transported</v>
      </c>
      <c r="L2823">
        <f>VLOOKUP(D2823,Coordinates!A:C,2,FALSE)</f>
        <v>43.4116</v>
      </c>
      <c r="M2823">
        <f>VLOOKUP(D2823,Coordinates!A:C,3,FALSE)</f>
        <v>-79.233500000000006</v>
      </c>
      <c r="N2823" t="str">
        <f>VLOOKUP(I2823,LULine!A:B,2,FALSE)</f>
        <v>Yonge University Spadina</v>
      </c>
      <c r="O2823" t="s">
        <v>1762</v>
      </c>
      <c r="P2823" t="s">
        <v>1774</v>
      </c>
    </row>
    <row r="2824" spans="1:16" x14ac:dyDescent="0.3">
      <c r="A2824" s="3">
        <v>43614</v>
      </c>
      <c r="B2824" s="1" t="s">
        <v>803</v>
      </c>
      <c r="C2824" s="1" t="s">
        <v>63</v>
      </c>
      <c r="D2824" s="25" t="s">
        <v>1755</v>
      </c>
      <c r="E2824" s="1" t="s">
        <v>57</v>
      </c>
      <c r="F2824" s="2">
        <v>3</v>
      </c>
      <c r="G2824" s="2">
        <v>5</v>
      </c>
      <c r="H2824" s="1" t="s">
        <v>34</v>
      </c>
      <c r="I2824" s="1" t="s">
        <v>30</v>
      </c>
      <c r="J2824" s="2">
        <v>5020</v>
      </c>
      <c r="K2824" t="str">
        <f>VLOOKUP(E2824,LUCode!A:B,2,FALSE)</f>
        <v>Injured or ill Customer (On Train) - Transported</v>
      </c>
      <c r="L2824">
        <f>VLOOKUP(D2824,Coordinates!A:C,2,FALSE)</f>
        <v>43.6706</v>
      </c>
      <c r="M2824">
        <f>VLOOKUP(D2824,Coordinates!A:C,3,FALSE)</f>
        <v>-79.386499999999998</v>
      </c>
      <c r="N2824" t="str">
        <f>VLOOKUP(I2824,LULine!A:B,2,FALSE)</f>
        <v>Bloor Danforth</v>
      </c>
      <c r="O2824" t="s">
        <v>1762</v>
      </c>
      <c r="P2824" t="s">
        <v>1774</v>
      </c>
    </row>
    <row r="2825" spans="1:16" x14ac:dyDescent="0.3">
      <c r="A2825" s="3">
        <v>43614</v>
      </c>
      <c r="B2825" s="1" t="s">
        <v>483</v>
      </c>
      <c r="C2825" s="1" t="s">
        <v>63</v>
      </c>
      <c r="D2825" s="1" t="s">
        <v>248</v>
      </c>
      <c r="E2825" s="1" t="s">
        <v>89</v>
      </c>
      <c r="F2825" s="2">
        <v>5</v>
      </c>
      <c r="G2825" s="2">
        <v>7</v>
      </c>
      <c r="H2825" s="1" t="s">
        <v>19</v>
      </c>
      <c r="I2825" s="1" t="s">
        <v>15</v>
      </c>
      <c r="J2825" s="2">
        <v>6106</v>
      </c>
      <c r="K2825" t="str">
        <f>VLOOKUP(E2825,LUCode!A:B,2,FALSE)</f>
        <v>Injured or ill Customer (On Train) - Medical Aid Refused</v>
      </c>
      <c r="L2825">
        <f>VLOOKUP(D2825,Coordinates!A:C,2,FALSE)</f>
        <v>43.3857</v>
      </c>
      <c r="M2825">
        <f>VLOOKUP(D2825,Coordinates!A:C,3,FALSE)</f>
        <v>-79.224000000000004</v>
      </c>
      <c r="N2825" t="str">
        <f>VLOOKUP(I2825,LULine!A:B,2,FALSE)</f>
        <v>Yonge University Spadina</v>
      </c>
      <c r="O2825" t="s">
        <v>1762</v>
      </c>
      <c r="P2825" t="s">
        <v>1774</v>
      </c>
    </row>
    <row r="2826" spans="1:16" x14ac:dyDescent="0.3">
      <c r="A2826" s="3">
        <v>43614</v>
      </c>
      <c r="B2826" s="1" t="s">
        <v>357</v>
      </c>
      <c r="C2826" s="1" t="s">
        <v>63</v>
      </c>
      <c r="D2826" s="1" t="s">
        <v>207</v>
      </c>
      <c r="E2826" s="1" t="s">
        <v>57</v>
      </c>
      <c r="F2826" s="2">
        <v>3</v>
      </c>
      <c r="G2826" s="2">
        <v>5</v>
      </c>
      <c r="H2826" s="1" t="s">
        <v>19</v>
      </c>
      <c r="I2826" s="1" t="s">
        <v>15</v>
      </c>
      <c r="J2826" s="2">
        <v>5591</v>
      </c>
      <c r="K2826" t="str">
        <f>VLOOKUP(E2826,LUCode!A:B,2,FALSE)</f>
        <v>Injured or ill Customer (On Train) - Transported</v>
      </c>
      <c r="L2826">
        <f>VLOOKUP(D2826,Coordinates!A:C,2,FALSE)</f>
        <v>43.4221</v>
      </c>
      <c r="M2826">
        <f>VLOOKUP(D2826,Coordinates!A:C,3,FALSE)</f>
        <v>-79.235399999999998</v>
      </c>
      <c r="N2826" t="str">
        <f>VLOOKUP(I2826,LULine!A:B,2,FALSE)</f>
        <v>Yonge University Spadina</v>
      </c>
      <c r="O2826" t="s">
        <v>1762</v>
      </c>
      <c r="P2826" t="s">
        <v>1772</v>
      </c>
    </row>
    <row r="2827" spans="1:16" x14ac:dyDescent="0.3">
      <c r="A2827" s="3">
        <v>43614</v>
      </c>
      <c r="B2827" s="1" t="s">
        <v>819</v>
      </c>
      <c r="C2827" s="1" t="s">
        <v>63</v>
      </c>
      <c r="D2827" s="1" t="s">
        <v>203</v>
      </c>
      <c r="E2827" s="1" t="s">
        <v>89</v>
      </c>
      <c r="F2827" s="2">
        <v>6</v>
      </c>
      <c r="G2827" s="2">
        <v>8</v>
      </c>
      <c r="H2827" s="1" t="s">
        <v>19</v>
      </c>
      <c r="I2827" s="1" t="s">
        <v>15</v>
      </c>
      <c r="J2827" s="2">
        <v>6066</v>
      </c>
      <c r="K2827" t="str">
        <f>VLOOKUP(E2827,LUCode!A:B,2,FALSE)</f>
        <v>Injured or ill Customer (On Train) - Medical Aid Refused</v>
      </c>
      <c r="L2827">
        <f>VLOOKUP(D2827,Coordinates!A:C,2,FALSE)</f>
        <v>43.395499999999998</v>
      </c>
      <c r="M2827">
        <f>VLOOKUP(D2827,Coordinates!A:C,3,FALSE)</f>
        <v>-79.230199999999996</v>
      </c>
      <c r="N2827" t="str">
        <f>VLOOKUP(I2827,LULine!A:B,2,FALSE)</f>
        <v>Yonge University Spadina</v>
      </c>
      <c r="O2827" t="s">
        <v>1762</v>
      </c>
      <c r="P2827" t="s">
        <v>1772</v>
      </c>
    </row>
    <row r="2828" spans="1:16" x14ac:dyDescent="0.3">
      <c r="A2828" s="3">
        <v>43614</v>
      </c>
      <c r="B2828" s="1" t="s">
        <v>1137</v>
      </c>
      <c r="C2828" s="1" t="s">
        <v>63</v>
      </c>
      <c r="D2828" s="1" t="s">
        <v>207</v>
      </c>
      <c r="E2828" s="1" t="s">
        <v>60</v>
      </c>
      <c r="F2828" s="2">
        <v>3</v>
      </c>
      <c r="G2828" s="2">
        <v>6</v>
      </c>
      <c r="H2828" s="1" t="s">
        <v>14</v>
      </c>
      <c r="I2828" s="1" t="s">
        <v>15</v>
      </c>
      <c r="J2828" s="2">
        <v>5851</v>
      </c>
      <c r="K2828" t="str">
        <f>VLOOKUP(E2828,LUCode!A:B,2,FALSE)</f>
        <v>Miscellaneous Other</v>
      </c>
      <c r="L2828">
        <f>VLOOKUP(D2828,Coordinates!A:C,2,FALSE)</f>
        <v>43.4221</v>
      </c>
      <c r="M2828">
        <f>VLOOKUP(D2828,Coordinates!A:C,3,FALSE)</f>
        <v>-79.235399999999998</v>
      </c>
      <c r="N2828" t="str">
        <f>VLOOKUP(I2828,LULine!A:B,2,FALSE)</f>
        <v>Yonge University Spadina</v>
      </c>
      <c r="O2828" t="s">
        <v>1762</v>
      </c>
      <c r="P2828" t="s">
        <v>1772</v>
      </c>
    </row>
    <row r="2829" spans="1:16" x14ac:dyDescent="0.3">
      <c r="A2829" s="3">
        <v>43614</v>
      </c>
      <c r="B2829" s="1" t="s">
        <v>1082</v>
      </c>
      <c r="C2829" s="1" t="s">
        <v>63</v>
      </c>
      <c r="D2829" s="25" t="s">
        <v>1639</v>
      </c>
      <c r="E2829" s="1" t="s">
        <v>54</v>
      </c>
      <c r="F2829" s="2">
        <v>4</v>
      </c>
      <c r="G2829" s="2">
        <v>7</v>
      </c>
      <c r="H2829" s="1" t="s">
        <v>14</v>
      </c>
      <c r="I2829" s="1" t="s">
        <v>15</v>
      </c>
      <c r="J2829" s="2">
        <v>5686</v>
      </c>
      <c r="K2829" t="str">
        <f>VLOOKUP(E2829,LUCode!A:B,2,FALSE)</f>
        <v>Passenger Assistance Alarm Activated - No Trouble Found</v>
      </c>
      <c r="L2829">
        <f>VLOOKUP(D2829,Coordinates!A:C,2,FALSE)</f>
        <v>43.762</v>
      </c>
      <c r="M2829">
        <f>VLOOKUP(D2829,Coordinates!A:C,3,FALSE)</f>
        <v>-79.411900000000003</v>
      </c>
      <c r="N2829" t="str">
        <f>VLOOKUP(I2829,LULine!A:B,2,FALSE)</f>
        <v>Yonge University Spadina</v>
      </c>
      <c r="O2829" t="s">
        <v>1762</v>
      </c>
      <c r="P2829" t="s">
        <v>1772</v>
      </c>
    </row>
    <row r="2830" spans="1:16" x14ac:dyDescent="0.3">
      <c r="A2830" s="3">
        <v>43614</v>
      </c>
      <c r="B2830" s="1" t="s">
        <v>964</v>
      </c>
      <c r="C2830" s="1" t="s">
        <v>63</v>
      </c>
      <c r="D2830" s="1" t="s">
        <v>203</v>
      </c>
      <c r="E2830" s="1" t="s">
        <v>54</v>
      </c>
      <c r="F2830" s="2">
        <v>3</v>
      </c>
      <c r="G2830" s="2">
        <v>6</v>
      </c>
      <c r="H2830" s="1" t="s">
        <v>14</v>
      </c>
      <c r="I2830" s="1" t="s">
        <v>15</v>
      </c>
      <c r="J2830" s="2">
        <v>5521</v>
      </c>
      <c r="K2830" t="str">
        <f>VLOOKUP(E2830,LUCode!A:B,2,FALSE)</f>
        <v>Passenger Assistance Alarm Activated - No Trouble Found</v>
      </c>
      <c r="L2830">
        <f>VLOOKUP(D2830,Coordinates!A:C,2,FALSE)</f>
        <v>43.395499999999998</v>
      </c>
      <c r="M2830">
        <f>VLOOKUP(D2830,Coordinates!A:C,3,FALSE)</f>
        <v>-79.230199999999996</v>
      </c>
      <c r="N2830" t="str">
        <f>VLOOKUP(I2830,LULine!A:B,2,FALSE)</f>
        <v>Yonge University Spadina</v>
      </c>
      <c r="O2830" t="s">
        <v>1762</v>
      </c>
      <c r="P2830" t="s">
        <v>1773</v>
      </c>
    </row>
    <row r="2831" spans="1:16" x14ac:dyDescent="0.3">
      <c r="A2831" s="3">
        <v>43614</v>
      </c>
      <c r="B2831" s="1" t="s">
        <v>804</v>
      </c>
      <c r="C2831" s="1" t="s">
        <v>63</v>
      </c>
      <c r="D2831" s="1" t="s">
        <v>37</v>
      </c>
      <c r="E2831" s="1" t="s">
        <v>218</v>
      </c>
      <c r="F2831" s="2">
        <v>3</v>
      </c>
      <c r="G2831" s="2">
        <v>5</v>
      </c>
      <c r="H2831" s="1" t="s">
        <v>29</v>
      </c>
      <c r="I2831" s="1" t="s">
        <v>30</v>
      </c>
      <c r="J2831" s="2">
        <v>5266</v>
      </c>
      <c r="K2831" t="str">
        <f>VLOOKUP(E2831,LUCode!A:B,2,FALSE)</f>
        <v>Equipment - No Trouble Found</v>
      </c>
      <c r="L2831">
        <f>VLOOKUP(D2831,Coordinates!A:C,2,FALSE)</f>
        <v>43.435699999999997</v>
      </c>
      <c r="M2831">
        <f>VLOOKUP(D2831,Coordinates!A:C,3,FALSE)</f>
        <v>-79.154899999999998</v>
      </c>
      <c r="N2831" t="str">
        <f>VLOOKUP(I2831,LULine!A:B,2,FALSE)</f>
        <v>Bloor Danforth</v>
      </c>
      <c r="O2831" t="s">
        <v>1762</v>
      </c>
      <c r="P2831" t="s">
        <v>1773</v>
      </c>
    </row>
    <row r="2832" spans="1:16" x14ac:dyDescent="0.3">
      <c r="A2832" s="3">
        <v>43614</v>
      </c>
      <c r="B2832" s="1" t="s">
        <v>773</v>
      </c>
      <c r="C2832" s="1" t="s">
        <v>63</v>
      </c>
      <c r="D2832" s="1" t="s">
        <v>42</v>
      </c>
      <c r="E2832" s="1" t="s">
        <v>132</v>
      </c>
      <c r="F2832" s="2">
        <v>4</v>
      </c>
      <c r="G2832" s="2">
        <v>7</v>
      </c>
      <c r="H2832" s="1" t="s">
        <v>19</v>
      </c>
      <c r="I2832" s="1" t="s">
        <v>15</v>
      </c>
      <c r="J2832" s="2">
        <v>5626</v>
      </c>
      <c r="K2832" t="str">
        <f>VLOOKUP(E2832,LUCode!A:B,2,FALSE)</f>
        <v>Misc. Transportation Other - Employee Non-Chargeable</v>
      </c>
      <c r="L2832">
        <f>VLOOKUP(D2832,Coordinates!A:C,2,FALSE)</f>
        <v>43.749699999999997</v>
      </c>
      <c r="M2832">
        <f>VLOOKUP(D2832,Coordinates!A:C,3,FALSE)</f>
        <v>-79.4619</v>
      </c>
      <c r="N2832" t="str">
        <f>VLOOKUP(I2832,LULine!A:B,2,FALSE)</f>
        <v>Yonge University Spadina</v>
      </c>
      <c r="O2832" t="s">
        <v>1762</v>
      </c>
      <c r="P2832" t="s">
        <v>1773</v>
      </c>
    </row>
    <row r="2833" spans="1:16" x14ac:dyDescent="0.3">
      <c r="A2833" s="3">
        <v>43614</v>
      </c>
      <c r="B2833" s="1" t="s">
        <v>1188</v>
      </c>
      <c r="C2833" s="1" t="s">
        <v>63</v>
      </c>
      <c r="D2833" s="1" t="s">
        <v>162</v>
      </c>
      <c r="E2833" s="1" t="s">
        <v>216</v>
      </c>
      <c r="F2833" s="2">
        <v>10</v>
      </c>
      <c r="G2833" s="2">
        <v>13</v>
      </c>
      <c r="H2833" s="1" t="s">
        <v>14</v>
      </c>
      <c r="I2833" s="1" t="s">
        <v>15</v>
      </c>
      <c r="J2833" s="2">
        <v>5466</v>
      </c>
      <c r="K2833" t="str">
        <f>VLOOKUP(E2833,LUCode!A:B,2,FALSE)</f>
        <v>Emergency Alarm Station Activation</v>
      </c>
      <c r="L2833">
        <f>VLOOKUP(D2833,Coordinates!A:C,2,FALSE)</f>
        <v>43.390900000000002</v>
      </c>
      <c r="M2833">
        <f>VLOOKUP(D2833,Coordinates!A:C,3,FALSE)</f>
        <v>-79.224500000000006</v>
      </c>
      <c r="N2833" t="str">
        <f>VLOOKUP(I2833,LULine!A:B,2,FALSE)</f>
        <v>Yonge University Spadina</v>
      </c>
      <c r="O2833" t="s">
        <v>1762</v>
      </c>
      <c r="P2833" t="s">
        <v>1773</v>
      </c>
    </row>
    <row r="2834" spans="1:16" x14ac:dyDescent="0.3">
      <c r="A2834" s="3">
        <v>43614</v>
      </c>
      <c r="B2834" s="1" t="s">
        <v>184</v>
      </c>
      <c r="C2834" s="1" t="s">
        <v>63</v>
      </c>
      <c r="D2834" s="1" t="s">
        <v>420</v>
      </c>
      <c r="E2834" s="1" t="s">
        <v>89</v>
      </c>
      <c r="F2834" s="2">
        <v>3</v>
      </c>
      <c r="G2834" s="2">
        <v>5</v>
      </c>
      <c r="H2834" s="1" t="s">
        <v>19</v>
      </c>
      <c r="I2834" s="1" t="s">
        <v>15</v>
      </c>
      <c r="J2834" s="2">
        <v>5736</v>
      </c>
      <c r="K2834" t="str">
        <f>VLOOKUP(E2834,LUCode!A:B,2,FALSE)</f>
        <v>Injured or ill Customer (On Train) - Medical Aid Refused</v>
      </c>
      <c r="L2834">
        <f>VLOOKUP(D2834,Coordinates!A:C,2,FALSE)</f>
        <v>43.3917</v>
      </c>
      <c r="M2834">
        <f>VLOOKUP(D2834,Coordinates!A:C,3,FALSE)</f>
        <v>-79.231800000000007</v>
      </c>
      <c r="N2834" t="str">
        <f>VLOOKUP(I2834,LULine!A:B,2,FALSE)</f>
        <v>Yonge University Spadina</v>
      </c>
      <c r="O2834" t="s">
        <v>1762</v>
      </c>
      <c r="P2834" t="s">
        <v>1775</v>
      </c>
    </row>
    <row r="2835" spans="1:16" x14ac:dyDescent="0.3">
      <c r="A2835" s="3">
        <v>43614</v>
      </c>
      <c r="B2835" s="1" t="s">
        <v>990</v>
      </c>
      <c r="C2835" s="1" t="s">
        <v>63</v>
      </c>
      <c r="D2835" s="1" t="s">
        <v>211</v>
      </c>
      <c r="E2835" s="1" t="s">
        <v>43</v>
      </c>
      <c r="F2835" s="2">
        <v>3</v>
      </c>
      <c r="G2835" s="2">
        <v>6</v>
      </c>
      <c r="H2835" s="1" t="s">
        <v>19</v>
      </c>
      <c r="I2835" s="1" t="s">
        <v>15</v>
      </c>
      <c r="J2835" s="2">
        <v>6121</v>
      </c>
      <c r="K2835" t="str">
        <f>VLOOKUP(E2835,LUCode!A:B,2,FALSE)</f>
        <v>Operator Not In Position</v>
      </c>
      <c r="L2835">
        <f>VLOOKUP(D2835,Coordinates!A:C,2,FALSE)</f>
        <v>43.4739</v>
      </c>
      <c r="M2835">
        <f>VLOOKUP(D2835,Coordinates!A:C,3,FALSE)</f>
        <v>-79.313900000000004</v>
      </c>
      <c r="N2835" t="str">
        <f>VLOOKUP(I2835,LULine!A:B,2,FALSE)</f>
        <v>Yonge University Spadina</v>
      </c>
      <c r="O2835" t="s">
        <v>1762</v>
      </c>
      <c r="P2835" t="s">
        <v>1776</v>
      </c>
    </row>
    <row r="2836" spans="1:16" x14ac:dyDescent="0.3">
      <c r="A2836" s="3">
        <v>43614</v>
      </c>
      <c r="B2836" s="1" t="s">
        <v>1127</v>
      </c>
      <c r="C2836" s="1" t="s">
        <v>63</v>
      </c>
      <c r="D2836" s="1" t="s">
        <v>77</v>
      </c>
      <c r="E2836" s="1" t="s">
        <v>13</v>
      </c>
      <c r="F2836" s="2">
        <v>4</v>
      </c>
      <c r="G2836" s="2">
        <v>9</v>
      </c>
      <c r="H2836" s="1" t="s">
        <v>19</v>
      </c>
      <c r="I2836" s="1" t="s">
        <v>15</v>
      </c>
      <c r="J2836" s="2">
        <v>5781</v>
      </c>
      <c r="K2836" t="str">
        <f>VLOOKUP(E2836,LUCode!A:B,2,FALSE)</f>
        <v>ATC Project</v>
      </c>
      <c r="L2836" t="str">
        <f>VLOOKUP(D2836,Coordinates!A:C,2,FALSE)</f>
        <v>43°44′03</v>
      </c>
      <c r="M2836">
        <f>VLOOKUP(D2836,Coordinates!A:C,3,FALSE)</f>
        <v>-79.27</v>
      </c>
      <c r="N2836" t="str">
        <f>VLOOKUP(I2836,LULine!A:B,2,FALSE)</f>
        <v>Yonge University Spadina</v>
      </c>
      <c r="O2836" t="s">
        <v>1762</v>
      </c>
      <c r="P2836" t="s">
        <v>1777</v>
      </c>
    </row>
    <row r="2837" spans="1:16" x14ac:dyDescent="0.3">
      <c r="A2837" s="3">
        <v>43614</v>
      </c>
      <c r="B2837" s="1" t="s">
        <v>920</v>
      </c>
      <c r="C2837" s="1" t="s">
        <v>63</v>
      </c>
      <c r="D2837" s="1" t="s">
        <v>45</v>
      </c>
      <c r="E2837" s="1" t="s">
        <v>277</v>
      </c>
      <c r="F2837" s="2">
        <v>4</v>
      </c>
      <c r="G2837" s="2">
        <v>9</v>
      </c>
      <c r="H2837" s="1" t="s">
        <v>14</v>
      </c>
      <c r="I2837" s="1" t="s">
        <v>15</v>
      </c>
      <c r="J2837" s="2">
        <v>6056</v>
      </c>
      <c r="K2837" t="str">
        <f>VLOOKUP(E2837,LUCode!A:B,2,FALSE)</f>
        <v>Operator Violated Signal</v>
      </c>
      <c r="L2837">
        <f>VLOOKUP(D2837,Coordinates!A:C,2,FALSE)</f>
        <v>43.781399999999998</v>
      </c>
      <c r="M2837">
        <f>VLOOKUP(D2837,Coordinates!A:C,3,FALSE)</f>
        <v>-79.415000000000006</v>
      </c>
      <c r="N2837" t="str">
        <f>VLOOKUP(I2837,LULine!A:B,2,FALSE)</f>
        <v>Yonge University Spadina</v>
      </c>
      <c r="O2837" t="s">
        <v>1762</v>
      </c>
      <c r="P2837" t="s">
        <v>1777</v>
      </c>
    </row>
    <row r="2838" spans="1:16" x14ac:dyDescent="0.3">
      <c r="A2838" s="3">
        <v>43614</v>
      </c>
      <c r="B2838" s="1" t="s">
        <v>186</v>
      </c>
      <c r="C2838" s="1" t="s">
        <v>63</v>
      </c>
      <c r="D2838" s="1" t="s">
        <v>363</v>
      </c>
      <c r="E2838" s="1" t="s">
        <v>1164</v>
      </c>
      <c r="F2838" s="2">
        <v>4</v>
      </c>
      <c r="G2838" s="2">
        <v>8</v>
      </c>
      <c r="H2838" s="1" t="s">
        <v>29</v>
      </c>
      <c r="I2838" s="1" t="s">
        <v>30</v>
      </c>
      <c r="J2838" s="2">
        <v>5228</v>
      </c>
      <c r="K2838" t="str">
        <f>VLOOKUP(E2838,LUCode!A:B,2,FALSE)</f>
        <v>Assault / Employee Involved</v>
      </c>
      <c r="L2838">
        <f>VLOOKUP(D2838,Coordinates!A:C,2,FALSE)</f>
        <v>43.4514</v>
      </c>
      <c r="M2838">
        <f>VLOOKUP(D2838,Coordinates!A:C,3,FALSE)</f>
        <v>-79.284199999999998</v>
      </c>
      <c r="N2838" t="str">
        <f>VLOOKUP(I2838,LULine!A:B,2,FALSE)</f>
        <v>Bloor Danforth</v>
      </c>
      <c r="O2838" t="s">
        <v>1762</v>
      </c>
      <c r="P2838" t="s">
        <v>1777</v>
      </c>
    </row>
    <row r="2839" spans="1:16" x14ac:dyDescent="0.3">
      <c r="A2839" s="3">
        <v>43615</v>
      </c>
      <c r="B2839" s="1" t="s">
        <v>1194</v>
      </c>
      <c r="C2839" s="1" t="s">
        <v>126</v>
      </c>
      <c r="D2839" s="1" t="s">
        <v>88</v>
      </c>
      <c r="E2839" s="1" t="s">
        <v>777</v>
      </c>
      <c r="F2839" s="2">
        <v>4</v>
      </c>
      <c r="G2839" s="2">
        <v>0</v>
      </c>
      <c r="H2839" s="1" t="s">
        <v>14</v>
      </c>
      <c r="I2839" s="1" t="s">
        <v>15</v>
      </c>
      <c r="J2839" s="2">
        <v>6081</v>
      </c>
      <c r="K2839" t="str">
        <f>VLOOKUP(E2839,LUCode!A:B,2,FALSE)</f>
        <v>S/E/C Department Other</v>
      </c>
      <c r="L2839">
        <f>VLOOKUP(D2839,Coordinates!A:C,2,FALSE)</f>
        <v>43.744900000000001</v>
      </c>
      <c r="M2839">
        <f>VLOOKUP(D2839,Coordinates!A:C,3,FALSE)</f>
        <v>-79.406700000000001</v>
      </c>
      <c r="N2839" t="str">
        <f>VLOOKUP(I2839,LULine!A:B,2,FALSE)</f>
        <v>Yonge University Spadina</v>
      </c>
      <c r="O2839" t="s">
        <v>1762</v>
      </c>
      <c r="P2839" t="s">
        <v>1774</v>
      </c>
    </row>
    <row r="2840" spans="1:16" x14ac:dyDescent="0.3">
      <c r="A2840" s="3">
        <v>43615</v>
      </c>
      <c r="B2840" s="1" t="s">
        <v>474</v>
      </c>
      <c r="C2840" s="1" t="s">
        <v>126</v>
      </c>
      <c r="D2840" s="1" t="s">
        <v>42</v>
      </c>
      <c r="E2840" s="1" t="s">
        <v>13</v>
      </c>
      <c r="F2840" s="2">
        <v>6</v>
      </c>
      <c r="G2840" s="2">
        <v>12</v>
      </c>
      <c r="H2840" s="1" t="s">
        <v>14</v>
      </c>
      <c r="I2840" s="1" t="s">
        <v>15</v>
      </c>
      <c r="J2840" s="2">
        <v>5626</v>
      </c>
      <c r="K2840" t="str">
        <f>VLOOKUP(E2840,LUCode!A:B,2,FALSE)</f>
        <v>ATC Project</v>
      </c>
      <c r="L2840">
        <f>VLOOKUP(D2840,Coordinates!A:C,2,FALSE)</f>
        <v>43.749699999999997</v>
      </c>
      <c r="M2840">
        <f>VLOOKUP(D2840,Coordinates!A:C,3,FALSE)</f>
        <v>-79.4619</v>
      </c>
      <c r="N2840" t="str">
        <f>VLOOKUP(I2840,LULine!A:B,2,FALSE)</f>
        <v>Yonge University Spadina</v>
      </c>
      <c r="O2840" t="s">
        <v>1762</v>
      </c>
      <c r="P2840" t="s">
        <v>1774</v>
      </c>
    </row>
    <row r="2841" spans="1:16" x14ac:dyDescent="0.3">
      <c r="A2841" s="3">
        <v>43615</v>
      </c>
      <c r="B2841" s="1" t="s">
        <v>960</v>
      </c>
      <c r="C2841" s="1" t="s">
        <v>126</v>
      </c>
      <c r="D2841" s="1" t="s">
        <v>42</v>
      </c>
      <c r="E2841" s="1" t="s">
        <v>60</v>
      </c>
      <c r="F2841" s="2">
        <v>5</v>
      </c>
      <c r="G2841" s="2">
        <v>8</v>
      </c>
      <c r="H2841" s="1" t="s">
        <v>14</v>
      </c>
      <c r="I2841" s="1" t="s">
        <v>15</v>
      </c>
      <c r="J2841" s="2">
        <v>5991</v>
      </c>
      <c r="K2841" t="str">
        <f>VLOOKUP(E2841,LUCode!A:B,2,FALSE)</f>
        <v>Miscellaneous Other</v>
      </c>
      <c r="L2841">
        <f>VLOOKUP(D2841,Coordinates!A:C,2,FALSE)</f>
        <v>43.749699999999997</v>
      </c>
      <c r="M2841">
        <f>VLOOKUP(D2841,Coordinates!A:C,3,FALSE)</f>
        <v>-79.4619</v>
      </c>
      <c r="N2841" t="str">
        <f>VLOOKUP(I2841,LULine!A:B,2,FALSE)</f>
        <v>Yonge University Spadina</v>
      </c>
      <c r="O2841" t="s">
        <v>1762</v>
      </c>
      <c r="P2841" t="s">
        <v>1774</v>
      </c>
    </row>
    <row r="2842" spans="1:16" x14ac:dyDescent="0.3">
      <c r="A2842" s="3">
        <v>43615</v>
      </c>
      <c r="B2842" s="1" t="s">
        <v>737</v>
      </c>
      <c r="C2842" s="1" t="s">
        <v>126</v>
      </c>
      <c r="D2842" s="1" t="s">
        <v>211</v>
      </c>
      <c r="E2842" s="1" t="s">
        <v>503</v>
      </c>
      <c r="F2842" s="2">
        <v>5</v>
      </c>
      <c r="G2842" s="2">
        <v>9</v>
      </c>
      <c r="H2842" s="1" t="s">
        <v>19</v>
      </c>
      <c r="I2842" s="1" t="s">
        <v>15</v>
      </c>
      <c r="J2842" s="2">
        <v>5621</v>
      </c>
      <c r="K2842" t="str">
        <f>VLOOKUP(E2842,LUCode!A:B,2,FALSE)</f>
        <v>Supervisory Error</v>
      </c>
      <c r="L2842">
        <f>VLOOKUP(D2842,Coordinates!A:C,2,FALSE)</f>
        <v>43.4739</v>
      </c>
      <c r="M2842">
        <f>VLOOKUP(D2842,Coordinates!A:C,3,FALSE)</f>
        <v>-79.313900000000004</v>
      </c>
      <c r="N2842" t="str">
        <f>VLOOKUP(I2842,LULine!A:B,2,FALSE)</f>
        <v>Yonge University Spadina</v>
      </c>
      <c r="O2842" t="s">
        <v>1762</v>
      </c>
      <c r="P2842" t="s">
        <v>1774</v>
      </c>
    </row>
    <row r="2843" spans="1:16" x14ac:dyDescent="0.3">
      <c r="A2843" s="3">
        <v>43615</v>
      </c>
      <c r="B2843" s="1" t="s">
        <v>833</v>
      </c>
      <c r="C2843" s="1" t="s">
        <v>126</v>
      </c>
      <c r="D2843" s="1" t="s">
        <v>33</v>
      </c>
      <c r="E2843" s="1" t="s">
        <v>110</v>
      </c>
      <c r="F2843" s="2">
        <v>4</v>
      </c>
      <c r="G2843" s="2">
        <v>7</v>
      </c>
      <c r="H2843" s="1" t="s">
        <v>34</v>
      </c>
      <c r="I2843" s="1" t="s">
        <v>30</v>
      </c>
      <c r="J2843" s="2">
        <v>5233</v>
      </c>
      <c r="K2843" t="str">
        <f>VLOOKUP(E2843,LUCode!A:B,2,FALSE)</f>
        <v>Door Problems - Debris Related</v>
      </c>
      <c r="L2843">
        <f>VLOOKUP(D2843,Coordinates!A:C,2,FALSE)</f>
        <v>43.381399999999999</v>
      </c>
      <c r="M2843">
        <f>VLOOKUP(D2843,Coordinates!A:C,3,FALSE)</f>
        <v>-79.320999999999998</v>
      </c>
      <c r="N2843" t="str">
        <f>VLOOKUP(I2843,LULine!A:B,2,FALSE)</f>
        <v>Bloor Danforth</v>
      </c>
      <c r="O2843" t="s">
        <v>1762</v>
      </c>
      <c r="P2843" t="s">
        <v>1774</v>
      </c>
    </row>
    <row r="2844" spans="1:16" x14ac:dyDescent="0.3">
      <c r="A2844" s="3">
        <v>43615</v>
      </c>
      <c r="B2844" s="1" t="s">
        <v>533</v>
      </c>
      <c r="C2844" s="1" t="s">
        <v>126</v>
      </c>
      <c r="D2844" s="1" t="s">
        <v>266</v>
      </c>
      <c r="E2844" s="1" t="s">
        <v>1198</v>
      </c>
      <c r="F2844" s="2">
        <v>5</v>
      </c>
      <c r="G2844" s="2">
        <v>10</v>
      </c>
      <c r="H2844" s="1" t="s">
        <v>19</v>
      </c>
      <c r="I2844" s="1" t="s">
        <v>93</v>
      </c>
      <c r="J2844" s="2">
        <v>3023</v>
      </c>
      <c r="K2844" t="str">
        <f>VLOOKUP(E2844,LUCode!A:B,2,FALSE)</f>
        <v>Propulsion System</v>
      </c>
      <c r="L2844">
        <f>VLOOKUP(D2844,Coordinates!A:C,2,FALSE)</f>
        <v>43.462899999999998</v>
      </c>
      <c r="M2844">
        <f>VLOOKUP(D2844,Coordinates!A:C,3,FALSE)</f>
        <v>-79.150599999999997</v>
      </c>
      <c r="N2844" t="str">
        <f>VLOOKUP(I2844,LULine!A:B,2,FALSE)</f>
        <v>Scarborough Rail Transit</v>
      </c>
      <c r="O2844" t="s">
        <v>1762</v>
      </c>
      <c r="P2844" t="s">
        <v>1774</v>
      </c>
    </row>
    <row r="2845" spans="1:16" x14ac:dyDescent="0.3">
      <c r="A2845" s="3">
        <v>43615</v>
      </c>
      <c r="B2845" s="1" t="s">
        <v>23</v>
      </c>
      <c r="C2845" s="1" t="s">
        <v>126</v>
      </c>
      <c r="D2845" s="1" t="s">
        <v>69</v>
      </c>
      <c r="E2845" s="1" t="s">
        <v>70</v>
      </c>
      <c r="F2845" s="2">
        <v>5</v>
      </c>
      <c r="G2845" s="2">
        <v>7</v>
      </c>
      <c r="H2845" s="1" t="s">
        <v>29</v>
      </c>
      <c r="I2845" s="1" t="s">
        <v>30</v>
      </c>
      <c r="J2845" s="2">
        <v>5351</v>
      </c>
      <c r="K2845" t="str">
        <f>VLOOKUP(E2845,LUCode!A:B,2,FALSE)</f>
        <v>Signals - Train Stops</v>
      </c>
      <c r="L2845">
        <f>VLOOKUP(D2845,Coordinates!A:C,2,FALSE)</f>
        <v>43.395099999999999</v>
      </c>
      <c r="M2845">
        <f>VLOOKUP(D2845,Coordinates!A:C,3,FALSE)</f>
        <v>-79.250600000000006</v>
      </c>
      <c r="N2845" t="str">
        <f>VLOOKUP(I2845,LULine!A:B,2,FALSE)</f>
        <v>Bloor Danforth</v>
      </c>
      <c r="O2845" t="s">
        <v>1762</v>
      </c>
      <c r="P2845" t="s">
        <v>1774</v>
      </c>
    </row>
    <row r="2846" spans="1:16" x14ac:dyDescent="0.3">
      <c r="A2846" s="3">
        <v>43615</v>
      </c>
      <c r="B2846" s="1" t="s">
        <v>357</v>
      </c>
      <c r="C2846" s="1" t="s">
        <v>126</v>
      </c>
      <c r="D2846" s="1" t="s">
        <v>27</v>
      </c>
      <c r="E2846" s="1" t="s">
        <v>132</v>
      </c>
      <c r="F2846" s="2">
        <v>3</v>
      </c>
      <c r="G2846" s="2">
        <v>5</v>
      </c>
      <c r="H2846" s="1" t="s">
        <v>29</v>
      </c>
      <c r="I2846" s="1" t="s">
        <v>30</v>
      </c>
      <c r="J2846" s="2">
        <v>5254</v>
      </c>
      <c r="K2846" t="str">
        <f>VLOOKUP(E2846,LUCode!A:B,2,FALSE)</f>
        <v>Misc. Transportation Other - Employee Non-Chargeable</v>
      </c>
      <c r="L2846">
        <f>VLOOKUP(D2846,Coordinates!A:C,2,FALSE)</f>
        <v>43.392000000000003</v>
      </c>
      <c r="M2846">
        <f>VLOOKUP(D2846,Coordinates!A:C,3,FALSE)</f>
        <v>-79.273499999999999</v>
      </c>
      <c r="N2846" t="str">
        <f>VLOOKUP(I2846,LULine!A:B,2,FALSE)</f>
        <v>Bloor Danforth</v>
      </c>
      <c r="O2846" t="s">
        <v>1762</v>
      </c>
      <c r="P2846" t="s">
        <v>1772</v>
      </c>
    </row>
    <row r="2847" spans="1:16" x14ac:dyDescent="0.3">
      <c r="A2847" s="3">
        <v>43615</v>
      </c>
      <c r="B2847" s="1" t="s">
        <v>1349</v>
      </c>
      <c r="C2847" s="1" t="s">
        <v>126</v>
      </c>
      <c r="D2847" s="1" t="s">
        <v>235</v>
      </c>
      <c r="E2847" s="1" t="s">
        <v>150</v>
      </c>
      <c r="F2847" s="2">
        <v>4</v>
      </c>
      <c r="G2847" s="2">
        <v>7</v>
      </c>
      <c r="H2847" s="1" t="s">
        <v>29</v>
      </c>
      <c r="I2847" s="1" t="s">
        <v>30</v>
      </c>
      <c r="J2847" s="2">
        <v>5200</v>
      </c>
      <c r="K2847" t="str">
        <f>VLOOKUP(E2847,LUCode!A:B,2,FALSE)</f>
        <v>Passenger Other</v>
      </c>
      <c r="L2847">
        <f>VLOOKUP(D2847,Coordinates!A:C,2,FALSE)</f>
        <v>43.411099999999998</v>
      </c>
      <c r="M2847">
        <f>VLOOKUP(D2847,Coordinates!A:C,3,FALSE)</f>
        <v>-79.184600000000003</v>
      </c>
      <c r="N2847" t="str">
        <f>VLOOKUP(I2847,LULine!A:B,2,FALSE)</f>
        <v>Bloor Danforth</v>
      </c>
      <c r="O2847" t="s">
        <v>1762</v>
      </c>
      <c r="P2847" t="s">
        <v>1772</v>
      </c>
    </row>
    <row r="2848" spans="1:16" x14ac:dyDescent="0.3">
      <c r="A2848" s="3">
        <v>43615</v>
      </c>
      <c r="B2848" s="1" t="s">
        <v>87</v>
      </c>
      <c r="C2848" s="1" t="s">
        <v>126</v>
      </c>
      <c r="D2848" s="1" t="s">
        <v>59</v>
      </c>
      <c r="E2848" s="1" t="s">
        <v>43</v>
      </c>
      <c r="F2848" s="2">
        <v>5</v>
      </c>
      <c r="G2848" s="2">
        <v>8</v>
      </c>
      <c r="H2848" s="1" t="s">
        <v>29</v>
      </c>
      <c r="I2848" s="1" t="s">
        <v>30</v>
      </c>
      <c r="J2848" s="2">
        <v>5037</v>
      </c>
      <c r="K2848" t="str">
        <f>VLOOKUP(E2848,LUCode!A:B,2,FALSE)</f>
        <v>Operator Not In Position</v>
      </c>
      <c r="L2848">
        <f>VLOOKUP(D2848,Coordinates!A:C,2,FALSE)</f>
        <v>43.410299999999999</v>
      </c>
      <c r="M2848">
        <f>VLOOKUP(D2848,Coordinates!A:C,3,FALSE)</f>
        <v>-79.192300000000003</v>
      </c>
      <c r="N2848" t="str">
        <f>VLOOKUP(I2848,LULine!A:B,2,FALSE)</f>
        <v>Bloor Danforth</v>
      </c>
      <c r="O2848" t="s">
        <v>1762</v>
      </c>
      <c r="P2848" t="s">
        <v>1772</v>
      </c>
    </row>
    <row r="2849" spans="1:16" x14ac:dyDescent="0.3">
      <c r="A2849" s="3">
        <v>43615</v>
      </c>
      <c r="B2849" s="1" t="s">
        <v>719</v>
      </c>
      <c r="C2849" s="1" t="s">
        <v>126</v>
      </c>
      <c r="D2849" s="1" t="s">
        <v>119</v>
      </c>
      <c r="E2849" s="1" t="s">
        <v>89</v>
      </c>
      <c r="F2849" s="2">
        <v>3</v>
      </c>
      <c r="G2849" s="2">
        <v>6</v>
      </c>
      <c r="H2849" s="1" t="s">
        <v>14</v>
      </c>
      <c r="I2849" s="1" t="s">
        <v>15</v>
      </c>
      <c r="J2849" s="2">
        <v>5686</v>
      </c>
      <c r="K2849" t="str">
        <f>VLOOKUP(E2849,LUCode!A:B,2,FALSE)</f>
        <v>Injured or ill Customer (On Train) - Medical Aid Refused</v>
      </c>
      <c r="L2849">
        <f>VLOOKUP(D2849,Coordinates!A:C,2,FALSE)</f>
        <v>43.433</v>
      </c>
      <c r="M2849">
        <f>VLOOKUP(D2849,Coordinates!A:C,3,FALSE)</f>
        <v>-79.248000000000005</v>
      </c>
      <c r="N2849" t="str">
        <f>VLOOKUP(I2849,LULine!A:B,2,FALSE)</f>
        <v>Yonge University Spadina</v>
      </c>
      <c r="O2849" t="s">
        <v>1762</v>
      </c>
      <c r="P2849" t="s">
        <v>1772</v>
      </c>
    </row>
    <row r="2850" spans="1:16" x14ac:dyDescent="0.3">
      <c r="A2850" s="3">
        <v>43615</v>
      </c>
      <c r="B2850" s="1" t="s">
        <v>1350</v>
      </c>
      <c r="C2850" s="1" t="s">
        <v>126</v>
      </c>
      <c r="D2850" s="1" t="s">
        <v>98</v>
      </c>
      <c r="E2850" s="1" t="s">
        <v>277</v>
      </c>
      <c r="F2850" s="2">
        <v>7</v>
      </c>
      <c r="G2850" s="2">
        <v>12</v>
      </c>
      <c r="H2850" s="1" t="s">
        <v>34</v>
      </c>
      <c r="I2850" s="1" t="s">
        <v>99</v>
      </c>
      <c r="J2850" s="2">
        <v>6176</v>
      </c>
      <c r="K2850" t="str">
        <f>VLOOKUP(E2850,LUCode!A:B,2,FALSE)</f>
        <v>Operator Violated Signal</v>
      </c>
      <c r="L2850">
        <f>VLOOKUP(D2850,Coordinates!A:C,2,FALSE)</f>
        <v>43.460900000000002</v>
      </c>
      <c r="M2850">
        <f>VLOOKUP(D2850,Coordinates!A:C,3,FALSE)</f>
        <v>-79.223500000000001</v>
      </c>
      <c r="N2850" t="str">
        <f>VLOOKUP(I2850,LULine!A:B,2,FALSE)</f>
        <v>Sheppard</v>
      </c>
      <c r="O2850" t="s">
        <v>1762</v>
      </c>
      <c r="P2850" t="s">
        <v>1773</v>
      </c>
    </row>
    <row r="2851" spans="1:16" x14ac:dyDescent="0.3">
      <c r="A2851" s="3">
        <v>43615</v>
      </c>
      <c r="B2851" s="1" t="s">
        <v>236</v>
      </c>
      <c r="C2851" s="1" t="s">
        <v>126</v>
      </c>
      <c r="D2851" s="1" t="s">
        <v>244</v>
      </c>
      <c r="E2851" s="1" t="s">
        <v>89</v>
      </c>
      <c r="F2851" s="2">
        <v>4</v>
      </c>
      <c r="G2851" s="2">
        <v>8</v>
      </c>
      <c r="H2851" s="1" t="s">
        <v>34</v>
      </c>
      <c r="I2851" s="1" t="s">
        <v>30</v>
      </c>
      <c r="J2851" s="2">
        <v>5340</v>
      </c>
      <c r="K2851" t="str">
        <f>VLOOKUP(E2851,LUCode!A:B,2,FALSE)</f>
        <v>Injured or ill Customer (On Train) - Medical Aid Refused</v>
      </c>
      <c r="L2851">
        <f>VLOOKUP(D2851,Coordinates!A:C,2,FALSE)</f>
        <v>43.402000000000001</v>
      </c>
      <c r="M2851">
        <f>VLOOKUP(D2851,Coordinates!A:C,3,FALSE)</f>
        <v>-79.223500000000001</v>
      </c>
      <c r="N2851" t="str">
        <f>VLOOKUP(I2851,LULine!A:B,2,FALSE)</f>
        <v>Bloor Danforth</v>
      </c>
      <c r="O2851" t="s">
        <v>1762</v>
      </c>
      <c r="P2851" t="s">
        <v>1773</v>
      </c>
    </row>
    <row r="2852" spans="1:16" x14ac:dyDescent="0.3">
      <c r="A2852" s="3">
        <v>43615</v>
      </c>
      <c r="B2852" s="1" t="s">
        <v>1351</v>
      </c>
      <c r="C2852" s="1" t="s">
        <v>126</v>
      </c>
      <c r="D2852" s="1" t="s">
        <v>223</v>
      </c>
      <c r="E2852" s="1" t="s">
        <v>67</v>
      </c>
      <c r="F2852" s="2">
        <v>4</v>
      </c>
      <c r="G2852" s="2">
        <v>7</v>
      </c>
      <c r="H2852" s="1" t="s">
        <v>29</v>
      </c>
      <c r="I2852" s="1" t="s">
        <v>30</v>
      </c>
      <c r="J2852" s="2">
        <v>5291</v>
      </c>
      <c r="K2852" t="str">
        <f>VLOOKUP(E2852,LUCode!A:B,2,FALSE)</f>
        <v>Door Problems - Faulty Equipment</v>
      </c>
      <c r="L2852">
        <f>VLOOKUP(D2852,Coordinates!A:C,2,FALSE)</f>
        <v>43.392499999999998</v>
      </c>
      <c r="M2852">
        <f>VLOOKUP(D2852,Coordinates!A:C,3,FALSE)</f>
        <v>-79.271050000000002</v>
      </c>
      <c r="N2852" t="str">
        <f>VLOOKUP(I2852,LULine!A:B,2,FALSE)</f>
        <v>Bloor Danforth</v>
      </c>
      <c r="O2852" t="s">
        <v>1762</v>
      </c>
      <c r="P2852" t="s">
        <v>1773</v>
      </c>
    </row>
    <row r="2853" spans="1:16" x14ac:dyDescent="0.3">
      <c r="A2853" s="3">
        <v>43615</v>
      </c>
      <c r="B2853" s="1" t="s">
        <v>1033</v>
      </c>
      <c r="C2853" s="1" t="s">
        <v>126</v>
      </c>
      <c r="D2853" s="1" t="s">
        <v>395</v>
      </c>
      <c r="E2853" s="1" t="s">
        <v>146</v>
      </c>
      <c r="F2853" s="2">
        <v>59</v>
      </c>
      <c r="G2853" s="2">
        <v>62</v>
      </c>
      <c r="H2853" s="1" t="s">
        <v>29</v>
      </c>
      <c r="I2853" s="1" t="s">
        <v>30</v>
      </c>
      <c r="J2853" s="2">
        <v>5336</v>
      </c>
      <c r="K2853" t="str">
        <f>VLOOKUP(E2853,LUCode!A:B,2,FALSE)</f>
        <v>Priority One - Train in Contact With Person</v>
      </c>
      <c r="L2853">
        <f>VLOOKUP(D2853,Coordinates!A:C,2,FALSE)</f>
        <v>43.385899999999999</v>
      </c>
      <c r="M2853">
        <f>VLOOKUP(D2853,Coordinates!A:C,3,FALSE)</f>
        <v>-79.290199999999999</v>
      </c>
      <c r="N2853" t="str">
        <f>VLOOKUP(I2853,LULine!A:B,2,FALSE)</f>
        <v>Bloor Danforth</v>
      </c>
      <c r="O2853" t="s">
        <v>1762</v>
      </c>
      <c r="P2853" t="s">
        <v>1773</v>
      </c>
    </row>
    <row r="2854" spans="1:16" x14ac:dyDescent="0.3">
      <c r="A2854" s="3">
        <v>43615</v>
      </c>
      <c r="B2854" s="1" t="s">
        <v>765</v>
      </c>
      <c r="C2854" s="1" t="s">
        <v>126</v>
      </c>
      <c r="D2854" s="1" t="s">
        <v>296</v>
      </c>
      <c r="E2854" s="1" t="s">
        <v>270</v>
      </c>
      <c r="F2854" s="2">
        <v>3</v>
      </c>
      <c r="G2854" s="2">
        <v>5</v>
      </c>
      <c r="H2854" s="1" t="s">
        <v>19</v>
      </c>
      <c r="I2854" s="1" t="s">
        <v>15</v>
      </c>
      <c r="J2854" s="2">
        <v>5821</v>
      </c>
      <c r="K2854" t="str">
        <f>VLOOKUP(E2854,LUCode!A:B,2,FALSE)</f>
        <v>Air Conditioning</v>
      </c>
      <c r="L2854">
        <f>VLOOKUP(D2854,Coordinates!A:C,2,FALSE)</f>
        <v>43.4116</v>
      </c>
      <c r="M2854">
        <f>VLOOKUP(D2854,Coordinates!A:C,3,FALSE)</f>
        <v>-79.233500000000006</v>
      </c>
      <c r="N2854" t="str">
        <f>VLOOKUP(I2854,LULine!A:B,2,FALSE)</f>
        <v>Yonge University Spadina</v>
      </c>
      <c r="O2854" t="s">
        <v>1762</v>
      </c>
      <c r="P2854" t="s">
        <v>1775</v>
      </c>
    </row>
    <row r="2855" spans="1:16" x14ac:dyDescent="0.3">
      <c r="A2855" s="3">
        <v>43615</v>
      </c>
      <c r="B2855" s="1" t="s">
        <v>376</v>
      </c>
      <c r="C2855" s="1" t="s">
        <v>126</v>
      </c>
      <c r="D2855" s="1" t="s">
        <v>104</v>
      </c>
      <c r="E2855" s="1" t="s">
        <v>277</v>
      </c>
      <c r="F2855" s="2">
        <v>8</v>
      </c>
      <c r="G2855" s="2">
        <v>10</v>
      </c>
      <c r="H2855" s="1" t="s">
        <v>29</v>
      </c>
      <c r="I2855" s="1" t="s">
        <v>30</v>
      </c>
      <c r="J2855" s="2">
        <v>5046</v>
      </c>
      <c r="K2855" t="str">
        <f>VLOOKUP(E2855,LUCode!A:B,2,FALSE)</f>
        <v>Operator Violated Signal</v>
      </c>
      <c r="L2855">
        <f>VLOOKUP(D2855,Coordinates!A:C,2,FALSE)</f>
        <v>43.384300000000003</v>
      </c>
      <c r="M2855">
        <f>VLOOKUP(D2855,Coordinates!A:C,3,FALSE)</f>
        <v>-79.312799999999996</v>
      </c>
      <c r="N2855" t="str">
        <f>VLOOKUP(I2855,LULine!A:B,2,FALSE)</f>
        <v>Bloor Danforth</v>
      </c>
      <c r="O2855" t="s">
        <v>1762</v>
      </c>
      <c r="P2855" t="s">
        <v>1775</v>
      </c>
    </row>
    <row r="2856" spans="1:16" x14ac:dyDescent="0.3">
      <c r="A2856" s="3">
        <v>43615</v>
      </c>
      <c r="B2856" s="1" t="s">
        <v>376</v>
      </c>
      <c r="C2856" s="1" t="s">
        <v>126</v>
      </c>
      <c r="D2856" s="1" t="s">
        <v>22</v>
      </c>
      <c r="E2856" s="1" t="s">
        <v>143</v>
      </c>
      <c r="F2856" s="2">
        <v>3</v>
      </c>
      <c r="G2856" s="2">
        <v>6</v>
      </c>
      <c r="H2856" s="1" t="s">
        <v>14</v>
      </c>
      <c r="I2856" s="1" t="s">
        <v>15</v>
      </c>
      <c r="J2856" s="2">
        <v>5486</v>
      </c>
      <c r="K2856" t="str">
        <f>VLOOKUP(E2856,LUCode!A:B,2,FALSE)</f>
        <v>Transportation Department - Other</v>
      </c>
      <c r="L2856">
        <f>VLOOKUP(D2856,Coordinates!A:C,2,FALSE)</f>
        <v>43.4116</v>
      </c>
      <c r="M2856">
        <f>VLOOKUP(D2856,Coordinates!A:C,3,FALSE)</f>
        <v>-79.233500000000006</v>
      </c>
      <c r="N2856" t="str">
        <f>VLOOKUP(I2856,LULine!A:B,2,FALSE)</f>
        <v>Yonge University Spadina</v>
      </c>
      <c r="O2856" t="s">
        <v>1762</v>
      </c>
      <c r="P2856" t="s">
        <v>1775</v>
      </c>
    </row>
    <row r="2857" spans="1:16" x14ac:dyDescent="0.3">
      <c r="A2857" s="3">
        <v>43615</v>
      </c>
      <c r="B2857" s="1" t="s">
        <v>615</v>
      </c>
      <c r="C2857" s="1" t="s">
        <v>126</v>
      </c>
      <c r="D2857" s="1" t="s">
        <v>325</v>
      </c>
      <c r="E2857" s="1" t="s">
        <v>54</v>
      </c>
      <c r="F2857" s="2">
        <v>4</v>
      </c>
      <c r="G2857" s="2">
        <v>6</v>
      </c>
      <c r="H2857" s="1" t="s">
        <v>19</v>
      </c>
      <c r="I2857" s="1" t="s">
        <v>15</v>
      </c>
      <c r="J2857" s="2">
        <v>5421</v>
      </c>
      <c r="K2857" t="str">
        <f>VLOOKUP(E2857,LUCode!A:B,2,FALSE)</f>
        <v>Passenger Assistance Alarm Activated - No Trouble Found</v>
      </c>
      <c r="L2857">
        <f>VLOOKUP(D2857,Coordinates!A:C,2,FALSE)</f>
        <v>43.394100000000002</v>
      </c>
      <c r="M2857">
        <f>VLOOKUP(D2857,Coordinates!A:C,3,FALSE)</f>
        <v>-79.225899999999996</v>
      </c>
      <c r="N2857" t="str">
        <f>VLOOKUP(I2857,LULine!A:B,2,FALSE)</f>
        <v>Yonge University Spadina</v>
      </c>
      <c r="O2857" t="s">
        <v>1762</v>
      </c>
      <c r="P2857" t="s">
        <v>1775</v>
      </c>
    </row>
    <row r="2858" spans="1:16" x14ac:dyDescent="0.3">
      <c r="A2858" s="3">
        <v>43615</v>
      </c>
      <c r="B2858" s="1" t="s">
        <v>1014</v>
      </c>
      <c r="C2858" s="1" t="s">
        <v>126</v>
      </c>
      <c r="D2858" s="1" t="s">
        <v>117</v>
      </c>
      <c r="E2858" s="1" t="s">
        <v>13</v>
      </c>
      <c r="F2858" s="2">
        <v>3</v>
      </c>
      <c r="G2858" s="2">
        <v>5</v>
      </c>
      <c r="H2858" s="1" t="s">
        <v>19</v>
      </c>
      <c r="I2858" s="1" t="s">
        <v>15</v>
      </c>
      <c r="J2858" s="2">
        <v>5916</v>
      </c>
      <c r="K2858" t="str">
        <f>VLOOKUP(E2858,LUCode!A:B,2,FALSE)</f>
        <v>ATC Project</v>
      </c>
      <c r="L2858">
        <f>VLOOKUP(D2858,Coordinates!A:C,2,FALSE)</f>
        <v>43.393599999999999</v>
      </c>
      <c r="M2858">
        <f>VLOOKUP(D2858,Coordinates!A:C,3,FALSE)</f>
        <v>-79.232600000000005</v>
      </c>
      <c r="N2858" t="str">
        <f>VLOOKUP(I2858,LULine!A:B,2,FALSE)</f>
        <v>Yonge University Spadina</v>
      </c>
      <c r="O2858" t="s">
        <v>1762</v>
      </c>
      <c r="P2858" t="s">
        <v>1775</v>
      </c>
    </row>
    <row r="2859" spans="1:16" x14ac:dyDescent="0.3">
      <c r="A2859" s="3">
        <v>43615</v>
      </c>
      <c r="B2859" s="1" t="s">
        <v>1199</v>
      </c>
      <c r="C2859" s="1" t="s">
        <v>126</v>
      </c>
      <c r="D2859" s="1" t="s">
        <v>211</v>
      </c>
      <c r="E2859" s="1" t="s">
        <v>43</v>
      </c>
      <c r="F2859" s="2">
        <v>4</v>
      </c>
      <c r="G2859" s="2">
        <v>6</v>
      </c>
      <c r="H2859" s="1" t="s">
        <v>19</v>
      </c>
      <c r="I2859" s="1" t="s">
        <v>15</v>
      </c>
      <c r="J2859" s="2">
        <v>5511</v>
      </c>
      <c r="K2859" t="str">
        <f>VLOOKUP(E2859,LUCode!A:B,2,FALSE)</f>
        <v>Operator Not In Position</v>
      </c>
      <c r="L2859">
        <f>VLOOKUP(D2859,Coordinates!A:C,2,FALSE)</f>
        <v>43.4739</v>
      </c>
      <c r="M2859">
        <f>VLOOKUP(D2859,Coordinates!A:C,3,FALSE)</f>
        <v>-79.313900000000004</v>
      </c>
      <c r="N2859" t="str">
        <f>VLOOKUP(I2859,LULine!A:B,2,FALSE)</f>
        <v>Yonge University Spadina</v>
      </c>
      <c r="O2859" t="s">
        <v>1762</v>
      </c>
      <c r="P2859" t="s">
        <v>1775</v>
      </c>
    </row>
    <row r="2860" spans="1:16" x14ac:dyDescent="0.3">
      <c r="A2860" s="3">
        <v>43615</v>
      </c>
      <c r="B2860" s="1" t="s">
        <v>418</v>
      </c>
      <c r="C2860" s="1" t="s">
        <v>126</v>
      </c>
      <c r="D2860" s="1" t="s">
        <v>101</v>
      </c>
      <c r="E2860" s="1" t="s">
        <v>13</v>
      </c>
      <c r="F2860" s="2">
        <v>4</v>
      </c>
      <c r="G2860" s="2">
        <v>6</v>
      </c>
      <c r="H2860" s="1" t="s">
        <v>14</v>
      </c>
      <c r="I2860" s="1" t="s">
        <v>15</v>
      </c>
      <c r="J2860" s="2">
        <v>5596</v>
      </c>
      <c r="K2860" t="str">
        <f>VLOOKUP(E2860,LUCode!A:B,2,FALSE)</f>
        <v>ATC Project</v>
      </c>
      <c r="L2860">
        <f>VLOOKUP(D2860,Coordinates!A:C,2,FALSE)</f>
        <v>43.400199999999998</v>
      </c>
      <c r="M2860">
        <f>VLOOKUP(D2860,Coordinates!A:C,3,FALSE)</f>
        <v>-79.241399999999999</v>
      </c>
      <c r="N2860" t="str">
        <f>VLOOKUP(I2860,LULine!A:B,2,FALSE)</f>
        <v>Yonge University Spadina</v>
      </c>
      <c r="O2860" t="s">
        <v>1762</v>
      </c>
      <c r="P2860" t="s">
        <v>1775</v>
      </c>
    </row>
    <row r="2861" spans="1:16" x14ac:dyDescent="0.3">
      <c r="A2861" s="3">
        <v>43615</v>
      </c>
      <c r="B2861" s="1" t="s">
        <v>993</v>
      </c>
      <c r="C2861" s="1" t="s">
        <v>126</v>
      </c>
      <c r="D2861" s="1" t="s">
        <v>37</v>
      </c>
      <c r="E2861" s="1" t="s">
        <v>43</v>
      </c>
      <c r="F2861" s="2">
        <v>5</v>
      </c>
      <c r="G2861" s="2">
        <v>9</v>
      </c>
      <c r="H2861" s="1" t="s">
        <v>29</v>
      </c>
      <c r="I2861" s="1" t="s">
        <v>30</v>
      </c>
      <c r="J2861" s="2">
        <v>5044</v>
      </c>
      <c r="K2861" t="str">
        <f>VLOOKUP(E2861,LUCode!A:B,2,FALSE)</f>
        <v>Operator Not In Position</v>
      </c>
      <c r="L2861">
        <f>VLOOKUP(D2861,Coordinates!A:C,2,FALSE)</f>
        <v>43.435699999999997</v>
      </c>
      <c r="M2861">
        <f>VLOOKUP(D2861,Coordinates!A:C,3,FALSE)</f>
        <v>-79.154899999999998</v>
      </c>
      <c r="N2861" t="str">
        <f>VLOOKUP(I2861,LULine!A:B,2,FALSE)</f>
        <v>Bloor Danforth</v>
      </c>
      <c r="O2861" t="s">
        <v>1762</v>
      </c>
      <c r="P2861" t="s">
        <v>1776</v>
      </c>
    </row>
    <row r="2862" spans="1:16" x14ac:dyDescent="0.3">
      <c r="A2862" s="3">
        <v>43615</v>
      </c>
      <c r="B2862" s="1" t="s">
        <v>816</v>
      </c>
      <c r="C2862" s="1" t="s">
        <v>126</v>
      </c>
      <c r="D2862" s="1" t="s">
        <v>45</v>
      </c>
      <c r="E2862" s="1" t="s">
        <v>86</v>
      </c>
      <c r="F2862" s="2">
        <v>3</v>
      </c>
      <c r="G2862" s="2">
        <v>7</v>
      </c>
      <c r="H2862" s="1" t="s">
        <v>19</v>
      </c>
      <c r="I2862" s="1" t="s">
        <v>15</v>
      </c>
      <c r="J2862" s="2">
        <v>5446</v>
      </c>
      <c r="K2862" t="str">
        <f>VLOOKUP(E2862,LUCode!A:B,2,FALSE)</f>
        <v>Propulsion System</v>
      </c>
      <c r="L2862">
        <f>VLOOKUP(D2862,Coordinates!A:C,2,FALSE)</f>
        <v>43.781399999999998</v>
      </c>
      <c r="M2862">
        <f>VLOOKUP(D2862,Coordinates!A:C,3,FALSE)</f>
        <v>-79.415000000000006</v>
      </c>
      <c r="N2862" t="str">
        <f>VLOOKUP(I2862,LULine!A:B,2,FALSE)</f>
        <v>Yonge University Spadina</v>
      </c>
      <c r="O2862" t="s">
        <v>1762</v>
      </c>
      <c r="P2862" t="s">
        <v>1776</v>
      </c>
    </row>
    <row r="2863" spans="1:16" x14ac:dyDescent="0.3">
      <c r="A2863" s="3">
        <v>43615</v>
      </c>
      <c r="B2863" s="1" t="s">
        <v>263</v>
      </c>
      <c r="C2863" s="1" t="s">
        <v>126</v>
      </c>
      <c r="D2863" s="1" t="s">
        <v>363</v>
      </c>
      <c r="E2863" s="1" t="s">
        <v>158</v>
      </c>
      <c r="F2863" s="2">
        <v>12</v>
      </c>
      <c r="G2863" s="2">
        <v>15</v>
      </c>
      <c r="H2863" s="1" t="s">
        <v>29</v>
      </c>
      <c r="I2863" s="1" t="s">
        <v>30</v>
      </c>
      <c r="J2863" s="2">
        <v>5149</v>
      </c>
      <c r="K2863" t="str">
        <f>VLOOKUP(E2863,LUCode!A:B,2,FALSE)</f>
        <v>Unauthorized at Track Level</v>
      </c>
      <c r="L2863">
        <f>VLOOKUP(D2863,Coordinates!A:C,2,FALSE)</f>
        <v>43.4514</v>
      </c>
      <c r="M2863">
        <f>VLOOKUP(D2863,Coordinates!A:C,3,FALSE)</f>
        <v>-79.284199999999998</v>
      </c>
      <c r="N2863" t="str">
        <f>VLOOKUP(I2863,LULine!A:B,2,FALSE)</f>
        <v>Bloor Danforth</v>
      </c>
      <c r="O2863" t="s">
        <v>1762</v>
      </c>
      <c r="P2863" t="s">
        <v>1776</v>
      </c>
    </row>
    <row r="2864" spans="1:16" x14ac:dyDescent="0.3">
      <c r="A2864" s="3">
        <v>43616</v>
      </c>
      <c r="B2864" s="1" t="s">
        <v>318</v>
      </c>
      <c r="C2864" s="1" t="s">
        <v>145</v>
      </c>
      <c r="D2864" s="1" t="s">
        <v>104</v>
      </c>
      <c r="E2864" s="1" t="s">
        <v>80</v>
      </c>
      <c r="F2864" s="2">
        <v>8</v>
      </c>
      <c r="G2864" s="2">
        <v>12</v>
      </c>
      <c r="H2864" s="1" t="s">
        <v>29</v>
      </c>
      <c r="I2864" s="1" t="s">
        <v>30</v>
      </c>
      <c r="J2864" s="2">
        <v>5053</v>
      </c>
      <c r="K2864" t="str">
        <f>VLOOKUP(E2864,LUCode!A:B,2,FALSE)</f>
        <v>Disorderly Patron</v>
      </c>
      <c r="L2864">
        <f>VLOOKUP(D2864,Coordinates!A:C,2,FALSE)</f>
        <v>43.384300000000003</v>
      </c>
      <c r="M2864">
        <f>VLOOKUP(D2864,Coordinates!A:C,3,FALSE)</f>
        <v>-79.312799999999996</v>
      </c>
      <c r="N2864" t="str">
        <f>VLOOKUP(I2864,LULine!A:B,2,FALSE)</f>
        <v>Bloor Danforth</v>
      </c>
      <c r="O2864" t="s">
        <v>1762</v>
      </c>
      <c r="P2864" t="s">
        <v>1777</v>
      </c>
    </row>
    <row r="2865" spans="1:16" x14ac:dyDescent="0.3">
      <c r="A2865" s="3">
        <v>43616</v>
      </c>
      <c r="B2865" s="1" t="s">
        <v>735</v>
      </c>
      <c r="C2865" s="1" t="s">
        <v>145</v>
      </c>
      <c r="D2865" s="1" t="s">
        <v>160</v>
      </c>
      <c r="E2865" s="1" t="s">
        <v>13</v>
      </c>
      <c r="F2865" s="2">
        <v>3</v>
      </c>
      <c r="G2865" s="2">
        <v>7</v>
      </c>
      <c r="H2865" s="1" t="s">
        <v>19</v>
      </c>
      <c r="I2865" s="1" t="s">
        <v>15</v>
      </c>
      <c r="J2865" s="2">
        <v>5466</v>
      </c>
      <c r="K2865" t="str">
        <f>VLOOKUP(E2865,LUCode!A:B,2,FALSE)</f>
        <v>ATC Project</v>
      </c>
      <c r="L2865">
        <f>VLOOKUP(D2865,Coordinates!A:C,2,FALSE)</f>
        <v>43.724899999999998</v>
      </c>
      <c r="M2865">
        <f>VLOOKUP(D2865,Coordinates!A:C,3,FALSE)</f>
        <v>79.448800000000006</v>
      </c>
      <c r="N2865" t="str">
        <f>VLOOKUP(I2865,LULine!A:B,2,FALSE)</f>
        <v>Yonge University Spadina</v>
      </c>
      <c r="O2865" t="s">
        <v>1762</v>
      </c>
      <c r="P2865" t="s">
        <v>1774</v>
      </c>
    </row>
    <row r="2866" spans="1:16" x14ac:dyDescent="0.3">
      <c r="A2866" s="3">
        <v>43616</v>
      </c>
      <c r="B2866" s="1" t="s">
        <v>758</v>
      </c>
      <c r="C2866" s="1" t="s">
        <v>145</v>
      </c>
      <c r="D2866" s="1" t="s">
        <v>42</v>
      </c>
      <c r="E2866" s="1" t="s">
        <v>60</v>
      </c>
      <c r="F2866" s="2">
        <v>3</v>
      </c>
      <c r="G2866" s="2">
        <v>7</v>
      </c>
      <c r="H2866" s="1" t="s">
        <v>14</v>
      </c>
      <c r="I2866" s="1" t="s">
        <v>15</v>
      </c>
      <c r="J2866" s="2">
        <v>5846</v>
      </c>
      <c r="K2866" t="str">
        <f>VLOOKUP(E2866,LUCode!A:B,2,FALSE)</f>
        <v>Miscellaneous Other</v>
      </c>
      <c r="L2866">
        <f>VLOOKUP(D2866,Coordinates!A:C,2,FALSE)</f>
        <v>43.749699999999997</v>
      </c>
      <c r="M2866">
        <f>VLOOKUP(D2866,Coordinates!A:C,3,FALSE)</f>
        <v>-79.4619</v>
      </c>
      <c r="N2866" t="str">
        <f>VLOOKUP(I2866,LULine!A:B,2,FALSE)</f>
        <v>Yonge University Spadina</v>
      </c>
      <c r="O2866" t="s">
        <v>1762</v>
      </c>
      <c r="P2866" t="s">
        <v>1774</v>
      </c>
    </row>
    <row r="2867" spans="1:16" x14ac:dyDescent="0.3">
      <c r="A2867" s="3">
        <v>43616</v>
      </c>
      <c r="B2867" s="1" t="s">
        <v>1005</v>
      </c>
      <c r="C2867" s="1" t="s">
        <v>145</v>
      </c>
      <c r="D2867" s="1" t="s">
        <v>266</v>
      </c>
      <c r="E2867" s="1" t="s">
        <v>1198</v>
      </c>
      <c r="F2867" s="2">
        <v>5</v>
      </c>
      <c r="G2867" s="2">
        <v>10</v>
      </c>
      <c r="H2867" s="1" t="s">
        <v>14</v>
      </c>
      <c r="I2867" s="1" t="s">
        <v>93</v>
      </c>
      <c r="J2867" s="2">
        <v>3023</v>
      </c>
      <c r="K2867" t="str">
        <f>VLOOKUP(E2867,LUCode!A:B,2,FALSE)</f>
        <v>Propulsion System</v>
      </c>
      <c r="L2867">
        <f>VLOOKUP(D2867,Coordinates!A:C,2,FALSE)</f>
        <v>43.462899999999998</v>
      </c>
      <c r="M2867">
        <f>VLOOKUP(D2867,Coordinates!A:C,3,FALSE)</f>
        <v>-79.150599999999997</v>
      </c>
      <c r="N2867" t="str">
        <f>VLOOKUP(I2867,LULine!A:B,2,FALSE)</f>
        <v>Scarborough Rail Transit</v>
      </c>
      <c r="O2867" t="s">
        <v>1762</v>
      </c>
      <c r="P2867" t="s">
        <v>1774</v>
      </c>
    </row>
    <row r="2868" spans="1:16" x14ac:dyDescent="0.3">
      <c r="A2868" s="3">
        <v>43616</v>
      </c>
      <c r="B2868" s="1" t="s">
        <v>542</v>
      </c>
      <c r="C2868" s="1" t="s">
        <v>145</v>
      </c>
      <c r="D2868" s="1" t="s">
        <v>77</v>
      </c>
      <c r="E2868" s="1" t="s">
        <v>250</v>
      </c>
      <c r="F2868" s="2">
        <v>3</v>
      </c>
      <c r="G2868" s="2">
        <v>6</v>
      </c>
      <c r="H2868" s="1" t="s">
        <v>19</v>
      </c>
      <c r="I2868" s="1" t="s">
        <v>15</v>
      </c>
      <c r="J2868" s="2">
        <v>5566</v>
      </c>
      <c r="K2868" t="str">
        <f>VLOOKUP(E2868,LUCode!A:B,2,FALSE)</f>
        <v>Transit Control Related Problems</v>
      </c>
      <c r="L2868" t="str">
        <f>VLOOKUP(D2868,Coordinates!A:C,2,FALSE)</f>
        <v>43°44′03</v>
      </c>
      <c r="M2868">
        <f>VLOOKUP(D2868,Coordinates!A:C,3,FALSE)</f>
        <v>-79.27</v>
      </c>
      <c r="N2868" t="str">
        <f>VLOOKUP(I2868,LULine!A:B,2,FALSE)</f>
        <v>Yonge University Spadina</v>
      </c>
      <c r="O2868" t="s">
        <v>1762</v>
      </c>
      <c r="P2868" t="s">
        <v>1772</v>
      </c>
    </row>
    <row r="2869" spans="1:16" x14ac:dyDescent="0.3">
      <c r="A2869" s="3">
        <v>43616</v>
      </c>
      <c r="B2869" s="1" t="s">
        <v>634</v>
      </c>
      <c r="C2869" s="1" t="s">
        <v>145</v>
      </c>
      <c r="D2869" s="1" t="s">
        <v>88</v>
      </c>
      <c r="E2869" s="1" t="s">
        <v>50</v>
      </c>
      <c r="F2869" s="2">
        <v>3</v>
      </c>
      <c r="G2869" s="2">
        <v>6</v>
      </c>
      <c r="H2869" s="1" t="s">
        <v>19</v>
      </c>
      <c r="I2869" s="1" t="s">
        <v>15</v>
      </c>
      <c r="J2869" s="2">
        <v>5396</v>
      </c>
      <c r="K2869" t="str">
        <f>VLOOKUP(E2869,LUCode!A:B,2,FALSE)</f>
        <v>Brakes</v>
      </c>
      <c r="L2869">
        <f>VLOOKUP(D2869,Coordinates!A:C,2,FALSE)</f>
        <v>43.744900000000001</v>
      </c>
      <c r="M2869">
        <f>VLOOKUP(D2869,Coordinates!A:C,3,FALSE)</f>
        <v>-79.406700000000001</v>
      </c>
      <c r="N2869" t="str">
        <f>VLOOKUP(I2869,LULine!A:B,2,FALSE)</f>
        <v>Yonge University Spadina</v>
      </c>
      <c r="O2869" t="s">
        <v>1762</v>
      </c>
      <c r="P2869" t="s">
        <v>1772</v>
      </c>
    </row>
    <row r="2870" spans="1:16" x14ac:dyDescent="0.3">
      <c r="A2870" s="3">
        <v>43616</v>
      </c>
      <c r="B2870" s="1" t="s">
        <v>794</v>
      </c>
      <c r="C2870" s="1" t="s">
        <v>145</v>
      </c>
      <c r="D2870" s="1" t="s">
        <v>88</v>
      </c>
      <c r="E2870" s="1" t="s">
        <v>158</v>
      </c>
      <c r="F2870" s="2">
        <v>8</v>
      </c>
      <c r="G2870" s="2">
        <v>11</v>
      </c>
      <c r="H2870" s="1" t="s">
        <v>14</v>
      </c>
      <c r="I2870" s="1" t="s">
        <v>15</v>
      </c>
      <c r="J2870" s="2">
        <v>6006</v>
      </c>
      <c r="K2870" t="str">
        <f>VLOOKUP(E2870,LUCode!A:B,2,FALSE)</f>
        <v>Unauthorized at Track Level</v>
      </c>
      <c r="L2870">
        <f>VLOOKUP(D2870,Coordinates!A:C,2,FALSE)</f>
        <v>43.744900000000001</v>
      </c>
      <c r="M2870">
        <f>VLOOKUP(D2870,Coordinates!A:C,3,FALSE)</f>
        <v>-79.406700000000001</v>
      </c>
      <c r="N2870" t="str">
        <f>VLOOKUP(I2870,LULine!A:B,2,FALSE)</f>
        <v>Yonge University Spadina</v>
      </c>
      <c r="O2870" t="s">
        <v>1762</v>
      </c>
      <c r="P2870" t="s">
        <v>1773</v>
      </c>
    </row>
    <row r="2871" spans="1:16" x14ac:dyDescent="0.3">
      <c r="A2871" s="3">
        <v>43616</v>
      </c>
      <c r="B2871" s="1" t="s">
        <v>1073</v>
      </c>
      <c r="C2871" s="1" t="s">
        <v>145</v>
      </c>
      <c r="D2871" s="1" t="s">
        <v>37</v>
      </c>
      <c r="E2871" s="1" t="s">
        <v>50</v>
      </c>
      <c r="F2871" s="2">
        <v>3</v>
      </c>
      <c r="G2871" s="2">
        <v>6</v>
      </c>
      <c r="H2871" s="1" t="s">
        <v>29</v>
      </c>
      <c r="I2871" s="1" t="s">
        <v>30</v>
      </c>
      <c r="J2871" s="2">
        <v>5131</v>
      </c>
      <c r="K2871" t="str">
        <f>VLOOKUP(E2871,LUCode!A:B,2,FALSE)</f>
        <v>Brakes</v>
      </c>
      <c r="L2871">
        <f>VLOOKUP(D2871,Coordinates!A:C,2,FALSE)</f>
        <v>43.435699999999997</v>
      </c>
      <c r="M2871">
        <f>VLOOKUP(D2871,Coordinates!A:C,3,FALSE)</f>
        <v>-79.154899999999998</v>
      </c>
      <c r="N2871" t="str">
        <f>VLOOKUP(I2871,LULine!A:B,2,FALSE)</f>
        <v>Bloor Danforth</v>
      </c>
      <c r="O2871" t="s">
        <v>1762</v>
      </c>
      <c r="P2871" t="s">
        <v>1773</v>
      </c>
    </row>
    <row r="2872" spans="1:16" x14ac:dyDescent="0.3">
      <c r="A2872" s="3">
        <v>43616</v>
      </c>
      <c r="B2872" s="1" t="s">
        <v>597</v>
      </c>
      <c r="C2872" s="1" t="s">
        <v>145</v>
      </c>
      <c r="D2872" s="1" t="s">
        <v>266</v>
      </c>
      <c r="E2872" s="1" t="s">
        <v>521</v>
      </c>
      <c r="F2872" s="2">
        <v>5</v>
      </c>
      <c r="G2872" s="2">
        <v>10</v>
      </c>
      <c r="H2872" s="1" t="s">
        <v>19</v>
      </c>
      <c r="I2872" s="1" t="s">
        <v>93</v>
      </c>
      <c r="J2872" s="2">
        <v>3005</v>
      </c>
      <c r="K2872" t="str">
        <f>VLOOKUP(E2872,LUCode!A:B,2,FALSE)</f>
        <v>Low Voltage</v>
      </c>
      <c r="L2872">
        <f>VLOOKUP(D2872,Coordinates!A:C,2,FALSE)</f>
        <v>43.462899999999998</v>
      </c>
      <c r="M2872">
        <f>VLOOKUP(D2872,Coordinates!A:C,3,FALSE)</f>
        <v>-79.150599999999997</v>
      </c>
      <c r="N2872" t="str">
        <f>VLOOKUP(I2872,LULine!A:B,2,FALSE)</f>
        <v>Scarborough Rail Transit</v>
      </c>
      <c r="O2872" t="s">
        <v>1762</v>
      </c>
      <c r="P2872" t="s">
        <v>1773</v>
      </c>
    </row>
    <row r="2873" spans="1:16" x14ac:dyDescent="0.3">
      <c r="A2873" s="3">
        <v>43616</v>
      </c>
      <c r="B2873" s="1" t="s">
        <v>1090</v>
      </c>
      <c r="C2873" s="1" t="s">
        <v>145</v>
      </c>
      <c r="D2873" s="1" t="s">
        <v>59</v>
      </c>
      <c r="E2873" s="1" t="s">
        <v>80</v>
      </c>
      <c r="F2873" s="2">
        <v>3</v>
      </c>
      <c r="G2873" s="2">
        <v>6</v>
      </c>
      <c r="H2873" s="1" t="s">
        <v>34</v>
      </c>
      <c r="I2873" s="1" t="s">
        <v>30</v>
      </c>
      <c r="J2873" s="2">
        <v>5080</v>
      </c>
      <c r="K2873" t="str">
        <f>VLOOKUP(E2873,LUCode!A:B,2,FALSE)</f>
        <v>Disorderly Patron</v>
      </c>
      <c r="L2873">
        <f>VLOOKUP(D2873,Coordinates!A:C,2,FALSE)</f>
        <v>43.410299999999999</v>
      </c>
      <c r="M2873">
        <f>VLOOKUP(D2873,Coordinates!A:C,3,FALSE)</f>
        <v>-79.192300000000003</v>
      </c>
      <c r="N2873" t="str">
        <f>VLOOKUP(I2873,LULine!A:B,2,FALSE)</f>
        <v>Bloor Danforth</v>
      </c>
      <c r="O2873" t="s">
        <v>1762</v>
      </c>
      <c r="P2873" t="s">
        <v>1775</v>
      </c>
    </row>
    <row r="2874" spans="1:16" x14ac:dyDescent="0.3">
      <c r="A2874" s="3">
        <v>43616</v>
      </c>
      <c r="B2874" s="1" t="s">
        <v>501</v>
      </c>
      <c r="C2874" s="1" t="s">
        <v>145</v>
      </c>
      <c r="D2874" s="25" t="s">
        <v>1755</v>
      </c>
      <c r="E2874" s="1" t="s">
        <v>57</v>
      </c>
      <c r="F2874" s="2">
        <v>5</v>
      </c>
      <c r="G2874" s="2">
        <v>7</v>
      </c>
      <c r="H2874" s="1" t="s">
        <v>29</v>
      </c>
      <c r="I2874" s="1" t="s">
        <v>30</v>
      </c>
      <c r="J2874" s="2">
        <v>5299</v>
      </c>
      <c r="K2874" t="str">
        <f>VLOOKUP(E2874,LUCode!A:B,2,FALSE)</f>
        <v>Injured or ill Customer (On Train) - Transported</v>
      </c>
      <c r="L2874">
        <f>VLOOKUP(D2874,Coordinates!A:C,2,FALSE)</f>
        <v>43.6706</v>
      </c>
      <c r="M2874">
        <f>VLOOKUP(D2874,Coordinates!A:C,3,FALSE)</f>
        <v>-79.386499999999998</v>
      </c>
      <c r="N2874" t="str">
        <f>VLOOKUP(I2874,LULine!A:B,2,FALSE)</f>
        <v>Bloor Danforth</v>
      </c>
      <c r="O2874" t="s">
        <v>1762</v>
      </c>
      <c r="P2874" t="s">
        <v>1775</v>
      </c>
    </row>
    <row r="2875" spans="1:16" x14ac:dyDescent="0.3">
      <c r="A2875" s="3">
        <v>43616</v>
      </c>
      <c r="B2875" s="1" t="s">
        <v>860</v>
      </c>
      <c r="C2875" s="1" t="s">
        <v>145</v>
      </c>
      <c r="D2875" s="1" t="s">
        <v>59</v>
      </c>
      <c r="E2875" s="1" t="s">
        <v>54</v>
      </c>
      <c r="F2875" s="2">
        <v>3</v>
      </c>
      <c r="G2875" s="2">
        <v>5</v>
      </c>
      <c r="H2875" s="1" t="s">
        <v>29</v>
      </c>
      <c r="I2875" s="1" t="s">
        <v>30</v>
      </c>
      <c r="J2875" s="2">
        <v>5200</v>
      </c>
      <c r="K2875" t="str">
        <f>VLOOKUP(E2875,LUCode!A:B,2,FALSE)</f>
        <v>Passenger Assistance Alarm Activated - No Trouble Found</v>
      </c>
      <c r="L2875">
        <f>VLOOKUP(D2875,Coordinates!A:C,2,FALSE)</f>
        <v>43.410299999999999</v>
      </c>
      <c r="M2875">
        <f>VLOOKUP(D2875,Coordinates!A:C,3,FALSE)</f>
        <v>-79.192300000000003</v>
      </c>
      <c r="N2875" t="str">
        <f>VLOOKUP(I2875,LULine!A:B,2,FALSE)</f>
        <v>Bloor Danforth</v>
      </c>
      <c r="O2875" t="s">
        <v>1762</v>
      </c>
      <c r="P2875" t="s">
        <v>1775</v>
      </c>
    </row>
    <row r="2876" spans="1:16" x14ac:dyDescent="0.3">
      <c r="A2876" s="3">
        <v>43616</v>
      </c>
      <c r="B2876" s="1" t="s">
        <v>1176</v>
      </c>
      <c r="C2876" s="1" t="s">
        <v>145</v>
      </c>
      <c r="D2876" s="1" t="s">
        <v>244</v>
      </c>
      <c r="E2876" s="1" t="s">
        <v>80</v>
      </c>
      <c r="F2876" s="2">
        <v>3</v>
      </c>
      <c r="G2876" s="2">
        <v>6</v>
      </c>
      <c r="H2876" s="1" t="s">
        <v>29</v>
      </c>
      <c r="I2876" s="1" t="s">
        <v>30</v>
      </c>
      <c r="J2876" s="2">
        <v>5234</v>
      </c>
      <c r="K2876" t="str">
        <f>VLOOKUP(E2876,LUCode!A:B,2,FALSE)</f>
        <v>Disorderly Patron</v>
      </c>
      <c r="L2876">
        <f>VLOOKUP(D2876,Coordinates!A:C,2,FALSE)</f>
        <v>43.402000000000001</v>
      </c>
      <c r="M2876">
        <f>VLOOKUP(D2876,Coordinates!A:C,3,FALSE)</f>
        <v>-79.223500000000001</v>
      </c>
      <c r="N2876" t="str">
        <f>VLOOKUP(I2876,LULine!A:B,2,FALSE)</f>
        <v>Bloor Danforth</v>
      </c>
      <c r="O2876" t="s">
        <v>1762</v>
      </c>
      <c r="P2876" t="s">
        <v>1776</v>
      </c>
    </row>
    <row r="2877" spans="1:16" x14ac:dyDescent="0.3">
      <c r="A2877" s="3">
        <v>43616</v>
      </c>
      <c r="B2877" s="1" t="s">
        <v>893</v>
      </c>
      <c r="C2877" s="1" t="s">
        <v>145</v>
      </c>
      <c r="D2877" s="1" t="s">
        <v>59</v>
      </c>
      <c r="E2877" s="1" t="s">
        <v>143</v>
      </c>
      <c r="F2877" s="2">
        <v>3</v>
      </c>
      <c r="G2877" s="2">
        <v>7</v>
      </c>
      <c r="H2877" s="1" t="s">
        <v>34</v>
      </c>
      <c r="I2877" s="1" t="s">
        <v>30</v>
      </c>
      <c r="J2877" s="2">
        <v>5155</v>
      </c>
      <c r="K2877" t="str">
        <f>VLOOKUP(E2877,LUCode!A:B,2,FALSE)</f>
        <v>Transportation Department - Other</v>
      </c>
      <c r="L2877">
        <f>VLOOKUP(D2877,Coordinates!A:C,2,FALSE)</f>
        <v>43.410299999999999</v>
      </c>
      <c r="M2877">
        <f>VLOOKUP(D2877,Coordinates!A:C,3,FALSE)</f>
        <v>-79.192300000000003</v>
      </c>
      <c r="N2877" t="str">
        <f>VLOOKUP(I2877,LULine!A:B,2,FALSE)</f>
        <v>Bloor Danforth</v>
      </c>
      <c r="O2877" t="s">
        <v>1762</v>
      </c>
      <c r="P2877" t="s">
        <v>1777</v>
      </c>
    </row>
    <row r="2878" spans="1:16" x14ac:dyDescent="0.3">
      <c r="A2878" s="3">
        <v>43617</v>
      </c>
      <c r="B2878" s="1" t="s">
        <v>1010</v>
      </c>
      <c r="C2878" s="1" t="s">
        <v>175</v>
      </c>
      <c r="D2878" s="1" t="s">
        <v>42</v>
      </c>
      <c r="E2878" s="1" t="s">
        <v>503</v>
      </c>
      <c r="F2878" s="2">
        <v>3</v>
      </c>
      <c r="G2878" s="2">
        <v>0</v>
      </c>
      <c r="H2878" s="1" t="s">
        <v>14</v>
      </c>
      <c r="I2878" s="1" t="s">
        <v>15</v>
      </c>
      <c r="J2878" s="2">
        <v>6086</v>
      </c>
      <c r="K2878" t="str">
        <f>VLOOKUP(E2878,LUCode!A:B,2,FALSE)</f>
        <v>Supervisory Error</v>
      </c>
      <c r="L2878">
        <f>VLOOKUP(D2878,Coordinates!A:C,2,FALSE)</f>
        <v>43.749699999999997</v>
      </c>
      <c r="M2878">
        <f>VLOOKUP(D2878,Coordinates!A:C,3,FALSE)</f>
        <v>-79.4619</v>
      </c>
      <c r="N2878" t="str">
        <f>VLOOKUP(I2878,LULine!A:B,2,FALSE)</f>
        <v>Yonge University Spadina</v>
      </c>
      <c r="O2878" t="s">
        <v>1763</v>
      </c>
      <c r="P2878" t="s">
        <v>1774</v>
      </c>
    </row>
    <row r="2879" spans="1:16" x14ac:dyDescent="0.3">
      <c r="A2879" s="3">
        <v>43617</v>
      </c>
      <c r="B2879" s="1" t="s">
        <v>265</v>
      </c>
      <c r="C2879" s="1" t="s">
        <v>175</v>
      </c>
      <c r="D2879" s="1" t="s">
        <v>207</v>
      </c>
      <c r="E2879" s="1" t="s">
        <v>143</v>
      </c>
      <c r="F2879" s="2">
        <v>5</v>
      </c>
      <c r="G2879" s="2">
        <v>0</v>
      </c>
      <c r="H2879" s="1" t="s">
        <v>14</v>
      </c>
      <c r="I2879" s="1" t="s">
        <v>15</v>
      </c>
      <c r="J2879" s="2">
        <v>5501</v>
      </c>
      <c r="K2879" t="str">
        <f>VLOOKUP(E2879,LUCode!A:B,2,FALSE)</f>
        <v>Transportation Department - Other</v>
      </c>
      <c r="L2879">
        <f>VLOOKUP(D2879,Coordinates!A:C,2,FALSE)</f>
        <v>43.4221</v>
      </c>
      <c r="M2879">
        <f>VLOOKUP(D2879,Coordinates!A:C,3,FALSE)</f>
        <v>-79.235399999999998</v>
      </c>
      <c r="N2879" t="str">
        <f>VLOOKUP(I2879,LULine!A:B,2,FALSE)</f>
        <v>Yonge University Spadina</v>
      </c>
      <c r="O2879" t="s">
        <v>1763</v>
      </c>
      <c r="P2879" t="s">
        <v>1774</v>
      </c>
    </row>
    <row r="2880" spans="1:16" x14ac:dyDescent="0.3">
      <c r="A2880" s="3">
        <v>43617</v>
      </c>
      <c r="B2880" s="1" t="s">
        <v>474</v>
      </c>
      <c r="C2880" s="1" t="s">
        <v>175</v>
      </c>
      <c r="D2880" s="1" t="s">
        <v>77</v>
      </c>
      <c r="E2880" s="1" t="s">
        <v>725</v>
      </c>
      <c r="F2880" s="2">
        <v>3</v>
      </c>
      <c r="G2880" s="2">
        <v>8</v>
      </c>
      <c r="H2880" s="1" t="s">
        <v>19</v>
      </c>
      <c r="I2880" s="1" t="s">
        <v>15</v>
      </c>
      <c r="J2880" s="2">
        <v>5861</v>
      </c>
      <c r="K2880" t="str">
        <f>VLOOKUP(E2880,LUCode!A:B,2,FALSE)</f>
        <v>Yard/Carhouse Related Problems</v>
      </c>
      <c r="L2880" t="str">
        <f>VLOOKUP(D2880,Coordinates!A:C,2,FALSE)</f>
        <v>43°44′03</v>
      </c>
      <c r="M2880">
        <f>VLOOKUP(D2880,Coordinates!A:C,3,FALSE)</f>
        <v>-79.27</v>
      </c>
      <c r="N2880" t="str">
        <f>VLOOKUP(I2880,LULine!A:B,2,FALSE)</f>
        <v>Yonge University Spadina</v>
      </c>
      <c r="O2880" t="s">
        <v>1763</v>
      </c>
      <c r="P2880" t="s">
        <v>1774</v>
      </c>
    </row>
    <row r="2881" spans="1:16" x14ac:dyDescent="0.3">
      <c r="A2881" s="3">
        <v>43617</v>
      </c>
      <c r="B2881" s="1" t="s">
        <v>835</v>
      </c>
      <c r="C2881" s="1" t="s">
        <v>175</v>
      </c>
      <c r="D2881" s="1" t="s">
        <v>211</v>
      </c>
      <c r="E2881" s="1" t="s">
        <v>132</v>
      </c>
      <c r="F2881" s="2">
        <v>3</v>
      </c>
      <c r="G2881" s="2">
        <v>8</v>
      </c>
      <c r="H2881" s="1" t="s">
        <v>19</v>
      </c>
      <c r="I2881" s="1" t="s">
        <v>15</v>
      </c>
      <c r="J2881" s="2">
        <v>6036</v>
      </c>
      <c r="K2881" t="str">
        <f>VLOOKUP(E2881,LUCode!A:B,2,FALSE)</f>
        <v>Misc. Transportation Other - Employee Non-Chargeable</v>
      </c>
      <c r="L2881">
        <f>VLOOKUP(D2881,Coordinates!A:C,2,FALSE)</f>
        <v>43.4739</v>
      </c>
      <c r="M2881">
        <f>VLOOKUP(D2881,Coordinates!A:C,3,FALSE)</f>
        <v>-79.313900000000004</v>
      </c>
      <c r="N2881" t="str">
        <f>VLOOKUP(I2881,LULine!A:B,2,FALSE)</f>
        <v>Yonge University Spadina</v>
      </c>
      <c r="O2881" t="s">
        <v>1763</v>
      </c>
      <c r="P2881" t="s">
        <v>1774</v>
      </c>
    </row>
    <row r="2882" spans="1:16" x14ac:dyDescent="0.3">
      <c r="A2882" s="3">
        <v>43617</v>
      </c>
      <c r="B2882" s="1" t="s">
        <v>882</v>
      </c>
      <c r="C2882" s="1" t="s">
        <v>175</v>
      </c>
      <c r="D2882" s="1" t="s">
        <v>211</v>
      </c>
      <c r="E2882" s="1" t="s">
        <v>132</v>
      </c>
      <c r="F2882" s="2">
        <v>4</v>
      </c>
      <c r="G2882" s="2">
        <v>9</v>
      </c>
      <c r="H2882" s="1" t="s">
        <v>19</v>
      </c>
      <c r="I2882" s="1" t="s">
        <v>15</v>
      </c>
      <c r="J2882" s="2">
        <v>5696</v>
      </c>
      <c r="K2882" t="str">
        <f>VLOOKUP(E2882,LUCode!A:B,2,FALSE)</f>
        <v>Misc. Transportation Other - Employee Non-Chargeable</v>
      </c>
      <c r="L2882">
        <f>VLOOKUP(D2882,Coordinates!A:C,2,FALSE)</f>
        <v>43.4739</v>
      </c>
      <c r="M2882">
        <f>VLOOKUP(D2882,Coordinates!A:C,3,FALSE)</f>
        <v>-79.313900000000004</v>
      </c>
      <c r="N2882" t="str">
        <f>VLOOKUP(I2882,LULine!A:B,2,FALSE)</f>
        <v>Yonge University Spadina</v>
      </c>
      <c r="O2882" t="s">
        <v>1763</v>
      </c>
      <c r="P2882" t="s">
        <v>1774</v>
      </c>
    </row>
    <row r="2883" spans="1:16" x14ac:dyDescent="0.3">
      <c r="A2883" s="3">
        <v>43617</v>
      </c>
      <c r="B2883" s="1" t="s">
        <v>852</v>
      </c>
      <c r="C2883" s="1" t="s">
        <v>175</v>
      </c>
      <c r="D2883" s="1" t="s">
        <v>211</v>
      </c>
      <c r="E2883" s="1" t="s">
        <v>239</v>
      </c>
      <c r="F2883" s="2">
        <v>6</v>
      </c>
      <c r="G2883" s="2">
        <v>11</v>
      </c>
      <c r="H2883" s="1" t="s">
        <v>19</v>
      </c>
      <c r="I2883" s="1" t="s">
        <v>15</v>
      </c>
      <c r="J2883" s="2">
        <v>5816</v>
      </c>
      <c r="K2883" t="str">
        <f>VLOOKUP(E2883,LUCode!A:B,2,FALSE)</f>
        <v>Crew Unable to Maintain Schedule</v>
      </c>
      <c r="L2883">
        <f>VLOOKUP(D2883,Coordinates!A:C,2,FALSE)</f>
        <v>43.4739</v>
      </c>
      <c r="M2883">
        <f>VLOOKUP(D2883,Coordinates!A:C,3,FALSE)</f>
        <v>-79.313900000000004</v>
      </c>
      <c r="N2883" t="str">
        <f>VLOOKUP(I2883,LULine!A:B,2,FALSE)</f>
        <v>Yonge University Spadina</v>
      </c>
      <c r="O2883" t="s">
        <v>1763</v>
      </c>
      <c r="P2883" t="s">
        <v>1774</v>
      </c>
    </row>
    <row r="2884" spans="1:16" x14ac:dyDescent="0.3">
      <c r="A2884" s="3">
        <v>43617</v>
      </c>
      <c r="B2884" s="1" t="s">
        <v>460</v>
      </c>
      <c r="C2884" s="1" t="s">
        <v>175</v>
      </c>
      <c r="D2884" s="1" t="s">
        <v>211</v>
      </c>
      <c r="E2884" s="1" t="s">
        <v>132</v>
      </c>
      <c r="F2884" s="2">
        <v>8</v>
      </c>
      <c r="G2884" s="2">
        <v>13</v>
      </c>
      <c r="H2884" s="1" t="s">
        <v>19</v>
      </c>
      <c r="I2884" s="1" t="s">
        <v>15</v>
      </c>
      <c r="J2884" s="2">
        <v>5426</v>
      </c>
      <c r="K2884" t="str">
        <f>VLOOKUP(E2884,LUCode!A:B,2,FALSE)</f>
        <v>Misc. Transportation Other - Employee Non-Chargeable</v>
      </c>
      <c r="L2884">
        <f>VLOOKUP(D2884,Coordinates!A:C,2,FALSE)</f>
        <v>43.4739</v>
      </c>
      <c r="M2884">
        <f>VLOOKUP(D2884,Coordinates!A:C,3,FALSE)</f>
        <v>-79.313900000000004</v>
      </c>
      <c r="N2884" t="str">
        <f>VLOOKUP(I2884,LULine!A:B,2,FALSE)</f>
        <v>Yonge University Spadina</v>
      </c>
      <c r="O2884" t="s">
        <v>1763</v>
      </c>
      <c r="P2884" t="s">
        <v>1772</v>
      </c>
    </row>
    <row r="2885" spans="1:16" x14ac:dyDescent="0.3">
      <c r="A2885" s="3">
        <v>43617</v>
      </c>
      <c r="B2885" s="1" t="s">
        <v>488</v>
      </c>
      <c r="C2885" s="1" t="s">
        <v>175</v>
      </c>
      <c r="D2885" s="1" t="s">
        <v>207</v>
      </c>
      <c r="E2885" s="1" t="s">
        <v>132</v>
      </c>
      <c r="F2885" s="2">
        <v>3</v>
      </c>
      <c r="G2885" s="2">
        <v>8</v>
      </c>
      <c r="H2885" s="1" t="s">
        <v>19</v>
      </c>
      <c r="I2885" s="1" t="s">
        <v>15</v>
      </c>
      <c r="J2885" s="2">
        <v>5421</v>
      </c>
      <c r="K2885" t="str">
        <f>VLOOKUP(E2885,LUCode!A:B,2,FALSE)</f>
        <v>Misc. Transportation Other - Employee Non-Chargeable</v>
      </c>
      <c r="L2885">
        <f>VLOOKUP(D2885,Coordinates!A:C,2,FALSE)</f>
        <v>43.4221</v>
      </c>
      <c r="M2885">
        <f>VLOOKUP(D2885,Coordinates!A:C,3,FALSE)</f>
        <v>-79.235399999999998</v>
      </c>
      <c r="N2885" t="str">
        <f>VLOOKUP(I2885,LULine!A:B,2,FALSE)</f>
        <v>Yonge University Spadina</v>
      </c>
      <c r="O2885" t="s">
        <v>1763</v>
      </c>
      <c r="P2885" t="s">
        <v>1772</v>
      </c>
    </row>
    <row r="2886" spans="1:16" x14ac:dyDescent="0.3">
      <c r="A2886" s="3">
        <v>43617</v>
      </c>
      <c r="B2886" s="1" t="s">
        <v>1169</v>
      </c>
      <c r="C2886" s="1" t="s">
        <v>175</v>
      </c>
      <c r="D2886" s="1" t="s">
        <v>348</v>
      </c>
      <c r="E2886" s="1" t="s">
        <v>13</v>
      </c>
      <c r="F2886" s="2">
        <v>3</v>
      </c>
      <c r="G2886" s="2">
        <v>7</v>
      </c>
      <c r="H2886" s="1" t="s">
        <v>19</v>
      </c>
      <c r="I2886" s="1" t="s">
        <v>15</v>
      </c>
      <c r="J2886" s="2">
        <v>5636</v>
      </c>
      <c r="K2886" t="str">
        <f>VLOOKUP(E2886,LUCode!A:B,2,FALSE)</f>
        <v>ATC Project</v>
      </c>
      <c r="L2886">
        <f>VLOOKUP(D2886,Coordinates!A:C,2,FALSE)</f>
        <v>43.773899999999998</v>
      </c>
      <c r="M2886">
        <f>VLOOKUP(D2886,Coordinates!A:C,3,FALSE)</f>
        <v>-79.499799999999993</v>
      </c>
      <c r="N2886" t="str">
        <f>VLOOKUP(I2886,LULine!A:B,2,FALSE)</f>
        <v>Yonge University Spadina</v>
      </c>
      <c r="O2886" t="s">
        <v>1763</v>
      </c>
      <c r="P2886" t="s">
        <v>1772</v>
      </c>
    </row>
    <row r="2887" spans="1:16" x14ac:dyDescent="0.3">
      <c r="A2887" s="3">
        <v>43617</v>
      </c>
      <c r="B2887" s="1" t="s">
        <v>1352</v>
      </c>
      <c r="C2887" s="1" t="s">
        <v>175</v>
      </c>
      <c r="D2887" s="1" t="s">
        <v>130</v>
      </c>
      <c r="E2887" s="1" t="s">
        <v>50</v>
      </c>
      <c r="F2887" s="2">
        <v>14</v>
      </c>
      <c r="G2887" s="2">
        <v>18</v>
      </c>
      <c r="H2887" s="1" t="s">
        <v>29</v>
      </c>
      <c r="I2887" s="1" t="s">
        <v>30</v>
      </c>
      <c r="J2887" s="2">
        <v>5131</v>
      </c>
      <c r="K2887" t="str">
        <f>VLOOKUP(E2887,LUCode!A:B,2,FALSE)</f>
        <v>Brakes</v>
      </c>
      <c r="L2887">
        <f>VLOOKUP(D2887,Coordinates!A:C,2,FALSE)</f>
        <v>43.668300000000002</v>
      </c>
      <c r="M2887">
        <f>VLOOKUP(D2887,Coordinates!A:C,3,FALSE)</f>
        <v>-79.399900000000002</v>
      </c>
      <c r="N2887" t="str">
        <f>VLOOKUP(I2887,LULine!A:B,2,FALSE)</f>
        <v>Bloor Danforth</v>
      </c>
      <c r="O2887" t="s">
        <v>1763</v>
      </c>
      <c r="P2887" t="s">
        <v>1772</v>
      </c>
    </row>
    <row r="2888" spans="1:16" x14ac:dyDescent="0.3">
      <c r="A2888" s="3">
        <v>43617</v>
      </c>
      <c r="B2888" s="1" t="s">
        <v>1353</v>
      </c>
      <c r="C2888" s="1" t="s">
        <v>175</v>
      </c>
      <c r="D2888" s="1" t="s">
        <v>244</v>
      </c>
      <c r="E2888" s="1" t="s">
        <v>110</v>
      </c>
      <c r="F2888" s="2">
        <v>6</v>
      </c>
      <c r="G2888" s="2">
        <v>10</v>
      </c>
      <c r="H2888" s="1" t="s">
        <v>29</v>
      </c>
      <c r="I2888" s="1" t="s">
        <v>30</v>
      </c>
      <c r="J2888" s="2">
        <v>5110</v>
      </c>
      <c r="K2888" t="str">
        <f>VLOOKUP(E2888,LUCode!A:B,2,FALSE)</f>
        <v>Door Problems - Debris Related</v>
      </c>
      <c r="L2888">
        <f>VLOOKUP(D2888,Coordinates!A:C,2,FALSE)</f>
        <v>43.402000000000001</v>
      </c>
      <c r="M2888">
        <f>VLOOKUP(D2888,Coordinates!A:C,3,FALSE)</f>
        <v>-79.223500000000001</v>
      </c>
      <c r="N2888" t="str">
        <f>VLOOKUP(I2888,LULine!A:B,2,FALSE)</f>
        <v>Bloor Danforth</v>
      </c>
      <c r="O2888" t="s">
        <v>1763</v>
      </c>
      <c r="P2888" t="s">
        <v>1773</v>
      </c>
    </row>
    <row r="2889" spans="1:16" x14ac:dyDescent="0.3">
      <c r="A2889" s="3">
        <v>43617</v>
      </c>
      <c r="B2889" s="1" t="s">
        <v>1019</v>
      </c>
      <c r="C2889" s="1" t="s">
        <v>175</v>
      </c>
      <c r="D2889" s="1" t="s">
        <v>45</v>
      </c>
      <c r="E2889" s="1" t="s">
        <v>138</v>
      </c>
      <c r="F2889" s="2">
        <v>3</v>
      </c>
      <c r="G2889" s="2">
        <v>6</v>
      </c>
      <c r="H2889" s="1" t="s">
        <v>19</v>
      </c>
      <c r="I2889" s="1" t="s">
        <v>15</v>
      </c>
      <c r="J2889" s="2">
        <v>5781</v>
      </c>
      <c r="K2889" t="str">
        <f>VLOOKUP(E2889,LUCode!A:B,2,FALSE)</f>
        <v>TR Cab Doors</v>
      </c>
      <c r="L2889">
        <f>VLOOKUP(D2889,Coordinates!A:C,2,FALSE)</f>
        <v>43.781399999999998</v>
      </c>
      <c r="M2889">
        <f>VLOOKUP(D2889,Coordinates!A:C,3,FALSE)</f>
        <v>-79.415000000000006</v>
      </c>
      <c r="N2889" t="str">
        <f>VLOOKUP(I2889,LULine!A:B,2,FALSE)</f>
        <v>Yonge University Spadina</v>
      </c>
      <c r="O2889" t="s">
        <v>1763</v>
      </c>
      <c r="P2889" t="s">
        <v>1773</v>
      </c>
    </row>
    <row r="2890" spans="1:16" x14ac:dyDescent="0.3">
      <c r="A2890" s="3">
        <v>43617</v>
      </c>
      <c r="B2890" s="1" t="s">
        <v>169</v>
      </c>
      <c r="C2890" s="1" t="s">
        <v>175</v>
      </c>
      <c r="D2890" s="1" t="s">
        <v>77</v>
      </c>
      <c r="E2890" s="1" t="s">
        <v>80</v>
      </c>
      <c r="F2890" s="2">
        <v>4</v>
      </c>
      <c r="G2890" s="2">
        <v>8</v>
      </c>
      <c r="H2890" s="1" t="s">
        <v>19</v>
      </c>
      <c r="I2890" s="1" t="s">
        <v>15</v>
      </c>
      <c r="J2890" s="2">
        <v>5566</v>
      </c>
      <c r="K2890" t="str">
        <f>VLOOKUP(E2890,LUCode!A:B,2,FALSE)</f>
        <v>Disorderly Patron</v>
      </c>
      <c r="L2890" t="str">
        <f>VLOOKUP(D2890,Coordinates!A:C,2,FALSE)</f>
        <v>43°44′03</v>
      </c>
      <c r="M2890">
        <f>VLOOKUP(D2890,Coordinates!A:C,3,FALSE)</f>
        <v>-79.27</v>
      </c>
      <c r="N2890" t="str">
        <f>VLOOKUP(I2890,LULine!A:B,2,FALSE)</f>
        <v>Yonge University Spadina</v>
      </c>
      <c r="O2890" t="s">
        <v>1763</v>
      </c>
      <c r="P2890" t="s">
        <v>1776</v>
      </c>
    </row>
    <row r="2891" spans="1:16" x14ac:dyDescent="0.3">
      <c r="A2891" s="3">
        <v>43617</v>
      </c>
      <c r="B2891" s="1" t="s">
        <v>219</v>
      </c>
      <c r="C2891" s="1" t="s">
        <v>175</v>
      </c>
      <c r="D2891" s="1" t="s">
        <v>325</v>
      </c>
      <c r="E2891" s="1" t="s">
        <v>245</v>
      </c>
      <c r="F2891" s="2">
        <v>5</v>
      </c>
      <c r="G2891" s="2">
        <v>8</v>
      </c>
      <c r="H2891" s="1" t="s">
        <v>19</v>
      </c>
      <c r="I2891" s="1" t="s">
        <v>15</v>
      </c>
      <c r="J2891" s="2">
        <v>5976</v>
      </c>
      <c r="K2891" t="str">
        <f>VLOOKUP(E2891,LUCode!A:B,2,FALSE)</f>
        <v>Door Problems - Passenger Related</v>
      </c>
      <c r="L2891">
        <f>VLOOKUP(D2891,Coordinates!A:C,2,FALSE)</f>
        <v>43.394100000000002</v>
      </c>
      <c r="M2891">
        <f>VLOOKUP(D2891,Coordinates!A:C,3,FALSE)</f>
        <v>-79.225899999999996</v>
      </c>
      <c r="N2891" t="str">
        <f>VLOOKUP(I2891,LULine!A:B,2,FALSE)</f>
        <v>Yonge University Spadina</v>
      </c>
      <c r="O2891" t="s">
        <v>1763</v>
      </c>
      <c r="P2891" t="s">
        <v>1776</v>
      </c>
    </row>
    <row r="2892" spans="1:16" x14ac:dyDescent="0.3">
      <c r="A2892" s="3">
        <v>43617</v>
      </c>
      <c r="B2892" s="1" t="s">
        <v>364</v>
      </c>
      <c r="C2892" s="1" t="s">
        <v>175</v>
      </c>
      <c r="D2892" s="25" t="s">
        <v>1639</v>
      </c>
      <c r="E2892" s="1" t="s">
        <v>80</v>
      </c>
      <c r="F2892" s="2">
        <v>3</v>
      </c>
      <c r="G2892" s="2">
        <v>8</v>
      </c>
      <c r="H2892" s="1" t="s">
        <v>14</v>
      </c>
      <c r="I2892" s="1" t="s">
        <v>15</v>
      </c>
      <c r="J2892" s="2">
        <v>5996</v>
      </c>
      <c r="K2892" t="str">
        <f>VLOOKUP(E2892,LUCode!A:B,2,FALSE)</f>
        <v>Disorderly Patron</v>
      </c>
      <c r="L2892">
        <f>VLOOKUP(D2892,Coordinates!A:C,2,FALSE)</f>
        <v>43.762</v>
      </c>
      <c r="M2892">
        <f>VLOOKUP(D2892,Coordinates!A:C,3,FALSE)</f>
        <v>-79.411900000000003</v>
      </c>
      <c r="N2892" t="str">
        <f>VLOOKUP(I2892,LULine!A:B,2,FALSE)</f>
        <v>Yonge University Spadina</v>
      </c>
      <c r="O2892" t="s">
        <v>1763</v>
      </c>
      <c r="P2892" t="s">
        <v>1776</v>
      </c>
    </row>
    <row r="2893" spans="1:16" x14ac:dyDescent="0.3">
      <c r="A2893" s="3">
        <v>43617</v>
      </c>
      <c r="B2893" s="1" t="s">
        <v>222</v>
      </c>
      <c r="C2893" s="1" t="s">
        <v>175</v>
      </c>
      <c r="D2893" s="1" t="s">
        <v>24</v>
      </c>
      <c r="E2893" s="1" t="s">
        <v>80</v>
      </c>
      <c r="F2893" s="2">
        <v>3</v>
      </c>
      <c r="G2893" s="2">
        <v>8</v>
      </c>
      <c r="H2893" s="1" t="s">
        <v>19</v>
      </c>
      <c r="I2893" s="1" t="s">
        <v>15</v>
      </c>
      <c r="J2893" s="2">
        <v>5671</v>
      </c>
      <c r="K2893" t="str">
        <f>VLOOKUP(E2893,LUCode!A:B,2,FALSE)</f>
        <v>Disorderly Patron</v>
      </c>
      <c r="L2893">
        <f>VLOOKUP(D2893,Coordinates!A:C,2,FALSE)</f>
        <v>43.415199999999999</v>
      </c>
      <c r="M2893">
        <f>VLOOKUP(D2893,Coordinates!A:C,3,FALSE)</f>
        <v>-79.234999999999999</v>
      </c>
      <c r="N2893" t="str">
        <f>VLOOKUP(I2893,LULine!A:B,2,FALSE)</f>
        <v>Yonge University Spadina</v>
      </c>
      <c r="O2893" t="s">
        <v>1763</v>
      </c>
      <c r="P2893" t="s">
        <v>1776</v>
      </c>
    </row>
    <row r="2894" spans="1:16" x14ac:dyDescent="0.3">
      <c r="A2894" s="3">
        <v>43617</v>
      </c>
      <c r="B2894" s="1" t="s">
        <v>451</v>
      </c>
      <c r="C2894" s="1" t="s">
        <v>175</v>
      </c>
      <c r="D2894" s="25" t="s">
        <v>1640</v>
      </c>
      <c r="E2894" s="1" t="s">
        <v>80</v>
      </c>
      <c r="F2894" s="2">
        <v>3</v>
      </c>
      <c r="G2894" s="2">
        <v>8</v>
      </c>
      <c r="H2894" s="1" t="s">
        <v>34</v>
      </c>
      <c r="I2894" s="1" t="s">
        <v>99</v>
      </c>
      <c r="J2894" s="2">
        <v>6151</v>
      </c>
      <c r="K2894" t="str">
        <f>VLOOKUP(E2894,LUCode!A:B,2,FALSE)</f>
        <v>Disorderly Patron</v>
      </c>
      <c r="L2894" t="str">
        <f>VLOOKUP(D2894,Coordinates!A:C,2,FALSE)</f>
        <v>43.7614°</v>
      </c>
      <c r="M2894">
        <f>VLOOKUP(D2894,Coordinates!A:C,3,FALSE)</f>
        <v>-79.410499999999999</v>
      </c>
      <c r="N2894" t="str">
        <f>VLOOKUP(I2894,LULine!A:B,2,FALSE)</f>
        <v>Sheppard</v>
      </c>
      <c r="O2894" t="s">
        <v>1763</v>
      </c>
      <c r="P2894" t="s">
        <v>1776</v>
      </c>
    </row>
    <row r="2895" spans="1:16" x14ac:dyDescent="0.3">
      <c r="A2895" s="3">
        <v>43617</v>
      </c>
      <c r="B2895" s="1" t="s">
        <v>861</v>
      </c>
      <c r="C2895" s="1" t="s">
        <v>175</v>
      </c>
      <c r="D2895" s="1" t="s">
        <v>33</v>
      </c>
      <c r="E2895" s="1" t="s">
        <v>158</v>
      </c>
      <c r="F2895" s="2">
        <v>10</v>
      </c>
      <c r="G2895" s="2">
        <v>13</v>
      </c>
      <c r="H2895" s="1" t="s">
        <v>29</v>
      </c>
      <c r="I2895" s="1" t="s">
        <v>30</v>
      </c>
      <c r="J2895" s="2">
        <v>5333</v>
      </c>
      <c r="K2895" t="str">
        <f>VLOOKUP(E2895,LUCode!A:B,2,FALSE)</f>
        <v>Unauthorized at Track Level</v>
      </c>
      <c r="L2895">
        <f>VLOOKUP(D2895,Coordinates!A:C,2,FALSE)</f>
        <v>43.381399999999999</v>
      </c>
      <c r="M2895">
        <f>VLOOKUP(D2895,Coordinates!A:C,3,FALSE)</f>
        <v>-79.320999999999998</v>
      </c>
      <c r="N2895" t="str">
        <f>VLOOKUP(I2895,LULine!A:B,2,FALSE)</f>
        <v>Bloor Danforth</v>
      </c>
      <c r="O2895" t="s">
        <v>1763</v>
      </c>
      <c r="P2895" t="s">
        <v>1777</v>
      </c>
    </row>
    <row r="2896" spans="1:16" x14ac:dyDescent="0.3">
      <c r="A2896" s="3">
        <v>43617</v>
      </c>
      <c r="B2896" s="1" t="s">
        <v>1354</v>
      </c>
      <c r="C2896" s="1" t="s">
        <v>175</v>
      </c>
      <c r="D2896" s="1" t="s">
        <v>354</v>
      </c>
      <c r="E2896" s="1" t="s">
        <v>327</v>
      </c>
      <c r="F2896" s="2">
        <v>3</v>
      </c>
      <c r="G2896" s="2">
        <v>8</v>
      </c>
      <c r="H2896" s="1" t="s">
        <v>19</v>
      </c>
      <c r="I2896" s="1" t="s">
        <v>15</v>
      </c>
      <c r="J2896" s="2">
        <v>5541</v>
      </c>
      <c r="K2896" t="str">
        <f>VLOOKUP(E2896,LUCode!A:B,2,FALSE)</f>
        <v>Operator Overshot Platform</v>
      </c>
      <c r="L2896">
        <f>VLOOKUP(D2896,Coordinates!A:C,2,FALSE)</f>
        <v>43.390300000000003</v>
      </c>
      <c r="M2896">
        <f>VLOOKUP(D2896,Coordinates!A:C,3,FALSE)</f>
        <v>-79.231200000000001</v>
      </c>
      <c r="N2896" t="str">
        <f>VLOOKUP(I2896,LULine!A:B,2,FALSE)</f>
        <v>Yonge University Spadina</v>
      </c>
      <c r="O2896" t="s">
        <v>1763</v>
      </c>
      <c r="P2896" t="s">
        <v>1777</v>
      </c>
    </row>
    <row r="2897" spans="1:16" x14ac:dyDescent="0.3">
      <c r="A2897" s="3">
        <v>43618</v>
      </c>
      <c r="B2897" s="1" t="s">
        <v>1355</v>
      </c>
      <c r="C2897" s="1" t="s">
        <v>188</v>
      </c>
      <c r="D2897" s="1" t="s">
        <v>207</v>
      </c>
      <c r="E2897" s="1" t="s">
        <v>80</v>
      </c>
      <c r="F2897" s="2">
        <v>3</v>
      </c>
      <c r="G2897" s="2">
        <v>8</v>
      </c>
      <c r="H2897" s="1" t="s">
        <v>14</v>
      </c>
      <c r="I2897" s="1" t="s">
        <v>15</v>
      </c>
      <c r="J2897" s="2">
        <v>5711</v>
      </c>
      <c r="K2897" t="str">
        <f>VLOOKUP(E2897,LUCode!A:B,2,FALSE)</f>
        <v>Disorderly Patron</v>
      </c>
      <c r="L2897">
        <f>VLOOKUP(D2897,Coordinates!A:C,2,FALSE)</f>
        <v>43.4221</v>
      </c>
      <c r="M2897">
        <f>VLOOKUP(D2897,Coordinates!A:C,3,FALSE)</f>
        <v>-79.235399999999998</v>
      </c>
      <c r="N2897" t="str">
        <f>VLOOKUP(I2897,LULine!A:B,2,FALSE)</f>
        <v>Yonge University Spadina</v>
      </c>
      <c r="O2897" t="s">
        <v>1763</v>
      </c>
      <c r="P2897" t="s">
        <v>1777</v>
      </c>
    </row>
    <row r="2898" spans="1:16" x14ac:dyDescent="0.3">
      <c r="A2898" s="3">
        <v>43618</v>
      </c>
      <c r="B2898" s="1" t="s">
        <v>334</v>
      </c>
      <c r="C2898" s="1" t="s">
        <v>188</v>
      </c>
      <c r="D2898" s="1" t="s">
        <v>42</v>
      </c>
      <c r="E2898" s="1" t="s">
        <v>377</v>
      </c>
      <c r="F2898" s="2">
        <v>6</v>
      </c>
      <c r="G2898" s="2">
        <v>0</v>
      </c>
      <c r="H2898" s="1" t="s">
        <v>14</v>
      </c>
      <c r="I2898" s="1" t="s">
        <v>15</v>
      </c>
      <c r="J2898" s="2">
        <v>6021</v>
      </c>
      <c r="K2898" t="str">
        <f>VLOOKUP(E2898,LUCode!A:B,2,FALSE)</f>
        <v xml:space="preserve">Signals or Related Components Failure </v>
      </c>
      <c r="L2898">
        <f>VLOOKUP(D2898,Coordinates!A:C,2,FALSE)</f>
        <v>43.749699999999997</v>
      </c>
      <c r="M2898">
        <f>VLOOKUP(D2898,Coordinates!A:C,3,FALSE)</f>
        <v>-79.4619</v>
      </c>
      <c r="N2898" t="str">
        <f>VLOOKUP(I2898,LULine!A:B,2,FALSE)</f>
        <v>Yonge University Spadina</v>
      </c>
      <c r="O2898" t="s">
        <v>1763</v>
      </c>
      <c r="P2898" t="s">
        <v>1774</v>
      </c>
    </row>
    <row r="2899" spans="1:16" x14ac:dyDescent="0.3">
      <c r="A2899" s="3">
        <v>43618</v>
      </c>
      <c r="B2899" s="1" t="s">
        <v>872</v>
      </c>
      <c r="C2899" s="1" t="s">
        <v>188</v>
      </c>
      <c r="D2899" s="1" t="s">
        <v>64</v>
      </c>
      <c r="E2899" s="1" t="s">
        <v>880</v>
      </c>
      <c r="F2899" s="2">
        <v>3</v>
      </c>
      <c r="G2899" s="2">
        <v>7</v>
      </c>
      <c r="H2899" s="1" t="s">
        <v>29</v>
      </c>
      <c r="I2899" s="1" t="s">
        <v>30</v>
      </c>
      <c r="J2899" s="2">
        <v>5053</v>
      </c>
      <c r="K2899" t="str">
        <f>VLOOKUP(E2899,LUCode!A:B,2,FALSE)</f>
        <v>Two Drum Switch Keys Activated</v>
      </c>
      <c r="L2899">
        <f>VLOOKUP(D2899,Coordinates!A:C,2,FALSE)</f>
        <v>43.424100000000003</v>
      </c>
      <c r="M2899">
        <f>VLOOKUP(D2899,Coordinates!A:C,3,FALSE)</f>
        <v>-79.164699999999996</v>
      </c>
      <c r="N2899" t="str">
        <f>VLOOKUP(I2899,LULine!A:B,2,FALSE)</f>
        <v>Bloor Danforth</v>
      </c>
      <c r="O2899" t="s">
        <v>1763</v>
      </c>
      <c r="P2899" t="s">
        <v>1772</v>
      </c>
    </row>
    <row r="2900" spans="1:16" x14ac:dyDescent="0.3">
      <c r="A2900" s="3">
        <v>43618</v>
      </c>
      <c r="B2900" s="1" t="s">
        <v>695</v>
      </c>
      <c r="C2900" s="1" t="s">
        <v>188</v>
      </c>
      <c r="D2900" s="1" t="s">
        <v>59</v>
      </c>
      <c r="E2900" s="1" t="s">
        <v>128</v>
      </c>
      <c r="F2900" s="2">
        <v>3</v>
      </c>
      <c r="G2900" s="2">
        <v>7</v>
      </c>
      <c r="H2900" s="1" t="s">
        <v>29</v>
      </c>
      <c r="I2900" s="1" t="s">
        <v>30</v>
      </c>
      <c r="J2900" s="2">
        <v>5053</v>
      </c>
      <c r="K2900" t="str">
        <f>VLOOKUP(E2900,LUCode!A:B,2,FALSE)</f>
        <v>Divisional Clerk Related</v>
      </c>
      <c r="L2900">
        <f>VLOOKUP(D2900,Coordinates!A:C,2,FALSE)</f>
        <v>43.410299999999999</v>
      </c>
      <c r="M2900">
        <f>VLOOKUP(D2900,Coordinates!A:C,3,FALSE)</f>
        <v>-79.192300000000003</v>
      </c>
      <c r="N2900" t="str">
        <f>VLOOKUP(I2900,LULine!A:B,2,FALSE)</f>
        <v>Bloor Danforth</v>
      </c>
      <c r="O2900" t="s">
        <v>1763</v>
      </c>
      <c r="P2900" t="s">
        <v>1772</v>
      </c>
    </row>
    <row r="2901" spans="1:16" x14ac:dyDescent="0.3">
      <c r="A2901" s="3">
        <v>43618</v>
      </c>
      <c r="B2901" s="1" t="s">
        <v>1013</v>
      </c>
      <c r="C2901" s="1" t="s">
        <v>188</v>
      </c>
      <c r="D2901" s="1" t="s">
        <v>127</v>
      </c>
      <c r="E2901" s="1" t="s">
        <v>287</v>
      </c>
      <c r="F2901" s="2">
        <v>3</v>
      </c>
      <c r="G2901" s="2">
        <v>7</v>
      </c>
      <c r="H2901" s="1" t="s">
        <v>19</v>
      </c>
      <c r="I2901" s="1" t="s">
        <v>15</v>
      </c>
      <c r="J2901" s="2">
        <v>5656</v>
      </c>
      <c r="K2901" t="e">
        <f>VLOOKUP(E2901,LUCode!A:B,2,FALSE)</f>
        <v>#N/A</v>
      </c>
      <c r="L2901">
        <f>VLOOKUP(D2901,Coordinates!A:C,2,FALSE)</f>
        <v>43.400500000000001</v>
      </c>
      <c r="M2901">
        <f>VLOOKUP(D2901,Coordinates!A:C,3,FALSE)</f>
        <v>-79.235900000000001</v>
      </c>
      <c r="N2901" t="str">
        <f>VLOOKUP(I2901,LULine!A:B,2,FALSE)</f>
        <v>Yonge University Spadina</v>
      </c>
      <c r="O2901" t="s">
        <v>1763</v>
      </c>
      <c r="P2901" t="s">
        <v>1772</v>
      </c>
    </row>
    <row r="2902" spans="1:16" x14ac:dyDescent="0.3">
      <c r="A2902" s="3">
        <v>43618</v>
      </c>
      <c r="B2902" s="1" t="s">
        <v>1307</v>
      </c>
      <c r="C2902" s="1" t="s">
        <v>188</v>
      </c>
      <c r="D2902" s="1" t="s">
        <v>367</v>
      </c>
      <c r="E2902" s="1" t="s">
        <v>80</v>
      </c>
      <c r="F2902" s="2">
        <v>4</v>
      </c>
      <c r="G2902" s="2">
        <v>8</v>
      </c>
      <c r="H2902" s="1" t="s">
        <v>29</v>
      </c>
      <c r="I2902" s="1" t="s">
        <v>30</v>
      </c>
      <c r="J2902" s="2">
        <v>5195</v>
      </c>
      <c r="K2902" t="str">
        <f>VLOOKUP(E2902,LUCode!A:B,2,FALSE)</f>
        <v>Disorderly Patron</v>
      </c>
      <c r="L2902">
        <f>VLOOKUP(D2902,Coordinates!A:C,2,FALSE)</f>
        <v>43.390599999999999</v>
      </c>
      <c r="M2902">
        <f>VLOOKUP(D2902,Coordinates!A:C,3,FALSE)</f>
        <v>-79.283299999999997</v>
      </c>
      <c r="N2902" t="str">
        <f>VLOOKUP(I2902,LULine!A:B,2,FALSE)</f>
        <v>Bloor Danforth</v>
      </c>
      <c r="O2902" t="s">
        <v>1763</v>
      </c>
      <c r="P2902" t="s">
        <v>1773</v>
      </c>
    </row>
    <row r="2903" spans="1:16" x14ac:dyDescent="0.3">
      <c r="A2903" s="3">
        <v>43618</v>
      </c>
      <c r="B2903" s="1" t="s">
        <v>243</v>
      </c>
      <c r="C2903" s="1" t="s">
        <v>188</v>
      </c>
      <c r="D2903" s="1" t="s">
        <v>207</v>
      </c>
      <c r="E2903" s="1" t="s">
        <v>146</v>
      </c>
      <c r="F2903" s="2">
        <v>121</v>
      </c>
      <c r="G2903" s="2">
        <v>125</v>
      </c>
      <c r="H2903" s="1" t="s">
        <v>19</v>
      </c>
      <c r="I2903" s="1" t="s">
        <v>15</v>
      </c>
      <c r="J2903" s="2">
        <v>5546</v>
      </c>
      <c r="K2903" t="str">
        <f>VLOOKUP(E2903,LUCode!A:B,2,FALSE)</f>
        <v>Priority One - Train in Contact With Person</v>
      </c>
      <c r="L2903">
        <f>VLOOKUP(D2903,Coordinates!A:C,2,FALSE)</f>
        <v>43.4221</v>
      </c>
      <c r="M2903">
        <f>VLOOKUP(D2903,Coordinates!A:C,3,FALSE)</f>
        <v>-79.235399999999998</v>
      </c>
      <c r="N2903" t="str">
        <f>VLOOKUP(I2903,LULine!A:B,2,FALSE)</f>
        <v>Yonge University Spadina</v>
      </c>
      <c r="O2903" t="s">
        <v>1763</v>
      </c>
      <c r="P2903" t="s">
        <v>1775</v>
      </c>
    </row>
    <row r="2904" spans="1:16" x14ac:dyDescent="0.3">
      <c r="A2904" s="3">
        <v>43618</v>
      </c>
      <c r="B2904" s="1" t="s">
        <v>1261</v>
      </c>
      <c r="C2904" s="1" t="s">
        <v>188</v>
      </c>
      <c r="D2904" s="1" t="s">
        <v>24</v>
      </c>
      <c r="E2904" s="1" t="s">
        <v>221</v>
      </c>
      <c r="F2904" s="2">
        <v>5</v>
      </c>
      <c r="G2904" s="2">
        <v>9</v>
      </c>
      <c r="H2904" s="1" t="s">
        <v>14</v>
      </c>
      <c r="I2904" s="1" t="s">
        <v>15</v>
      </c>
      <c r="J2904" s="2">
        <v>6111</v>
      </c>
      <c r="K2904" t="str">
        <f>VLOOKUP(E2904,LUCode!A:B,2,FALSE)</f>
        <v>Fire/Smoke Plan B - Source TTC</v>
      </c>
      <c r="L2904">
        <f>VLOOKUP(D2904,Coordinates!A:C,2,FALSE)</f>
        <v>43.415199999999999</v>
      </c>
      <c r="M2904">
        <f>VLOOKUP(D2904,Coordinates!A:C,3,FALSE)</f>
        <v>-79.234999999999999</v>
      </c>
      <c r="N2904" t="str">
        <f>VLOOKUP(I2904,LULine!A:B,2,FALSE)</f>
        <v>Yonge University Spadina</v>
      </c>
      <c r="O2904" t="s">
        <v>1763</v>
      </c>
      <c r="P2904" t="s">
        <v>1775</v>
      </c>
    </row>
    <row r="2905" spans="1:16" x14ac:dyDescent="0.3">
      <c r="A2905" s="3">
        <v>43618</v>
      </c>
      <c r="B2905" s="1" t="s">
        <v>661</v>
      </c>
      <c r="C2905" s="1" t="s">
        <v>188</v>
      </c>
      <c r="D2905" s="1" t="s">
        <v>296</v>
      </c>
      <c r="E2905" s="1" t="s">
        <v>67</v>
      </c>
      <c r="F2905" s="2">
        <v>5</v>
      </c>
      <c r="G2905" s="2">
        <v>10</v>
      </c>
      <c r="H2905" s="1" t="s">
        <v>14</v>
      </c>
      <c r="I2905" s="1" t="s">
        <v>15</v>
      </c>
      <c r="J2905" s="2">
        <v>5641</v>
      </c>
      <c r="K2905" t="str">
        <f>VLOOKUP(E2905,LUCode!A:B,2,FALSE)</f>
        <v>Door Problems - Faulty Equipment</v>
      </c>
      <c r="L2905">
        <f>VLOOKUP(D2905,Coordinates!A:C,2,FALSE)</f>
        <v>43.4116</v>
      </c>
      <c r="M2905">
        <f>VLOOKUP(D2905,Coordinates!A:C,3,FALSE)</f>
        <v>-79.233500000000006</v>
      </c>
      <c r="N2905" t="str">
        <f>VLOOKUP(I2905,LULine!A:B,2,FALSE)</f>
        <v>Yonge University Spadina</v>
      </c>
      <c r="O2905" t="s">
        <v>1763</v>
      </c>
      <c r="P2905" t="s">
        <v>1776</v>
      </c>
    </row>
    <row r="2906" spans="1:16" x14ac:dyDescent="0.3">
      <c r="A2906" s="3">
        <v>43618</v>
      </c>
      <c r="B2906" s="1" t="s">
        <v>711</v>
      </c>
      <c r="C2906" s="1" t="s">
        <v>188</v>
      </c>
      <c r="D2906" s="1" t="s">
        <v>211</v>
      </c>
      <c r="E2906" s="1" t="s">
        <v>43</v>
      </c>
      <c r="F2906" s="2">
        <v>6</v>
      </c>
      <c r="G2906" s="2">
        <v>11</v>
      </c>
      <c r="H2906" s="1" t="s">
        <v>19</v>
      </c>
      <c r="I2906" s="1" t="s">
        <v>15</v>
      </c>
      <c r="J2906" s="2">
        <v>6126</v>
      </c>
      <c r="K2906" t="str">
        <f>VLOOKUP(E2906,LUCode!A:B,2,FALSE)</f>
        <v>Operator Not In Position</v>
      </c>
      <c r="L2906">
        <f>VLOOKUP(D2906,Coordinates!A:C,2,FALSE)</f>
        <v>43.4739</v>
      </c>
      <c r="M2906">
        <f>VLOOKUP(D2906,Coordinates!A:C,3,FALSE)</f>
        <v>-79.313900000000004</v>
      </c>
      <c r="N2906" t="str">
        <f>VLOOKUP(I2906,LULine!A:B,2,FALSE)</f>
        <v>Yonge University Spadina</v>
      </c>
      <c r="O2906" t="s">
        <v>1763</v>
      </c>
      <c r="P2906" t="s">
        <v>1777</v>
      </c>
    </row>
    <row r="2907" spans="1:16" x14ac:dyDescent="0.3">
      <c r="A2907" s="3">
        <v>43619</v>
      </c>
      <c r="B2907" s="1" t="s">
        <v>984</v>
      </c>
      <c r="C2907" s="1" t="s">
        <v>196</v>
      </c>
      <c r="D2907" s="1" t="s">
        <v>45</v>
      </c>
      <c r="E2907" s="1" t="s">
        <v>43</v>
      </c>
      <c r="F2907" s="2">
        <v>4</v>
      </c>
      <c r="G2907" s="2">
        <v>9</v>
      </c>
      <c r="H2907" s="1" t="s">
        <v>19</v>
      </c>
      <c r="I2907" s="1" t="s">
        <v>15</v>
      </c>
      <c r="J2907" s="2">
        <v>5916</v>
      </c>
      <c r="K2907" t="str">
        <f>VLOOKUP(E2907,LUCode!A:B,2,FALSE)</f>
        <v>Operator Not In Position</v>
      </c>
      <c r="L2907">
        <f>VLOOKUP(D2907,Coordinates!A:C,2,FALSE)</f>
        <v>43.781399999999998</v>
      </c>
      <c r="M2907">
        <f>VLOOKUP(D2907,Coordinates!A:C,3,FALSE)</f>
        <v>-79.415000000000006</v>
      </c>
      <c r="N2907" t="str">
        <f>VLOOKUP(I2907,LULine!A:B,2,FALSE)</f>
        <v>Yonge University Spadina</v>
      </c>
      <c r="O2907" t="s">
        <v>1763</v>
      </c>
      <c r="P2907" t="s">
        <v>1777</v>
      </c>
    </row>
    <row r="2908" spans="1:16" x14ac:dyDescent="0.3">
      <c r="A2908" s="3">
        <v>43619</v>
      </c>
      <c r="B2908" s="1" t="s">
        <v>985</v>
      </c>
      <c r="C2908" s="1" t="s">
        <v>196</v>
      </c>
      <c r="D2908" s="1" t="s">
        <v>77</v>
      </c>
      <c r="E2908" s="1" t="s">
        <v>197</v>
      </c>
      <c r="F2908" s="2">
        <v>6</v>
      </c>
      <c r="G2908" s="2">
        <v>8</v>
      </c>
      <c r="H2908" s="1" t="s">
        <v>19</v>
      </c>
      <c r="I2908" s="1" t="s">
        <v>15</v>
      </c>
      <c r="J2908" s="2">
        <v>5581</v>
      </c>
      <c r="K2908" t="str">
        <f>VLOOKUP(E2908,LUCode!A:B,2,FALSE)</f>
        <v>Work Zone Problems - Track</v>
      </c>
      <c r="L2908" t="str">
        <f>VLOOKUP(D2908,Coordinates!A:C,2,FALSE)</f>
        <v>43°44′03</v>
      </c>
      <c r="M2908">
        <f>VLOOKUP(D2908,Coordinates!A:C,3,FALSE)</f>
        <v>-79.27</v>
      </c>
      <c r="N2908" t="str">
        <f>VLOOKUP(I2908,LULine!A:B,2,FALSE)</f>
        <v>Yonge University Spadina</v>
      </c>
      <c r="O2908" t="s">
        <v>1763</v>
      </c>
      <c r="P2908" t="s">
        <v>1774</v>
      </c>
    </row>
    <row r="2909" spans="1:16" x14ac:dyDescent="0.3">
      <c r="A2909" s="3">
        <v>43619</v>
      </c>
      <c r="B2909" s="1" t="s">
        <v>706</v>
      </c>
      <c r="C2909" s="1" t="s">
        <v>196</v>
      </c>
      <c r="D2909" s="25" t="s">
        <v>1639</v>
      </c>
      <c r="E2909" s="1" t="s">
        <v>132</v>
      </c>
      <c r="F2909" s="2">
        <v>3</v>
      </c>
      <c r="G2909" s="2">
        <v>5</v>
      </c>
      <c r="H2909" s="1" t="s">
        <v>19</v>
      </c>
      <c r="I2909" s="1" t="s">
        <v>15</v>
      </c>
      <c r="J2909" s="2">
        <v>5566</v>
      </c>
      <c r="K2909" t="str">
        <f>VLOOKUP(E2909,LUCode!A:B,2,FALSE)</f>
        <v>Misc. Transportation Other - Employee Non-Chargeable</v>
      </c>
      <c r="L2909">
        <f>VLOOKUP(D2909,Coordinates!A:C,2,FALSE)</f>
        <v>43.762</v>
      </c>
      <c r="M2909">
        <f>VLOOKUP(D2909,Coordinates!A:C,3,FALSE)</f>
        <v>-79.411900000000003</v>
      </c>
      <c r="N2909" t="str">
        <f>VLOOKUP(I2909,LULine!A:B,2,FALSE)</f>
        <v>Yonge University Spadina</v>
      </c>
      <c r="O2909" t="s">
        <v>1763</v>
      </c>
      <c r="P2909" t="s">
        <v>1774</v>
      </c>
    </row>
    <row r="2910" spans="1:16" x14ac:dyDescent="0.3">
      <c r="A2910" s="3">
        <v>43619</v>
      </c>
      <c r="B2910" s="1" t="s">
        <v>482</v>
      </c>
      <c r="C2910" s="1" t="s">
        <v>196</v>
      </c>
      <c r="D2910" s="1" t="s">
        <v>203</v>
      </c>
      <c r="E2910" s="1" t="s">
        <v>57</v>
      </c>
      <c r="F2910" s="2">
        <v>14</v>
      </c>
      <c r="G2910" s="2">
        <v>16</v>
      </c>
      <c r="H2910" s="1" t="s">
        <v>14</v>
      </c>
      <c r="I2910" s="1" t="s">
        <v>15</v>
      </c>
      <c r="J2910" s="2">
        <v>5741</v>
      </c>
      <c r="K2910" t="str">
        <f>VLOOKUP(E2910,LUCode!A:B,2,FALSE)</f>
        <v>Injured or ill Customer (On Train) - Transported</v>
      </c>
      <c r="L2910">
        <f>VLOOKUP(D2910,Coordinates!A:C,2,FALSE)</f>
        <v>43.395499999999998</v>
      </c>
      <c r="M2910">
        <f>VLOOKUP(D2910,Coordinates!A:C,3,FALSE)</f>
        <v>-79.230199999999996</v>
      </c>
      <c r="N2910" t="str">
        <f>VLOOKUP(I2910,LULine!A:B,2,FALSE)</f>
        <v>Yonge University Spadina</v>
      </c>
      <c r="O2910" t="s">
        <v>1763</v>
      </c>
      <c r="P2910" t="s">
        <v>1774</v>
      </c>
    </row>
    <row r="2911" spans="1:16" x14ac:dyDescent="0.3">
      <c r="A2911" s="3">
        <v>43619</v>
      </c>
      <c r="B2911" s="1" t="s">
        <v>1356</v>
      </c>
      <c r="C2911" s="1" t="s">
        <v>196</v>
      </c>
      <c r="D2911" s="1" t="s">
        <v>127</v>
      </c>
      <c r="E2911" s="1" t="s">
        <v>13</v>
      </c>
      <c r="F2911" s="2">
        <v>6</v>
      </c>
      <c r="G2911" s="2">
        <v>8</v>
      </c>
      <c r="H2911" s="1" t="s">
        <v>14</v>
      </c>
      <c r="I2911" s="1" t="s">
        <v>15</v>
      </c>
      <c r="J2911" s="2">
        <v>6136</v>
      </c>
      <c r="K2911" t="str">
        <f>VLOOKUP(E2911,LUCode!A:B,2,FALSE)</f>
        <v>ATC Project</v>
      </c>
      <c r="L2911">
        <f>VLOOKUP(D2911,Coordinates!A:C,2,FALSE)</f>
        <v>43.400500000000001</v>
      </c>
      <c r="M2911">
        <f>VLOOKUP(D2911,Coordinates!A:C,3,FALSE)</f>
        <v>-79.235900000000001</v>
      </c>
      <c r="N2911" t="str">
        <f>VLOOKUP(I2911,LULine!A:B,2,FALSE)</f>
        <v>Yonge University Spadina</v>
      </c>
      <c r="O2911" t="s">
        <v>1763</v>
      </c>
      <c r="P2911" t="s">
        <v>1774</v>
      </c>
    </row>
    <row r="2912" spans="1:16" x14ac:dyDescent="0.3">
      <c r="A2912" s="3">
        <v>43619</v>
      </c>
      <c r="B2912" s="1" t="s">
        <v>1031</v>
      </c>
      <c r="C2912" s="1" t="s">
        <v>196</v>
      </c>
      <c r="D2912" s="25" t="s">
        <v>1756</v>
      </c>
      <c r="E2912" s="1" t="s">
        <v>89</v>
      </c>
      <c r="F2912" s="2">
        <v>3</v>
      </c>
      <c r="G2912" s="2">
        <v>5</v>
      </c>
      <c r="H2912" s="1" t="s">
        <v>19</v>
      </c>
      <c r="I2912" s="1" t="s">
        <v>15</v>
      </c>
      <c r="J2912" s="2">
        <v>5576</v>
      </c>
      <c r="K2912" t="str">
        <f>VLOOKUP(E2912,LUCode!A:B,2,FALSE)</f>
        <v>Injured or ill Customer (On Train) - Medical Aid Refused</v>
      </c>
      <c r="L2912">
        <f>VLOOKUP(D2912,Coordinates!A:C,2,FALSE)</f>
        <v>43.401600000000002</v>
      </c>
      <c r="M2912">
        <f>VLOOKUP(D2912,Coordinates!A:C,3,FALSE)</f>
        <v>-79.230900000000005</v>
      </c>
      <c r="N2912" t="str">
        <f>VLOOKUP(I2912,LULine!A:B,2,FALSE)</f>
        <v>Yonge University Spadina</v>
      </c>
      <c r="O2912" t="s">
        <v>1763</v>
      </c>
      <c r="P2912" t="s">
        <v>1774</v>
      </c>
    </row>
    <row r="2913" spans="1:16" x14ac:dyDescent="0.3">
      <c r="A2913" s="3">
        <v>43619</v>
      </c>
      <c r="B2913" s="1" t="s">
        <v>41</v>
      </c>
      <c r="C2913" s="1" t="s">
        <v>196</v>
      </c>
      <c r="D2913" s="1" t="s">
        <v>420</v>
      </c>
      <c r="E2913" s="1" t="s">
        <v>89</v>
      </c>
      <c r="F2913" s="2">
        <v>6</v>
      </c>
      <c r="G2913" s="2">
        <v>8</v>
      </c>
      <c r="H2913" s="1" t="s">
        <v>19</v>
      </c>
      <c r="I2913" s="1" t="s">
        <v>15</v>
      </c>
      <c r="J2913" s="2">
        <v>5786</v>
      </c>
      <c r="K2913" t="str">
        <f>VLOOKUP(E2913,LUCode!A:B,2,FALSE)</f>
        <v>Injured or ill Customer (On Train) - Medical Aid Refused</v>
      </c>
      <c r="L2913">
        <f>VLOOKUP(D2913,Coordinates!A:C,2,FALSE)</f>
        <v>43.3917</v>
      </c>
      <c r="M2913">
        <f>VLOOKUP(D2913,Coordinates!A:C,3,FALSE)</f>
        <v>-79.231800000000007</v>
      </c>
      <c r="N2913" t="str">
        <f>VLOOKUP(I2913,LULine!A:B,2,FALSE)</f>
        <v>Yonge University Spadina</v>
      </c>
      <c r="O2913" t="s">
        <v>1763</v>
      </c>
      <c r="P2913" t="s">
        <v>1774</v>
      </c>
    </row>
    <row r="2914" spans="1:16" x14ac:dyDescent="0.3">
      <c r="A2914" s="3">
        <v>43619</v>
      </c>
      <c r="B2914" s="1" t="s">
        <v>1303</v>
      </c>
      <c r="C2914" s="1" t="s">
        <v>196</v>
      </c>
      <c r="D2914" s="1" t="s">
        <v>117</v>
      </c>
      <c r="E2914" s="1" t="s">
        <v>57</v>
      </c>
      <c r="F2914" s="2">
        <v>7</v>
      </c>
      <c r="G2914" s="2">
        <v>9</v>
      </c>
      <c r="H2914" s="1" t="s">
        <v>19</v>
      </c>
      <c r="I2914" s="1" t="s">
        <v>15</v>
      </c>
      <c r="J2914" s="2">
        <v>5906</v>
      </c>
      <c r="K2914" t="str">
        <f>VLOOKUP(E2914,LUCode!A:B,2,FALSE)</f>
        <v>Injured or ill Customer (On Train) - Transported</v>
      </c>
      <c r="L2914">
        <f>VLOOKUP(D2914,Coordinates!A:C,2,FALSE)</f>
        <v>43.393599999999999</v>
      </c>
      <c r="M2914">
        <f>VLOOKUP(D2914,Coordinates!A:C,3,FALSE)</f>
        <v>-79.232600000000005</v>
      </c>
      <c r="N2914" t="str">
        <f>VLOOKUP(I2914,LULine!A:B,2,FALSE)</f>
        <v>Yonge University Spadina</v>
      </c>
      <c r="O2914" t="s">
        <v>1763</v>
      </c>
      <c r="P2914" t="s">
        <v>1774</v>
      </c>
    </row>
    <row r="2915" spans="1:16" x14ac:dyDescent="0.3">
      <c r="A2915" s="3">
        <v>43619</v>
      </c>
      <c r="B2915" s="1" t="s">
        <v>942</v>
      </c>
      <c r="C2915" s="1" t="s">
        <v>196</v>
      </c>
      <c r="D2915" s="1" t="s">
        <v>367</v>
      </c>
      <c r="E2915" s="1" t="s">
        <v>327</v>
      </c>
      <c r="F2915" s="2">
        <v>5</v>
      </c>
      <c r="G2915" s="2">
        <v>8</v>
      </c>
      <c r="H2915" s="1" t="s">
        <v>34</v>
      </c>
      <c r="I2915" s="1" t="s">
        <v>30</v>
      </c>
      <c r="J2915" s="2">
        <v>5290</v>
      </c>
      <c r="K2915" t="str">
        <f>VLOOKUP(E2915,LUCode!A:B,2,FALSE)</f>
        <v>Operator Overshot Platform</v>
      </c>
      <c r="L2915">
        <f>VLOOKUP(D2915,Coordinates!A:C,2,FALSE)</f>
        <v>43.390599999999999</v>
      </c>
      <c r="M2915">
        <f>VLOOKUP(D2915,Coordinates!A:C,3,FALSE)</f>
        <v>-79.283299999999997</v>
      </c>
      <c r="N2915" t="str">
        <f>VLOOKUP(I2915,LULine!A:B,2,FALSE)</f>
        <v>Bloor Danforth</v>
      </c>
      <c r="O2915" t="s">
        <v>1763</v>
      </c>
      <c r="P2915" t="s">
        <v>1772</v>
      </c>
    </row>
    <row r="2916" spans="1:16" x14ac:dyDescent="0.3">
      <c r="A2916" s="3">
        <v>43619</v>
      </c>
      <c r="B2916" s="1" t="s">
        <v>794</v>
      </c>
      <c r="C2916" s="1" t="s">
        <v>196</v>
      </c>
      <c r="D2916" s="25" t="s">
        <v>1756</v>
      </c>
      <c r="E2916" s="1" t="s">
        <v>80</v>
      </c>
      <c r="F2916" s="2">
        <v>4</v>
      </c>
      <c r="G2916" s="2">
        <v>7</v>
      </c>
      <c r="H2916" s="1" t="s">
        <v>14</v>
      </c>
      <c r="I2916" s="1" t="s">
        <v>15</v>
      </c>
      <c r="J2916" s="2">
        <v>6011</v>
      </c>
      <c r="K2916" t="str">
        <f>VLOOKUP(E2916,LUCode!A:B,2,FALSE)</f>
        <v>Disorderly Patron</v>
      </c>
      <c r="L2916">
        <f>VLOOKUP(D2916,Coordinates!A:C,2,FALSE)</f>
        <v>43.401600000000002</v>
      </c>
      <c r="M2916">
        <f>VLOOKUP(D2916,Coordinates!A:C,3,FALSE)</f>
        <v>-79.230900000000005</v>
      </c>
      <c r="N2916" t="str">
        <f>VLOOKUP(I2916,LULine!A:B,2,FALSE)</f>
        <v>Yonge University Spadina</v>
      </c>
      <c r="O2916" t="s">
        <v>1763</v>
      </c>
      <c r="P2916" t="s">
        <v>1773</v>
      </c>
    </row>
    <row r="2917" spans="1:16" x14ac:dyDescent="0.3">
      <c r="A2917" s="3">
        <v>43619</v>
      </c>
      <c r="B2917" s="1" t="s">
        <v>1282</v>
      </c>
      <c r="C2917" s="1" t="s">
        <v>196</v>
      </c>
      <c r="D2917" s="1" t="s">
        <v>42</v>
      </c>
      <c r="E2917" s="1" t="s">
        <v>132</v>
      </c>
      <c r="F2917" s="2">
        <v>3</v>
      </c>
      <c r="G2917" s="2">
        <v>6</v>
      </c>
      <c r="H2917" s="1" t="s">
        <v>19</v>
      </c>
      <c r="I2917" s="1" t="s">
        <v>15</v>
      </c>
      <c r="J2917" s="2">
        <v>5426</v>
      </c>
      <c r="K2917" t="str">
        <f>VLOOKUP(E2917,LUCode!A:B,2,FALSE)</f>
        <v>Misc. Transportation Other - Employee Non-Chargeable</v>
      </c>
      <c r="L2917">
        <f>VLOOKUP(D2917,Coordinates!A:C,2,FALSE)</f>
        <v>43.749699999999997</v>
      </c>
      <c r="M2917">
        <f>VLOOKUP(D2917,Coordinates!A:C,3,FALSE)</f>
        <v>-79.4619</v>
      </c>
      <c r="N2917" t="str">
        <f>VLOOKUP(I2917,LULine!A:B,2,FALSE)</f>
        <v>Yonge University Spadina</v>
      </c>
      <c r="O2917" t="s">
        <v>1763</v>
      </c>
      <c r="P2917" t="s">
        <v>1775</v>
      </c>
    </row>
    <row r="2918" spans="1:16" x14ac:dyDescent="0.3">
      <c r="A2918" s="3">
        <v>43619</v>
      </c>
      <c r="B2918" s="1" t="s">
        <v>710</v>
      </c>
      <c r="C2918" s="1" t="s">
        <v>196</v>
      </c>
      <c r="D2918" s="25" t="s">
        <v>1639</v>
      </c>
      <c r="E2918" s="1" t="s">
        <v>54</v>
      </c>
      <c r="F2918" s="2">
        <v>3</v>
      </c>
      <c r="G2918" s="2">
        <v>6</v>
      </c>
      <c r="H2918" s="1" t="s">
        <v>14</v>
      </c>
      <c r="I2918" s="1" t="s">
        <v>15</v>
      </c>
      <c r="J2918" s="2">
        <v>5491</v>
      </c>
      <c r="K2918" t="str">
        <f>VLOOKUP(E2918,LUCode!A:B,2,FALSE)</f>
        <v>Passenger Assistance Alarm Activated - No Trouble Found</v>
      </c>
      <c r="L2918">
        <f>VLOOKUP(D2918,Coordinates!A:C,2,FALSE)</f>
        <v>43.762</v>
      </c>
      <c r="M2918">
        <f>VLOOKUP(D2918,Coordinates!A:C,3,FALSE)</f>
        <v>-79.411900000000003</v>
      </c>
      <c r="N2918" t="str">
        <f>VLOOKUP(I2918,LULine!A:B,2,FALSE)</f>
        <v>Yonge University Spadina</v>
      </c>
      <c r="O2918" t="s">
        <v>1763</v>
      </c>
      <c r="P2918" t="s">
        <v>1775</v>
      </c>
    </row>
    <row r="2919" spans="1:16" x14ac:dyDescent="0.3">
      <c r="A2919" s="3">
        <v>43619</v>
      </c>
      <c r="B2919" s="1" t="s">
        <v>312</v>
      </c>
      <c r="C2919" s="1" t="s">
        <v>196</v>
      </c>
      <c r="D2919" s="1" t="s">
        <v>45</v>
      </c>
      <c r="E2919" s="1" t="s">
        <v>177</v>
      </c>
      <c r="F2919" s="2">
        <v>2</v>
      </c>
      <c r="G2919" s="2">
        <v>4</v>
      </c>
      <c r="H2919" s="1" t="s">
        <v>14</v>
      </c>
      <c r="I2919" s="1" t="s">
        <v>15</v>
      </c>
      <c r="J2919" s="2">
        <v>5871</v>
      </c>
      <c r="K2919" t="str">
        <f>VLOOKUP(E2919,LUCode!A:B,2,FALSE)</f>
        <v>Body</v>
      </c>
      <c r="L2919">
        <f>VLOOKUP(D2919,Coordinates!A:C,2,FALSE)</f>
        <v>43.781399999999998</v>
      </c>
      <c r="M2919">
        <f>VLOOKUP(D2919,Coordinates!A:C,3,FALSE)</f>
        <v>-79.415000000000006</v>
      </c>
      <c r="N2919" t="str">
        <f>VLOOKUP(I2919,LULine!A:B,2,FALSE)</f>
        <v>Yonge University Spadina</v>
      </c>
      <c r="O2919" t="s">
        <v>1763</v>
      </c>
      <c r="P2919" t="s">
        <v>1775</v>
      </c>
    </row>
    <row r="2920" spans="1:16" x14ac:dyDescent="0.3">
      <c r="A2920" s="3">
        <v>43619</v>
      </c>
      <c r="B2920" s="1" t="s">
        <v>587</v>
      </c>
      <c r="C2920" s="1" t="s">
        <v>196</v>
      </c>
      <c r="D2920" s="1" t="s">
        <v>200</v>
      </c>
      <c r="E2920" s="1" t="s">
        <v>46</v>
      </c>
      <c r="F2920" s="2">
        <v>16</v>
      </c>
      <c r="G2920" s="2">
        <v>18</v>
      </c>
      <c r="H2920" s="1" t="s">
        <v>34</v>
      </c>
      <c r="I2920" s="1" t="s">
        <v>30</v>
      </c>
      <c r="J2920" s="2">
        <v>5146</v>
      </c>
      <c r="K2920" t="str">
        <f>VLOOKUP(E2920,LUCode!A:B,2,FALSE)</f>
        <v>Miscellaneous Speed Control</v>
      </c>
      <c r="L2920">
        <f>VLOOKUP(D2920,Coordinates!A:C,2,FALSE)</f>
        <v>43.391399999999997</v>
      </c>
      <c r="M2920">
        <f>VLOOKUP(D2920,Coordinates!A:C,3,FALSE)</f>
        <v>-79.28</v>
      </c>
      <c r="N2920" t="str">
        <f>VLOOKUP(I2920,LULine!A:B,2,FALSE)</f>
        <v>Bloor Danforth</v>
      </c>
      <c r="O2920" t="s">
        <v>1763</v>
      </c>
      <c r="P2920" t="s">
        <v>1776</v>
      </c>
    </row>
    <row r="2921" spans="1:16" x14ac:dyDescent="0.3">
      <c r="A2921" s="3">
        <v>43619</v>
      </c>
      <c r="B2921" s="1" t="s">
        <v>436</v>
      </c>
      <c r="C2921" s="1" t="s">
        <v>196</v>
      </c>
      <c r="D2921" s="1" t="s">
        <v>425</v>
      </c>
      <c r="E2921" s="1" t="s">
        <v>57</v>
      </c>
      <c r="F2921" s="2">
        <v>8</v>
      </c>
      <c r="G2921" s="2">
        <v>11</v>
      </c>
      <c r="H2921" s="1" t="s">
        <v>34</v>
      </c>
      <c r="I2921" s="1" t="s">
        <v>30</v>
      </c>
      <c r="J2921" s="2">
        <v>5319</v>
      </c>
      <c r="K2921" t="str">
        <f>VLOOKUP(E2921,LUCode!A:B,2,FALSE)</f>
        <v>Injured or ill Customer (On Train) - Transported</v>
      </c>
      <c r="L2921">
        <f>VLOOKUP(D2921,Coordinates!A:C,2,FALSE)</f>
        <v>43.403700000000001</v>
      </c>
      <c r="M2921">
        <f>VLOOKUP(D2921,Coordinates!A:C,3,FALSE)</f>
        <v>-79.212999999999994</v>
      </c>
      <c r="N2921" t="str">
        <f>VLOOKUP(I2921,LULine!A:B,2,FALSE)</f>
        <v>Bloor Danforth</v>
      </c>
      <c r="O2921" t="s">
        <v>1763</v>
      </c>
      <c r="P2921" t="s">
        <v>1776</v>
      </c>
    </row>
    <row r="2922" spans="1:16" x14ac:dyDescent="0.3">
      <c r="A2922" s="3">
        <v>43619</v>
      </c>
      <c r="B2922" s="1" t="s">
        <v>1357</v>
      </c>
      <c r="C2922" s="1" t="s">
        <v>196</v>
      </c>
      <c r="D2922" s="1" t="s">
        <v>85</v>
      </c>
      <c r="E2922" s="1" t="s">
        <v>80</v>
      </c>
      <c r="F2922" s="2">
        <v>3</v>
      </c>
      <c r="G2922" s="2">
        <v>5</v>
      </c>
      <c r="H2922" s="1" t="s">
        <v>19</v>
      </c>
      <c r="I2922" s="1" t="s">
        <v>15</v>
      </c>
      <c r="J2922" s="2">
        <v>5496</v>
      </c>
      <c r="K2922" t="str">
        <f>VLOOKUP(E2922,LUCode!A:B,2,FALSE)</f>
        <v>Disorderly Patron</v>
      </c>
      <c r="L2922">
        <f>VLOOKUP(D2922,Coordinates!A:C,2,FALSE)</f>
        <v>43.656300000000002</v>
      </c>
      <c r="M2922">
        <f>VLOOKUP(D2922,Coordinates!A:C,3,FALSE)</f>
        <v>-79.380499999999998</v>
      </c>
      <c r="N2922" t="str">
        <f>VLOOKUP(I2922,LULine!A:B,2,FALSE)</f>
        <v>Yonge University Spadina</v>
      </c>
      <c r="O2922" t="s">
        <v>1763</v>
      </c>
      <c r="P2922" t="s">
        <v>1776</v>
      </c>
    </row>
    <row r="2923" spans="1:16" x14ac:dyDescent="0.3">
      <c r="A2923" s="3">
        <v>43619</v>
      </c>
      <c r="B2923" s="1" t="s">
        <v>1358</v>
      </c>
      <c r="C2923" s="1" t="s">
        <v>196</v>
      </c>
      <c r="D2923" s="25" t="s">
        <v>1756</v>
      </c>
      <c r="E2923" s="1" t="s">
        <v>80</v>
      </c>
      <c r="F2923" s="2">
        <v>6</v>
      </c>
      <c r="G2923" s="2">
        <v>11</v>
      </c>
      <c r="H2923" s="1" t="s">
        <v>14</v>
      </c>
      <c r="I2923" s="1" t="s">
        <v>15</v>
      </c>
      <c r="J2923" s="2">
        <v>5386</v>
      </c>
      <c r="K2923" t="str">
        <f>VLOOKUP(E2923,LUCode!A:B,2,FALSE)</f>
        <v>Disorderly Patron</v>
      </c>
      <c r="L2923">
        <f>VLOOKUP(D2923,Coordinates!A:C,2,FALSE)</f>
        <v>43.401600000000002</v>
      </c>
      <c r="M2923">
        <f>VLOOKUP(D2923,Coordinates!A:C,3,FALSE)</f>
        <v>-79.230900000000005</v>
      </c>
      <c r="N2923" t="str">
        <f>VLOOKUP(I2923,LULine!A:B,2,FALSE)</f>
        <v>Yonge University Spadina</v>
      </c>
      <c r="O2923" t="s">
        <v>1763</v>
      </c>
      <c r="P2923" t="s">
        <v>1777</v>
      </c>
    </row>
    <row r="2924" spans="1:16" x14ac:dyDescent="0.3">
      <c r="A2924" s="3">
        <v>43619</v>
      </c>
      <c r="B2924" s="1" t="s">
        <v>732</v>
      </c>
      <c r="C2924" s="1" t="s">
        <v>196</v>
      </c>
      <c r="D2924" s="1" t="s">
        <v>235</v>
      </c>
      <c r="E2924" s="1" t="s">
        <v>239</v>
      </c>
      <c r="F2924" s="2">
        <v>4</v>
      </c>
      <c r="G2924" s="2">
        <v>9</v>
      </c>
      <c r="H2924" s="1" t="s">
        <v>34</v>
      </c>
      <c r="I2924" s="1" t="s">
        <v>30</v>
      </c>
      <c r="J2924" s="2">
        <v>5092</v>
      </c>
      <c r="K2924" t="str">
        <f>VLOOKUP(E2924,LUCode!A:B,2,FALSE)</f>
        <v>Crew Unable to Maintain Schedule</v>
      </c>
      <c r="L2924">
        <f>VLOOKUP(D2924,Coordinates!A:C,2,FALSE)</f>
        <v>43.411099999999998</v>
      </c>
      <c r="M2924">
        <f>VLOOKUP(D2924,Coordinates!A:C,3,FALSE)</f>
        <v>-79.184600000000003</v>
      </c>
      <c r="N2924" t="str">
        <f>VLOOKUP(I2924,LULine!A:B,2,FALSE)</f>
        <v>Bloor Danforth</v>
      </c>
      <c r="O2924" t="s">
        <v>1763</v>
      </c>
      <c r="P2924" t="s">
        <v>1777</v>
      </c>
    </row>
    <row r="2925" spans="1:16" x14ac:dyDescent="0.3">
      <c r="A2925" s="3">
        <v>43620</v>
      </c>
      <c r="B2925" s="1" t="s">
        <v>1359</v>
      </c>
      <c r="C2925" s="1" t="s">
        <v>11</v>
      </c>
      <c r="D2925" s="1" t="s">
        <v>45</v>
      </c>
      <c r="E2925" s="1" t="s">
        <v>57</v>
      </c>
      <c r="F2925" s="2">
        <v>5</v>
      </c>
      <c r="G2925" s="2">
        <v>10</v>
      </c>
      <c r="H2925" s="1" t="s">
        <v>19</v>
      </c>
      <c r="I2925" s="1" t="s">
        <v>15</v>
      </c>
      <c r="J2925" s="2">
        <v>5386</v>
      </c>
      <c r="K2925" t="str">
        <f>VLOOKUP(E2925,LUCode!A:B,2,FALSE)</f>
        <v>Injured or ill Customer (On Train) - Transported</v>
      </c>
      <c r="L2925">
        <f>VLOOKUP(D2925,Coordinates!A:C,2,FALSE)</f>
        <v>43.781399999999998</v>
      </c>
      <c r="M2925">
        <f>VLOOKUP(D2925,Coordinates!A:C,3,FALSE)</f>
        <v>-79.415000000000006</v>
      </c>
      <c r="N2925" t="str">
        <f>VLOOKUP(I2925,LULine!A:B,2,FALSE)</f>
        <v>Yonge University Spadina</v>
      </c>
      <c r="O2925" t="s">
        <v>1763</v>
      </c>
      <c r="P2925" t="s">
        <v>1777</v>
      </c>
    </row>
    <row r="2926" spans="1:16" x14ac:dyDescent="0.3">
      <c r="A2926" s="3">
        <v>43620</v>
      </c>
      <c r="B2926" s="1" t="s">
        <v>957</v>
      </c>
      <c r="C2926" s="1" t="s">
        <v>11</v>
      </c>
      <c r="D2926" s="1" t="s">
        <v>367</v>
      </c>
      <c r="E2926" s="1" t="s">
        <v>110</v>
      </c>
      <c r="F2926" s="2">
        <v>3</v>
      </c>
      <c r="G2926" s="2">
        <v>7</v>
      </c>
      <c r="H2926" s="1" t="s">
        <v>34</v>
      </c>
      <c r="I2926" s="1" t="s">
        <v>30</v>
      </c>
      <c r="J2926" s="2">
        <v>5516</v>
      </c>
      <c r="K2926" t="str">
        <f>VLOOKUP(E2926,LUCode!A:B,2,FALSE)</f>
        <v>Door Problems - Debris Related</v>
      </c>
      <c r="L2926">
        <f>VLOOKUP(D2926,Coordinates!A:C,2,FALSE)</f>
        <v>43.390599999999999</v>
      </c>
      <c r="M2926">
        <f>VLOOKUP(D2926,Coordinates!A:C,3,FALSE)</f>
        <v>-79.283299999999997</v>
      </c>
      <c r="N2926" t="str">
        <f>VLOOKUP(I2926,LULine!A:B,2,FALSE)</f>
        <v>Bloor Danforth</v>
      </c>
      <c r="O2926" t="s">
        <v>1763</v>
      </c>
      <c r="P2926" t="s">
        <v>1777</v>
      </c>
    </row>
    <row r="2927" spans="1:16" x14ac:dyDescent="0.3">
      <c r="A2927" s="3">
        <v>43620</v>
      </c>
      <c r="B2927" s="1" t="s">
        <v>131</v>
      </c>
      <c r="C2927" s="1" t="s">
        <v>11</v>
      </c>
      <c r="D2927" s="1" t="s">
        <v>157</v>
      </c>
      <c r="E2927" s="1" t="s">
        <v>89</v>
      </c>
      <c r="F2927" s="2">
        <v>5</v>
      </c>
      <c r="G2927" s="2">
        <v>7</v>
      </c>
      <c r="H2927" s="1" t="s">
        <v>29</v>
      </c>
      <c r="I2927" s="1" t="s">
        <v>30</v>
      </c>
      <c r="J2927" s="2">
        <v>5045</v>
      </c>
      <c r="K2927" t="str">
        <f>VLOOKUP(E2927,LUCode!A:B,2,FALSE)</f>
        <v>Injured or ill Customer (On Train) - Medical Aid Refused</v>
      </c>
      <c r="L2927">
        <f>VLOOKUP(D2927,Coordinates!A:C,2,FALSE)</f>
        <v>43.404800000000002</v>
      </c>
      <c r="M2927">
        <f>VLOOKUP(D2927,Coordinates!A:C,3,FALSE)</f>
        <v>-79.2042</v>
      </c>
      <c r="N2927" t="str">
        <f>VLOOKUP(I2927,LULine!A:B,2,FALSE)</f>
        <v>Bloor Danforth</v>
      </c>
      <c r="O2927" t="s">
        <v>1763</v>
      </c>
      <c r="P2927" t="s">
        <v>1774</v>
      </c>
    </row>
    <row r="2928" spans="1:16" x14ac:dyDescent="0.3">
      <c r="A2928" s="3">
        <v>43620</v>
      </c>
      <c r="B2928" s="1" t="s">
        <v>576</v>
      </c>
      <c r="C2928" s="1" t="s">
        <v>11</v>
      </c>
      <c r="D2928" s="1" t="s">
        <v>88</v>
      </c>
      <c r="E2928" s="1" t="s">
        <v>384</v>
      </c>
      <c r="F2928" s="2">
        <v>5</v>
      </c>
      <c r="G2928" s="2">
        <v>7</v>
      </c>
      <c r="H2928" s="1" t="s">
        <v>19</v>
      </c>
      <c r="I2928" s="1" t="s">
        <v>15</v>
      </c>
      <c r="J2928" s="2">
        <v>5446</v>
      </c>
      <c r="K2928" t="str">
        <f>VLOOKUP(E2928,LUCode!A:B,2,FALSE)</f>
        <v>Track Switch Failure - Signal Related Problem</v>
      </c>
      <c r="L2928">
        <f>VLOOKUP(D2928,Coordinates!A:C,2,FALSE)</f>
        <v>43.744900000000001</v>
      </c>
      <c r="M2928">
        <f>VLOOKUP(D2928,Coordinates!A:C,3,FALSE)</f>
        <v>-79.406700000000001</v>
      </c>
      <c r="N2928" t="str">
        <f>VLOOKUP(I2928,LULine!A:B,2,FALSE)</f>
        <v>Yonge University Spadina</v>
      </c>
      <c r="O2928" t="s">
        <v>1763</v>
      </c>
      <c r="P2928" t="s">
        <v>1774</v>
      </c>
    </row>
    <row r="2929" spans="1:16" x14ac:dyDescent="0.3">
      <c r="A2929" s="3">
        <v>43620</v>
      </c>
      <c r="B2929" s="1" t="s">
        <v>253</v>
      </c>
      <c r="C2929" s="1" t="s">
        <v>11</v>
      </c>
      <c r="D2929" s="1" t="s">
        <v>37</v>
      </c>
      <c r="E2929" s="1" t="s">
        <v>319</v>
      </c>
      <c r="F2929" s="2">
        <v>3</v>
      </c>
      <c r="G2929" s="2">
        <v>5</v>
      </c>
      <c r="H2929" s="1" t="s">
        <v>34</v>
      </c>
      <c r="I2929" s="1" t="s">
        <v>30</v>
      </c>
      <c r="J2929" s="2">
        <v>5175</v>
      </c>
      <c r="K2929" t="str">
        <f>VLOOKUP(E2929,LUCode!A:B,2,FALSE)</f>
        <v xml:space="preserve">Speed Control Equipment  </v>
      </c>
      <c r="L2929">
        <f>VLOOKUP(D2929,Coordinates!A:C,2,FALSE)</f>
        <v>43.435699999999997</v>
      </c>
      <c r="M2929">
        <f>VLOOKUP(D2929,Coordinates!A:C,3,FALSE)</f>
        <v>-79.154899999999998</v>
      </c>
      <c r="N2929" t="str">
        <f>VLOOKUP(I2929,LULine!A:B,2,FALSE)</f>
        <v>Bloor Danforth</v>
      </c>
      <c r="O2929" t="s">
        <v>1763</v>
      </c>
      <c r="P2929" t="s">
        <v>1774</v>
      </c>
    </row>
    <row r="2930" spans="1:16" x14ac:dyDescent="0.3">
      <c r="A2930" s="3">
        <v>43620</v>
      </c>
      <c r="B2930" s="1" t="s">
        <v>272</v>
      </c>
      <c r="C2930" s="1" t="s">
        <v>11</v>
      </c>
      <c r="D2930" s="1" t="s">
        <v>179</v>
      </c>
      <c r="E2930" s="1" t="s">
        <v>277</v>
      </c>
      <c r="F2930" s="2">
        <v>3</v>
      </c>
      <c r="G2930" s="2">
        <v>5</v>
      </c>
      <c r="H2930" s="1" t="s">
        <v>29</v>
      </c>
      <c r="I2930" s="1" t="s">
        <v>30</v>
      </c>
      <c r="J2930" s="2">
        <v>5035</v>
      </c>
      <c r="K2930" t="str">
        <f>VLOOKUP(E2930,LUCode!A:B,2,FALSE)</f>
        <v>Operator Violated Signal</v>
      </c>
      <c r="L2930">
        <f>VLOOKUP(D2930,Coordinates!A:C,2,FALSE)</f>
        <v>43.414200000000001</v>
      </c>
      <c r="M2930">
        <f>VLOOKUP(D2930,Coordinates!A:C,3,FALSE)</f>
        <v>-79.171899999999994</v>
      </c>
      <c r="N2930" t="str">
        <f>VLOOKUP(I2930,LULine!A:B,2,FALSE)</f>
        <v>Bloor Danforth</v>
      </c>
      <c r="O2930" t="s">
        <v>1763</v>
      </c>
      <c r="P2930" t="s">
        <v>1774</v>
      </c>
    </row>
    <row r="2931" spans="1:16" x14ac:dyDescent="0.3">
      <c r="A2931" s="3">
        <v>43620</v>
      </c>
      <c r="B2931" s="1" t="s">
        <v>999</v>
      </c>
      <c r="C2931" s="1" t="s">
        <v>11</v>
      </c>
      <c r="D2931" s="1" t="s">
        <v>77</v>
      </c>
      <c r="E2931" s="1" t="s">
        <v>250</v>
      </c>
      <c r="F2931" s="2">
        <v>7</v>
      </c>
      <c r="G2931" s="2">
        <v>10</v>
      </c>
      <c r="H2931" s="1" t="s">
        <v>19</v>
      </c>
      <c r="I2931" s="1" t="s">
        <v>15</v>
      </c>
      <c r="J2931" s="2">
        <v>5941</v>
      </c>
      <c r="K2931" t="str">
        <f>VLOOKUP(E2931,LUCode!A:B,2,FALSE)</f>
        <v>Transit Control Related Problems</v>
      </c>
      <c r="L2931" t="str">
        <f>VLOOKUP(D2931,Coordinates!A:C,2,FALSE)</f>
        <v>43°44′03</v>
      </c>
      <c r="M2931">
        <f>VLOOKUP(D2931,Coordinates!A:C,3,FALSE)</f>
        <v>-79.27</v>
      </c>
      <c r="N2931" t="str">
        <f>VLOOKUP(I2931,LULine!A:B,2,FALSE)</f>
        <v>Yonge University Spadina</v>
      </c>
      <c r="O2931" t="s">
        <v>1763</v>
      </c>
      <c r="P2931" t="s">
        <v>1772</v>
      </c>
    </row>
    <row r="2932" spans="1:16" x14ac:dyDescent="0.3">
      <c r="A2932" s="3">
        <v>43620</v>
      </c>
      <c r="B2932" s="1" t="s">
        <v>944</v>
      </c>
      <c r="C2932" s="1" t="s">
        <v>11</v>
      </c>
      <c r="D2932" s="1" t="s">
        <v>179</v>
      </c>
      <c r="E2932" s="1" t="s">
        <v>277</v>
      </c>
      <c r="F2932" s="2">
        <v>4</v>
      </c>
      <c r="G2932" s="2">
        <v>7</v>
      </c>
      <c r="H2932" s="1" t="s">
        <v>29</v>
      </c>
      <c r="I2932" s="1" t="s">
        <v>30</v>
      </c>
      <c r="J2932" s="2">
        <v>5101</v>
      </c>
      <c r="K2932" t="str">
        <f>VLOOKUP(E2932,LUCode!A:B,2,FALSE)</f>
        <v>Operator Violated Signal</v>
      </c>
      <c r="L2932">
        <f>VLOOKUP(D2932,Coordinates!A:C,2,FALSE)</f>
        <v>43.414200000000001</v>
      </c>
      <c r="M2932">
        <f>VLOOKUP(D2932,Coordinates!A:C,3,FALSE)</f>
        <v>-79.171899999999994</v>
      </c>
      <c r="N2932" t="str">
        <f>VLOOKUP(I2932,LULine!A:B,2,FALSE)</f>
        <v>Bloor Danforth</v>
      </c>
      <c r="O2932" t="s">
        <v>1763</v>
      </c>
      <c r="P2932" t="s">
        <v>1772</v>
      </c>
    </row>
    <row r="2933" spans="1:16" x14ac:dyDescent="0.3">
      <c r="A2933" s="3">
        <v>43620</v>
      </c>
      <c r="B2933" s="1" t="s">
        <v>1360</v>
      </c>
      <c r="C2933" s="1" t="s">
        <v>11</v>
      </c>
      <c r="D2933" s="1" t="s">
        <v>24</v>
      </c>
      <c r="E2933" s="1" t="s">
        <v>70</v>
      </c>
      <c r="F2933" s="2">
        <v>6</v>
      </c>
      <c r="G2933" s="2">
        <v>9</v>
      </c>
      <c r="H2933" s="1" t="s">
        <v>14</v>
      </c>
      <c r="I2933" s="1" t="s">
        <v>15</v>
      </c>
      <c r="J2933" s="2">
        <v>5761</v>
      </c>
      <c r="K2933" t="str">
        <f>VLOOKUP(E2933,LUCode!A:B,2,FALSE)</f>
        <v>Signals - Train Stops</v>
      </c>
      <c r="L2933">
        <f>VLOOKUP(D2933,Coordinates!A:C,2,FALSE)</f>
        <v>43.415199999999999</v>
      </c>
      <c r="M2933">
        <f>VLOOKUP(D2933,Coordinates!A:C,3,FALSE)</f>
        <v>-79.234999999999999</v>
      </c>
      <c r="N2933" t="str">
        <f>VLOOKUP(I2933,LULine!A:B,2,FALSE)</f>
        <v>Yonge University Spadina</v>
      </c>
      <c r="O2933" t="s">
        <v>1763</v>
      </c>
      <c r="P2933" t="s">
        <v>1773</v>
      </c>
    </row>
    <row r="2934" spans="1:16" x14ac:dyDescent="0.3">
      <c r="A2934" s="3">
        <v>43620</v>
      </c>
      <c r="B2934" s="1" t="s">
        <v>763</v>
      </c>
      <c r="C2934" s="1" t="s">
        <v>11</v>
      </c>
      <c r="D2934" s="1" t="s">
        <v>49</v>
      </c>
      <c r="E2934" s="1" t="s">
        <v>13</v>
      </c>
      <c r="F2934" s="2">
        <v>3</v>
      </c>
      <c r="G2934" s="2">
        <v>6</v>
      </c>
      <c r="H2934" s="1" t="s">
        <v>19</v>
      </c>
      <c r="I2934" s="1" t="s">
        <v>15</v>
      </c>
      <c r="J2934" s="2">
        <v>5646</v>
      </c>
      <c r="K2934" t="str">
        <f>VLOOKUP(E2934,LUCode!A:B,2,FALSE)</f>
        <v>ATC Project</v>
      </c>
      <c r="L2934">
        <f>VLOOKUP(D2934,Coordinates!A:C,2,FALSE)</f>
        <v>43.423200000000001</v>
      </c>
      <c r="M2934">
        <f>VLOOKUP(D2934,Coordinates!A:C,3,FALSE)</f>
        <v>79.262699999999995</v>
      </c>
      <c r="N2934" t="str">
        <f>VLOOKUP(I2934,LULine!A:B,2,FALSE)</f>
        <v>Yonge University Spadina</v>
      </c>
      <c r="O2934" t="s">
        <v>1763</v>
      </c>
      <c r="P2934" t="s">
        <v>1773</v>
      </c>
    </row>
    <row r="2935" spans="1:16" x14ac:dyDescent="0.3">
      <c r="A2935" s="3">
        <v>43620</v>
      </c>
      <c r="B2935" s="1" t="s">
        <v>1220</v>
      </c>
      <c r="C2935" s="1" t="s">
        <v>11</v>
      </c>
      <c r="D2935" s="1" t="s">
        <v>33</v>
      </c>
      <c r="E2935" s="1" t="s">
        <v>57</v>
      </c>
      <c r="F2935" s="2">
        <v>3</v>
      </c>
      <c r="G2935" s="2">
        <v>7</v>
      </c>
      <c r="H2935" s="1" t="s">
        <v>34</v>
      </c>
      <c r="I2935" s="1" t="s">
        <v>30</v>
      </c>
      <c r="J2935" s="2">
        <v>5110</v>
      </c>
      <c r="K2935" t="str">
        <f>VLOOKUP(E2935,LUCode!A:B,2,FALSE)</f>
        <v>Injured or ill Customer (On Train) - Transported</v>
      </c>
      <c r="L2935">
        <f>VLOOKUP(D2935,Coordinates!A:C,2,FALSE)</f>
        <v>43.381399999999999</v>
      </c>
      <c r="M2935">
        <f>VLOOKUP(D2935,Coordinates!A:C,3,FALSE)</f>
        <v>-79.320999999999998</v>
      </c>
      <c r="N2935" t="str">
        <f>VLOOKUP(I2935,LULine!A:B,2,FALSE)</f>
        <v>Bloor Danforth</v>
      </c>
      <c r="O2935" t="s">
        <v>1763</v>
      </c>
      <c r="P2935" t="s">
        <v>1773</v>
      </c>
    </row>
    <row r="2936" spans="1:16" x14ac:dyDescent="0.3">
      <c r="A2936" s="3">
        <v>43620</v>
      </c>
      <c r="B2936" s="1" t="s">
        <v>1361</v>
      </c>
      <c r="C2936" s="1" t="s">
        <v>11</v>
      </c>
      <c r="D2936" s="1" t="s">
        <v>32</v>
      </c>
      <c r="E2936" s="1" t="s">
        <v>89</v>
      </c>
      <c r="F2936" s="2">
        <v>4</v>
      </c>
      <c r="G2936" s="2">
        <v>7</v>
      </c>
      <c r="H2936" s="1" t="s">
        <v>34</v>
      </c>
      <c r="I2936" s="1" t="s">
        <v>30</v>
      </c>
      <c r="J2936" s="2">
        <v>5240</v>
      </c>
      <c r="K2936" t="str">
        <f>VLOOKUP(E2936,LUCode!A:B,2,FALSE)</f>
        <v>Injured or ill Customer (On Train) - Medical Aid Refused</v>
      </c>
      <c r="L2936">
        <f>VLOOKUP(D2936,Coordinates!A:C,2,FALSE)</f>
        <v>43.681111000000001</v>
      </c>
      <c r="M2936">
        <f>VLOOKUP(D2936,Coordinates!A:C,3,FALSE)</f>
        <v>-79.337778</v>
      </c>
      <c r="N2936" t="str">
        <f>VLOOKUP(I2936,LULine!A:B,2,FALSE)</f>
        <v>Bloor Danforth</v>
      </c>
      <c r="O2936" t="s">
        <v>1763</v>
      </c>
      <c r="P2936" t="s">
        <v>1775</v>
      </c>
    </row>
    <row r="2937" spans="1:16" x14ac:dyDescent="0.3">
      <c r="A2937" s="3">
        <v>43620</v>
      </c>
      <c r="B2937" s="1" t="s">
        <v>567</v>
      </c>
      <c r="C2937" s="1" t="s">
        <v>11</v>
      </c>
      <c r="D2937" s="1" t="s">
        <v>59</v>
      </c>
      <c r="E2937" s="1" t="s">
        <v>43</v>
      </c>
      <c r="F2937" s="2">
        <v>3</v>
      </c>
      <c r="G2937" s="2">
        <v>5</v>
      </c>
      <c r="H2937" s="1" t="s">
        <v>29</v>
      </c>
      <c r="I2937" s="1" t="s">
        <v>30</v>
      </c>
      <c r="J2937" s="2">
        <v>5049</v>
      </c>
      <c r="K2937" t="str">
        <f>VLOOKUP(E2937,LUCode!A:B,2,FALSE)</f>
        <v>Operator Not In Position</v>
      </c>
      <c r="L2937">
        <f>VLOOKUP(D2937,Coordinates!A:C,2,FALSE)</f>
        <v>43.410299999999999</v>
      </c>
      <c r="M2937">
        <f>VLOOKUP(D2937,Coordinates!A:C,3,FALSE)</f>
        <v>-79.192300000000003</v>
      </c>
      <c r="N2937" t="str">
        <f>VLOOKUP(I2937,LULine!A:B,2,FALSE)</f>
        <v>Bloor Danforth</v>
      </c>
      <c r="O2937" t="s">
        <v>1763</v>
      </c>
      <c r="P2937" t="s">
        <v>1775</v>
      </c>
    </row>
    <row r="2938" spans="1:16" x14ac:dyDescent="0.3">
      <c r="A2938" s="3">
        <v>43620</v>
      </c>
      <c r="B2938" s="1" t="s">
        <v>1036</v>
      </c>
      <c r="C2938" s="1" t="s">
        <v>11</v>
      </c>
      <c r="D2938" s="1" t="s">
        <v>226</v>
      </c>
      <c r="E2938" s="1" t="s">
        <v>80</v>
      </c>
      <c r="F2938" s="2">
        <v>7</v>
      </c>
      <c r="G2938" s="2">
        <v>9</v>
      </c>
      <c r="H2938" s="1" t="s">
        <v>19</v>
      </c>
      <c r="I2938" s="1" t="s">
        <v>15</v>
      </c>
      <c r="J2938" s="2">
        <v>5556</v>
      </c>
      <c r="K2938" t="str">
        <f>VLOOKUP(E2938,LUCode!A:B,2,FALSE)</f>
        <v>Disorderly Patron</v>
      </c>
      <c r="L2938" t="str">
        <f>VLOOKUP(D2938,Coordinates!A:C,2,FALSE)</f>
        <v>‎43.4257</v>
      </c>
      <c r="M2938">
        <f>VLOOKUP(D2938,Coordinates!A:C,3,FALSE)</f>
        <v>-79.263900000000007</v>
      </c>
      <c r="N2938" t="str">
        <f>VLOOKUP(I2938,LULine!A:B,2,FALSE)</f>
        <v>Yonge University Spadina</v>
      </c>
      <c r="O2938" t="s">
        <v>1763</v>
      </c>
      <c r="P2938" t="s">
        <v>1775</v>
      </c>
    </row>
    <row r="2939" spans="1:16" x14ac:dyDescent="0.3">
      <c r="A2939" s="3">
        <v>43620</v>
      </c>
      <c r="B2939" s="1" t="s">
        <v>775</v>
      </c>
      <c r="C2939" s="1" t="s">
        <v>11</v>
      </c>
      <c r="D2939" s="1" t="s">
        <v>127</v>
      </c>
      <c r="E2939" s="1" t="s">
        <v>50</v>
      </c>
      <c r="F2939" s="2">
        <v>13</v>
      </c>
      <c r="G2939" s="2">
        <v>15</v>
      </c>
      <c r="H2939" s="1" t="s">
        <v>14</v>
      </c>
      <c r="I2939" s="1" t="s">
        <v>15</v>
      </c>
      <c r="J2939" s="2">
        <v>5811</v>
      </c>
      <c r="K2939" t="str">
        <f>VLOOKUP(E2939,LUCode!A:B,2,FALSE)</f>
        <v>Brakes</v>
      </c>
      <c r="L2939">
        <f>VLOOKUP(D2939,Coordinates!A:C,2,FALSE)</f>
        <v>43.400500000000001</v>
      </c>
      <c r="M2939">
        <f>VLOOKUP(D2939,Coordinates!A:C,3,FALSE)</f>
        <v>-79.235900000000001</v>
      </c>
      <c r="N2939" t="str">
        <f>VLOOKUP(I2939,LULine!A:B,2,FALSE)</f>
        <v>Yonge University Spadina</v>
      </c>
      <c r="O2939" t="s">
        <v>1763</v>
      </c>
      <c r="P2939" t="s">
        <v>1775</v>
      </c>
    </row>
    <row r="2940" spans="1:16" x14ac:dyDescent="0.3">
      <c r="A2940" s="3">
        <v>43620</v>
      </c>
      <c r="B2940" s="1" t="s">
        <v>990</v>
      </c>
      <c r="C2940" s="1" t="s">
        <v>11</v>
      </c>
      <c r="D2940" s="1" t="s">
        <v>45</v>
      </c>
      <c r="E2940" s="1" t="s">
        <v>65</v>
      </c>
      <c r="F2940" s="2">
        <v>5</v>
      </c>
      <c r="G2940" s="2">
        <v>7</v>
      </c>
      <c r="H2940" s="1" t="s">
        <v>14</v>
      </c>
      <c r="I2940" s="1" t="s">
        <v>15</v>
      </c>
      <c r="J2940" s="2">
        <v>5596</v>
      </c>
      <c r="K2940" t="str">
        <f>VLOOKUP(E2940,LUCode!A:B,2,FALSE)</f>
        <v>Signal Problem - No Trouble</v>
      </c>
      <c r="L2940">
        <f>VLOOKUP(D2940,Coordinates!A:C,2,FALSE)</f>
        <v>43.781399999999998</v>
      </c>
      <c r="M2940">
        <f>VLOOKUP(D2940,Coordinates!A:C,3,FALSE)</f>
        <v>-79.415000000000006</v>
      </c>
      <c r="N2940" t="str">
        <f>VLOOKUP(I2940,LULine!A:B,2,FALSE)</f>
        <v>Yonge University Spadina</v>
      </c>
      <c r="O2940" t="s">
        <v>1763</v>
      </c>
      <c r="P2940" t="s">
        <v>1776</v>
      </c>
    </row>
    <row r="2941" spans="1:16" x14ac:dyDescent="0.3">
      <c r="A2941" s="3">
        <v>43620</v>
      </c>
      <c r="B2941" s="1" t="s">
        <v>214</v>
      </c>
      <c r="C2941" s="1" t="s">
        <v>11</v>
      </c>
      <c r="D2941" s="1" t="s">
        <v>354</v>
      </c>
      <c r="E2941" s="1" t="s">
        <v>89</v>
      </c>
      <c r="F2941" s="2">
        <v>12</v>
      </c>
      <c r="G2941" s="2">
        <v>15</v>
      </c>
      <c r="H2941" s="1" t="s">
        <v>14</v>
      </c>
      <c r="I2941" s="1" t="s">
        <v>15</v>
      </c>
      <c r="J2941" s="2">
        <v>5421</v>
      </c>
      <c r="K2941" t="str">
        <f>VLOOKUP(E2941,LUCode!A:B,2,FALSE)</f>
        <v>Injured or ill Customer (On Train) - Medical Aid Refused</v>
      </c>
      <c r="L2941">
        <f>VLOOKUP(D2941,Coordinates!A:C,2,FALSE)</f>
        <v>43.390300000000003</v>
      </c>
      <c r="M2941">
        <f>VLOOKUP(D2941,Coordinates!A:C,3,FALSE)</f>
        <v>-79.231200000000001</v>
      </c>
      <c r="N2941" t="str">
        <f>VLOOKUP(I2941,LULine!A:B,2,FALSE)</f>
        <v>Yonge University Spadina</v>
      </c>
      <c r="O2941" t="s">
        <v>1763</v>
      </c>
      <c r="P2941" t="s">
        <v>1776</v>
      </c>
    </row>
    <row r="2942" spans="1:16" x14ac:dyDescent="0.3">
      <c r="A2942" s="3">
        <v>43620</v>
      </c>
      <c r="B2942" s="1" t="s">
        <v>1015</v>
      </c>
      <c r="C2942" s="1" t="s">
        <v>11</v>
      </c>
      <c r="D2942" s="1" t="s">
        <v>279</v>
      </c>
      <c r="E2942" s="1" t="s">
        <v>89</v>
      </c>
      <c r="F2942" s="2">
        <v>4</v>
      </c>
      <c r="G2942" s="2">
        <v>7</v>
      </c>
      <c r="H2942" s="1" t="s">
        <v>14</v>
      </c>
      <c r="I2942" s="1" t="s">
        <v>15</v>
      </c>
      <c r="J2942" s="2">
        <v>6041</v>
      </c>
      <c r="K2942" t="str">
        <f>VLOOKUP(E2942,LUCode!A:B,2,FALSE)</f>
        <v>Injured or ill Customer (On Train) - Medical Aid Refused</v>
      </c>
      <c r="L2942">
        <f>VLOOKUP(D2942,Coordinates!A:C,2,FALSE)</f>
        <v>43.4056</v>
      </c>
      <c r="M2942">
        <f>VLOOKUP(D2942,Coordinates!A:C,3,FALSE)</f>
        <v>-79.232699999999994</v>
      </c>
      <c r="N2942" t="str">
        <f>VLOOKUP(I2942,LULine!A:B,2,FALSE)</f>
        <v>Yonge University Spadina</v>
      </c>
      <c r="O2942" t="s">
        <v>1763</v>
      </c>
      <c r="P2942" t="s">
        <v>1776</v>
      </c>
    </row>
    <row r="2943" spans="1:16" x14ac:dyDescent="0.3">
      <c r="A2943" s="3">
        <v>43620</v>
      </c>
      <c r="B2943" s="1" t="s">
        <v>747</v>
      </c>
      <c r="C2943" s="1" t="s">
        <v>11</v>
      </c>
      <c r="D2943" s="1" t="s">
        <v>149</v>
      </c>
      <c r="E2943" s="1" t="s">
        <v>80</v>
      </c>
      <c r="F2943" s="2">
        <v>3</v>
      </c>
      <c r="G2943" s="2">
        <v>6</v>
      </c>
      <c r="H2943" s="1" t="s">
        <v>29</v>
      </c>
      <c r="I2943" s="1" t="s">
        <v>30</v>
      </c>
      <c r="J2943" s="2">
        <v>5349</v>
      </c>
      <c r="K2943" t="str">
        <f>VLOOKUP(E2943,LUCode!A:B,2,FALSE)</f>
        <v>Disorderly Patron</v>
      </c>
      <c r="L2943">
        <f>VLOOKUP(D2943,Coordinates!A:C,2,FALSE)</f>
        <v>43.400199999999998</v>
      </c>
      <c r="M2943">
        <f>VLOOKUP(D2943,Coordinates!A:C,3,FALSE)</f>
        <v>-79.241399999999999</v>
      </c>
      <c r="N2943" t="str">
        <f>VLOOKUP(I2943,LULine!A:B,2,FALSE)</f>
        <v>Bloor Danforth</v>
      </c>
      <c r="O2943" t="s">
        <v>1763</v>
      </c>
      <c r="P2943" t="s">
        <v>1776</v>
      </c>
    </row>
    <row r="2944" spans="1:16" x14ac:dyDescent="0.3">
      <c r="A2944" s="3">
        <v>43620</v>
      </c>
      <c r="B2944" s="1" t="s">
        <v>451</v>
      </c>
      <c r="C2944" s="1" t="s">
        <v>11</v>
      </c>
      <c r="D2944" s="1" t="s">
        <v>425</v>
      </c>
      <c r="E2944" s="1" t="s">
        <v>80</v>
      </c>
      <c r="F2944" s="2">
        <v>3</v>
      </c>
      <c r="G2944" s="2">
        <v>7</v>
      </c>
      <c r="H2944" s="1" t="s">
        <v>29</v>
      </c>
      <c r="I2944" s="1" t="s">
        <v>30</v>
      </c>
      <c r="J2944" s="2">
        <v>5195</v>
      </c>
      <c r="K2944" t="str">
        <f>VLOOKUP(E2944,LUCode!A:B,2,FALSE)</f>
        <v>Disorderly Patron</v>
      </c>
      <c r="L2944">
        <f>VLOOKUP(D2944,Coordinates!A:C,2,FALSE)</f>
        <v>43.403700000000001</v>
      </c>
      <c r="M2944">
        <f>VLOOKUP(D2944,Coordinates!A:C,3,FALSE)</f>
        <v>-79.212999999999994</v>
      </c>
      <c r="N2944" t="str">
        <f>VLOOKUP(I2944,LULine!A:B,2,FALSE)</f>
        <v>Bloor Danforth</v>
      </c>
      <c r="O2944" t="s">
        <v>1763</v>
      </c>
      <c r="P2944" t="s">
        <v>1776</v>
      </c>
    </row>
    <row r="2945" spans="1:16" x14ac:dyDescent="0.3">
      <c r="A2945" s="3">
        <v>43620</v>
      </c>
      <c r="B2945" s="1" t="s">
        <v>682</v>
      </c>
      <c r="C2945" s="1" t="s">
        <v>11</v>
      </c>
      <c r="D2945" s="1" t="s">
        <v>211</v>
      </c>
      <c r="E2945" s="1" t="s">
        <v>143</v>
      </c>
      <c r="F2945" s="2">
        <v>5</v>
      </c>
      <c r="G2945" s="2">
        <v>10</v>
      </c>
      <c r="H2945" s="1" t="s">
        <v>19</v>
      </c>
      <c r="I2945" s="1" t="s">
        <v>15</v>
      </c>
      <c r="J2945" s="2">
        <v>5771</v>
      </c>
      <c r="K2945" t="str">
        <f>VLOOKUP(E2945,LUCode!A:B,2,FALSE)</f>
        <v>Transportation Department - Other</v>
      </c>
      <c r="L2945">
        <f>VLOOKUP(D2945,Coordinates!A:C,2,FALSE)</f>
        <v>43.4739</v>
      </c>
      <c r="M2945">
        <f>VLOOKUP(D2945,Coordinates!A:C,3,FALSE)</f>
        <v>-79.313900000000004</v>
      </c>
      <c r="N2945" t="str">
        <f>VLOOKUP(I2945,LULine!A:B,2,FALSE)</f>
        <v>Yonge University Spadina</v>
      </c>
      <c r="O2945" t="s">
        <v>1763</v>
      </c>
      <c r="P2945" t="s">
        <v>1777</v>
      </c>
    </row>
    <row r="2946" spans="1:16" x14ac:dyDescent="0.3">
      <c r="A2946" s="3">
        <v>43620</v>
      </c>
      <c r="B2946" s="1" t="s">
        <v>1362</v>
      </c>
      <c r="C2946" s="1" t="s">
        <v>11</v>
      </c>
      <c r="D2946" s="1" t="s">
        <v>79</v>
      </c>
      <c r="E2946" s="1" t="s">
        <v>221</v>
      </c>
      <c r="F2946" s="2">
        <v>3</v>
      </c>
      <c r="G2946" s="2">
        <v>7</v>
      </c>
      <c r="H2946" s="1" t="s">
        <v>34</v>
      </c>
      <c r="I2946" s="1" t="s">
        <v>30</v>
      </c>
      <c r="J2946" s="2">
        <v>5248</v>
      </c>
      <c r="K2946" t="str">
        <f>VLOOKUP(E2946,LUCode!A:B,2,FALSE)</f>
        <v>Fire/Smoke Plan B - Source TTC</v>
      </c>
      <c r="L2946">
        <f>VLOOKUP(D2946,Coordinates!A:C,2,FALSE)</f>
        <v>43.402500000000003</v>
      </c>
      <c r="M2946">
        <f>VLOOKUP(D2946,Coordinates!A:C,3,FALSE)</f>
        <v>-79.220799999999997</v>
      </c>
      <c r="N2946" t="str">
        <f>VLOOKUP(I2946,LULine!A:B,2,FALSE)</f>
        <v>Bloor Danforth</v>
      </c>
      <c r="O2946" t="s">
        <v>1763</v>
      </c>
      <c r="P2946" t="s">
        <v>1777</v>
      </c>
    </row>
    <row r="2947" spans="1:16" x14ac:dyDescent="0.3">
      <c r="A2947" s="3">
        <v>43620</v>
      </c>
      <c r="B2947" s="1" t="s">
        <v>921</v>
      </c>
      <c r="C2947" s="1" t="s">
        <v>11</v>
      </c>
      <c r="D2947" s="1" t="s">
        <v>40</v>
      </c>
      <c r="E2947" s="1" t="s">
        <v>60</v>
      </c>
      <c r="F2947" s="2">
        <v>4</v>
      </c>
      <c r="G2947" s="2">
        <v>8</v>
      </c>
      <c r="H2947" s="1" t="s">
        <v>29</v>
      </c>
      <c r="I2947" s="1" t="s">
        <v>30</v>
      </c>
      <c r="J2947" s="2">
        <v>5121</v>
      </c>
      <c r="K2947" t="str">
        <f>VLOOKUP(E2947,LUCode!A:B,2,FALSE)</f>
        <v>Miscellaneous Other</v>
      </c>
      <c r="L2947">
        <f>VLOOKUP(D2947,Coordinates!A:C,2,FALSE)</f>
        <v>43.405700000000003</v>
      </c>
      <c r="M2947">
        <f>VLOOKUP(D2947,Coordinates!A:C,3,FALSE)</f>
        <v>-79.194900000000004</v>
      </c>
      <c r="N2947" t="str">
        <f>VLOOKUP(I2947,LULine!A:B,2,FALSE)</f>
        <v>Bloor Danforth</v>
      </c>
      <c r="O2947" t="s">
        <v>1763</v>
      </c>
      <c r="P2947" t="s">
        <v>1777</v>
      </c>
    </row>
    <row r="2948" spans="1:16" x14ac:dyDescent="0.3">
      <c r="A2948" s="3">
        <v>43620</v>
      </c>
      <c r="B2948" s="1" t="s">
        <v>1209</v>
      </c>
      <c r="C2948" s="1" t="s">
        <v>11</v>
      </c>
      <c r="D2948" s="1" t="s">
        <v>37</v>
      </c>
      <c r="E2948" s="1" t="s">
        <v>57</v>
      </c>
      <c r="F2948" s="2">
        <v>4</v>
      </c>
      <c r="G2948" s="2">
        <v>8</v>
      </c>
      <c r="H2948" s="1" t="s">
        <v>29</v>
      </c>
      <c r="I2948" s="1" t="s">
        <v>30</v>
      </c>
      <c r="J2948" s="2">
        <v>5254</v>
      </c>
      <c r="K2948" t="str">
        <f>VLOOKUP(E2948,LUCode!A:B,2,FALSE)</f>
        <v>Injured or ill Customer (On Train) - Transported</v>
      </c>
      <c r="L2948">
        <f>VLOOKUP(D2948,Coordinates!A:C,2,FALSE)</f>
        <v>43.435699999999997</v>
      </c>
      <c r="M2948">
        <f>VLOOKUP(D2948,Coordinates!A:C,3,FALSE)</f>
        <v>-79.154899999999998</v>
      </c>
      <c r="N2948" t="str">
        <f>VLOOKUP(I2948,LULine!A:B,2,FALSE)</f>
        <v>Bloor Danforth</v>
      </c>
      <c r="O2948" t="s">
        <v>1763</v>
      </c>
      <c r="P2948" t="s">
        <v>1777</v>
      </c>
    </row>
    <row r="2949" spans="1:16" x14ac:dyDescent="0.3">
      <c r="A2949" s="3">
        <v>43621</v>
      </c>
      <c r="B2949" s="1" t="s">
        <v>687</v>
      </c>
      <c r="C2949" s="1" t="s">
        <v>63</v>
      </c>
      <c r="D2949" s="25" t="s">
        <v>1755</v>
      </c>
      <c r="E2949" s="1" t="s">
        <v>86</v>
      </c>
      <c r="F2949" s="2">
        <v>3</v>
      </c>
      <c r="G2949" s="2">
        <v>7</v>
      </c>
      <c r="H2949" s="1" t="s">
        <v>29</v>
      </c>
      <c r="I2949" s="1" t="s">
        <v>30</v>
      </c>
      <c r="J2949" s="2">
        <v>5289</v>
      </c>
      <c r="K2949" t="str">
        <f>VLOOKUP(E2949,LUCode!A:B,2,FALSE)</f>
        <v>Propulsion System</v>
      </c>
      <c r="L2949">
        <f>VLOOKUP(D2949,Coordinates!A:C,2,FALSE)</f>
        <v>43.6706</v>
      </c>
      <c r="M2949">
        <f>VLOOKUP(D2949,Coordinates!A:C,3,FALSE)</f>
        <v>-79.386499999999998</v>
      </c>
      <c r="N2949" t="str">
        <f>VLOOKUP(I2949,LULine!A:B,2,FALSE)</f>
        <v>Bloor Danforth</v>
      </c>
      <c r="O2949" t="s">
        <v>1763</v>
      </c>
      <c r="P2949" t="s">
        <v>1777</v>
      </c>
    </row>
    <row r="2950" spans="1:16" x14ac:dyDescent="0.3">
      <c r="A2950" s="3">
        <v>43621</v>
      </c>
      <c r="B2950" s="1" t="s">
        <v>812</v>
      </c>
      <c r="C2950" s="1" t="s">
        <v>63</v>
      </c>
      <c r="D2950" s="1" t="s">
        <v>160</v>
      </c>
      <c r="E2950" s="1" t="s">
        <v>13</v>
      </c>
      <c r="F2950" s="2">
        <v>3</v>
      </c>
      <c r="G2950" s="2">
        <v>5</v>
      </c>
      <c r="H2950" s="1" t="s">
        <v>19</v>
      </c>
      <c r="I2950" s="1" t="s">
        <v>15</v>
      </c>
      <c r="J2950" s="2">
        <v>5636</v>
      </c>
      <c r="K2950" t="str">
        <f>VLOOKUP(E2950,LUCode!A:B,2,FALSE)</f>
        <v>ATC Project</v>
      </c>
      <c r="L2950">
        <f>VLOOKUP(D2950,Coordinates!A:C,2,FALSE)</f>
        <v>43.724899999999998</v>
      </c>
      <c r="M2950">
        <f>VLOOKUP(D2950,Coordinates!A:C,3,FALSE)</f>
        <v>79.448800000000006</v>
      </c>
      <c r="N2950" t="str">
        <f>VLOOKUP(I2950,LULine!A:B,2,FALSE)</f>
        <v>Yonge University Spadina</v>
      </c>
      <c r="O2950" t="s">
        <v>1763</v>
      </c>
      <c r="P2950" t="s">
        <v>1774</v>
      </c>
    </row>
    <row r="2951" spans="1:16" x14ac:dyDescent="0.3">
      <c r="A2951" s="3">
        <v>43621</v>
      </c>
      <c r="B2951" s="1" t="s">
        <v>1132</v>
      </c>
      <c r="C2951" s="1" t="s">
        <v>63</v>
      </c>
      <c r="D2951" s="1" t="s">
        <v>37</v>
      </c>
      <c r="E2951" s="1" t="s">
        <v>67</v>
      </c>
      <c r="F2951" s="2">
        <v>3</v>
      </c>
      <c r="G2951" s="2">
        <v>5</v>
      </c>
      <c r="H2951" s="1" t="s">
        <v>29</v>
      </c>
      <c r="I2951" s="1" t="s">
        <v>30</v>
      </c>
      <c r="J2951" s="2">
        <v>5195</v>
      </c>
      <c r="K2951" t="str">
        <f>VLOOKUP(E2951,LUCode!A:B,2,FALSE)</f>
        <v>Door Problems - Faulty Equipment</v>
      </c>
      <c r="L2951">
        <f>VLOOKUP(D2951,Coordinates!A:C,2,FALSE)</f>
        <v>43.435699999999997</v>
      </c>
      <c r="M2951">
        <f>VLOOKUP(D2951,Coordinates!A:C,3,FALSE)</f>
        <v>-79.154899999999998</v>
      </c>
      <c r="N2951" t="str">
        <f>VLOOKUP(I2951,LULine!A:B,2,FALSE)</f>
        <v>Bloor Danforth</v>
      </c>
      <c r="O2951" t="s">
        <v>1763</v>
      </c>
      <c r="P2951" t="s">
        <v>1774</v>
      </c>
    </row>
    <row r="2952" spans="1:16" x14ac:dyDescent="0.3">
      <c r="A2952" s="3">
        <v>43621</v>
      </c>
      <c r="B2952" s="1" t="s">
        <v>1363</v>
      </c>
      <c r="C2952" s="1" t="s">
        <v>63</v>
      </c>
      <c r="D2952" s="1" t="s">
        <v>45</v>
      </c>
      <c r="E2952" s="1" t="s">
        <v>132</v>
      </c>
      <c r="F2952" s="2">
        <v>3</v>
      </c>
      <c r="G2952" s="2">
        <v>5</v>
      </c>
      <c r="H2952" s="1" t="s">
        <v>19</v>
      </c>
      <c r="I2952" s="1" t="s">
        <v>15</v>
      </c>
      <c r="J2952" s="2">
        <v>0</v>
      </c>
      <c r="K2952" t="str">
        <f>VLOOKUP(E2952,LUCode!A:B,2,FALSE)</f>
        <v>Misc. Transportation Other - Employee Non-Chargeable</v>
      </c>
      <c r="L2952">
        <f>VLOOKUP(D2952,Coordinates!A:C,2,FALSE)</f>
        <v>43.781399999999998</v>
      </c>
      <c r="M2952">
        <f>VLOOKUP(D2952,Coordinates!A:C,3,FALSE)</f>
        <v>-79.415000000000006</v>
      </c>
      <c r="N2952" t="str">
        <f>VLOOKUP(I2952,LULine!A:B,2,FALSE)</f>
        <v>Yonge University Spadina</v>
      </c>
      <c r="O2952" t="s">
        <v>1763</v>
      </c>
      <c r="P2952" t="s">
        <v>1774</v>
      </c>
    </row>
    <row r="2953" spans="1:16" x14ac:dyDescent="0.3">
      <c r="A2953" s="3">
        <v>43621</v>
      </c>
      <c r="B2953" s="1" t="s">
        <v>1226</v>
      </c>
      <c r="C2953" s="1" t="s">
        <v>63</v>
      </c>
      <c r="D2953" s="1" t="s">
        <v>27</v>
      </c>
      <c r="E2953" s="1" t="s">
        <v>110</v>
      </c>
      <c r="F2953" s="2">
        <v>6</v>
      </c>
      <c r="G2953" s="2">
        <v>8</v>
      </c>
      <c r="H2953" s="1" t="s">
        <v>29</v>
      </c>
      <c r="I2953" s="1" t="s">
        <v>30</v>
      </c>
      <c r="J2953" s="2">
        <v>5083</v>
      </c>
      <c r="K2953" t="str">
        <f>VLOOKUP(E2953,LUCode!A:B,2,FALSE)</f>
        <v>Door Problems - Debris Related</v>
      </c>
      <c r="L2953">
        <f>VLOOKUP(D2953,Coordinates!A:C,2,FALSE)</f>
        <v>43.392000000000003</v>
      </c>
      <c r="M2953">
        <f>VLOOKUP(D2953,Coordinates!A:C,3,FALSE)</f>
        <v>-79.273499999999999</v>
      </c>
      <c r="N2953" t="str">
        <f>VLOOKUP(I2953,LULine!A:B,2,FALSE)</f>
        <v>Bloor Danforth</v>
      </c>
      <c r="O2953" t="s">
        <v>1763</v>
      </c>
      <c r="P2953" t="s">
        <v>1774</v>
      </c>
    </row>
    <row r="2954" spans="1:16" x14ac:dyDescent="0.3">
      <c r="A2954" s="3">
        <v>43621</v>
      </c>
      <c r="B2954" s="1" t="s">
        <v>666</v>
      </c>
      <c r="C2954" s="1" t="s">
        <v>63</v>
      </c>
      <c r="D2954" s="1" t="s">
        <v>207</v>
      </c>
      <c r="E2954" s="1" t="s">
        <v>89</v>
      </c>
      <c r="F2954" s="2">
        <v>3</v>
      </c>
      <c r="G2954" s="2">
        <v>5</v>
      </c>
      <c r="H2954" s="1" t="s">
        <v>19</v>
      </c>
      <c r="I2954" s="1" t="s">
        <v>15</v>
      </c>
      <c r="J2954" s="2">
        <v>6016</v>
      </c>
      <c r="K2954" t="str">
        <f>VLOOKUP(E2954,LUCode!A:B,2,FALSE)</f>
        <v>Injured or ill Customer (On Train) - Medical Aid Refused</v>
      </c>
      <c r="L2954">
        <f>VLOOKUP(D2954,Coordinates!A:C,2,FALSE)</f>
        <v>43.4221</v>
      </c>
      <c r="M2954">
        <f>VLOOKUP(D2954,Coordinates!A:C,3,FALSE)</f>
        <v>-79.235399999999998</v>
      </c>
      <c r="N2954" t="str">
        <f>VLOOKUP(I2954,LULine!A:B,2,FALSE)</f>
        <v>Yonge University Spadina</v>
      </c>
      <c r="O2954" t="s">
        <v>1763</v>
      </c>
      <c r="P2954" t="s">
        <v>1774</v>
      </c>
    </row>
    <row r="2955" spans="1:16" x14ac:dyDescent="0.3">
      <c r="A2955" s="3">
        <v>43621</v>
      </c>
      <c r="B2955" s="1" t="s">
        <v>1000</v>
      </c>
      <c r="C2955" s="1" t="s">
        <v>63</v>
      </c>
      <c r="D2955" s="1" t="s">
        <v>95</v>
      </c>
      <c r="E2955" s="1" t="s">
        <v>327</v>
      </c>
      <c r="F2955" s="2">
        <v>5</v>
      </c>
      <c r="G2955" s="2">
        <v>8</v>
      </c>
      <c r="H2955" s="1" t="s">
        <v>14</v>
      </c>
      <c r="I2955" s="1" t="s">
        <v>15</v>
      </c>
      <c r="J2955" s="2">
        <v>5796</v>
      </c>
      <c r="K2955" t="str">
        <f>VLOOKUP(E2955,LUCode!A:B,2,FALSE)</f>
        <v>Operator Overshot Platform</v>
      </c>
      <c r="L2955">
        <f>VLOOKUP(D2955,Coordinates!A:C,2,FALSE)</f>
        <v>43.403700000000001</v>
      </c>
      <c r="M2955">
        <f>VLOOKUP(D2955,Coordinates!A:C,3,FALSE)</f>
        <v>-79.231999999999999</v>
      </c>
      <c r="N2955" t="str">
        <f>VLOOKUP(I2955,LULine!A:B,2,FALSE)</f>
        <v>Yonge University Spadina</v>
      </c>
      <c r="O2955" t="s">
        <v>1763</v>
      </c>
      <c r="P2955" t="s">
        <v>1773</v>
      </c>
    </row>
    <row r="2956" spans="1:16" x14ac:dyDescent="0.3">
      <c r="A2956" s="3">
        <v>43621</v>
      </c>
      <c r="B2956" s="1" t="s">
        <v>1365</v>
      </c>
      <c r="C2956" s="1" t="s">
        <v>63</v>
      </c>
      <c r="D2956" s="1" t="s">
        <v>626</v>
      </c>
      <c r="E2956" s="1" t="s">
        <v>50</v>
      </c>
      <c r="F2956" s="2">
        <v>13</v>
      </c>
      <c r="G2956" s="2">
        <v>16</v>
      </c>
      <c r="H2956" s="1" t="s">
        <v>14</v>
      </c>
      <c r="I2956" s="1" t="s">
        <v>15</v>
      </c>
      <c r="J2956" s="2">
        <v>5811</v>
      </c>
      <c r="K2956" t="str">
        <f>VLOOKUP(E2956,LUCode!A:B,2,FALSE)</f>
        <v>Brakes</v>
      </c>
      <c r="L2956">
        <f>VLOOKUP(D2956,Coordinates!A:C,2,FALSE)</f>
        <v>43.465000000000003</v>
      </c>
      <c r="M2956">
        <f>VLOOKUP(D2956,Coordinates!A:C,3,FALSE)</f>
        <v>-79.2453</v>
      </c>
      <c r="N2956" t="str">
        <f>VLOOKUP(I2956,LULine!A:B,2,FALSE)</f>
        <v>Yonge University Spadina</v>
      </c>
      <c r="O2956" t="s">
        <v>1763</v>
      </c>
      <c r="P2956" t="s">
        <v>1775</v>
      </c>
    </row>
    <row r="2957" spans="1:16" x14ac:dyDescent="0.3">
      <c r="A2957" s="3">
        <v>43621</v>
      </c>
      <c r="B2957" s="1" t="s">
        <v>306</v>
      </c>
      <c r="C2957" s="1" t="s">
        <v>63</v>
      </c>
      <c r="D2957" s="1" t="s">
        <v>45</v>
      </c>
      <c r="E2957" s="1" t="s">
        <v>143</v>
      </c>
      <c r="F2957" s="2">
        <v>3</v>
      </c>
      <c r="G2957" s="2">
        <v>6</v>
      </c>
      <c r="H2957" s="1" t="s">
        <v>19</v>
      </c>
      <c r="I2957" s="1" t="s">
        <v>15</v>
      </c>
      <c r="J2957" s="2">
        <v>5771</v>
      </c>
      <c r="K2957" t="str">
        <f>VLOOKUP(E2957,LUCode!A:B,2,FALSE)</f>
        <v>Transportation Department - Other</v>
      </c>
      <c r="L2957">
        <f>VLOOKUP(D2957,Coordinates!A:C,2,FALSE)</f>
        <v>43.781399999999998</v>
      </c>
      <c r="M2957">
        <f>VLOOKUP(D2957,Coordinates!A:C,3,FALSE)</f>
        <v>-79.415000000000006</v>
      </c>
      <c r="N2957" t="str">
        <f>VLOOKUP(I2957,LULine!A:B,2,FALSE)</f>
        <v>Yonge University Spadina</v>
      </c>
      <c r="O2957" t="s">
        <v>1763</v>
      </c>
      <c r="P2957" t="s">
        <v>1775</v>
      </c>
    </row>
    <row r="2958" spans="1:16" x14ac:dyDescent="0.3">
      <c r="A2958" s="3">
        <v>43621</v>
      </c>
      <c r="B2958" s="1" t="s">
        <v>464</v>
      </c>
      <c r="C2958" s="1" t="s">
        <v>63</v>
      </c>
      <c r="D2958" s="1" t="s">
        <v>33</v>
      </c>
      <c r="E2958" s="1" t="s">
        <v>46</v>
      </c>
      <c r="F2958" s="2">
        <v>3</v>
      </c>
      <c r="G2958" s="2">
        <v>5</v>
      </c>
      <c r="H2958" s="1" t="s">
        <v>34</v>
      </c>
      <c r="I2958" s="1" t="s">
        <v>30</v>
      </c>
      <c r="J2958" s="2">
        <v>5278</v>
      </c>
      <c r="K2958" t="str">
        <f>VLOOKUP(E2958,LUCode!A:B,2,FALSE)</f>
        <v>Miscellaneous Speed Control</v>
      </c>
      <c r="L2958">
        <f>VLOOKUP(D2958,Coordinates!A:C,2,FALSE)</f>
        <v>43.381399999999999</v>
      </c>
      <c r="M2958">
        <f>VLOOKUP(D2958,Coordinates!A:C,3,FALSE)</f>
        <v>-79.320999999999998</v>
      </c>
      <c r="N2958" t="str">
        <f>VLOOKUP(I2958,LULine!A:B,2,FALSE)</f>
        <v>Bloor Danforth</v>
      </c>
      <c r="O2958" t="s">
        <v>1763</v>
      </c>
      <c r="P2958" t="s">
        <v>1775</v>
      </c>
    </row>
    <row r="2959" spans="1:16" x14ac:dyDescent="0.3">
      <c r="A2959" s="3">
        <v>43621</v>
      </c>
      <c r="B2959" s="1" t="s">
        <v>468</v>
      </c>
      <c r="C2959" s="1" t="s">
        <v>63</v>
      </c>
      <c r="D2959" s="1" t="s">
        <v>88</v>
      </c>
      <c r="E2959" s="1" t="s">
        <v>89</v>
      </c>
      <c r="F2959" s="2">
        <v>3</v>
      </c>
      <c r="G2959" s="2">
        <v>5</v>
      </c>
      <c r="H2959" s="1" t="s">
        <v>14</v>
      </c>
      <c r="I2959" s="1" t="s">
        <v>15</v>
      </c>
      <c r="J2959" s="2">
        <v>6011</v>
      </c>
      <c r="K2959" t="str">
        <f>VLOOKUP(E2959,LUCode!A:B,2,FALSE)</f>
        <v>Injured or ill Customer (On Train) - Medical Aid Refused</v>
      </c>
      <c r="L2959">
        <f>VLOOKUP(D2959,Coordinates!A:C,2,FALSE)</f>
        <v>43.744900000000001</v>
      </c>
      <c r="M2959">
        <f>VLOOKUP(D2959,Coordinates!A:C,3,FALSE)</f>
        <v>-79.406700000000001</v>
      </c>
      <c r="N2959" t="str">
        <f>VLOOKUP(I2959,LULine!A:B,2,FALSE)</f>
        <v>Yonge University Spadina</v>
      </c>
      <c r="O2959" t="s">
        <v>1763</v>
      </c>
      <c r="P2959" t="s">
        <v>1775</v>
      </c>
    </row>
    <row r="2960" spans="1:16" x14ac:dyDescent="0.3">
      <c r="A2960" s="3">
        <v>43621</v>
      </c>
      <c r="B2960" s="1" t="s">
        <v>603</v>
      </c>
      <c r="C2960" s="1" t="s">
        <v>63</v>
      </c>
      <c r="D2960" s="1" t="s">
        <v>374</v>
      </c>
      <c r="E2960" s="1" t="s">
        <v>89</v>
      </c>
      <c r="F2960" s="2">
        <v>4</v>
      </c>
      <c r="G2960" s="2">
        <v>7</v>
      </c>
      <c r="H2960" s="1" t="s">
        <v>34</v>
      </c>
      <c r="I2960" s="1" t="s">
        <v>30</v>
      </c>
      <c r="J2960" s="2">
        <v>5304</v>
      </c>
      <c r="K2960" t="str">
        <f>VLOOKUP(E2960,LUCode!A:B,2,FALSE)</f>
        <v>Injured or ill Customer (On Train) - Medical Aid Refused</v>
      </c>
      <c r="L2960">
        <f>VLOOKUP(D2960,Coordinates!A:C,2,FALSE)</f>
        <v>43.393300000000004</v>
      </c>
      <c r="M2960">
        <f>VLOOKUP(D2960,Coordinates!A:C,3,FALSE)</f>
        <v>-79.263400000000004</v>
      </c>
      <c r="N2960" t="str">
        <f>VLOOKUP(I2960,LULine!A:B,2,FALSE)</f>
        <v>Bloor Danforth</v>
      </c>
      <c r="O2960" t="s">
        <v>1763</v>
      </c>
      <c r="P2960" t="s">
        <v>1776</v>
      </c>
    </row>
    <row r="2961" spans="1:16" x14ac:dyDescent="0.3">
      <c r="A2961" s="3">
        <v>43621</v>
      </c>
      <c r="B2961" s="1" t="s">
        <v>440</v>
      </c>
      <c r="C2961" s="1" t="s">
        <v>63</v>
      </c>
      <c r="D2961" s="1" t="s">
        <v>56</v>
      </c>
      <c r="E2961" s="1" t="s">
        <v>89</v>
      </c>
      <c r="F2961" s="2">
        <v>7</v>
      </c>
      <c r="G2961" s="2">
        <v>11</v>
      </c>
      <c r="H2961" s="1" t="s">
        <v>29</v>
      </c>
      <c r="I2961" s="1" t="s">
        <v>30</v>
      </c>
      <c r="J2961" s="2">
        <v>5028</v>
      </c>
      <c r="K2961" t="str">
        <f>VLOOKUP(E2961,LUCode!A:B,2,FALSE)</f>
        <v>Injured or ill Customer (On Train) - Medical Aid Refused</v>
      </c>
      <c r="L2961">
        <f>VLOOKUP(D2961,Coordinates!A:C,2,FALSE)</f>
        <v>43.395800000000001</v>
      </c>
      <c r="M2961">
        <f>VLOOKUP(D2961,Coordinates!A:C,3,FALSE)</f>
        <v>-79.244</v>
      </c>
      <c r="N2961" t="str">
        <f>VLOOKUP(I2961,LULine!A:B,2,FALSE)</f>
        <v>Bloor Danforth</v>
      </c>
      <c r="O2961" t="s">
        <v>1763</v>
      </c>
      <c r="P2961" t="s">
        <v>1777</v>
      </c>
    </row>
    <row r="2962" spans="1:16" x14ac:dyDescent="0.3">
      <c r="A2962" s="3">
        <v>43622</v>
      </c>
      <c r="B2962" s="1" t="s">
        <v>1366</v>
      </c>
      <c r="C2962" s="1" t="s">
        <v>126</v>
      </c>
      <c r="D2962" s="1" t="s">
        <v>389</v>
      </c>
      <c r="E2962" s="1" t="s">
        <v>1367</v>
      </c>
      <c r="F2962" s="2">
        <v>19</v>
      </c>
      <c r="G2962" s="2">
        <v>24</v>
      </c>
      <c r="H2962" s="1" t="s">
        <v>19</v>
      </c>
      <c r="I2962" s="1" t="s">
        <v>93</v>
      </c>
      <c r="J2962" s="2">
        <v>3024</v>
      </c>
      <c r="K2962" t="str">
        <f>VLOOKUP(E2962,LUCode!A:B,2,FALSE)</f>
        <v>Collector Booth Alarm Activated</v>
      </c>
      <c r="L2962">
        <f>VLOOKUP(D2962,Coordinates!A:C,2,FALSE)</f>
        <v>43.450099999999999</v>
      </c>
      <c r="M2962">
        <f>VLOOKUP(D2962,Coordinates!A:C,3,FALSE)</f>
        <v>-79.161299999999997</v>
      </c>
      <c r="N2962" t="str">
        <f>VLOOKUP(I2962,LULine!A:B,2,FALSE)</f>
        <v>Scarborough Rail Transit</v>
      </c>
      <c r="O2962" t="s">
        <v>1763</v>
      </c>
      <c r="P2962" t="s">
        <v>1777</v>
      </c>
    </row>
    <row r="2963" spans="1:16" x14ac:dyDescent="0.3">
      <c r="A2963" s="3">
        <v>43622</v>
      </c>
      <c r="B2963" s="1" t="s">
        <v>1368</v>
      </c>
      <c r="C2963" s="1" t="s">
        <v>126</v>
      </c>
      <c r="D2963" s="1" t="s">
        <v>389</v>
      </c>
      <c r="E2963" s="1" t="s">
        <v>92</v>
      </c>
      <c r="F2963" s="2">
        <v>3</v>
      </c>
      <c r="G2963" s="2">
        <v>8</v>
      </c>
      <c r="H2963" s="1" t="s">
        <v>19</v>
      </c>
      <c r="I2963" s="1" t="s">
        <v>93</v>
      </c>
      <c r="J2963" s="2">
        <v>3008</v>
      </c>
      <c r="K2963" t="str">
        <f>VLOOKUP(E2963,LUCode!A:B,2,FALSE)</f>
        <v>Door Problems - Faulty Equipment</v>
      </c>
      <c r="L2963">
        <f>VLOOKUP(D2963,Coordinates!A:C,2,FALSE)</f>
        <v>43.450099999999999</v>
      </c>
      <c r="M2963">
        <f>VLOOKUP(D2963,Coordinates!A:C,3,FALSE)</f>
        <v>-79.161299999999997</v>
      </c>
      <c r="N2963" t="str">
        <f>VLOOKUP(I2963,LULine!A:B,2,FALSE)</f>
        <v>Scarborough Rail Transit</v>
      </c>
      <c r="O2963" t="s">
        <v>1763</v>
      </c>
      <c r="P2963" t="s">
        <v>1774</v>
      </c>
    </row>
    <row r="2964" spans="1:16" x14ac:dyDescent="0.3">
      <c r="A2964" s="3">
        <v>43622</v>
      </c>
      <c r="B2964" s="1" t="s">
        <v>1144</v>
      </c>
      <c r="C2964" s="1" t="s">
        <v>126</v>
      </c>
      <c r="D2964" s="1" t="s">
        <v>266</v>
      </c>
      <c r="E2964" s="1" t="s">
        <v>1046</v>
      </c>
      <c r="F2964" s="2">
        <v>3</v>
      </c>
      <c r="G2964" s="2">
        <v>8</v>
      </c>
      <c r="H2964" s="1" t="s">
        <v>19</v>
      </c>
      <c r="I2964" s="1" t="s">
        <v>93</v>
      </c>
      <c r="J2964" s="2">
        <v>3016</v>
      </c>
      <c r="K2964" t="str">
        <f>VLOOKUP(E2964,LUCode!A:B,2,FALSE)</f>
        <v>Operator Not In Position</v>
      </c>
      <c r="L2964">
        <f>VLOOKUP(D2964,Coordinates!A:C,2,FALSE)</f>
        <v>43.462899999999998</v>
      </c>
      <c r="M2964">
        <f>VLOOKUP(D2964,Coordinates!A:C,3,FALSE)</f>
        <v>-79.150599999999997</v>
      </c>
      <c r="N2964" t="str">
        <f>VLOOKUP(I2964,LULine!A:B,2,FALSE)</f>
        <v>Scarborough Rail Transit</v>
      </c>
      <c r="O2964" t="s">
        <v>1763</v>
      </c>
      <c r="P2964" t="s">
        <v>1774</v>
      </c>
    </row>
    <row r="2965" spans="1:16" x14ac:dyDescent="0.3">
      <c r="A2965" s="3">
        <v>43622</v>
      </c>
      <c r="B2965" s="1" t="s">
        <v>736</v>
      </c>
      <c r="C2965" s="1" t="s">
        <v>126</v>
      </c>
      <c r="D2965" s="1" t="s">
        <v>341</v>
      </c>
      <c r="E2965" s="1" t="s">
        <v>550</v>
      </c>
      <c r="F2965" s="2">
        <v>3</v>
      </c>
      <c r="G2965" s="2">
        <v>8</v>
      </c>
      <c r="H2965" s="1" t="s">
        <v>14</v>
      </c>
      <c r="I2965" s="1" t="s">
        <v>93</v>
      </c>
      <c r="J2965" s="2">
        <v>3014</v>
      </c>
      <c r="K2965" t="str">
        <f>VLOOKUP(E2965,LUCode!A:B,2,FALSE)</f>
        <v>Transportation Department - Other</v>
      </c>
      <c r="L2965">
        <f>VLOOKUP(D2965,Coordinates!A:C,2,FALSE)</f>
        <v>43.732500000000002</v>
      </c>
      <c r="M2965">
        <f>VLOOKUP(D2965,Coordinates!A:C,3,FALSE)</f>
        <v>-79.263599999999997</v>
      </c>
      <c r="N2965" t="str">
        <f>VLOOKUP(I2965,LULine!A:B,2,FALSE)</f>
        <v>Scarborough Rail Transit</v>
      </c>
      <c r="O2965" t="s">
        <v>1763</v>
      </c>
      <c r="P2965" t="s">
        <v>1774</v>
      </c>
    </row>
    <row r="2966" spans="1:16" x14ac:dyDescent="0.3">
      <c r="A2966" s="3">
        <v>43622</v>
      </c>
      <c r="B2966" s="1" t="s">
        <v>737</v>
      </c>
      <c r="C2966" s="1" t="s">
        <v>126</v>
      </c>
      <c r="D2966" s="1" t="s">
        <v>608</v>
      </c>
      <c r="E2966" s="1" t="s">
        <v>92</v>
      </c>
      <c r="F2966" s="2">
        <v>4</v>
      </c>
      <c r="G2966" s="2">
        <v>9</v>
      </c>
      <c r="H2966" s="1" t="s">
        <v>19</v>
      </c>
      <c r="I2966" s="1" t="s">
        <v>93</v>
      </c>
      <c r="J2966" s="2">
        <v>3001</v>
      </c>
      <c r="K2966" t="str">
        <f>VLOOKUP(E2966,LUCode!A:B,2,FALSE)</f>
        <v>Door Problems - Faulty Equipment</v>
      </c>
      <c r="L2966">
        <f>VLOOKUP(D2966,Coordinates!A:C,2,FALSE)</f>
        <v>43.461350000000003</v>
      </c>
      <c r="M2966">
        <f>VLOOKUP(D2966,Coordinates!A:C,3,FALSE)</f>
        <v>-79.161900000000003</v>
      </c>
      <c r="N2966" t="str">
        <f>VLOOKUP(I2966,LULine!A:B,2,FALSE)</f>
        <v>Scarborough Rail Transit</v>
      </c>
      <c r="O2966" t="s">
        <v>1763</v>
      </c>
      <c r="P2966" t="s">
        <v>1774</v>
      </c>
    </row>
    <row r="2967" spans="1:16" x14ac:dyDescent="0.3">
      <c r="A2967" s="3">
        <v>43622</v>
      </c>
      <c r="B2967" s="1" t="s">
        <v>269</v>
      </c>
      <c r="C2967" s="1" t="s">
        <v>126</v>
      </c>
      <c r="D2967" s="1" t="s">
        <v>203</v>
      </c>
      <c r="E2967" s="1" t="s">
        <v>89</v>
      </c>
      <c r="F2967" s="2">
        <v>3</v>
      </c>
      <c r="G2967" s="2">
        <v>5</v>
      </c>
      <c r="H2967" s="1" t="s">
        <v>19</v>
      </c>
      <c r="I2967" s="1" t="s">
        <v>15</v>
      </c>
      <c r="J2967" s="2">
        <v>5471</v>
      </c>
      <c r="K2967" t="str">
        <f>VLOOKUP(E2967,LUCode!A:B,2,FALSE)</f>
        <v>Injured or ill Customer (On Train) - Medical Aid Refused</v>
      </c>
      <c r="L2967">
        <f>VLOOKUP(D2967,Coordinates!A:C,2,FALSE)</f>
        <v>43.395499999999998</v>
      </c>
      <c r="M2967">
        <f>VLOOKUP(D2967,Coordinates!A:C,3,FALSE)</f>
        <v>-79.230199999999996</v>
      </c>
      <c r="N2967" t="str">
        <f>VLOOKUP(I2967,LULine!A:B,2,FALSE)</f>
        <v>Yonge University Spadina</v>
      </c>
      <c r="O2967" t="s">
        <v>1763</v>
      </c>
      <c r="P2967" t="s">
        <v>1774</v>
      </c>
    </row>
    <row r="2968" spans="1:16" x14ac:dyDescent="0.3">
      <c r="A2968" s="3">
        <v>43622</v>
      </c>
      <c r="B2968" s="1" t="s">
        <v>594</v>
      </c>
      <c r="C2968" s="1" t="s">
        <v>126</v>
      </c>
      <c r="D2968" s="1" t="s">
        <v>801</v>
      </c>
      <c r="E2968" s="1" t="s">
        <v>1122</v>
      </c>
      <c r="F2968" s="2">
        <v>4</v>
      </c>
      <c r="G2968" s="2">
        <v>9</v>
      </c>
      <c r="H2968" s="1" t="s">
        <v>29</v>
      </c>
      <c r="I2968" s="1" t="s">
        <v>99</v>
      </c>
      <c r="J2968" s="2">
        <v>6156</v>
      </c>
      <c r="K2968" t="e">
        <f>VLOOKUP(E2968,LUCode!A:B,2,FALSE)</f>
        <v>#N/A</v>
      </c>
      <c r="L2968">
        <f>VLOOKUP(D2968,Coordinates!A:C,2,FALSE)</f>
        <v>43.460099999999997</v>
      </c>
      <c r="M2968">
        <f>VLOOKUP(D2968,Coordinates!A:C,3,FALSE)</f>
        <v>-79.231200000000001</v>
      </c>
      <c r="N2968" t="str">
        <f>VLOOKUP(I2968,LULine!A:B,2,FALSE)</f>
        <v>Sheppard</v>
      </c>
      <c r="O2968" t="s">
        <v>1763</v>
      </c>
      <c r="P2968" t="s">
        <v>1772</v>
      </c>
    </row>
    <row r="2969" spans="1:16" x14ac:dyDescent="0.3">
      <c r="A2969" s="3">
        <v>43622</v>
      </c>
      <c r="B2969" s="1" t="s">
        <v>540</v>
      </c>
      <c r="C2969" s="1" t="s">
        <v>126</v>
      </c>
      <c r="D2969" s="1" t="s">
        <v>32</v>
      </c>
      <c r="E2969" s="1" t="s">
        <v>67</v>
      </c>
      <c r="F2969" s="2">
        <v>7</v>
      </c>
      <c r="G2969" s="2">
        <v>10</v>
      </c>
      <c r="H2969" s="1" t="s">
        <v>29</v>
      </c>
      <c r="I2969" s="1" t="s">
        <v>30</v>
      </c>
      <c r="J2969" s="2">
        <v>5206</v>
      </c>
      <c r="K2969" t="str">
        <f>VLOOKUP(E2969,LUCode!A:B,2,FALSE)</f>
        <v>Door Problems - Faulty Equipment</v>
      </c>
      <c r="L2969">
        <f>VLOOKUP(D2969,Coordinates!A:C,2,FALSE)</f>
        <v>43.681111000000001</v>
      </c>
      <c r="M2969">
        <f>VLOOKUP(D2969,Coordinates!A:C,3,FALSE)</f>
        <v>-79.337778</v>
      </c>
      <c r="N2969" t="str">
        <f>VLOOKUP(I2969,LULine!A:B,2,FALSE)</f>
        <v>Bloor Danforth</v>
      </c>
      <c r="O2969" t="s">
        <v>1763</v>
      </c>
      <c r="P2969" t="s">
        <v>1772</v>
      </c>
    </row>
    <row r="2970" spans="1:16" x14ac:dyDescent="0.3">
      <c r="A2970" s="3">
        <v>43622</v>
      </c>
      <c r="B2970" s="1" t="s">
        <v>1369</v>
      </c>
      <c r="C2970" s="1" t="s">
        <v>126</v>
      </c>
      <c r="D2970" s="1" t="s">
        <v>341</v>
      </c>
      <c r="E2970" s="1" t="s">
        <v>1370</v>
      </c>
      <c r="F2970" s="2">
        <v>3</v>
      </c>
      <c r="G2970" s="2">
        <v>9</v>
      </c>
      <c r="H2970" s="1" t="s">
        <v>14</v>
      </c>
      <c r="I2970" s="1" t="s">
        <v>93</v>
      </c>
      <c r="J2970" s="2">
        <v>3003</v>
      </c>
      <c r="K2970" t="str">
        <f>VLOOKUP(E2970,LUCode!A:B,2,FALSE)</f>
        <v>Radio</v>
      </c>
      <c r="L2970">
        <f>VLOOKUP(D2970,Coordinates!A:C,2,FALSE)</f>
        <v>43.732500000000002</v>
      </c>
      <c r="M2970">
        <f>VLOOKUP(D2970,Coordinates!A:C,3,FALSE)</f>
        <v>-79.263599999999997</v>
      </c>
      <c r="N2970" t="str">
        <f>VLOOKUP(I2970,LULine!A:B,2,FALSE)</f>
        <v>Scarborough Rail Transit</v>
      </c>
      <c r="O2970" t="s">
        <v>1763</v>
      </c>
      <c r="P2970" t="s">
        <v>1772</v>
      </c>
    </row>
    <row r="2971" spans="1:16" x14ac:dyDescent="0.3">
      <c r="A2971" s="3">
        <v>43622</v>
      </c>
      <c r="B2971" s="1" t="s">
        <v>326</v>
      </c>
      <c r="C2971" s="1" t="s">
        <v>126</v>
      </c>
      <c r="D2971" s="1" t="s">
        <v>211</v>
      </c>
      <c r="E2971" s="1" t="s">
        <v>132</v>
      </c>
      <c r="F2971" s="2">
        <v>5</v>
      </c>
      <c r="G2971" s="2">
        <v>8</v>
      </c>
      <c r="H2971" s="1" t="s">
        <v>19</v>
      </c>
      <c r="I2971" s="1" t="s">
        <v>15</v>
      </c>
      <c r="J2971" s="2">
        <v>6106</v>
      </c>
      <c r="K2971" t="str">
        <f>VLOOKUP(E2971,LUCode!A:B,2,FALSE)</f>
        <v>Misc. Transportation Other - Employee Non-Chargeable</v>
      </c>
      <c r="L2971">
        <f>VLOOKUP(D2971,Coordinates!A:C,2,FALSE)</f>
        <v>43.4739</v>
      </c>
      <c r="M2971">
        <f>VLOOKUP(D2971,Coordinates!A:C,3,FALSE)</f>
        <v>-79.313900000000004</v>
      </c>
      <c r="N2971" t="str">
        <f>VLOOKUP(I2971,LULine!A:B,2,FALSE)</f>
        <v>Yonge University Spadina</v>
      </c>
      <c r="O2971" t="s">
        <v>1763</v>
      </c>
      <c r="P2971" t="s">
        <v>1775</v>
      </c>
    </row>
    <row r="2972" spans="1:16" x14ac:dyDescent="0.3">
      <c r="A2972" s="3">
        <v>43622</v>
      </c>
      <c r="B2972" s="1" t="s">
        <v>951</v>
      </c>
      <c r="C2972" s="1" t="s">
        <v>126</v>
      </c>
      <c r="D2972" s="1" t="s">
        <v>325</v>
      </c>
      <c r="E2972" s="1" t="s">
        <v>54</v>
      </c>
      <c r="F2972" s="2">
        <v>3</v>
      </c>
      <c r="G2972" s="2">
        <v>5</v>
      </c>
      <c r="H2972" s="1" t="s">
        <v>14</v>
      </c>
      <c r="I2972" s="1" t="s">
        <v>15</v>
      </c>
      <c r="J2972" s="2">
        <v>5951</v>
      </c>
      <c r="K2972" t="str">
        <f>VLOOKUP(E2972,LUCode!A:B,2,FALSE)</f>
        <v>Passenger Assistance Alarm Activated - No Trouble Found</v>
      </c>
      <c r="L2972">
        <f>VLOOKUP(D2972,Coordinates!A:C,2,FALSE)</f>
        <v>43.394100000000002</v>
      </c>
      <c r="M2972">
        <f>VLOOKUP(D2972,Coordinates!A:C,3,FALSE)</f>
        <v>-79.225899999999996</v>
      </c>
      <c r="N2972" t="str">
        <f>VLOOKUP(I2972,LULine!A:B,2,FALSE)</f>
        <v>Yonge University Spadina</v>
      </c>
      <c r="O2972" t="s">
        <v>1763</v>
      </c>
      <c r="P2972" t="s">
        <v>1775</v>
      </c>
    </row>
    <row r="2973" spans="1:16" x14ac:dyDescent="0.3">
      <c r="A2973" s="3">
        <v>43622</v>
      </c>
      <c r="B2973" s="1" t="s">
        <v>213</v>
      </c>
      <c r="C2973" s="1" t="s">
        <v>126</v>
      </c>
      <c r="D2973" s="1" t="s">
        <v>12</v>
      </c>
      <c r="E2973" s="1" t="s">
        <v>80</v>
      </c>
      <c r="F2973" s="2">
        <v>4</v>
      </c>
      <c r="G2973" s="2">
        <v>6</v>
      </c>
      <c r="H2973" s="1" t="s">
        <v>14</v>
      </c>
      <c r="I2973" s="1" t="s">
        <v>15</v>
      </c>
      <c r="J2973" s="2">
        <v>5931</v>
      </c>
      <c r="K2973" t="str">
        <f>VLOOKUP(E2973,LUCode!A:B,2,FALSE)</f>
        <v>Disorderly Patron</v>
      </c>
      <c r="L2973">
        <f>VLOOKUP(D2973,Coordinates!A:C,2,FALSE)</f>
        <v>43.402900000000002</v>
      </c>
      <c r="M2973">
        <f>VLOOKUP(D2973,Coordinates!A:C,3,FALSE)</f>
        <v>-79.242500000000007</v>
      </c>
      <c r="N2973" t="str">
        <f>VLOOKUP(I2973,LULine!A:B,2,FALSE)</f>
        <v>Yonge University Spadina</v>
      </c>
      <c r="O2973" t="s">
        <v>1763</v>
      </c>
      <c r="P2973" t="s">
        <v>1775</v>
      </c>
    </row>
    <row r="2974" spans="1:16" x14ac:dyDescent="0.3">
      <c r="A2974" s="3">
        <v>43622</v>
      </c>
      <c r="B2974" s="1" t="s">
        <v>313</v>
      </c>
      <c r="C2974" s="1" t="s">
        <v>126</v>
      </c>
      <c r="D2974" s="1" t="s">
        <v>17</v>
      </c>
      <c r="E2974" s="1" t="s">
        <v>80</v>
      </c>
      <c r="F2974" s="2">
        <v>9</v>
      </c>
      <c r="G2974" s="2">
        <v>11</v>
      </c>
      <c r="H2974" s="1" t="s">
        <v>14</v>
      </c>
      <c r="I2974" s="1" t="s">
        <v>15</v>
      </c>
      <c r="J2974" s="2">
        <v>5406</v>
      </c>
      <c r="K2974" t="str">
        <f>VLOOKUP(E2974,LUCode!A:B,2,FALSE)</f>
        <v>Disorderly Patron</v>
      </c>
      <c r="L2974">
        <f>VLOOKUP(D2974,Coordinates!A:C,2,FALSE)</f>
        <v>43.415700000000001</v>
      </c>
      <c r="M2974">
        <f>VLOOKUP(D2974,Coordinates!A:C,3,FALSE)</f>
        <v>-79.260900000000007</v>
      </c>
      <c r="N2974" t="str">
        <f>VLOOKUP(I2974,LULine!A:B,2,FALSE)</f>
        <v>Yonge University Spadina</v>
      </c>
      <c r="O2974" t="s">
        <v>1763</v>
      </c>
      <c r="P2974" t="s">
        <v>1775</v>
      </c>
    </row>
    <row r="2975" spans="1:16" x14ac:dyDescent="0.3">
      <c r="A2975" s="3">
        <v>43622</v>
      </c>
      <c r="B2975" s="1" t="s">
        <v>501</v>
      </c>
      <c r="C2975" s="1" t="s">
        <v>126</v>
      </c>
      <c r="D2975" s="1" t="s">
        <v>248</v>
      </c>
      <c r="E2975" s="1" t="s">
        <v>621</v>
      </c>
      <c r="F2975" s="2">
        <v>16</v>
      </c>
      <c r="G2975" s="2">
        <v>18</v>
      </c>
      <c r="H2975" s="1" t="s">
        <v>14</v>
      </c>
      <c r="I2975" s="1" t="s">
        <v>15</v>
      </c>
      <c r="J2975" s="2">
        <v>6046</v>
      </c>
      <c r="K2975" t="str">
        <f>VLOOKUP(E2975,LUCode!A:B,2,FALSE)</f>
        <v>RC&amp;S Maintenance Error - (Human)</v>
      </c>
      <c r="L2975">
        <f>VLOOKUP(D2975,Coordinates!A:C,2,FALSE)</f>
        <v>43.3857</v>
      </c>
      <c r="M2975">
        <f>VLOOKUP(D2975,Coordinates!A:C,3,FALSE)</f>
        <v>-79.224000000000004</v>
      </c>
      <c r="N2975" t="str">
        <f>VLOOKUP(I2975,LULine!A:B,2,FALSE)</f>
        <v>Yonge University Spadina</v>
      </c>
      <c r="O2975" t="s">
        <v>1763</v>
      </c>
      <c r="P2975" t="s">
        <v>1775</v>
      </c>
    </row>
    <row r="2976" spans="1:16" x14ac:dyDescent="0.3">
      <c r="A2976" s="3">
        <v>43622</v>
      </c>
      <c r="B2976" s="1" t="s">
        <v>658</v>
      </c>
      <c r="C2976" s="1" t="s">
        <v>126</v>
      </c>
      <c r="D2976" s="1" t="s">
        <v>162</v>
      </c>
      <c r="E2976" s="1" t="s">
        <v>60</v>
      </c>
      <c r="F2976" s="2">
        <v>3</v>
      </c>
      <c r="G2976" s="2">
        <v>5</v>
      </c>
      <c r="H2976" s="1" t="s">
        <v>19</v>
      </c>
      <c r="I2976" s="1" t="s">
        <v>15</v>
      </c>
      <c r="J2976" s="2">
        <v>5641</v>
      </c>
      <c r="K2976" t="str">
        <f>VLOOKUP(E2976,LUCode!A:B,2,FALSE)</f>
        <v>Miscellaneous Other</v>
      </c>
      <c r="L2976">
        <f>VLOOKUP(D2976,Coordinates!A:C,2,FALSE)</f>
        <v>43.390900000000002</v>
      </c>
      <c r="M2976">
        <f>VLOOKUP(D2976,Coordinates!A:C,3,FALSE)</f>
        <v>-79.224500000000006</v>
      </c>
      <c r="N2976" t="str">
        <f>VLOOKUP(I2976,LULine!A:B,2,FALSE)</f>
        <v>Yonge University Spadina</v>
      </c>
      <c r="O2976" t="s">
        <v>1763</v>
      </c>
      <c r="P2976" t="s">
        <v>1776</v>
      </c>
    </row>
    <row r="2977" spans="1:16" x14ac:dyDescent="0.3">
      <c r="A2977" s="3">
        <v>43622</v>
      </c>
      <c r="B2977" s="1" t="s">
        <v>108</v>
      </c>
      <c r="C2977" s="1" t="s">
        <v>126</v>
      </c>
      <c r="D2977" s="1" t="s">
        <v>211</v>
      </c>
      <c r="E2977" s="1" t="s">
        <v>43</v>
      </c>
      <c r="F2977" s="2">
        <v>5</v>
      </c>
      <c r="G2977" s="2">
        <v>7</v>
      </c>
      <c r="H2977" s="1" t="s">
        <v>19</v>
      </c>
      <c r="I2977" s="1" t="s">
        <v>15</v>
      </c>
      <c r="J2977" s="2">
        <v>6106</v>
      </c>
      <c r="K2977" t="str">
        <f>VLOOKUP(E2977,LUCode!A:B,2,FALSE)</f>
        <v>Operator Not In Position</v>
      </c>
      <c r="L2977">
        <f>VLOOKUP(D2977,Coordinates!A:C,2,FALSE)</f>
        <v>43.4739</v>
      </c>
      <c r="M2977">
        <f>VLOOKUP(D2977,Coordinates!A:C,3,FALSE)</f>
        <v>-79.313900000000004</v>
      </c>
      <c r="N2977" t="str">
        <f>VLOOKUP(I2977,LULine!A:B,2,FALSE)</f>
        <v>Yonge University Spadina</v>
      </c>
      <c r="O2977" t="s">
        <v>1763</v>
      </c>
      <c r="P2977" t="s">
        <v>1776</v>
      </c>
    </row>
    <row r="2978" spans="1:16" x14ac:dyDescent="0.3">
      <c r="A2978" s="3">
        <v>43622</v>
      </c>
      <c r="B2978" s="1" t="s">
        <v>786</v>
      </c>
      <c r="C2978" s="1" t="s">
        <v>126</v>
      </c>
      <c r="D2978" s="1" t="s">
        <v>88</v>
      </c>
      <c r="E2978" s="1" t="s">
        <v>54</v>
      </c>
      <c r="F2978" s="2">
        <v>4</v>
      </c>
      <c r="G2978" s="2">
        <v>6</v>
      </c>
      <c r="H2978" s="1" t="s">
        <v>14</v>
      </c>
      <c r="I2978" s="1" t="s">
        <v>15</v>
      </c>
      <c r="J2978" s="2">
        <v>6131</v>
      </c>
      <c r="K2978" t="str">
        <f>VLOOKUP(E2978,LUCode!A:B,2,FALSE)</f>
        <v>Passenger Assistance Alarm Activated - No Trouble Found</v>
      </c>
      <c r="L2978">
        <f>VLOOKUP(D2978,Coordinates!A:C,2,FALSE)</f>
        <v>43.744900000000001</v>
      </c>
      <c r="M2978">
        <f>VLOOKUP(D2978,Coordinates!A:C,3,FALSE)</f>
        <v>-79.406700000000001</v>
      </c>
      <c r="N2978" t="str">
        <f>VLOOKUP(I2978,LULine!A:B,2,FALSE)</f>
        <v>Yonge University Spadina</v>
      </c>
      <c r="O2978" t="s">
        <v>1763</v>
      </c>
      <c r="P2978" t="s">
        <v>1776</v>
      </c>
    </row>
    <row r="2979" spans="1:16" x14ac:dyDescent="0.3">
      <c r="A2979" s="3">
        <v>43622</v>
      </c>
      <c r="B2979" s="1" t="s">
        <v>1371</v>
      </c>
      <c r="C2979" s="1" t="s">
        <v>126</v>
      </c>
      <c r="D2979" s="1" t="s">
        <v>45</v>
      </c>
      <c r="E2979" s="1" t="s">
        <v>43</v>
      </c>
      <c r="F2979" s="2">
        <v>3</v>
      </c>
      <c r="G2979" s="2">
        <v>6</v>
      </c>
      <c r="H2979" s="1" t="s">
        <v>19</v>
      </c>
      <c r="I2979" s="1" t="s">
        <v>15</v>
      </c>
      <c r="J2979" s="2">
        <v>6101</v>
      </c>
      <c r="K2979" t="str">
        <f>VLOOKUP(E2979,LUCode!A:B,2,FALSE)</f>
        <v>Operator Not In Position</v>
      </c>
      <c r="L2979">
        <f>VLOOKUP(D2979,Coordinates!A:C,2,FALSE)</f>
        <v>43.781399999999998</v>
      </c>
      <c r="M2979">
        <f>VLOOKUP(D2979,Coordinates!A:C,3,FALSE)</f>
        <v>-79.415000000000006</v>
      </c>
      <c r="N2979" t="str">
        <f>VLOOKUP(I2979,LULine!A:B,2,FALSE)</f>
        <v>Yonge University Spadina</v>
      </c>
      <c r="O2979" t="s">
        <v>1763</v>
      </c>
      <c r="P2979" t="s">
        <v>1776</v>
      </c>
    </row>
    <row r="2980" spans="1:16" x14ac:dyDescent="0.3">
      <c r="A2980" s="3">
        <v>43622</v>
      </c>
      <c r="B2980" s="1" t="s">
        <v>991</v>
      </c>
      <c r="C2980" s="1" t="s">
        <v>126</v>
      </c>
      <c r="D2980" s="1" t="s">
        <v>64</v>
      </c>
      <c r="E2980" s="1" t="s">
        <v>218</v>
      </c>
      <c r="F2980" s="2">
        <v>3</v>
      </c>
      <c r="G2980" s="2">
        <v>6</v>
      </c>
      <c r="H2980" s="1" t="s">
        <v>29</v>
      </c>
      <c r="I2980" s="1" t="s">
        <v>30</v>
      </c>
      <c r="J2980" s="2">
        <v>5096</v>
      </c>
      <c r="K2980" t="str">
        <f>VLOOKUP(E2980,LUCode!A:B,2,FALSE)</f>
        <v>Equipment - No Trouble Found</v>
      </c>
      <c r="L2980">
        <f>VLOOKUP(D2980,Coordinates!A:C,2,FALSE)</f>
        <v>43.424100000000003</v>
      </c>
      <c r="M2980">
        <f>VLOOKUP(D2980,Coordinates!A:C,3,FALSE)</f>
        <v>-79.164699999999996</v>
      </c>
      <c r="N2980" t="str">
        <f>VLOOKUP(I2980,LULine!A:B,2,FALSE)</f>
        <v>Bloor Danforth</v>
      </c>
      <c r="O2980" t="s">
        <v>1763</v>
      </c>
      <c r="P2980" t="s">
        <v>1776</v>
      </c>
    </row>
    <row r="2981" spans="1:16" x14ac:dyDescent="0.3">
      <c r="A2981" s="3">
        <v>43622</v>
      </c>
      <c r="B2981" s="1" t="s">
        <v>387</v>
      </c>
      <c r="C2981" s="1" t="s">
        <v>126</v>
      </c>
      <c r="D2981" s="25" t="s">
        <v>1639</v>
      </c>
      <c r="E2981" s="1" t="s">
        <v>216</v>
      </c>
      <c r="F2981" s="2">
        <v>11</v>
      </c>
      <c r="G2981" s="2">
        <v>13</v>
      </c>
      <c r="H2981" s="1" t="s">
        <v>14</v>
      </c>
      <c r="I2981" s="1" t="s">
        <v>15</v>
      </c>
      <c r="J2981" s="2">
        <v>5916</v>
      </c>
      <c r="K2981" t="str">
        <f>VLOOKUP(E2981,LUCode!A:B,2,FALSE)</f>
        <v>Emergency Alarm Station Activation</v>
      </c>
      <c r="L2981">
        <f>VLOOKUP(D2981,Coordinates!A:C,2,FALSE)</f>
        <v>43.762</v>
      </c>
      <c r="M2981">
        <f>VLOOKUP(D2981,Coordinates!A:C,3,FALSE)</f>
        <v>-79.411900000000003</v>
      </c>
      <c r="N2981" t="str">
        <f>VLOOKUP(I2981,LULine!A:B,2,FALSE)</f>
        <v>Yonge University Spadina</v>
      </c>
      <c r="O2981" t="s">
        <v>1763</v>
      </c>
      <c r="P2981" t="s">
        <v>1776</v>
      </c>
    </row>
    <row r="2982" spans="1:16" x14ac:dyDescent="0.3">
      <c r="A2982" s="3">
        <v>43622</v>
      </c>
      <c r="B2982" s="1" t="s">
        <v>1208</v>
      </c>
      <c r="C2982" s="1" t="s">
        <v>126</v>
      </c>
      <c r="D2982" s="1" t="s">
        <v>45</v>
      </c>
      <c r="E2982" s="1" t="s">
        <v>132</v>
      </c>
      <c r="F2982" s="2">
        <v>4</v>
      </c>
      <c r="G2982" s="2">
        <v>9</v>
      </c>
      <c r="H2982" s="1" t="s">
        <v>19</v>
      </c>
      <c r="I2982" s="1" t="s">
        <v>15</v>
      </c>
      <c r="J2982" s="2">
        <v>5736</v>
      </c>
      <c r="K2982" t="str">
        <f>VLOOKUP(E2982,LUCode!A:B,2,FALSE)</f>
        <v>Misc. Transportation Other - Employee Non-Chargeable</v>
      </c>
      <c r="L2982">
        <f>VLOOKUP(D2982,Coordinates!A:C,2,FALSE)</f>
        <v>43.781399999999998</v>
      </c>
      <c r="M2982">
        <f>VLOOKUP(D2982,Coordinates!A:C,3,FALSE)</f>
        <v>-79.415000000000006</v>
      </c>
      <c r="N2982" t="str">
        <f>VLOOKUP(I2982,LULine!A:B,2,FALSE)</f>
        <v>Yonge University Spadina</v>
      </c>
      <c r="O2982" t="s">
        <v>1763</v>
      </c>
      <c r="P2982" t="s">
        <v>1777</v>
      </c>
    </row>
    <row r="2983" spans="1:16" x14ac:dyDescent="0.3">
      <c r="A2983" s="3">
        <v>43623</v>
      </c>
      <c r="B2983" s="1" t="s">
        <v>1372</v>
      </c>
      <c r="C2983" s="1" t="s">
        <v>145</v>
      </c>
      <c r="D2983" s="1" t="s">
        <v>281</v>
      </c>
      <c r="E2983" s="1" t="s">
        <v>277</v>
      </c>
      <c r="F2983" s="2">
        <v>4</v>
      </c>
      <c r="G2983" s="2">
        <v>9</v>
      </c>
      <c r="H2983" s="1" t="s">
        <v>34</v>
      </c>
      <c r="I2983" s="1" t="s">
        <v>99</v>
      </c>
      <c r="J2983" s="2">
        <v>6181</v>
      </c>
      <c r="K2983" t="str">
        <f>VLOOKUP(E2983,LUCode!A:B,2,FALSE)</f>
        <v>Operator Violated Signal</v>
      </c>
      <c r="L2983">
        <f>VLOOKUP(D2983,Coordinates!A:C,2,FALSE)</f>
        <v>43.775700000000001</v>
      </c>
      <c r="M2983">
        <f>VLOOKUP(D2983,Coordinates!A:C,3,FALSE)</f>
        <v>-79.345399999999998</v>
      </c>
      <c r="N2983" t="str">
        <f>VLOOKUP(I2983,LULine!A:B,2,FALSE)</f>
        <v>Sheppard</v>
      </c>
      <c r="O2983" t="s">
        <v>1763</v>
      </c>
      <c r="P2983" t="s">
        <v>1777</v>
      </c>
    </row>
    <row r="2984" spans="1:16" x14ac:dyDescent="0.3">
      <c r="A2984" s="3">
        <v>43623</v>
      </c>
      <c r="B2984" s="1" t="s">
        <v>733</v>
      </c>
      <c r="C2984" s="1" t="s">
        <v>145</v>
      </c>
      <c r="D2984" s="1" t="s">
        <v>179</v>
      </c>
      <c r="E2984" s="1" t="s">
        <v>384</v>
      </c>
      <c r="F2984" s="2">
        <v>10</v>
      </c>
      <c r="G2984" s="2">
        <v>14</v>
      </c>
      <c r="H2984" s="1" t="s">
        <v>29</v>
      </c>
      <c r="I2984" s="1" t="s">
        <v>30</v>
      </c>
      <c r="J2984" s="2">
        <v>5063</v>
      </c>
      <c r="K2984" t="str">
        <f>VLOOKUP(E2984,LUCode!A:B,2,FALSE)</f>
        <v>Track Switch Failure - Signal Related Problem</v>
      </c>
      <c r="L2984">
        <f>VLOOKUP(D2984,Coordinates!A:C,2,FALSE)</f>
        <v>43.414200000000001</v>
      </c>
      <c r="M2984">
        <f>VLOOKUP(D2984,Coordinates!A:C,3,FALSE)</f>
        <v>-79.171899999999994</v>
      </c>
      <c r="N2984" t="str">
        <f>VLOOKUP(I2984,LULine!A:B,2,FALSE)</f>
        <v>Bloor Danforth</v>
      </c>
      <c r="O2984" t="s">
        <v>1763</v>
      </c>
      <c r="P2984" t="s">
        <v>1774</v>
      </c>
    </row>
    <row r="2985" spans="1:16" x14ac:dyDescent="0.3">
      <c r="A2985" s="3">
        <v>43623</v>
      </c>
      <c r="B2985" s="1" t="s">
        <v>835</v>
      </c>
      <c r="C2985" s="1" t="s">
        <v>145</v>
      </c>
      <c r="D2985" s="1" t="s">
        <v>33</v>
      </c>
      <c r="E2985" s="1" t="s">
        <v>610</v>
      </c>
      <c r="F2985" s="2">
        <v>3</v>
      </c>
      <c r="G2985" s="2">
        <v>5</v>
      </c>
      <c r="H2985" s="1" t="s">
        <v>34</v>
      </c>
      <c r="I2985" s="1" t="s">
        <v>30</v>
      </c>
      <c r="J2985" s="2">
        <v>5133</v>
      </c>
      <c r="K2985" t="str">
        <f>VLOOKUP(E2985,LUCode!A:B,2,FALSE)</f>
        <v>Work Refusal</v>
      </c>
      <c r="L2985">
        <f>VLOOKUP(D2985,Coordinates!A:C,2,FALSE)</f>
        <v>43.381399999999999</v>
      </c>
      <c r="M2985">
        <f>VLOOKUP(D2985,Coordinates!A:C,3,FALSE)</f>
        <v>-79.320999999999998</v>
      </c>
      <c r="N2985" t="str">
        <f>VLOOKUP(I2985,LULine!A:B,2,FALSE)</f>
        <v>Bloor Danforth</v>
      </c>
      <c r="O2985" t="s">
        <v>1763</v>
      </c>
      <c r="P2985" t="s">
        <v>1774</v>
      </c>
    </row>
    <row r="2986" spans="1:16" x14ac:dyDescent="0.3">
      <c r="A2986" s="3">
        <v>43623</v>
      </c>
      <c r="B2986" s="1" t="s">
        <v>1245</v>
      </c>
      <c r="C2986" s="1" t="s">
        <v>145</v>
      </c>
      <c r="D2986" s="1" t="s">
        <v>279</v>
      </c>
      <c r="E2986" s="1" t="s">
        <v>132</v>
      </c>
      <c r="F2986" s="2">
        <v>3</v>
      </c>
      <c r="G2986" s="2">
        <v>5</v>
      </c>
      <c r="H2986" s="1" t="s">
        <v>14</v>
      </c>
      <c r="I2986" s="1" t="s">
        <v>15</v>
      </c>
      <c r="J2986" s="2">
        <v>6126</v>
      </c>
      <c r="K2986" t="str">
        <f>VLOOKUP(E2986,LUCode!A:B,2,FALSE)</f>
        <v>Misc. Transportation Other - Employee Non-Chargeable</v>
      </c>
      <c r="L2986">
        <f>VLOOKUP(D2986,Coordinates!A:C,2,FALSE)</f>
        <v>43.4056</v>
      </c>
      <c r="M2986">
        <f>VLOOKUP(D2986,Coordinates!A:C,3,FALSE)</f>
        <v>-79.232699999999994</v>
      </c>
      <c r="N2986" t="str">
        <f>VLOOKUP(I2986,LULine!A:B,2,FALSE)</f>
        <v>Yonge University Spadina</v>
      </c>
      <c r="O2986" t="s">
        <v>1763</v>
      </c>
      <c r="P2986" t="s">
        <v>1774</v>
      </c>
    </row>
    <row r="2987" spans="1:16" x14ac:dyDescent="0.3">
      <c r="A2987" s="3">
        <v>43623</v>
      </c>
      <c r="B2987" s="1" t="s">
        <v>1136</v>
      </c>
      <c r="C2987" s="1" t="s">
        <v>145</v>
      </c>
      <c r="D2987" s="1" t="s">
        <v>395</v>
      </c>
      <c r="E2987" s="1" t="s">
        <v>89</v>
      </c>
      <c r="F2987" s="2">
        <v>6</v>
      </c>
      <c r="G2987" s="2">
        <v>8</v>
      </c>
      <c r="H2987" s="1" t="s">
        <v>29</v>
      </c>
      <c r="I2987" s="1" t="s">
        <v>30</v>
      </c>
      <c r="J2987" s="2">
        <v>5019</v>
      </c>
      <c r="K2987" t="str">
        <f>VLOOKUP(E2987,LUCode!A:B,2,FALSE)</f>
        <v>Injured or ill Customer (On Train) - Medical Aid Refused</v>
      </c>
      <c r="L2987">
        <f>VLOOKUP(D2987,Coordinates!A:C,2,FALSE)</f>
        <v>43.385899999999999</v>
      </c>
      <c r="M2987">
        <f>VLOOKUP(D2987,Coordinates!A:C,3,FALSE)</f>
        <v>-79.290199999999999</v>
      </c>
      <c r="N2987" t="str">
        <f>VLOOKUP(I2987,LULine!A:B,2,FALSE)</f>
        <v>Bloor Danforth</v>
      </c>
      <c r="O2987" t="s">
        <v>1763</v>
      </c>
      <c r="P2987" t="s">
        <v>1774</v>
      </c>
    </row>
    <row r="2988" spans="1:16" x14ac:dyDescent="0.3">
      <c r="A2988" s="3">
        <v>43623</v>
      </c>
      <c r="B2988" s="1" t="s">
        <v>724</v>
      </c>
      <c r="C2988" s="1" t="s">
        <v>145</v>
      </c>
      <c r="D2988" s="1" t="s">
        <v>24</v>
      </c>
      <c r="E2988" s="1" t="s">
        <v>54</v>
      </c>
      <c r="F2988" s="2">
        <v>3</v>
      </c>
      <c r="G2988" s="2">
        <v>5</v>
      </c>
      <c r="H2988" s="1" t="s">
        <v>19</v>
      </c>
      <c r="I2988" s="1" t="s">
        <v>15</v>
      </c>
      <c r="J2988" s="2">
        <v>5581</v>
      </c>
      <c r="K2988" t="str">
        <f>VLOOKUP(E2988,LUCode!A:B,2,FALSE)</f>
        <v>Passenger Assistance Alarm Activated - No Trouble Found</v>
      </c>
      <c r="L2988">
        <f>VLOOKUP(D2988,Coordinates!A:C,2,FALSE)</f>
        <v>43.415199999999999</v>
      </c>
      <c r="M2988">
        <f>VLOOKUP(D2988,Coordinates!A:C,3,FALSE)</f>
        <v>-79.234999999999999</v>
      </c>
      <c r="N2988" t="str">
        <f>VLOOKUP(I2988,LULine!A:B,2,FALSE)</f>
        <v>Yonge University Spadina</v>
      </c>
      <c r="O2988" t="s">
        <v>1763</v>
      </c>
      <c r="P2988" t="s">
        <v>1774</v>
      </c>
    </row>
    <row r="2989" spans="1:16" x14ac:dyDescent="0.3">
      <c r="A2989" s="3">
        <v>43623</v>
      </c>
      <c r="B2989" s="1" t="s">
        <v>336</v>
      </c>
      <c r="C2989" s="1" t="s">
        <v>145</v>
      </c>
      <c r="D2989" s="1" t="s">
        <v>207</v>
      </c>
      <c r="E2989" s="1" t="s">
        <v>132</v>
      </c>
      <c r="F2989" s="2">
        <v>3</v>
      </c>
      <c r="G2989" s="2">
        <v>5</v>
      </c>
      <c r="H2989" s="1" t="s">
        <v>14</v>
      </c>
      <c r="I2989" s="1" t="s">
        <v>15</v>
      </c>
      <c r="J2989" s="2">
        <v>6091</v>
      </c>
      <c r="K2989" t="str">
        <f>VLOOKUP(E2989,LUCode!A:B,2,FALSE)</f>
        <v>Misc. Transportation Other - Employee Non-Chargeable</v>
      </c>
      <c r="L2989">
        <f>VLOOKUP(D2989,Coordinates!A:C,2,FALSE)</f>
        <v>43.4221</v>
      </c>
      <c r="M2989">
        <f>VLOOKUP(D2989,Coordinates!A:C,3,FALSE)</f>
        <v>-79.235399999999998</v>
      </c>
      <c r="N2989" t="str">
        <f>VLOOKUP(I2989,LULine!A:B,2,FALSE)</f>
        <v>Yonge University Spadina</v>
      </c>
      <c r="O2989" t="s">
        <v>1763</v>
      </c>
      <c r="P2989" t="s">
        <v>1774</v>
      </c>
    </row>
    <row r="2990" spans="1:16" x14ac:dyDescent="0.3">
      <c r="A2990" s="3">
        <v>43623</v>
      </c>
      <c r="B2990" s="1" t="s">
        <v>1373</v>
      </c>
      <c r="C2990" s="1" t="s">
        <v>145</v>
      </c>
      <c r="D2990" s="1" t="s">
        <v>22</v>
      </c>
      <c r="E2990" s="1" t="s">
        <v>13</v>
      </c>
      <c r="F2990" s="2">
        <v>3</v>
      </c>
      <c r="G2990" s="2">
        <v>5</v>
      </c>
      <c r="H2990" s="1" t="s">
        <v>19</v>
      </c>
      <c r="I2990" s="1" t="s">
        <v>15</v>
      </c>
      <c r="J2990" s="2">
        <v>5551</v>
      </c>
      <c r="K2990" t="str">
        <f>VLOOKUP(E2990,LUCode!A:B,2,FALSE)</f>
        <v>ATC Project</v>
      </c>
      <c r="L2990">
        <f>VLOOKUP(D2990,Coordinates!A:C,2,FALSE)</f>
        <v>43.4116</v>
      </c>
      <c r="M2990">
        <f>VLOOKUP(D2990,Coordinates!A:C,3,FALSE)</f>
        <v>-79.233500000000006</v>
      </c>
      <c r="N2990" t="str">
        <f>VLOOKUP(I2990,LULine!A:B,2,FALSE)</f>
        <v>Yonge University Spadina</v>
      </c>
      <c r="O2990" t="s">
        <v>1763</v>
      </c>
      <c r="P2990" t="s">
        <v>1772</v>
      </c>
    </row>
    <row r="2991" spans="1:16" x14ac:dyDescent="0.3">
      <c r="A2991" s="3">
        <v>43623</v>
      </c>
      <c r="B2991" s="1" t="s">
        <v>582</v>
      </c>
      <c r="C2991" s="1" t="s">
        <v>145</v>
      </c>
      <c r="D2991" s="1" t="s">
        <v>266</v>
      </c>
      <c r="E2991" s="1" t="s">
        <v>586</v>
      </c>
      <c r="F2991" s="2">
        <v>4</v>
      </c>
      <c r="G2991" s="2">
        <v>11</v>
      </c>
      <c r="H2991" s="1" t="s">
        <v>14</v>
      </c>
      <c r="I2991" s="1" t="s">
        <v>93</v>
      </c>
      <c r="J2991" s="2">
        <v>3003</v>
      </c>
      <c r="K2991" t="str">
        <f>VLOOKUP(E2991,LUCode!A:B,2,FALSE)</f>
        <v>VCC/RCIU/CCR</v>
      </c>
      <c r="L2991">
        <f>VLOOKUP(D2991,Coordinates!A:C,2,FALSE)</f>
        <v>43.462899999999998</v>
      </c>
      <c r="M2991">
        <f>VLOOKUP(D2991,Coordinates!A:C,3,FALSE)</f>
        <v>-79.150599999999997</v>
      </c>
      <c r="N2991" t="str">
        <f>VLOOKUP(I2991,LULine!A:B,2,FALSE)</f>
        <v>Scarborough Rail Transit</v>
      </c>
      <c r="O2991" t="s">
        <v>1763</v>
      </c>
      <c r="P2991" t="s">
        <v>1773</v>
      </c>
    </row>
    <row r="2992" spans="1:16" x14ac:dyDescent="0.3">
      <c r="A2992" s="3">
        <v>43623</v>
      </c>
      <c r="B2992" s="1" t="s">
        <v>597</v>
      </c>
      <c r="C2992" s="1" t="s">
        <v>145</v>
      </c>
      <c r="D2992" s="1" t="s">
        <v>140</v>
      </c>
      <c r="E2992" s="1" t="s">
        <v>180</v>
      </c>
      <c r="F2992" s="2">
        <v>3</v>
      </c>
      <c r="G2992" s="2">
        <v>6</v>
      </c>
      <c r="H2992" s="1" t="s">
        <v>29</v>
      </c>
      <c r="I2992" s="1" t="s">
        <v>30</v>
      </c>
      <c r="J2992" s="2">
        <v>5153</v>
      </c>
      <c r="K2992" t="str">
        <f>VLOOKUP(E2992,LUCode!A:B,2,FALSE)</f>
        <v>Signals - Track Circuit Problems</v>
      </c>
      <c r="L2992">
        <f>VLOOKUP(D2992,Coordinates!A:C,2,FALSE)</f>
        <v>43.39</v>
      </c>
      <c r="M2992">
        <f>VLOOKUP(D2992,Coordinates!A:C,3,FALSE)</f>
        <v>-79.2941</v>
      </c>
      <c r="N2992" t="str">
        <f>VLOOKUP(I2992,LULine!A:B,2,FALSE)</f>
        <v>Bloor Danforth</v>
      </c>
      <c r="O2992" t="s">
        <v>1763</v>
      </c>
      <c r="P2992" t="s">
        <v>1773</v>
      </c>
    </row>
    <row r="2993" spans="1:16" x14ac:dyDescent="0.3">
      <c r="A2993" s="3">
        <v>43623</v>
      </c>
      <c r="B2993" s="1" t="s">
        <v>765</v>
      </c>
      <c r="C2993" s="1" t="s">
        <v>145</v>
      </c>
      <c r="D2993" s="1" t="s">
        <v>443</v>
      </c>
      <c r="E2993" s="1" t="s">
        <v>57</v>
      </c>
      <c r="F2993" s="2">
        <v>14</v>
      </c>
      <c r="G2993" s="2">
        <v>16</v>
      </c>
      <c r="H2993" s="1" t="s">
        <v>29</v>
      </c>
      <c r="I2993" s="1" t="s">
        <v>30</v>
      </c>
      <c r="J2993" s="2">
        <v>5124</v>
      </c>
      <c r="K2993" t="str">
        <f>VLOOKUP(E2993,LUCode!A:B,2,FALSE)</f>
        <v>Injured or ill Customer (On Train) - Transported</v>
      </c>
      <c r="L2993">
        <f>VLOOKUP(D2993,Coordinates!A:C,2,FALSE)</f>
        <v>43.412050000000001</v>
      </c>
      <c r="M2993">
        <f>VLOOKUP(D2993,Coordinates!A:C,3,FALSE)</f>
        <v>-79.180599999999998</v>
      </c>
      <c r="N2993" t="str">
        <f>VLOOKUP(I2993,LULine!A:B,2,FALSE)</f>
        <v>Bloor Danforth</v>
      </c>
      <c r="O2993" t="s">
        <v>1763</v>
      </c>
      <c r="P2993" t="s">
        <v>1775</v>
      </c>
    </row>
    <row r="2994" spans="1:16" x14ac:dyDescent="0.3">
      <c r="A2994" s="3">
        <v>43623</v>
      </c>
      <c r="B2994" s="1" t="s">
        <v>346</v>
      </c>
      <c r="C2994" s="1" t="s">
        <v>145</v>
      </c>
      <c r="D2994" s="25" t="s">
        <v>1756</v>
      </c>
      <c r="E2994" s="1" t="s">
        <v>54</v>
      </c>
      <c r="F2994" s="2">
        <v>3</v>
      </c>
      <c r="G2994" s="2">
        <v>6</v>
      </c>
      <c r="H2994" s="1" t="s">
        <v>14</v>
      </c>
      <c r="I2994" s="1" t="s">
        <v>15</v>
      </c>
      <c r="J2994" s="2">
        <v>5546</v>
      </c>
      <c r="K2994" t="str">
        <f>VLOOKUP(E2994,LUCode!A:B,2,FALSE)</f>
        <v>Passenger Assistance Alarm Activated - No Trouble Found</v>
      </c>
      <c r="L2994">
        <f>VLOOKUP(D2994,Coordinates!A:C,2,FALSE)</f>
        <v>43.401600000000002</v>
      </c>
      <c r="M2994">
        <f>VLOOKUP(D2994,Coordinates!A:C,3,FALSE)</f>
        <v>-79.230900000000005</v>
      </c>
      <c r="N2994" t="str">
        <f>VLOOKUP(I2994,LULine!A:B,2,FALSE)</f>
        <v>Yonge University Spadina</v>
      </c>
      <c r="O2994" t="s">
        <v>1763</v>
      </c>
      <c r="P2994" t="s">
        <v>1775</v>
      </c>
    </row>
    <row r="2995" spans="1:16" x14ac:dyDescent="0.3">
      <c r="A2995" s="3">
        <v>43623</v>
      </c>
      <c r="B2995" s="1" t="s">
        <v>1060</v>
      </c>
      <c r="C2995" s="1" t="s">
        <v>145</v>
      </c>
      <c r="D2995" s="1" t="s">
        <v>207</v>
      </c>
      <c r="E2995" s="1" t="s">
        <v>132</v>
      </c>
      <c r="F2995" s="2">
        <v>4</v>
      </c>
      <c r="G2995" s="2">
        <v>6</v>
      </c>
      <c r="H2995" s="1" t="s">
        <v>19</v>
      </c>
      <c r="I2995" s="1" t="s">
        <v>15</v>
      </c>
      <c r="J2995" s="2">
        <v>5591</v>
      </c>
      <c r="K2995" t="str">
        <f>VLOOKUP(E2995,LUCode!A:B,2,FALSE)</f>
        <v>Misc. Transportation Other - Employee Non-Chargeable</v>
      </c>
      <c r="L2995">
        <f>VLOOKUP(D2995,Coordinates!A:C,2,FALSE)</f>
        <v>43.4221</v>
      </c>
      <c r="M2995">
        <f>VLOOKUP(D2995,Coordinates!A:C,3,FALSE)</f>
        <v>-79.235399999999998</v>
      </c>
      <c r="N2995" t="str">
        <f>VLOOKUP(I2995,LULine!A:B,2,FALSE)</f>
        <v>Yonge University Spadina</v>
      </c>
      <c r="O2995" t="s">
        <v>1763</v>
      </c>
      <c r="P2995" t="s">
        <v>1775</v>
      </c>
    </row>
    <row r="2996" spans="1:16" x14ac:dyDescent="0.3">
      <c r="A2996" s="3">
        <v>43623</v>
      </c>
      <c r="B2996" s="1" t="s">
        <v>783</v>
      </c>
      <c r="C2996" s="1" t="s">
        <v>145</v>
      </c>
      <c r="D2996" s="1" t="s">
        <v>24</v>
      </c>
      <c r="E2996" s="1" t="s">
        <v>384</v>
      </c>
      <c r="F2996" s="2">
        <v>3</v>
      </c>
      <c r="G2996" s="2">
        <v>5</v>
      </c>
      <c r="H2996" s="1" t="s">
        <v>19</v>
      </c>
      <c r="I2996" s="1" t="s">
        <v>15</v>
      </c>
      <c r="J2996" s="2">
        <v>5606</v>
      </c>
      <c r="K2996" t="str">
        <f>VLOOKUP(E2996,LUCode!A:B,2,FALSE)</f>
        <v>Track Switch Failure - Signal Related Problem</v>
      </c>
      <c r="L2996">
        <f>VLOOKUP(D2996,Coordinates!A:C,2,FALSE)</f>
        <v>43.415199999999999</v>
      </c>
      <c r="M2996">
        <f>VLOOKUP(D2996,Coordinates!A:C,3,FALSE)</f>
        <v>-79.234999999999999</v>
      </c>
      <c r="N2996" t="str">
        <f>VLOOKUP(I2996,LULine!A:B,2,FALSE)</f>
        <v>Yonge University Spadina</v>
      </c>
      <c r="O2996" t="s">
        <v>1763</v>
      </c>
      <c r="P2996" t="s">
        <v>1775</v>
      </c>
    </row>
    <row r="2997" spans="1:16" x14ac:dyDescent="0.3">
      <c r="A2997" s="3">
        <v>43623</v>
      </c>
      <c r="B2997" s="1" t="s">
        <v>845</v>
      </c>
      <c r="C2997" s="1" t="s">
        <v>145</v>
      </c>
      <c r="D2997" s="1" t="s">
        <v>33</v>
      </c>
      <c r="E2997" s="1" t="s">
        <v>880</v>
      </c>
      <c r="F2997" s="2">
        <v>3</v>
      </c>
      <c r="G2997" s="2">
        <v>6</v>
      </c>
      <c r="H2997" s="1" t="s">
        <v>34</v>
      </c>
      <c r="I2997" s="1" t="s">
        <v>30</v>
      </c>
      <c r="J2997" s="2">
        <v>5314</v>
      </c>
      <c r="K2997" t="str">
        <f>VLOOKUP(E2997,LUCode!A:B,2,FALSE)</f>
        <v>Two Drum Switch Keys Activated</v>
      </c>
      <c r="L2997">
        <f>VLOOKUP(D2997,Coordinates!A:C,2,FALSE)</f>
        <v>43.381399999999999</v>
      </c>
      <c r="M2997">
        <f>VLOOKUP(D2997,Coordinates!A:C,3,FALSE)</f>
        <v>-79.320999999999998</v>
      </c>
      <c r="N2997" t="str">
        <f>VLOOKUP(I2997,LULine!A:B,2,FALSE)</f>
        <v>Bloor Danforth</v>
      </c>
      <c r="O2997" t="s">
        <v>1763</v>
      </c>
      <c r="P2997" t="s">
        <v>1776</v>
      </c>
    </row>
    <row r="2998" spans="1:16" x14ac:dyDescent="0.3">
      <c r="A2998" s="3">
        <v>43623</v>
      </c>
      <c r="B2998" s="1" t="s">
        <v>185</v>
      </c>
      <c r="C2998" s="1" t="s">
        <v>145</v>
      </c>
      <c r="D2998" s="1" t="s">
        <v>42</v>
      </c>
      <c r="E2998" s="1" t="s">
        <v>183</v>
      </c>
      <c r="F2998" s="2">
        <v>4</v>
      </c>
      <c r="G2998" s="2">
        <v>7</v>
      </c>
      <c r="H2998" s="1" t="s">
        <v>19</v>
      </c>
      <c r="I2998" s="1" t="s">
        <v>15</v>
      </c>
      <c r="J2998" s="2">
        <v>5681</v>
      </c>
      <c r="K2998" t="str">
        <f>VLOOKUP(E2998,LUCode!A:B,2,FALSE)</f>
        <v>ATC Operator Related</v>
      </c>
      <c r="L2998">
        <f>VLOOKUP(D2998,Coordinates!A:C,2,FALSE)</f>
        <v>43.749699999999997</v>
      </c>
      <c r="M2998">
        <f>VLOOKUP(D2998,Coordinates!A:C,3,FALSE)</f>
        <v>-79.4619</v>
      </c>
      <c r="N2998" t="str">
        <f>VLOOKUP(I2998,LULine!A:B,2,FALSE)</f>
        <v>Yonge University Spadina</v>
      </c>
      <c r="O2998" t="s">
        <v>1763</v>
      </c>
      <c r="P2998" t="s">
        <v>1776</v>
      </c>
    </row>
    <row r="2999" spans="1:16" x14ac:dyDescent="0.3">
      <c r="A2999" s="3">
        <v>43623</v>
      </c>
      <c r="B2999" s="1" t="s">
        <v>1321</v>
      </c>
      <c r="C2999" s="1" t="s">
        <v>145</v>
      </c>
      <c r="D2999" s="1" t="s">
        <v>281</v>
      </c>
      <c r="E2999" s="1" t="s">
        <v>89</v>
      </c>
      <c r="F2999" s="2">
        <v>4</v>
      </c>
      <c r="G2999" s="2">
        <v>9</v>
      </c>
      <c r="H2999" s="1" t="s">
        <v>29</v>
      </c>
      <c r="I2999" s="1" t="s">
        <v>99</v>
      </c>
      <c r="J2999" s="2">
        <v>6186</v>
      </c>
      <c r="K2999" t="str">
        <f>VLOOKUP(E2999,LUCode!A:B,2,FALSE)</f>
        <v>Injured or ill Customer (On Train) - Medical Aid Refused</v>
      </c>
      <c r="L2999">
        <f>VLOOKUP(D2999,Coordinates!A:C,2,FALSE)</f>
        <v>43.775700000000001</v>
      </c>
      <c r="M2999">
        <f>VLOOKUP(D2999,Coordinates!A:C,3,FALSE)</f>
        <v>-79.345399999999998</v>
      </c>
      <c r="N2999" t="str">
        <f>VLOOKUP(I2999,LULine!A:B,2,FALSE)</f>
        <v>Sheppard</v>
      </c>
      <c r="O2999" t="s">
        <v>1763</v>
      </c>
      <c r="P2999" t="s">
        <v>1777</v>
      </c>
    </row>
    <row r="3000" spans="1:16" x14ac:dyDescent="0.3">
      <c r="A3000" s="3">
        <v>43624</v>
      </c>
      <c r="B3000" s="1" t="s">
        <v>369</v>
      </c>
      <c r="C3000" s="1" t="s">
        <v>175</v>
      </c>
      <c r="D3000" s="1" t="s">
        <v>211</v>
      </c>
      <c r="E3000" s="1" t="s">
        <v>13</v>
      </c>
      <c r="F3000" s="2">
        <v>8</v>
      </c>
      <c r="G3000" s="2">
        <v>0</v>
      </c>
      <c r="H3000" s="1" t="s">
        <v>19</v>
      </c>
      <c r="I3000" s="1" t="s">
        <v>15</v>
      </c>
      <c r="J3000" s="2">
        <v>5486</v>
      </c>
      <c r="K3000" t="str">
        <f>VLOOKUP(E3000,LUCode!A:B,2,FALSE)</f>
        <v>ATC Project</v>
      </c>
      <c r="L3000">
        <f>VLOOKUP(D3000,Coordinates!A:C,2,FALSE)</f>
        <v>43.4739</v>
      </c>
      <c r="M3000">
        <f>VLOOKUP(D3000,Coordinates!A:C,3,FALSE)</f>
        <v>-79.313900000000004</v>
      </c>
      <c r="N3000" t="str">
        <f>VLOOKUP(I3000,LULine!A:B,2,FALSE)</f>
        <v>Yonge University Spadina</v>
      </c>
      <c r="O3000" t="s">
        <v>1763</v>
      </c>
      <c r="P3000" t="s">
        <v>1774</v>
      </c>
    </row>
    <row r="3001" spans="1:16" x14ac:dyDescent="0.3">
      <c r="A3001" s="3">
        <v>43624</v>
      </c>
      <c r="B3001" s="1" t="s">
        <v>1149</v>
      </c>
      <c r="C3001" s="1" t="s">
        <v>175</v>
      </c>
      <c r="D3001" s="1" t="s">
        <v>77</v>
      </c>
      <c r="E3001" s="1" t="s">
        <v>725</v>
      </c>
      <c r="F3001" s="2">
        <v>5</v>
      </c>
      <c r="G3001" s="2">
        <v>10</v>
      </c>
      <c r="H3001" s="1" t="s">
        <v>19</v>
      </c>
      <c r="I3001" s="1" t="s">
        <v>15</v>
      </c>
      <c r="J3001" s="2">
        <v>5651</v>
      </c>
      <c r="K3001" t="str">
        <f>VLOOKUP(E3001,LUCode!A:B,2,FALSE)</f>
        <v>Yard/Carhouse Related Problems</v>
      </c>
      <c r="L3001" t="str">
        <f>VLOOKUP(D3001,Coordinates!A:C,2,FALSE)</f>
        <v>43°44′03</v>
      </c>
      <c r="M3001">
        <f>VLOOKUP(D3001,Coordinates!A:C,3,FALSE)</f>
        <v>-79.27</v>
      </c>
      <c r="N3001" t="str">
        <f>VLOOKUP(I3001,LULine!A:B,2,FALSE)</f>
        <v>Yonge University Spadina</v>
      </c>
      <c r="O3001" t="s">
        <v>1763</v>
      </c>
      <c r="P3001" t="s">
        <v>1774</v>
      </c>
    </row>
    <row r="3002" spans="1:16" x14ac:dyDescent="0.3">
      <c r="A3002" s="3">
        <v>43624</v>
      </c>
      <c r="B3002" s="1" t="s">
        <v>299</v>
      </c>
      <c r="C3002" s="1" t="s">
        <v>175</v>
      </c>
      <c r="D3002" s="1" t="s">
        <v>149</v>
      </c>
      <c r="E3002" s="1" t="s">
        <v>221</v>
      </c>
      <c r="F3002" s="2">
        <v>180</v>
      </c>
      <c r="G3002" s="2">
        <v>185</v>
      </c>
      <c r="H3002" s="1" t="s">
        <v>34</v>
      </c>
      <c r="I3002" s="1" t="s">
        <v>30</v>
      </c>
      <c r="J3002" s="2">
        <v>5019</v>
      </c>
      <c r="K3002" t="str">
        <f>VLOOKUP(E3002,LUCode!A:B,2,FALSE)</f>
        <v>Fire/Smoke Plan B - Source TTC</v>
      </c>
      <c r="L3002">
        <f>VLOOKUP(D3002,Coordinates!A:C,2,FALSE)</f>
        <v>43.400199999999998</v>
      </c>
      <c r="M3002">
        <f>VLOOKUP(D3002,Coordinates!A:C,3,FALSE)</f>
        <v>-79.241399999999999</v>
      </c>
      <c r="N3002" t="str">
        <f>VLOOKUP(I3002,LULine!A:B,2,FALSE)</f>
        <v>Bloor Danforth</v>
      </c>
      <c r="O3002" t="s">
        <v>1763</v>
      </c>
      <c r="P3002" t="s">
        <v>1774</v>
      </c>
    </row>
    <row r="3003" spans="1:16" x14ac:dyDescent="0.3">
      <c r="A3003" s="3">
        <v>43624</v>
      </c>
      <c r="B3003" s="1" t="s">
        <v>1169</v>
      </c>
      <c r="C3003" s="1" t="s">
        <v>175</v>
      </c>
      <c r="D3003" s="1" t="s">
        <v>101</v>
      </c>
      <c r="E3003" s="1" t="s">
        <v>143</v>
      </c>
      <c r="F3003" s="2">
        <v>3</v>
      </c>
      <c r="G3003" s="2">
        <v>8</v>
      </c>
      <c r="H3003" s="1" t="s">
        <v>14</v>
      </c>
      <c r="I3003" s="1" t="s">
        <v>15</v>
      </c>
      <c r="J3003" s="2">
        <v>5631</v>
      </c>
      <c r="K3003" t="str">
        <f>VLOOKUP(E3003,LUCode!A:B,2,FALSE)</f>
        <v>Transportation Department - Other</v>
      </c>
      <c r="L3003">
        <f>VLOOKUP(D3003,Coordinates!A:C,2,FALSE)</f>
        <v>43.400199999999998</v>
      </c>
      <c r="M3003">
        <f>VLOOKUP(D3003,Coordinates!A:C,3,FALSE)</f>
        <v>-79.241399999999999</v>
      </c>
      <c r="N3003" t="str">
        <f>VLOOKUP(I3003,LULine!A:B,2,FALSE)</f>
        <v>Yonge University Spadina</v>
      </c>
      <c r="O3003" t="s">
        <v>1763</v>
      </c>
      <c r="P3003" t="s">
        <v>1772</v>
      </c>
    </row>
    <row r="3004" spans="1:16" x14ac:dyDescent="0.3">
      <c r="A3004" s="3">
        <v>43624</v>
      </c>
      <c r="B3004" s="1" t="s">
        <v>1044</v>
      </c>
      <c r="C3004" s="1" t="s">
        <v>175</v>
      </c>
      <c r="D3004" s="1" t="s">
        <v>325</v>
      </c>
      <c r="E3004" s="1" t="s">
        <v>1264</v>
      </c>
      <c r="F3004" s="2">
        <v>3</v>
      </c>
      <c r="G3004" s="2">
        <v>8</v>
      </c>
      <c r="H3004" s="1" t="s">
        <v>19</v>
      </c>
      <c r="I3004" s="1" t="s">
        <v>15</v>
      </c>
      <c r="J3004" s="2">
        <v>5931</v>
      </c>
      <c r="K3004" t="str">
        <f>VLOOKUP(E3004,LUCode!A:B,2,FALSE)</f>
        <v>Injured or ill Customer (In Station) - Medical Aid Refused</v>
      </c>
      <c r="L3004">
        <f>VLOOKUP(D3004,Coordinates!A:C,2,FALSE)</f>
        <v>43.394100000000002</v>
      </c>
      <c r="M3004">
        <f>VLOOKUP(D3004,Coordinates!A:C,3,FALSE)</f>
        <v>-79.225899999999996</v>
      </c>
      <c r="N3004" t="str">
        <f>VLOOKUP(I3004,LULine!A:B,2,FALSE)</f>
        <v>Yonge University Spadina</v>
      </c>
      <c r="O3004" t="s">
        <v>1763</v>
      </c>
      <c r="P3004" t="s">
        <v>1772</v>
      </c>
    </row>
    <row r="3005" spans="1:16" x14ac:dyDescent="0.3">
      <c r="A3005" s="3">
        <v>43624</v>
      </c>
      <c r="B3005" s="1" t="s">
        <v>944</v>
      </c>
      <c r="C3005" s="1" t="s">
        <v>175</v>
      </c>
      <c r="D3005" s="1" t="s">
        <v>22</v>
      </c>
      <c r="E3005" s="1" t="s">
        <v>132</v>
      </c>
      <c r="F3005" s="2">
        <v>3</v>
      </c>
      <c r="G3005" s="2">
        <v>8</v>
      </c>
      <c r="H3005" s="1" t="s">
        <v>14</v>
      </c>
      <c r="I3005" s="1" t="s">
        <v>15</v>
      </c>
      <c r="J3005" s="2">
        <v>6081</v>
      </c>
      <c r="K3005" t="str">
        <f>VLOOKUP(E3005,LUCode!A:B,2,FALSE)</f>
        <v>Misc. Transportation Other - Employee Non-Chargeable</v>
      </c>
      <c r="L3005">
        <f>VLOOKUP(D3005,Coordinates!A:C,2,FALSE)</f>
        <v>43.4116</v>
      </c>
      <c r="M3005">
        <f>VLOOKUP(D3005,Coordinates!A:C,3,FALSE)</f>
        <v>-79.233500000000006</v>
      </c>
      <c r="N3005" t="str">
        <f>VLOOKUP(I3005,LULine!A:B,2,FALSE)</f>
        <v>Yonge University Spadina</v>
      </c>
      <c r="O3005" t="s">
        <v>1763</v>
      </c>
      <c r="P3005" t="s">
        <v>1772</v>
      </c>
    </row>
    <row r="3006" spans="1:16" x14ac:dyDescent="0.3">
      <c r="A3006" s="3">
        <v>43624</v>
      </c>
      <c r="B3006" s="1" t="s">
        <v>1147</v>
      </c>
      <c r="C3006" s="1" t="s">
        <v>175</v>
      </c>
      <c r="D3006" s="1" t="s">
        <v>104</v>
      </c>
      <c r="E3006" s="1" t="s">
        <v>60</v>
      </c>
      <c r="F3006" s="2">
        <v>7</v>
      </c>
      <c r="G3006" s="2">
        <v>11</v>
      </c>
      <c r="H3006" s="1" t="s">
        <v>29</v>
      </c>
      <c r="I3006" s="1" t="s">
        <v>30</v>
      </c>
      <c r="J3006" s="2">
        <v>5085</v>
      </c>
      <c r="K3006" t="str">
        <f>VLOOKUP(E3006,LUCode!A:B,2,FALSE)</f>
        <v>Miscellaneous Other</v>
      </c>
      <c r="L3006">
        <f>VLOOKUP(D3006,Coordinates!A:C,2,FALSE)</f>
        <v>43.384300000000003</v>
      </c>
      <c r="M3006">
        <f>VLOOKUP(D3006,Coordinates!A:C,3,FALSE)</f>
        <v>-79.312799999999996</v>
      </c>
      <c r="N3006" t="str">
        <f>VLOOKUP(I3006,LULine!A:B,2,FALSE)</f>
        <v>Bloor Danforth</v>
      </c>
      <c r="O3006" t="s">
        <v>1763</v>
      </c>
      <c r="P3006" t="s">
        <v>1773</v>
      </c>
    </row>
    <row r="3007" spans="1:16" x14ac:dyDescent="0.3">
      <c r="A3007" s="3">
        <v>43624</v>
      </c>
      <c r="B3007" s="1" t="s">
        <v>182</v>
      </c>
      <c r="C3007" s="1" t="s">
        <v>175</v>
      </c>
      <c r="D3007" s="1" t="s">
        <v>104</v>
      </c>
      <c r="E3007" s="1" t="s">
        <v>221</v>
      </c>
      <c r="F3007" s="2">
        <v>17</v>
      </c>
      <c r="G3007" s="2">
        <v>21</v>
      </c>
      <c r="H3007" s="1" t="s">
        <v>34</v>
      </c>
      <c r="I3007" s="1" t="s">
        <v>30</v>
      </c>
      <c r="J3007" s="2">
        <v>5331</v>
      </c>
      <c r="K3007" t="str">
        <f>VLOOKUP(E3007,LUCode!A:B,2,FALSE)</f>
        <v>Fire/Smoke Plan B - Source TTC</v>
      </c>
      <c r="L3007">
        <f>VLOOKUP(D3007,Coordinates!A:C,2,FALSE)</f>
        <v>43.384300000000003</v>
      </c>
      <c r="M3007">
        <f>VLOOKUP(D3007,Coordinates!A:C,3,FALSE)</f>
        <v>-79.312799999999996</v>
      </c>
      <c r="N3007" t="str">
        <f>VLOOKUP(I3007,LULine!A:B,2,FALSE)</f>
        <v>Bloor Danforth</v>
      </c>
      <c r="O3007" t="s">
        <v>1763</v>
      </c>
      <c r="P3007" t="s">
        <v>1775</v>
      </c>
    </row>
    <row r="3008" spans="1:16" x14ac:dyDescent="0.3">
      <c r="A3008" s="3">
        <v>43624</v>
      </c>
      <c r="B3008" s="1" t="s">
        <v>418</v>
      </c>
      <c r="C3008" s="1" t="s">
        <v>175</v>
      </c>
      <c r="D3008" s="1" t="s">
        <v>266</v>
      </c>
      <c r="E3008" s="1" t="s">
        <v>627</v>
      </c>
      <c r="F3008" s="2">
        <v>6</v>
      </c>
      <c r="G3008" s="2">
        <v>13</v>
      </c>
      <c r="H3008" s="1" t="s">
        <v>14</v>
      </c>
      <c r="I3008" s="1" t="s">
        <v>93</v>
      </c>
      <c r="J3008" s="2">
        <v>3019</v>
      </c>
      <c r="K3008" t="str">
        <f>VLOOKUP(E3008,LUCode!A:B,2,FALSE)</f>
        <v>Train Control - VOBC</v>
      </c>
      <c r="L3008">
        <f>VLOOKUP(D3008,Coordinates!A:C,2,FALSE)</f>
        <v>43.462899999999998</v>
      </c>
      <c r="M3008">
        <f>VLOOKUP(D3008,Coordinates!A:C,3,FALSE)</f>
        <v>-79.150599999999997</v>
      </c>
      <c r="N3008" t="str">
        <f>VLOOKUP(I3008,LULine!A:B,2,FALSE)</f>
        <v>Scarborough Rail Transit</v>
      </c>
      <c r="O3008" t="s">
        <v>1763</v>
      </c>
      <c r="P3008" t="s">
        <v>1775</v>
      </c>
    </row>
    <row r="3009" spans="1:16" x14ac:dyDescent="0.3">
      <c r="A3009" s="3">
        <v>43624</v>
      </c>
      <c r="B3009" s="1" t="s">
        <v>644</v>
      </c>
      <c r="C3009" s="1" t="s">
        <v>175</v>
      </c>
      <c r="D3009" s="1" t="s">
        <v>127</v>
      </c>
      <c r="E3009" s="1" t="s">
        <v>150</v>
      </c>
      <c r="F3009" s="2">
        <v>4</v>
      </c>
      <c r="G3009" s="2">
        <v>9</v>
      </c>
      <c r="H3009" s="1" t="s">
        <v>19</v>
      </c>
      <c r="I3009" s="1" t="s">
        <v>15</v>
      </c>
      <c r="J3009" s="2">
        <v>5771</v>
      </c>
      <c r="K3009" t="str">
        <f>VLOOKUP(E3009,LUCode!A:B,2,FALSE)</f>
        <v>Passenger Other</v>
      </c>
      <c r="L3009">
        <f>VLOOKUP(D3009,Coordinates!A:C,2,FALSE)</f>
        <v>43.400500000000001</v>
      </c>
      <c r="M3009">
        <f>VLOOKUP(D3009,Coordinates!A:C,3,FALSE)</f>
        <v>-79.235900000000001</v>
      </c>
      <c r="N3009" t="str">
        <f>VLOOKUP(I3009,LULine!A:B,2,FALSE)</f>
        <v>Yonge University Spadina</v>
      </c>
      <c r="O3009" t="s">
        <v>1763</v>
      </c>
      <c r="P3009" t="s">
        <v>1776</v>
      </c>
    </row>
    <row r="3010" spans="1:16" x14ac:dyDescent="0.3">
      <c r="A3010" s="3">
        <v>43624</v>
      </c>
      <c r="B3010" s="1" t="s">
        <v>912</v>
      </c>
      <c r="C3010" s="1" t="s">
        <v>175</v>
      </c>
      <c r="D3010" s="1" t="s">
        <v>137</v>
      </c>
      <c r="E3010" s="1" t="s">
        <v>132</v>
      </c>
      <c r="F3010" s="2">
        <v>6</v>
      </c>
      <c r="G3010" s="2">
        <v>11</v>
      </c>
      <c r="H3010" s="1" t="s">
        <v>14</v>
      </c>
      <c r="I3010" s="1" t="s">
        <v>15</v>
      </c>
      <c r="J3010" s="2">
        <v>5816</v>
      </c>
      <c r="K3010" t="str">
        <f>VLOOKUP(E3010,LUCode!A:B,2,FALSE)</f>
        <v>Misc. Transportation Other - Employee Non-Chargeable</v>
      </c>
      <c r="L3010">
        <f>VLOOKUP(D3010,Coordinates!A:C,2,FALSE)</f>
        <v>43.645299999999999</v>
      </c>
      <c r="M3010">
        <f>VLOOKUP(D3010,Coordinates!A:C,3,FALSE)</f>
        <v>-79.380600000000001</v>
      </c>
      <c r="N3010" t="str">
        <f>VLOOKUP(I3010,LULine!A:B,2,FALSE)</f>
        <v>Yonge University Spadina</v>
      </c>
      <c r="O3010" t="s">
        <v>1763</v>
      </c>
      <c r="P3010" t="s">
        <v>1777</v>
      </c>
    </row>
    <row r="3011" spans="1:16" x14ac:dyDescent="0.3">
      <c r="A3011" s="3">
        <v>43625</v>
      </c>
      <c r="B3011" s="1" t="s">
        <v>1374</v>
      </c>
      <c r="C3011" s="1" t="s">
        <v>188</v>
      </c>
      <c r="D3011" s="1" t="s">
        <v>88</v>
      </c>
      <c r="E3011" s="1" t="s">
        <v>277</v>
      </c>
      <c r="F3011" s="2">
        <v>13</v>
      </c>
      <c r="G3011" s="2">
        <v>18</v>
      </c>
      <c r="H3011" s="1" t="s">
        <v>14</v>
      </c>
      <c r="I3011" s="1" t="s">
        <v>15</v>
      </c>
      <c r="J3011" s="2">
        <v>5886</v>
      </c>
      <c r="K3011" t="str">
        <f>VLOOKUP(E3011,LUCode!A:B,2,FALSE)</f>
        <v>Operator Violated Signal</v>
      </c>
      <c r="L3011">
        <f>VLOOKUP(D3011,Coordinates!A:C,2,FALSE)</f>
        <v>43.744900000000001</v>
      </c>
      <c r="M3011">
        <f>VLOOKUP(D3011,Coordinates!A:C,3,FALSE)</f>
        <v>-79.406700000000001</v>
      </c>
      <c r="N3011" t="str">
        <f>VLOOKUP(I3011,LULine!A:B,2,FALSE)</f>
        <v>Yonge University Spadina</v>
      </c>
      <c r="O3011" t="s">
        <v>1763</v>
      </c>
      <c r="P3011" t="s">
        <v>1777</v>
      </c>
    </row>
    <row r="3012" spans="1:16" x14ac:dyDescent="0.3">
      <c r="A3012" s="3">
        <v>43625</v>
      </c>
      <c r="B3012" s="1" t="s">
        <v>335</v>
      </c>
      <c r="C3012" s="1" t="s">
        <v>188</v>
      </c>
      <c r="D3012" s="1" t="s">
        <v>211</v>
      </c>
      <c r="E3012" s="1" t="s">
        <v>13</v>
      </c>
      <c r="F3012" s="2">
        <v>5</v>
      </c>
      <c r="G3012" s="2">
        <v>10</v>
      </c>
      <c r="H3012" s="1" t="s">
        <v>19</v>
      </c>
      <c r="I3012" s="1" t="s">
        <v>15</v>
      </c>
      <c r="J3012" s="2">
        <v>5421</v>
      </c>
      <c r="K3012" t="str">
        <f>VLOOKUP(E3012,LUCode!A:B,2,FALSE)</f>
        <v>ATC Project</v>
      </c>
      <c r="L3012">
        <f>VLOOKUP(D3012,Coordinates!A:C,2,FALSE)</f>
        <v>43.4739</v>
      </c>
      <c r="M3012">
        <f>VLOOKUP(D3012,Coordinates!A:C,3,FALSE)</f>
        <v>-79.313900000000004</v>
      </c>
      <c r="N3012" t="str">
        <f>VLOOKUP(I3012,LULine!A:B,2,FALSE)</f>
        <v>Yonge University Spadina</v>
      </c>
      <c r="O3012" t="s">
        <v>1763</v>
      </c>
      <c r="P3012" t="s">
        <v>1774</v>
      </c>
    </row>
    <row r="3013" spans="1:16" x14ac:dyDescent="0.3">
      <c r="A3013" s="3">
        <v>43625</v>
      </c>
      <c r="B3013" s="1" t="s">
        <v>133</v>
      </c>
      <c r="C3013" s="1" t="s">
        <v>188</v>
      </c>
      <c r="D3013" s="1" t="s">
        <v>24</v>
      </c>
      <c r="E3013" s="1" t="s">
        <v>1331</v>
      </c>
      <c r="F3013" s="2">
        <v>7</v>
      </c>
      <c r="G3013" s="2">
        <v>12</v>
      </c>
      <c r="H3013" s="1" t="s">
        <v>19</v>
      </c>
      <c r="I3013" s="1" t="s">
        <v>15</v>
      </c>
      <c r="J3013" s="2">
        <v>5786</v>
      </c>
      <c r="K3013" t="e">
        <f>VLOOKUP(E3013,LUCode!A:B,2,FALSE)</f>
        <v>#N/A</v>
      </c>
      <c r="L3013">
        <f>VLOOKUP(D3013,Coordinates!A:C,2,FALSE)</f>
        <v>43.415199999999999</v>
      </c>
      <c r="M3013">
        <f>VLOOKUP(D3013,Coordinates!A:C,3,FALSE)</f>
        <v>-79.234999999999999</v>
      </c>
      <c r="N3013" t="str">
        <f>VLOOKUP(I3013,LULine!A:B,2,FALSE)</f>
        <v>Yonge University Spadina</v>
      </c>
      <c r="O3013" t="s">
        <v>1763</v>
      </c>
      <c r="P3013" t="s">
        <v>1774</v>
      </c>
    </row>
    <row r="3014" spans="1:16" x14ac:dyDescent="0.3">
      <c r="A3014" s="3">
        <v>43625</v>
      </c>
      <c r="B3014" s="1" t="s">
        <v>1163</v>
      </c>
      <c r="C3014" s="1" t="s">
        <v>188</v>
      </c>
      <c r="D3014" s="1" t="s">
        <v>24</v>
      </c>
      <c r="E3014" s="1" t="s">
        <v>1331</v>
      </c>
      <c r="F3014" s="2">
        <v>14</v>
      </c>
      <c r="G3014" s="2">
        <v>19</v>
      </c>
      <c r="H3014" s="1" t="s">
        <v>19</v>
      </c>
      <c r="I3014" s="1" t="s">
        <v>15</v>
      </c>
      <c r="J3014" s="2">
        <v>6006</v>
      </c>
      <c r="K3014" t="e">
        <f>VLOOKUP(E3014,LUCode!A:B,2,FALSE)</f>
        <v>#N/A</v>
      </c>
      <c r="L3014">
        <f>VLOOKUP(D3014,Coordinates!A:C,2,FALSE)</f>
        <v>43.415199999999999</v>
      </c>
      <c r="M3014">
        <f>VLOOKUP(D3014,Coordinates!A:C,3,FALSE)</f>
        <v>-79.234999999999999</v>
      </c>
      <c r="N3014" t="str">
        <f>VLOOKUP(I3014,LULine!A:B,2,FALSE)</f>
        <v>Yonge University Spadina</v>
      </c>
      <c r="O3014" t="s">
        <v>1763</v>
      </c>
      <c r="P3014" t="s">
        <v>1774</v>
      </c>
    </row>
    <row r="3015" spans="1:16" x14ac:dyDescent="0.3">
      <c r="A3015" s="3">
        <v>43625</v>
      </c>
      <c r="B3015" s="1" t="s">
        <v>1327</v>
      </c>
      <c r="C3015" s="1" t="s">
        <v>188</v>
      </c>
      <c r="D3015" s="1" t="s">
        <v>32</v>
      </c>
      <c r="E3015" s="1" t="s">
        <v>80</v>
      </c>
      <c r="F3015" s="2">
        <v>3</v>
      </c>
      <c r="G3015" s="2">
        <v>7</v>
      </c>
      <c r="H3015" s="1" t="s">
        <v>29</v>
      </c>
      <c r="I3015" s="1" t="s">
        <v>30</v>
      </c>
      <c r="J3015" s="2">
        <v>5020</v>
      </c>
      <c r="K3015" t="str">
        <f>VLOOKUP(E3015,LUCode!A:B,2,FALSE)</f>
        <v>Disorderly Patron</v>
      </c>
      <c r="L3015">
        <f>VLOOKUP(D3015,Coordinates!A:C,2,FALSE)</f>
        <v>43.681111000000001</v>
      </c>
      <c r="M3015">
        <f>VLOOKUP(D3015,Coordinates!A:C,3,FALSE)</f>
        <v>-79.337778</v>
      </c>
      <c r="N3015" t="str">
        <f>VLOOKUP(I3015,LULine!A:B,2,FALSE)</f>
        <v>Bloor Danforth</v>
      </c>
      <c r="O3015" t="s">
        <v>1763</v>
      </c>
      <c r="P3015" t="s">
        <v>1772</v>
      </c>
    </row>
    <row r="3016" spans="1:16" x14ac:dyDescent="0.3">
      <c r="A3016" s="3">
        <v>43625</v>
      </c>
      <c r="B3016" s="1" t="s">
        <v>1351</v>
      </c>
      <c r="C3016" s="1" t="s">
        <v>188</v>
      </c>
      <c r="D3016" s="1" t="s">
        <v>104</v>
      </c>
      <c r="E3016" s="1" t="s">
        <v>110</v>
      </c>
      <c r="F3016" s="2">
        <v>3</v>
      </c>
      <c r="G3016" s="2">
        <v>7</v>
      </c>
      <c r="H3016" s="1" t="s">
        <v>29</v>
      </c>
      <c r="I3016" s="1" t="s">
        <v>30</v>
      </c>
      <c r="J3016" s="2">
        <v>5049</v>
      </c>
      <c r="K3016" t="str">
        <f>VLOOKUP(E3016,LUCode!A:B,2,FALSE)</f>
        <v>Door Problems - Debris Related</v>
      </c>
      <c r="L3016">
        <f>VLOOKUP(D3016,Coordinates!A:C,2,FALSE)</f>
        <v>43.384300000000003</v>
      </c>
      <c r="M3016">
        <f>VLOOKUP(D3016,Coordinates!A:C,3,FALSE)</f>
        <v>-79.312799999999996</v>
      </c>
      <c r="N3016" t="str">
        <f>VLOOKUP(I3016,LULine!A:B,2,FALSE)</f>
        <v>Bloor Danforth</v>
      </c>
      <c r="O3016" t="s">
        <v>1763</v>
      </c>
      <c r="P3016" t="s">
        <v>1773</v>
      </c>
    </row>
    <row r="3017" spans="1:16" x14ac:dyDescent="0.3">
      <c r="A3017" s="3">
        <v>43625</v>
      </c>
      <c r="B3017" s="1" t="s">
        <v>698</v>
      </c>
      <c r="C3017" s="1" t="s">
        <v>188</v>
      </c>
      <c r="D3017" s="1" t="s">
        <v>354</v>
      </c>
      <c r="E3017" s="1" t="s">
        <v>54</v>
      </c>
      <c r="F3017" s="2">
        <v>3</v>
      </c>
      <c r="G3017" s="2">
        <v>8</v>
      </c>
      <c r="H3017" s="1" t="s">
        <v>14</v>
      </c>
      <c r="I3017" s="1" t="s">
        <v>15</v>
      </c>
      <c r="J3017" s="2">
        <v>5876</v>
      </c>
      <c r="K3017" t="str">
        <f>VLOOKUP(E3017,LUCode!A:B,2,FALSE)</f>
        <v>Passenger Assistance Alarm Activated - No Trouble Found</v>
      </c>
      <c r="L3017">
        <f>VLOOKUP(D3017,Coordinates!A:C,2,FALSE)</f>
        <v>43.390300000000003</v>
      </c>
      <c r="M3017">
        <f>VLOOKUP(D3017,Coordinates!A:C,3,FALSE)</f>
        <v>-79.231200000000001</v>
      </c>
      <c r="N3017" t="str">
        <f>VLOOKUP(I3017,LULine!A:B,2,FALSE)</f>
        <v>Yonge University Spadina</v>
      </c>
      <c r="O3017" t="s">
        <v>1763</v>
      </c>
      <c r="P3017" t="s">
        <v>1773</v>
      </c>
    </row>
    <row r="3018" spans="1:16" x14ac:dyDescent="0.3">
      <c r="A3018" s="3">
        <v>43625</v>
      </c>
      <c r="B3018" s="1" t="s">
        <v>376</v>
      </c>
      <c r="C3018" s="1" t="s">
        <v>188</v>
      </c>
      <c r="D3018" s="1" t="s">
        <v>140</v>
      </c>
      <c r="E3018" s="1" t="s">
        <v>308</v>
      </c>
      <c r="F3018" s="2">
        <v>5</v>
      </c>
      <c r="G3018" s="2">
        <v>10</v>
      </c>
      <c r="H3018" s="1" t="s">
        <v>34</v>
      </c>
      <c r="I3018" s="1" t="s">
        <v>30</v>
      </c>
      <c r="J3018" s="2">
        <v>5284</v>
      </c>
      <c r="K3018" t="str">
        <f>VLOOKUP(E3018,LUCode!A:B,2,FALSE)</f>
        <v>Assault / Patron Involved</v>
      </c>
      <c r="L3018">
        <f>VLOOKUP(D3018,Coordinates!A:C,2,FALSE)</f>
        <v>43.39</v>
      </c>
      <c r="M3018">
        <f>VLOOKUP(D3018,Coordinates!A:C,3,FALSE)</f>
        <v>-79.2941</v>
      </c>
      <c r="N3018" t="str">
        <f>VLOOKUP(I3018,LULine!A:B,2,FALSE)</f>
        <v>Bloor Danforth</v>
      </c>
      <c r="O3018" t="s">
        <v>1763</v>
      </c>
      <c r="P3018" t="s">
        <v>1775</v>
      </c>
    </row>
    <row r="3019" spans="1:16" x14ac:dyDescent="0.3">
      <c r="A3019" s="3">
        <v>43625</v>
      </c>
      <c r="B3019" s="1" t="s">
        <v>1375</v>
      </c>
      <c r="C3019" s="1" t="s">
        <v>188</v>
      </c>
      <c r="D3019" s="1" t="s">
        <v>149</v>
      </c>
      <c r="E3019" s="1" t="s">
        <v>245</v>
      </c>
      <c r="F3019" s="2">
        <v>3</v>
      </c>
      <c r="G3019" s="2">
        <v>8</v>
      </c>
      <c r="H3019" s="1" t="s">
        <v>34</v>
      </c>
      <c r="I3019" s="1" t="s">
        <v>30</v>
      </c>
      <c r="J3019" s="2">
        <v>5240</v>
      </c>
      <c r="K3019" t="str">
        <f>VLOOKUP(E3019,LUCode!A:B,2,FALSE)</f>
        <v>Door Problems - Passenger Related</v>
      </c>
      <c r="L3019">
        <f>VLOOKUP(D3019,Coordinates!A:C,2,FALSE)</f>
        <v>43.400199999999998</v>
      </c>
      <c r="M3019">
        <f>VLOOKUP(D3019,Coordinates!A:C,3,FALSE)</f>
        <v>-79.241399999999999</v>
      </c>
      <c r="N3019" t="str">
        <f>VLOOKUP(I3019,LULine!A:B,2,FALSE)</f>
        <v>Bloor Danforth</v>
      </c>
      <c r="O3019" t="s">
        <v>1763</v>
      </c>
      <c r="P3019" t="s">
        <v>1776</v>
      </c>
    </row>
    <row r="3020" spans="1:16" x14ac:dyDescent="0.3">
      <c r="A3020" s="3">
        <v>43625</v>
      </c>
      <c r="B3020" s="1" t="s">
        <v>861</v>
      </c>
      <c r="C3020" s="1" t="s">
        <v>188</v>
      </c>
      <c r="D3020" s="1" t="s">
        <v>427</v>
      </c>
      <c r="E3020" s="1" t="s">
        <v>855</v>
      </c>
      <c r="F3020" s="2">
        <v>23</v>
      </c>
      <c r="G3020" s="2">
        <v>28</v>
      </c>
      <c r="H3020" s="1" t="s">
        <v>19</v>
      </c>
      <c r="I3020" s="1" t="s">
        <v>15</v>
      </c>
      <c r="J3020" s="2">
        <v>5866</v>
      </c>
      <c r="K3020" t="str">
        <f>VLOOKUP(E3020,LUCode!A:B,2,FALSE)</f>
        <v>Fire/Smoke Plan A</v>
      </c>
      <c r="L3020">
        <f>VLOOKUP(D3020,Coordinates!A:C,2,FALSE)</f>
        <v>43.4739</v>
      </c>
      <c r="M3020">
        <f>VLOOKUP(D3020,Coordinates!A:C,3,FALSE)</f>
        <v>-79.313900000000004</v>
      </c>
      <c r="N3020" t="str">
        <f>VLOOKUP(I3020,LULine!A:B,2,FALSE)</f>
        <v>Yonge University Spadina</v>
      </c>
      <c r="O3020" t="s">
        <v>1763</v>
      </c>
      <c r="P3020" t="s">
        <v>1777</v>
      </c>
    </row>
    <row r="3021" spans="1:16" x14ac:dyDescent="0.3">
      <c r="A3021" s="3">
        <v>43625</v>
      </c>
      <c r="B3021" s="1" t="s">
        <v>391</v>
      </c>
      <c r="C3021" s="1" t="s">
        <v>188</v>
      </c>
      <c r="D3021" s="1" t="s">
        <v>489</v>
      </c>
      <c r="E3021" s="1" t="s">
        <v>1084</v>
      </c>
      <c r="F3021" s="2">
        <v>5</v>
      </c>
      <c r="G3021" s="2">
        <v>10</v>
      </c>
      <c r="H3021" s="1" t="s">
        <v>34</v>
      </c>
      <c r="I3021" s="1" t="s">
        <v>99</v>
      </c>
      <c r="J3021" s="2">
        <v>6166</v>
      </c>
      <c r="K3021" t="str">
        <f>VLOOKUP(E3021,LUCode!A:B,2,FALSE)</f>
        <v>OPTO (COMMS) Train Door Monitoring</v>
      </c>
      <c r="L3021">
        <f>VLOOKUP(D3021,Coordinates!A:C,2,FALSE)</f>
        <v>43.4617</v>
      </c>
      <c r="M3021">
        <f>VLOOKUP(D3021,Coordinates!A:C,3,FALSE)</f>
        <v>-79.215500000000006</v>
      </c>
      <c r="N3021" t="str">
        <f>VLOOKUP(I3021,LULine!A:B,2,FALSE)</f>
        <v>Sheppard</v>
      </c>
      <c r="O3021" t="s">
        <v>1763</v>
      </c>
      <c r="P3021" t="s">
        <v>1777</v>
      </c>
    </row>
    <row r="3022" spans="1:16" x14ac:dyDescent="0.3">
      <c r="A3022" s="3">
        <v>43625</v>
      </c>
      <c r="B3022" s="1" t="s">
        <v>1362</v>
      </c>
      <c r="C3022" s="1" t="s">
        <v>188</v>
      </c>
      <c r="D3022" s="1" t="s">
        <v>12</v>
      </c>
      <c r="E3022" s="1" t="s">
        <v>13</v>
      </c>
      <c r="F3022" s="2">
        <v>5</v>
      </c>
      <c r="G3022" s="2">
        <v>10</v>
      </c>
      <c r="H3022" s="1" t="s">
        <v>14</v>
      </c>
      <c r="I3022" s="1" t="s">
        <v>15</v>
      </c>
      <c r="J3022" s="2">
        <v>5931</v>
      </c>
      <c r="K3022" t="str">
        <f>VLOOKUP(E3022,LUCode!A:B,2,FALSE)</f>
        <v>ATC Project</v>
      </c>
      <c r="L3022">
        <f>VLOOKUP(D3022,Coordinates!A:C,2,FALSE)</f>
        <v>43.402900000000002</v>
      </c>
      <c r="M3022">
        <f>VLOOKUP(D3022,Coordinates!A:C,3,FALSE)</f>
        <v>-79.242500000000007</v>
      </c>
      <c r="N3022" t="str">
        <f>VLOOKUP(I3022,LULine!A:B,2,FALSE)</f>
        <v>Yonge University Spadina</v>
      </c>
      <c r="O3022" t="s">
        <v>1763</v>
      </c>
      <c r="P3022" t="s">
        <v>1777</v>
      </c>
    </row>
    <row r="3023" spans="1:16" x14ac:dyDescent="0.3">
      <c r="A3023" s="3">
        <v>43626</v>
      </c>
      <c r="B3023" s="1" t="s">
        <v>1376</v>
      </c>
      <c r="C3023" s="1" t="s">
        <v>196</v>
      </c>
      <c r="D3023" s="1" t="s">
        <v>85</v>
      </c>
      <c r="E3023" s="1" t="s">
        <v>80</v>
      </c>
      <c r="F3023" s="2">
        <v>11</v>
      </c>
      <c r="G3023" s="2">
        <v>16</v>
      </c>
      <c r="H3023" s="1" t="s">
        <v>14</v>
      </c>
      <c r="I3023" s="1" t="s">
        <v>15</v>
      </c>
      <c r="J3023" s="2">
        <v>5661</v>
      </c>
      <c r="K3023" t="str">
        <f>VLOOKUP(E3023,LUCode!A:B,2,FALSE)</f>
        <v>Disorderly Patron</v>
      </c>
      <c r="L3023">
        <f>VLOOKUP(D3023,Coordinates!A:C,2,FALSE)</f>
        <v>43.656300000000002</v>
      </c>
      <c r="M3023">
        <f>VLOOKUP(D3023,Coordinates!A:C,3,FALSE)</f>
        <v>-79.380499999999998</v>
      </c>
      <c r="N3023" t="str">
        <f>VLOOKUP(I3023,LULine!A:B,2,FALSE)</f>
        <v>Yonge University Spadina</v>
      </c>
      <c r="O3023" t="s">
        <v>1763</v>
      </c>
      <c r="P3023" t="s">
        <v>1777</v>
      </c>
    </row>
    <row r="3024" spans="1:16" x14ac:dyDescent="0.3">
      <c r="A3024" s="3">
        <v>43626</v>
      </c>
      <c r="B3024" s="1" t="s">
        <v>1356</v>
      </c>
      <c r="C3024" s="1" t="s">
        <v>196</v>
      </c>
      <c r="D3024" s="1" t="s">
        <v>88</v>
      </c>
      <c r="E3024" s="1" t="s">
        <v>57</v>
      </c>
      <c r="F3024" s="2">
        <v>8</v>
      </c>
      <c r="G3024" s="2">
        <v>10</v>
      </c>
      <c r="H3024" s="1" t="s">
        <v>14</v>
      </c>
      <c r="I3024" s="1" t="s">
        <v>15</v>
      </c>
      <c r="J3024" s="2">
        <v>5616</v>
      </c>
      <c r="K3024" t="str">
        <f>VLOOKUP(E3024,LUCode!A:B,2,FALSE)</f>
        <v>Injured or ill Customer (On Train) - Transported</v>
      </c>
      <c r="L3024">
        <f>VLOOKUP(D3024,Coordinates!A:C,2,FALSE)</f>
        <v>43.744900000000001</v>
      </c>
      <c r="M3024">
        <f>VLOOKUP(D3024,Coordinates!A:C,3,FALSE)</f>
        <v>-79.406700000000001</v>
      </c>
      <c r="N3024" t="str">
        <f>VLOOKUP(I3024,LULine!A:B,2,FALSE)</f>
        <v>Yonge University Spadina</v>
      </c>
      <c r="O3024" t="s">
        <v>1763</v>
      </c>
      <c r="P3024" t="s">
        <v>1774</v>
      </c>
    </row>
    <row r="3025" spans="1:16" x14ac:dyDescent="0.3">
      <c r="A3025" s="3">
        <v>43626</v>
      </c>
      <c r="B3025" s="1" t="s">
        <v>535</v>
      </c>
      <c r="C3025" s="1" t="s">
        <v>196</v>
      </c>
      <c r="D3025" s="1" t="s">
        <v>296</v>
      </c>
      <c r="E3025" s="1" t="s">
        <v>89</v>
      </c>
      <c r="F3025" s="2">
        <v>6</v>
      </c>
      <c r="G3025" s="2">
        <v>8</v>
      </c>
      <c r="H3025" s="1" t="s">
        <v>19</v>
      </c>
      <c r="I3025" s="1" t="s">
        <v>15</v>
      </c>
      <c r="J3025" s="2">
        <v>5541</v>
      </c>
      <c r="K3025" t="str">
        <f>VLOOKUP(E3025,LUCode!A:B,2,FALSE)</f>
        <v>Injured or ill Customer (On Train) - Medical Aid Refused</v>
      </c>
      <c r="L3025">
        <f>VLOOKUP(D3025,Coordinates!A:C,2,FALSE)</f>
        <v>43.4116</v>
      </c>
      <c r="M3025">
        <f>VLOOKUP(D3025,Coordinates!A:C,3,FALSE)</f>
        <v>-79.233500000000006</v>
      </c>
      <c r="N3025" t="str">
        <f>VLOOKUP(I3025,LULine!A:B,2,FALSE)</f>
        <v>Yonge University Spadina</v>
      </c>
      <c r="O3025" t="s">
        <v>1763</v>
      </c>
      <c r="P3025" t="s">
        <v>1774</v>
      </c>
    </row>
    <row r="3026" spans="1:16" x14ac:dyDescent="0.3">
      <c r="A3026" s="3">
        <v>43626</v>
      </c>
      <c r="B3026" s="1" t="s">
        <v>1032</v>
      </c>
      <c r="C3026" s="1" t="s">
        <v>196</v>
      </c>
      <c r="D3026" s="1" t="s">
        <v>88</v>
      </c>
      <c r="E3026" s="1" t="s">
        <v>54</v>
      </c>
      <c r="F3026" s="2">
        <v>3</v>
      </c>
      <c r="G3026" s="2">
        <v>5</v>
      </c>
      <c r="H3026" s="1" t="s">
        <v>19</v>
      </c>
      <c r="I3026" s="1" t="s">
        <v>15</v>
      </c>
      <c r="J3026" s="2">
        <v>5401</v>
      </c>
      <c r="K3026" t="str">
        <f>VLOOKUP(E3026,LUCode!A:B,2,FALSE)</f>
        <v>Passenger Assistance Alarm Activated - No Trouble Found</v>
      </c>
      <c r="L3026">
        <f>VLOOKUP(D3026,Coordinates!A:C,2,FALSE)</f>
        <v>43.744900000000001</v>
      </c>
      <c r="M3026">
        <f>VLOOKUP(D3026,Coordinates!A:C,3,FALSE)</f>
        <v>-79.406700000000001</v>
      </c>
      <c r="N3026" t="str">
        <f>VLOOKUP(I3026,LULine!A:B,2,FALSE)</f>
        <v>Yonge University Spadina</v>
      </c>
      <c r="O3026" t="s">
        <v>1763</v>
      </c>
      <c r="P3026" t="s">
        <v>1772</v>
      </c>
    </row>
    <row r="3027" spans="1:16" x14ac:dyDescent="0.3">
      <c r="A3027" s="3">
        <v>43626</v>
      </c>
      <c r="B3027" s="1" t="s">
        <v>695</v>
      </c>
      <c r="C3027" s="1" t="s">
        <v>196</v>
      </c>
      <c r="D3027" s="1" t="s">
        <v>374</v>
      </c>
      <c r="E3027" s="1" t="s">
        <v>150</v>
      </c>
      <c r="F3027" s="2">
        <v>3</v>
      </c>
      <c r="G3027" s="2">
        <v>6</v>
      </c>
      <c r="H3027" s="1" t="s">
        <v>34</v>
      </c>
      <c r="I3027" s="1" t="s">
        <v>30</v>
      </c>
      <c r="J3027" s="2">
        <v>5005</v>
      </c>
      <c r="K3027" t="str">
        <f>VLOOKUP(E3027,LUCode!A:B,2,FALSE)</f>
        <v>Passenger Other</v>
      </c>
      <c r="L3027">
        <f>VLOOKUP(D3027,Coordinates!A:C,2,FALSE)</f>
        <v>43.393300000000004</v>
      </c>
      <c r="M3027">
        <f>VLOOKUP(D3027,Coordinates!A:C,3,FALSE)</f>
        <v>-79.263400000000004</v>
      </c>
      <c r="N3027" t="str">
        <f>VLOOKUP(I3027,LULine!A:B,2,FALSE)</f>
        <v>Bloor Danforth</v>
      </c>
      <c r="O3027" t="s">
        <v>1763</v>
      </c>
      <c r="P3027" t="s">
        <v>1772</v>
      </c>
    </row>
    <row r="3028" spans="1:16" x14ac:dyDescent="0.3">
      <c r="A3028" s="3">
        <v>43626</v>
      </c>
      <c r="B3028" s="1" t="s">
        <v>1377</v>
      </c>
      <c r="C3028" s="1" t="s">
        <v>196</v>
      </c>
      <c r="D3028" s="1" t="s">
        <v>341</v>
      </c>
      <c r="E3028" s="1" t="s">
        <v>624</v>
      </c>
      <c r="F3028" s="2">
        <v>7</v>
      </c>
      <c r="G3028" s="2">
        <v>12</v>
      </c>
      <c r="I3028" s="1" t="s">
        <v>93</v>
      </c>
      <c r="J3028" s="2">
        <v>3015</v>
      </c>
      <c r="K3028" t="str">
        <f>VLOOKUP(E3028,LUCode!A:B,2,FALSE)</f>
        <v>Disc Brakes</v>
      </c>
      <c r="L3028">
        <f>VLOOKUP(D3028,Coordinates!A:C,2,FALSE)</f>
        <v>43.732500000000002</v>
      </c>
      <c r="M3028">
        <f>VLOOKUP(D3028,Coordinates!A:C,3,FALSE)</f>
        <v>-79.263599999999997</v>
      </c>
      <c r="N3028" t="str">
        <f>VLOOKUP(I3028,LULine!A:B,2,FALSE)</f>
        <v>Scarborough Rail Transit</v>
      </c>
      <c r="O3028" t="s">
        <v>1763</v>
      </c>
      <c r="P3028" t="s">
        <v>1773</v>
      </c>
    </row>
    <row r="3029" spans="1:16" x14ac:dyDescent="0.3">
      <c r="A3029" s="3">
        <v>43626</v>
      </c>
      <c r="B3029" s="1" t="s">
        <v>583</v>
      </c>
      <c r="C3029" s="1" t="s">
        <v>196</v>
      </c>
      <c r="D3029" s="1" t="s">
        <v>341</v>
      </c>
      <c r="E3029" s="1" t="s">
        <v>1198</v>
      </c>
      <c r="F3029" s="2">
        <v>6</v>
      </c>
      <c r="G3029" s="2">
        <v>12</v>
      </c>
      <c r="H3029" s="1" t="s">
        <v>14</v>
      </c>
      <c r="I3029" s="1" t="s">
        <v>93</v>
      </c>
      <c r="J3029" s="2">
        <v>3005</v>
      </c>
      <c r="K3029" t="str">
        <f>VLOOKUP(E3029,LUCode!A:B,2,FALSE)</f>
        <v>Propulsion System</v>
      </c>
      <c r="L3029">
        <f>VLOOKUP(D3029,Coordinates!A:C,2,FALSE)</f>
        <v>43.732500000000002</v>
      </c>
      <c r="M3029">
        <f>VLOOKUP(D3029,Coordinates!A:C,3,FALSE)</f>
        <v>-79.263599999999997</v>
      </c>
      <c r="N3029" t="str">
        <f>VLOOKUP(I3029,LULine!A:B,2,FALSE)</f>
        <v>Scarborough Rail Transit</v>
      </c>
      <c r="O3029" t="s">
        <v>1763</v>
      </c>
      <c r="P3029" t="s">
        <v>1773</v>
      </c>
    </row>
    <row r="3030" spans="1:16" x14ac:dyDescent="0.3">
      <c r="A3030" s="3">
        <v>43626</v>
      </c>
      <c r="B3030" s="1" t="s">
        <v>1188</v>
      </c>
      <c r="C3030" s="1" t="s">
        <v>196</v>
      </c>
      <c r="D3030" s="1" t="s">
        <v>119</v>
      </c>
      <c r="E3030" s="1" t="s">
        <v>80</v>
      </c>
      <c r="F3030" s="2">
        <v>17</v>
      </c>
      <c r="G3030" s="2">
        <v>20</v>
      </c>
      <c r="H3030" s="1" t="s">
        <v>14</v>
      </c>
      <c r="I3030" s="1" t="s">
        <v>15</v>
      </c>
      <c r="J3030" s="2">
        <v>5551</v>
      </c>
      <c r="K3030" t="str">
        <f>VLOOKUP(E3030,LUCode!A:B,2,FALSE)</f>
        <v>Disorderly Patron</v>
      </c>
      <c r="L3030">
        <f>VLOOKUP(D3030,Coordinates!A:C,2,FALSE)</f>
        <v>43.433</v>
      </c>
      <c r="M3030">
        <f>VLOOKUP(D3030,Coordinates!A:C,3,FALSE)</f>
        <v>-79.248000000000005</v>
      </c>
      <c r="N3030" t="str">
        <f>VLOOKUP(I3030,LULine!A:B,2,FALSE)</f>
        <v>Yonge University Spadina</v>
      </c>
      <c r="O3030" t="s">
        <v>1763</v>
      </c>
      <c r="P3030" t="s">
        <v>1773</v>
      </c>
    </row>
    <row r="3031" spans="1:16" x14ac:dyDescent="0.3">
      <c r="A3031" s="3">
        <v>43626</v>
      </c>
      <c r="B3031" s="1" t="s">
        <v>673</v>
      </c>
      <c r="C3031" s="1" t="s">
        <v>196</v>
      </c>
      <c r="D3031" s="1" t="s">
        <v>266</v>
      </c>
      <c r="E3031" s="1" t="s">
        <v>1198</v>
      </c>
      <c r="F3031" s="2">
        <v>6</v>
      </c>
      <c r="G3031" s="2">
        <v>12</v>
      </c>
      <c r="H3031" s="1" t="s">
        <v>14</v>
      </c>
      <c r="I3031" s="1" t="s">
        <v>93</v>
      </c>
      <c r="J3031" s="2">
        <v>3005</v>
      </c>
      <c r="K3031" t="str">
        <f>VLOOKUP(E3031,LUCode!A:B,2,FALSE)</f>
        <v>Propulsion System</v>
      </c>
      <c r="L3031">
        <f>VLOOKUP(D3031,Coordinates!A:C,2,FALSE)</f>
        <v>43.462899999999998</v>
      </c>
      <c r="M3031">
        <f>VLOOKUP(D3031,Coordinates!A:C,3,FALSE)</f>
        <v>-79.150599999999997</v>
      </c>
      <c r="N3031" t="str">
        <f>VLOOKUP(I3031,LULine!A:B,2,FALSE)</f>
        <v>Scarborough Rail Transit</v>
      </c>
      <c r="O3031" t="s">
        <v>1763</v>
      </c>
      <c r="P3031" t="s">
        <v>1773</v>
      </c>
    </row>
    <row r="3032" spans="1:16" x14ac:dyDescent="0.3">
      <c r="A3032" s="3">
        <v>43626</v>
      </c>
      <c r="B3032" s="1" t="s">
        <v>840</v>
      </c>
      <c r="C3032" s="1" t="s">
        <v>196</v>
      </c>
      <c r="D3032" s="1" t="s">
        <v>77</v>
      </c>
      <c r="E3032" s="1" t="s">
        <v>132</v>
      </c>
      <c r="F3032" s="2">
        <v>6</v>
      </c>
      <c r="G3032" s="2">
        <v>9</v>
      </c>
      <c r="H3032" s="1" t="s">
        <v>14</v>
      </c>
      <c r="I3032" s="1" t="s">
        <v>15</v>
      </c>
      <c r="J3032" s="2">
        <v>5466</v>
      </c>
      <c r="K3032" t="str">
        <f>VLOOKUP(E3032,LUCode!A:B,2,FALSE)</f>
        <v>Misc. Transportation Other - Employee Non-Chargeable</v>
      </c>
      <c r="L3032" t="str">
        <f>VLOOKUP(D3032,Coordinates!A:C,2,FALSE)</f>
        <v>43°44′03</v>
      </c>
      <c r="M3032">
        <f>VLOOKUP(D3032,Coordinates!A:C,3,FALSE)</f>
        <v>-79.27</v>
      </c>
      <c r="N3032" t="str">
        <f>VLOOKUP(I3032,LULine!A:B,2,FALSE)</f>
        <v>Yonge University Spadina</v>
      </c>
      <c r="O3032" t="s">
        <v>1763</v>
      </c>
      <c r="P3032" t="s">
        <v>1773</v>
      </c>
    </row>
    <row r="3033" spans="1:16" x14ac:dyDescent="0.3">
      <c r="A3033" s="3">
        <v>43626</v>
      </c>
      <c r="B3033" s="1" t="s">
        <v>884</v>
      </c>
      <c r="C3033" s="1" t="s">
        <v>196</v>
      </c>
      <c r="D3033" s="1" t="s">
        <v>17</v>
      </c>
      <c r="E3033" s="1" t="s">
        <v>80</v>
      </c>
      <c r="F3033" s="2">
        <v>3</v>
      </c>
      <c r="G3033" s="2">
        <v>6</v>
      </c>
      <c r="H3033" s="1" t="s">
        <v>14</v>
      </c>
      <c r="I3033" s="1" t="s">
        <v>15</v>
      </c>
      <c r="J3033" s="2">
        <v>5781</v>
      </c>
      <c r="K3033" t="str">
        <f>VLOOKUP(E3033,LUCode!A:B,2,FALSE)</f>
        <v>Disorderly Patron</v>
      </c>
      <c r="L3033">
        <f>VLOOKUP(D3033,Coordinates!A:C,2,FALSE)</f>
        <v>43.415700000000001</v>
      </c>
      <c r="M3033">
        <f>VLOOKUP(D3033,Coordinates!A:C,3,FALSE)</f>
        <v>-79.260900000000007</v>
      </c>
      <c r="N3033" t="str">
        <f>VLOOKUP(I3033,LULine!A:B,2,FALSE)</f>
        <v>Yonge University Spadina</v>
      </c>
      <c r="O3033" t="s">
        <v>1763</v>
      </c>
      <c r="P3033" t="s">
        <v>1775</v>
      </c>
    </row>
    <row r="3034" spans="1:16" x14ac:dyDescent="0.3">
      <c r="A3034" s="3">
        <v>43626</v>
      </c>
      <c r="B3034" s="1" t="s">
        <v>208</v>
      </c>
      <c r="C3034" s="1" t="s">
        <v>196</v>
      </c>
      <c r="D3034" s="1" t="s">
        <v>42</v>
      </c>
      <c r="E3034" s="1" t="s">
        <v>132</v>
      </c>
      <c r="F3034" s="2">
        <v>3</v>
      </c>
      <c r="G3034" s="2">
        <v>6</v>
      </c>
      <c r="H3034" s="1" t="s">
        <v>19</v>
      </c>
      <c r="I3034" s="1" t="s">
        <v>15</v>
      </c>
      <c r="J3034" s="2">
        <v>5986</v>
      </c>
      <c r="K3034" t="str">
        <f>VLOOKUP(E3034,LUCode!A:B,2,FALSE)</f>
        <v>Misc. Transportation Other - Employee Non-Chargeable</v>
      </c>
      <c r="L3034">
        <f>VLOOKUP(D3034,Coordinates!A:C,2,FALSE)</f>
        <v>43.749699999999997</v>
      </c>
      <c r="M3034">
        <f>VLOOKUP(D3034,Coordinates!A:C,3,FALSE)</f>
        <v>-79.4619</v>
      </c>
      <c r="N3034" t="str">
        <f>VLOOKUP(I3034,LULine!A:B,2,FALSE)</f>
        <v>Yonge University Spadina</v>
      </c>
      <c r="O3034" t="s">
        <v>1763</v>
      </c>
      <c r="P3034" t="s">
        <v>1775</v>
      </c>
    </row>
    <row r="3035" spans="1:16" x14ac:dyDescent="0.3">
      <c r="A3035" s="3">
        <v>43626</v>
      </c>
      <c r="B3035" s="1" t="s">
        <v>950</v>
      </c>
      <c r="C3035" s="1" t="s">
        <v>196</v>
      </c>
      <c r="D3035" s="1" t="s">
        <v>211</v>
      </c>
      <c r="E3035" s="1" t="s">
        <v>128</v>
      </c>
      <c r="F3035" s="2">
        <v>3</v>
      </c>
      <c r="G3035" s="2">
        <v>6</v>
      </c>
      <c r="H3035" s="1" t="s">
        <v>19</v>
      </c>
      <c r="I3035" s="1" t="s">
        <v>15</v>
      </c>
      <c r="J3035" s="2">
        <v>5451</v>
      </c>
      <c r="K3035" t="str">
        <f>VLOOKUP(E3035,LUCode!A:B,2,FALSE)</f>
        <v>Divisional Clerk Related</v>
      </c>
      <c r="L3035">
        <f>VLOOKUP(D3035,Coordinates!A:C,2,FALSE)</f>
        <v>43.4739</v>
      </c>
      <c r="M3035">
        <f>VLOOKUP(D3035,Coordinates!A:C,3,FALSE)</f>
        <v>-79.313900000000004</v>
      </c>
      <c r="N3035" t="str">
        <f>VLOOKUP(I3035,LULine!A:B,2,FALSE)</f>
        <v>Yonge University Spadina</v>
      </c>
      <c r="O3035" t="s">
        <v>1763</v>
      </c>
      <c r="P3035" t="s">
        <v>1775</v>
      </c>
    </row>
    <row r="3036" spans="1:16" x14ac:dyDescent="0.3">
      <c r="A3036" s="3">
        <v>43626</v>
      </c>
      <c r="B3036" s="1" t="s">
        <v>617</v>
      </c>
      <c r="C3036" s="1" t="s">
        <v>196</v>
      </c>
      <c r="D3036" s="1" t="s">
        <v>17</v>
      </c>
      <c r="E3036" s="1" t="s">
        <v>67</v>
      </c>
      <c r="F3036" s="2">
        <v>5</v>
      </c>
      <c r="G3036" s="2">
        <v>7</v>
      </c>
      <c r="H3036" s="1" t="s">
        <v>14</v>
      </c>
      <c r="I3036" s="1" t="s">
        <v>15</v>
      </c>
      <c r="J3036" s="2">
        <v>6106</v>
      </c>
      <c r="K3036" t="str">
        <f>VLOOKUP(E3036,LUCode!A:B,2,FALSE)</f>
        <v>Door Problems - Faulty Equipment</v>
      </c>
      <c r="L3036">
        <f>VLOOKUP(D3036,Coordinates!A:C,2,FALSE)</f>
        <v>43.415700000000001</v>
      </c>
      <c r="M3036">
        <f>VLOOKUP(D3036,Coordinates!A:C,3,FALSE)</f>
        <v>-79.260900000000007</v>
      </c>
      <c r="N3036" t="str">
        <f>VLOOKUP(I3036,LULine!A:B,2,FALSE)</f>
        <v>Yonge University Spadina</v>
      </c>
      <c r="O3036" t="s">
        <v>1763</v>
      </c>
      <c r="P3036" t="s">
        <v>1776</v>
      </c>
    </row>
    <row r="3037" spans="1:16" x14ac:dyDescent="0.3">
      <c r="A3037" s="3">
        <v>43626</v>
      </c>
      <c r="B3037" s="1" t="s">
        <v>387</v>
      </c>
      <c r="C3037" s="1" t="s">
        <v>196</v>
      </c>
      <c r="D3037" s="25" t="s">
        <v>1756</v>
      </c>
      <c r="E3037" s="1" t="s">
        <v>80</v>
      </c>
      <c r="F3037" s="2">
        <v>5</v>
      </c>
      <c r="G3037" s="2">
        <v>8</v>
      </c>
      <c r="H3037" s="1" t="s">
        <v>14</v>
      </c>
      <c r="I3037" s="1" t="s">
        <v>15</v>
      </c>
      <c r="J3037" s="2">
        <v>5701</v>
      </c>
      <c r="K3037" t="str">
        <f>VLOOKUP(E3037,LUCode!A:B,2,FALSE)</f>
        <v>Disorderly Patron</v>
      </c>
      <c r="L3037">
        <f>VLOOKUP(D3037,Coordinates!A:C,2,FALSE)</f>
        <v>43.401600000000002</v>
      </c>
      <c r="M3037">
        <f>VLOOKUP(D3037,Coordinates!A:C,3,FALSE)</f>
        <v>-79.230900000000005</v>
      </c>
      <c r="N3037" t="str">
        <f>VLOOKUP(I3037,LULine!A:B,2,FALSE)</f>
        <v>Yonge University Spadina</v>
      </c>
      <c r="O3037" t="s">
        <v>1763</v>
      </c>
      <c r="P3037" t="s">
        <v>1776</v>
      </c>
    </row>
    <row r="3038" spans="1:16" x14ac:dyDescent="0.3">
      <c r="A3038" s="3">
        <v>43626</v>
      </c>
      <c r="B3038" s="1" t="s">
        <v>749</v>
      </c>
      <c r="C3038" s="1" t="s">
        <v>196</v>
      </c>
      <c r="D3038" s="1" t="s">
        <v>88</v>
      </c>
      <c r="E3038" s="1" t="s">
        <v>67</v>
      </c>
      <c r="F3038" s="2">
        <v>6</v>
      </c>
      <c r="G3038" s="2">
        <v>9</v>
      </c>
      <c r="H3038" s="1" t="s">
        <v>19</v>
      </c>
      <c r="I3038" s="1" t="s">
        <v>15</v>
      </c>
      <c r="J3038" s="2">
        <v>5476</v>
      </c>
      <c r="K3038" t="str">
        <f>VLOOKUP(E3038,LUCode!A:B,2,FALSE)</f>
        <v>Door Problems - Faulty Equipment</v>
      </c>
      <c r="L3038">
        <f>VLOOKUP(D3038,Coordinates!A:C,2,FALSE)</f>
        <v>43.744900000000001</v>
      </c>
      <c r="M3038">
        <f>VLOOKUP(D3038,Coordinates!A:C,3,FALSE)</f>
        <v>-79.406700000000001</v>
      </c>
      <c r="N3038" t="str">
        <f>VLOOKUP(I3038,LULine!A:B,2,FALSE)</f>
        <v>Yonge University Spadina</v>
      </c>
      <c r="O3038" t="s">
        <v>1763</v>
      </c>
      <c r="P3038" t="s">
        <v>1776</v>
      </c>
    </row>
    <row r="3039" spans="1:16" x14ac:dyDescent="0.3">
      <c r="A3039" s="3">
        <v>43626</v>
      </c>
      <c r="B3039" s="1" t="s">
        <v>120</v>
      </c>
      <c r="C3039" s="1" t="s">
        <v>196</v>
      </c>
      <c r="D3039" s="1" t="s">
        <v>32</v>
      </c>
      <c r="E3039" s="1" t="s">
        <v>308</v>
      </c>
      <c r="F3039" s="2">
        <v>28</v>
      </c>
      <c r="G3039" s="2">
        <v>32</v>
      </c>
      <c r="H3039" s="1" t="s">
        <v>29</v>
      </c>
      <c r="I3039" s="1" t="s">
        <v>30</v>
      </c>
      <c r="J3039" s="2">
        <v>5033</v>
      </c>
      <c r="K3039" t="str">
        <f>VLOOKUP(E3039,LUCode!A:B,2,FALSE)</f>
        <v>Assault / Patron Involved</v>
      </c>
      <c r="L3039">
        <f>VLOOKUP(D3039,Coordinates!A:C,2,FALSE)</f>
        <v>43.681111000000001</v>
      </c>
      <c r="M3039">
        <f>VLOOKUP(D3039,Coordinates!A:C,3,FALSE)</f>
        <v>-79.337778</v>
      </c>
      <c r="N3039" t="str">
        <f>VLOOKUP(I3039,LULine!A:B,2,FALSE)</f>
        <v>Bloor Danforth</v>
      </c>
      <c r="O3039" t="s">
        <v>1763</v>
      </c>
      <c r="P3039" t="s">
        <v>1777</v>
      </c>
    </row>
    <row r="3040" spans="1:16" x14ac:dyDescent="0.3">
      <c r="A3040" s="3">
        <v>43626</v>
      </c>
      <c r="B3040" s="1" t="s">
        <v>1230</v>
      </c>
      <c r="C3040" s="1" t="s">
        <v>196</v>
      </c>
      <c r="D3040" s="1" t="s">
        <v>137</v>
      </c>
      <c r="E3040" s="1" t="s">
        <v>158</v>
      </c>
      <c r="F3040" s="2">
        <v>5</v>
      </c>
      <c r="G3040" s="2">
        <v>8</v>
      </c>
      <c r="I3040" s="1" t="s">
        <v>15</v>
      </c>
      <c r="J3040" s="2">
        <v>0</v>
      </c>
      <c r="K3040" t="str">
        <f>VLOOKUP(E3040,LUCode!A:B,2,FALSE)</f>
        <v>Unauthorized at Track Level</v>
      </c>
      <c r="L3040">
        <f>VLOOKUP(D3040,Coordinates!A:C,2,FALSE)</f>
        <v>43.645299999999999</v>
      </c>
      <c r="M3040">
        <f>VLOOKUP(D3040,Coordinates!A:C,3,FALSE)</f>
        <v>-79.380600000000001</v>
      </c>
      <c r="N3040" t="str">
        <f>VLOOKUP(I3040,LULine!A:B,2,FALSE)</f>
        <v>Yonge University Spadina</v>
      </c>
      <c r="O3040" t="s">
        <v>1763</v>
      </c>
      <c r="P3040" t="s">
        <v>1777</v>
      </c>
    </row>
    <row r="3041" spans="1:16" x14ac:dyDescent="0.3">
      <c r="A3041" s="3">
        <v>43627</v>
      </c>
      <c r="B3041" s="1" t="s">
        <v>253</v>
      </c>
      <c r="C3041" s="1" t="s">
        <v>11</v>
      </c>
      <c r="D3041" s="1" t="s">
        <v>37</v>
      </c>
      <c r="E3041" s="1" t="s">
        <v>67</v>
      </c>
      <c r="F3041" s="2">
        <v>3</v>
      </c>
      <c r="G3041" s="2">
        <v>5</v>
      </c>
      <c r="H3041" s="1" t="s">
        <v>29</v>
      </c>
      <c r="I3041" s="1" t="s">
        <v>30</v>
      </c>
      <c r="J3041" s="2">
        <v>5329</v>
      </c>
      <c r="K3041" t="str">
        <f>VLOOKUP(E3041,LUCode!A:B,2,FALSE)</f>
        <v>Door Problems - Faulty Equipment</v>
      </c>
      <c r="L3041">
        <f>VLOOKUP(D3041,Coordinates!A:C,2,FALSE)</f>
        <v>43.435699999999997</v>
      </c>
      <c r="M3041">
        <f>VLOOKUP(D3041,Coordinates!A:C,3,FALSE)</f>
        <v>-79.154899999999998</v>
      </c>
      <c r="N3041" t="str">
        <f>VLOOKUP(I3041,LULine!A:B,2,FALSE)</f>
        <v>Bloor Danforth</v>
      </c>
      <c r="O3041" t="s">
        <v>1763</v>
      </c>
      <c r="P3041" t="s">
        <v>1774</v>
      </c>
    </row>
    <row r="3042" spans="1:16" x14ac:dyDescent="0.3">
      <c r="A3042" s="3">
        <v>43627</v>
      </c>
      <c r="B3042" s="1" t="s">
        <v>760</v>
      </c>
      <c r="C3042" s="1" t="s">
        <v>11</v>
      </c>
      <c r="D3042" s="1" t="s">
        <v>27</v>
      </c>
      <c r="E3042" s="1" t="s">
        <v>67</v>
      </c>
      <c r="F3042" s="2">
        <v>3</v>
      </c>
      <c r="G3042" s="2">
        <v>5</v>
      </c>
      <c r="H3042" s="1" t="s">
        <v>29</v>
      </c>
      <c r="I3042" s="1" t="s">
        <v>30</v>
      </c>
      <c r="J3042" s="2">
        <v>5093</v>
      </c>
      <c r="K3042" t="str">
        <f>VLOOKUP(E3042,LUCode!A:B,2,FALSE)</f>
        <v>Door Problems - Faulty Equipment</v>
      </c>
      <c r="L3042">
        <f>VLOOKUP(D3042,Coordinates!A:C,2,FALSE)</f>
        <v>43.392000000000003</v>
      </c>
      <c r="M3042">
        <f>VLOOKUP(D3042,Coordinates!A:C,3,FALSE)</f>
        <v>-79.273499999999999</v>
      </c>
      <c r="N3042" t="str">
        <f>VLOOKUP(I3042,LULine!A:B,2,FALSE)</f>
        <v>Bloor Danforth</v>
      </c>
      <c r="O3042" t="s">
        <v>1763</v>
      </c>
      <c r="P3042" t="s">
        <v>1774</v>
      </c>
    </row>
    <row r="3043" spans="1:16" x14ac:dyDescent="0.3">
      <c r="A3043" s="3">
        <v>43627</v>
      </c>
      <c r="B3043" s="1" t="s">
        <v>666</v>
      </c>
      <c r="C3043" s="1" t="s">
        <v>11</v>
      </c>
      <c r="D3043" s="1" t="s">
        <v>40</v>
      </c>
      <c r="E3043" s="1" t="s">
        <v>245</v>
      </c>
      <c r="F3043" s="2">
        <v>4</v>
      </c>
      <c r="G3043" s="2">
        <v>6</v>
      </c>
      <c r="H3043" s="1" t="s">
        <v>29</v>
      </c>
      <c r="I3043" s="1" t="s">
        <v>30</v>
      </c>
      <c r="J3043" s="2">
        <v>5049</v>
      </c>
      <c r="K3043" t="str">
        <f>VLOOKUP(E3043,LUCode!A:B,2,FALSE)</f>
        <v>Door Problems - Passenger Related</v>
      </c>
      <c r="L3043">
        <f>VLOOKUP(D3043,Coordinates!A:C,2,FALSE)</f>
        <v>43.405700000000003</v>
      </c>
      <c r="M3043">
        <f>VLOOKUP(D3043,Coordinates!A:C,3,FALSE)</f>
        <v>-79.194900000000004</v>
      </c>
      <c r="N3043" t="str">
        <f>VLOOKUP(I3043,LULine!A:B,2,FALSE)</f>
        <v>Bloor Danforth</v>
      </c>
      <c r="O3043" t="s">
        <v>1763</v>
      </c>
      <c r="P3043" t="s">
        <v>1774</v>
      </c>
    </row>
    <row r="3044" spans="1:16" x14ac:dyDescent="0.3">
      <c r="A3044" s="3">
        <v>43627</v>
      </c>
      <c r="B3044" s="1" t="s">
        <v>819</v>
      </c>
      <c r="C3044" s="1" t="s">
        <v>11</v>
      </c>
      <c r="D3044" s="1" t="s">
        <v>40</v>
      </c>
      <c r="E3044" s="1" t="s">
        <v>531</v>
      </c>
      <c r="F3044" s="2">
        <v>3</v>
      </c>
      <c r="G3044" s="2">
        <v>6</v>
      </c>
      <c r="H3044" s="1" t="s">
        <v>29</v>
      </c>
      <c r="I3044" s="1" t="s">
        <v>30</v>
      </c>
      <c r="J3044" s="2">
        <v>5320</v>
      </c>
      <c r="K3044" t="str">
        <f>VLOOKUP(E3044,LUCode!A:B,2,FALSE)</f>
        <v>Training Department Related Delays</v>
      </c>
      <c r="L3044">
        <f>VLOOKUP(D3044,Coordinates!A:C,2,FALSE)</f>
        <v>43.405700000000003</v>
      </c>
      <c r="M3044">
        <f>VLOOKUP(D3044,Coordinates!A:C,3,FALSE)</f>
        <v>-79.194900000000004</v>
      </c>
      <c r="N3044" t="str">
        <f>VLOOKUP(I3044,LULine!A:B,2,FALSE)</f>
        <v>Bloor Danforth</v>
      </c>
      <c r="O3044" t="s">
        <v>1763</v>
      </c>
      <c r="P3044" t="s">
        <v>1772</v>
      </c>
    </row>
    <row r="3045" spans="1:16" x14ac:dyDescent="0.3">
      <c r="A3045" s="3">
        <v>43627</v>
      </c>
      <c r="B3045" s="1" t="s">
        <v>1378</v>
      </c>
      <c r="C3045" s="1" t="s">
        <v>11</v>
      </c>
      <c r="D3045" s="1" t="s">
        <v>32</v>
      </c>
      <c r="E3045" s="1" t="s">
        <v>531</v>
      </c>
      <c r="F3045" s="2">
        <v>3</v>
      </c>
      <c r="G3045" s="2">
        <v>6</v>
      </c>
      <c r="H3045" s="1" t="s">
        <v>34</v>
      </c>
      <c r="I3045" s="1" t="s">
        <v>30</v>
      </c>
      <c r="J3045" s="2">
        <v>5289</v>
      </c>
      <c r="K3045" t="str">
        <f>VLOOKUP(E3045,LUCode!A:B,2,FALSE)</f>
        <v>Training Department Related Delays</v>
      </c>
      <c r="L3045">
        <f>VLOOKUP(D3045,Coordinates!A:C,2,FALSE)</f>
        <v>43.681111000000001</v>
      </c>
      <c r="M3045">
        <f>VLOOKUP(D3045,Coordinates!A:C,3,FALSE)</f>
        <v>-79.337778</v>
      </c>
      <c r="N3045" t="str">
        <f>VLOOKUP(I3045,LULine!A:B,2,FALSE)</f>
        <v>Bloor Danforth</v>
      </c>
      <c r="O3045" t="s">
        <v>1763</v>
      </c>
      <c r="P3045" t="s">
        <v>1772</v>
      </c>
    </row>
    <row r="3046" spans="1:16" x14ac:dyDescent="0.3">
      <c r="A3046" s="3">
        <v>43627</v>
      </c>
      <c r="B3046" s="1" t="s">
        <v>1345</v>
      </c>
      <c r="C3046" s="1" t="s">
        <v>11</v>
      </c>
      <c r="D3046" s="1" t="s">
        <v>85</v>
      </c>
      <c r="E3046" s="1" t="s">
        <v>110</v>
      </c>
      <c r="F3046" s="2">
        <v>5</v>
      </c>
      <c r="G3046" s="2">
        <v>8</v>
      </c>
      <c r="H3046" s="1" t="s">
        <v>14</v>
      </c>
      <c r="I3046" s="1" t="s">
        <v>15</v>
      </c>
      <c r="J3046" s="2">
        <v>5396</v>
      </c>
      <c r="K3046" t="str">
        <f>VLOOKUP(E3046,LUCode!A:B,2,FALSE)</f>
        <v>Door Problems - Debris Related</v>
      </c>
      <c r="L3046">
        <f>VLOOKUP(D3046,Coordinates!A:C,2,FALSE)</f>
        <v>43.656300000000002</v>
      </c>
      <c r="M3046">
        <f>VLOOKUP(D3046,Coordinates!A:C,3,FALSE)</f>
        <v>-79.380499999999998</v>
      </c>
      <c r="N3046" t="str">
        <f>VLOOKUP(I3046,LULine!A:B,2,FALSE)</f>
        <v>Yonge University Spadina</v>
      </c>
      <c r="O3046" t="s">
        <v>1763</v>
      </c>
      <c r="P3046" t="s">
        <v>1772</v>
      </c>
    </row>
    <row r="3047" spans="1:16" x14ac:dyDescent="0.3">
      <c r="A3047" s="3">
        <v>43627</v>
      </c>
      <c r="B3047" s="1" t="s">
        <v>653</v>
      </c>
      <c r="C3047" s="1" t="s">
        <v>11</v>
      </c>
      <c r="D3047" s="1" t="s">
        <v>127</v>
      </c>
      <c r="E3047" s="1" t="s">
        <v>13</v>
      </c>
      <c r="F3047" s="2">
        <v>7</v>
      </c>
      <c r="G3047" s="2">
        <v>10</v>
      </c>
      <c r="H3047" s="1" t="s">
        <v>14</v>
      </c>
      <c r="I3047" s="1" t="s">
        <v>15</v>
      </c>
      <c r="J3047" s="2">
        <v>5496</v>
      </c>
      <c r="K3047" t="str">
        <f>VLOOKUP(E3047,LUCode!A:B,2,FALSE)</f>
        <v>ATC Project</v>
      </c>
      <c r="L3047">
        <f>VLOOKUP(D3047,Coordinates!A:C,2,FALSE)</f>
        <v>43.400500000000001</v>
      </c>
      <c r="M3047">
        <f>VLOOKUP(D3047,Coordinates!A:C,3,FALSE)</f>
        <v>-79.235900000000001</v>
      </c>
      <c r="N3047" t="str">
        <f>VLOOKUP(I3047,LULine!A:B,2,FALSE)</f>
        <v>Yonge University Spadina</v>
      </c>
      <c r="O3047" t="s">
        <v>1763</v>
      </c>
      <c r="P3047" t="s">
        <v>1772</v>
      </c>
    </row>
    <row r="3048" spans="1:16" x14ac:dyDescent="0.3">
      <c r="A3048" s="3">
        <v>43627</v>
      </c>
      <c r="B3048" s="1" t="s">
        <v>635</v>
      </c>
      <c r="C3048" s="1" t="s">
        <v>11</v>
      </c>
      <c r="D3048" s="1" t="s">
        <v>77</v>
      </c>
      <c r="E3048" s="1" t="s">
        <v>80</v>
      </c>
      <c r="F3048" s="2">
        <v>3</v>
      </c>
      <c r="G3048" s="2">
        <v>6</v>
      </c>
      <c r="H3048" s="1" t="s">
        <v>19</v>
      </c>
      <c r="I3048" s="1" t="s">
        <v>15</v>
      </c>
      <c r="J3048" s="2">
        <v>5721</v>
      </c>
      <c r="K3048" t="str">
        <f>VLOOKUP(E3048,LUCode!A:B,2,FALSE)</f>
        <v>Disorderly Patron</v>
      </c>
      <c r="L3048" t="str">
        <f>VLOOKUP(D3048,Coordinates!A:C,2,FALSE)</f>
        <v>43°44′03</v>
      </c>
      <c r="M3048">
        <f>VLOOKUP(D3048,Coordinates!A:C,3,FALSE)</f>
        <v>-79.27</v>
      </c>
      <c r="N3048" t="str">
        <f>VLOOKUP(I3048,LULine!A:B,2,FALSE)</f>
        <v>Yonge University Spadina</v>
      </c>
      <c r="O3048" t="s">
        <v>1763</v>
      </c>
      <c r="P3048" t="s">
        <v>1773</v>
      </c>
    </row>
    <row r="3049" spans="1:16" x14ac:dyDescent="0.3">
      <c r="A3049" s="3">
        <v>43627</v>
      </c>
      <c r="B3049" s="1" t="s">
        <v>1020</v>
      </c>
      <c r="C3049" s="1" t="s">
        <v>11</v>
      </c>
      <c r="D3049" s="1" t="s">
        <v>79</v>
      </c>
      <c r="E3049" s="1" t="s">
        <v>80</v>
      </c>
      <c r="F3049" s="2">
        <v>3</v>
      </c>
      <c r="G3049" s="2">
        <v>6</v>
      </c>
      <c r="H3049" s="1" t="s">
        <v>34</v>
      </c>
      <c r="I3049" s="1" t="s">
        <v>30</v>
      </c>
      <c r="J3049" s="2">
        <v>5020</v>
      </c>
      <c r="K3049" t="str">
        <f>VLOOKUP(E3049,LUCode!A:B,2,FALSE)</f>
        <v>Disorderly Patron</v>
      </c>
      <c r="L3049">
        <f>VLOOKUP(D3049,Coordinates!A:C,2,FALSE)</f>
        <v>43.402500000000003</v>
      </c>
      <c r="M3049">
        <f>VLOOKUP(D3049,Coordinates!A:C,3,FALSE)</f>
        <v>-79.220799999999997</v>
      </c>
      <c r="N3049" t="str">
        <f>VLOOKUP(I3049,LULine!A:B,2,FALSE)</f>
        <v>Bloor Danforth</v>
      </c>
      <c r="O3049" t="s">
        <v>1763</v>
      </c>
      <c r="P3049" t="s">
        <v>1773</v>
      </c>
    </row>
    <row r="3050" spans="1:16" x14ac:dyDescent="0.3">
      <c r="A3050" s="3">
        <v>43627</v>
      </c>
      <c r="B3050" s="1" t="s">
        <v>206</v>
      </c>
      <c r="C3050" s="1" t="s">
        <v>11</v>
      </c>
      <c r="D3050" s="1" t="s">
        <v>127</v>
      </c>
      <c r="E3050" s="1" t="s">
        <v>54</v>
      </c>
      <c r="F3050" s="2">
        <v>3</v>
      </c>
      <c r="G3050" s="2">
        <v>6</v>
      </c>
      <c r="H3050" s="1" t="s">
        <v>14</v>
      </c>
      <c r="I3050" s="1" t="s">
        <v>15</v>
      </c>
      <c r="J3050" s="2">
        <v>5391</v>
      </c>
      <c r="K3050" t="str">
        <f>VLOOKUP(E3050,LUCode!A:B,2,FALSE)</f>
        <v>Passenger Assistance Alarm Activated - No Trouble Found</v>
      </c>
      <c r="L3050">
        <f>VLOOKUP(D3050,Coordinates!A:C,2,FALSE)</f>
        <v>43.400500000000001</v>
      </c>
      <c r="M3050">
        <f>VLOOKUP(D3050,Coordinates!A:C,3,FALSE)</f>
        <v>-79.235900000000001</v>
      </c>
      <c r="N3050" t="str">
        <f>VLOOKUP(I3050,LULine!A:B,2,FALSE)</f>
        <v>Yonge University Spadina</v>
      </c>
      <c r="O3050" t="s">
        <v>1763</v>
      </c>
      <c r="P3050" t="s">
        <v>1775</v>
      </c>
    </row>
    <row r="3051" spans="1:16" x14ac:dyDescent="0.3">
      <c r="A3051" s="3">
        <v>43627</v>
      </c>
      <c r="B3051" s="1" t="s">
        <v>1027</v>
      </c>
      <c r="C3051" s="1" t="s">
        <v>11</v>
      </c>
      <c r="D3051" s="1" t="s">
        <v>137</v>
      </c>
      <c r="E3051" s="1" t="s">
        <v>89</v>
      </c>
      <c r="F3051" s="2">
        <v>4</v>
      </c>
      <c r="G3051" s="2">
        <v>6</v>
      </c>
      <c r="H3051" s="1" t="s">
        <v>19</v>
      </c>
      <c r="I3051" s="1" t="s">
        <v>15</v>
      </c>
      <c r="J3051" s="2">
        <v>0</v>
      </c>
      <c r="K3051" t="str">
        <f>VLOOKUP(E3051,LUCode!A:B,2,FALSE)</f>
        <v>Injured or ill Customer (On Train) - Medical Aid Refused</v>
      </c>
      <c r="L3051">
        <f>VLOOKUP(D3051,Coordinates!A:C,2,FALSE)</f>
        <v>43.645299999999999</v>
      </c>
      <c r="M3051">
        <f>VLOOKUP(D3051,Coordinates!A:C,3,FALSE)</f>
        <v>-79.380600000000001</v>
      </c>
      <c r="N3051" t="str">
        <f>VLOOKUP(I3051,LULine!A:B,2,FALSE)</f>
        <v>Yonge University Spadina</v>
      </c>
      <c r="O3051" t="s">
        <v>1763</v>
      </c>
      <c r="P3051" t="s">
        <v>1775</v>
      </c>
    </row>
    <row r="3052" spans="1:16" x14ac:dyDescent="0.3">
      <c r="A3052" s="3">
        <v>43627</v>
      </c>
      <c r="B3052" s="1" t="s">
        <v>447</v>
      </c>
      <c r="C3052" s="1" t="s">
        <v>11</v>
      </c>
      <c r="D3052" s="25" t="s">
        <v>1639</v>
      </c>
      <c r="E3052" s="1" t="s">
        <v>67</v>
      </c>
      <c r="F3052" s="2">
        <v>4</v>
      </c>
      <c r="G3052" s="2">
        <v>7</v>
      </c>
      <c r="H3052" s="1" t="s">
        <v>19</v>
      </c>
      <c r="I3052" s="1" t="s">
        <v>15</v>
      </c>
      <c r="J3052" s="2">
        <v>5856</v>
      </c>
      <c r="K3052" t="str">
        <f>VLOOKUP(E3052,LUCode!A:B,2,FALSE)</f>
        <v>Door Problems - Faulty Equipment</v>
      </c>
      <c r="L3052">
        <f>VLOOKUP(D3052,Coordinates!A:C,2,FALSE)</f>
        <v>43.762</v>
      </c>
      <c r="M3052">
        <f>VLOOKUP(D3052,Coordinates!A:C,3,FALSE)</f>
        <v>-79.411900000000003</v>
      </c>
      <c r="N3052" t="str">
        <f>VLOOKUP(I3052,LULine!A:B,2,FALSE)</f>
        <v>Yonge University Spadina</v>
      </c>
      <c r="O3052" t="s">
        <v>1763</v>
      </c>
      <c r="P3052" t="s">
        <v>1775</v>
      </c>
    </row>
    <row r="3053" spans="1:16" x14ac:dyDescent="0.3">
      <c r="A3053" s="3">
        <v>43627</v>
      </c>
      <c r="B3053" s="1" t="s">
        <v>500</v>
      </c>
      <c r="C3053" s="1" t="s">
        <v>11</v>
      </c>
      <c r="D3053" s="1" t="s">
        <v>56</v>
      </c>
      <c r="E3053" s="1" t="s">
        <v>216</v>
      </c>
      <c r="F3053" s="2">
        <v>8</v>
      </c>
      <c r="G3053" s="2">
        <v>10</v>
      </c>
      <c r="H3053" s="1" t="s">
        <v>29</v>
      </c>
      <c r="I3053" s="1" t="s">
        <v>30</v>
      </c>
      <c r="J3053" s="2">
        <v>5355</v>
      </c>
      <c r="K3053" t="str">
        <f>VLOOKUP(E3053,LUCode!A:B,2,FALSE)</f>
        <v>Emergency Alarm Station Activation</v>
      </c>
      <c r="L3053">
        <f>VLOOKUP(D3053,Coordinates!A:C,2,FALSE)</f>
        <v>43.395800000000001</v>
      </c>
      <c r="M3053">
        <f>VLOOKUP(D3053,Coordinates!A:C,3,FALSE)</f>
        <v>-79.244</v>
      </c>
      <c r="N3053" t="str">
        <f>VLOOKUP(I3053,LULine!A:B,2,FALSE)</f>
        <v>Bloor Danforth</v>
      </c>
      <c r="O3053" t="s">
        <v>1763</v>
      </c>
      <c r="P3053" t="s">
        <v>1775</v>
      </c>
    </row>
    <row r="3054" spans="1:16" x14ac:dyDescent="0.3">
      <c r="A3054" s="3">
        <v>43627</v>
      </c>
      <c r="B3054" s="1" t="s">
        <v>1305</v>
      </c>
      <c r="C3054" s="1" t="s">
        <v>11</v>
      </c>
      <c r="D3054" s="1" t="s">
        <v>24</v>
      </c>
      <c r="E3054" s="1" t="s">
        <v>54</v>
      </c>
      <c r="F3054" s="2">
        <v>3</v>
      </c>
      <c r="G3054" s="2">
        <v>5</v>
      </c>
      <c r="H3054" s="1" t="s">
        <v>19</v>
      </c>
      <c r="I3054" s="1" t="s">
        <v>15</v>
      </c>
      <c r="J3054" s="2">
        <v>5391</v>
      </c>
      <c r="K3054" t="str">
        <f>VLOOKUP(E3054,LUCode!A:B,2,FALSE)</f>
        <v>Passenger Assistance Alarm Activated - No Trouble Found</v>
      </c>
      <c r="L3054">
        <f>VLOOKUP(D3054,Coordinates!A:C,2,FALSE)</f>
        <v>43.415199999999999</v>
      </c>
      <c r="M3054">
        <f>VLOOKUP(D3054,Coordinates!A:C,3,FALSE)</f>
        <v>-79.234999999999999</v>
      </c>
      <c r="N3054" t="str">
        <f>VLOOKUP(I3054,LULine!A:B,2,FALSE)</f>
        <v>Yonge University Spadina</v>
      </c>
      <c r="O3054" t="s">
        <v>1763</v>
      </c>
      <c r="P3054" t="s">
        <v>1775</v>
      </c>
    </row>
    <row r="3055" spans="1:16" x14ac:dyDescent="0.3">
      <c r="A3055" s="3">
        <v>43627</v>
      </c>
      <c r="B3055" s="1" t="s">
        <v>1124</v>
      </c>
      <c r="C3055" s="1" t="s">
        <v>11</v>
      </c>
      <c r="D3055" s="1" t="s">
        <v>172</v>
      </c>
      <c r="E3055" s="1" t="s">
        <v>54</v>
      </c>
      <c r="F3055" s="2">
        <v>3</v>
      </c>
      <c r="G3055" s="2">
        <v>6</v>
      </c>
      <c r="H3055" s="1" t="s">
        <v>14</v>
      </c>
      <c r="I3055" s="1" t="s">
        <v>15</v>
      </c>
      <c r="J3055" s="2">
        <v>5711</v>
      </c>
      <c r="K3055" t="str">
        <f>VLOOKUP(E3055,LUCode!A:B,2,FALSE)</f>
        <v>Passenger Assistance Alarm Activated - No Trouble Found</v>
      </c>
      <c r="L3055">
        <f>VLOOKUP(D3055,Coordinates!A:C,2,FALSE)</f>
        <v>43.761499999999998</v>
      </c>
      <c r="M3055">
        <f>VLOOKUP(D3055,Coordinates!A:C,3,FALSE)</f>
        <v>-79.411100000000005</v>
      </c>
      <c r="N3055" t="str">
        <f>VLOOKUP(I3055,LULine!A:B,2,FALSE)</f>
        <v>Yonge University Spadina</v>
      </c>
      <c r="O3055" t="s">
        <v>1763</v>
      </c>
      <c r="P3055" t="s">
        <v>1776</v>
      </c>
    </row>
    <row r="3056" spans="1:16" x14ac:dyDescent="0.3">
      <c r="A3056" s="3">
        <v>43627</v>
      </c>
      <c r="B3056" s="1" t="s">
        <v>1029</v>
      </c>
      <c r="C3056" s="1" t="s">
        <v>11</v>
      </c>
      <c r="D3056" s="1" t="s">
        <v>17</v>
      </c>
      <c r="E3056" s="1" t="s">
        <v>80</v>
      </c>
      <c r="F3056" s="2">
        <v>21</v>
      </c>
      <c r="G3056" s="2">
        <v>24</v>
      </c>
      <c r="H3056" s="1" t="s">
        <v>14</v>
      </c>
      <c r="I3056" s="1" t="s">
        <v>15</v>
      </c>
      <c r="J3056" s="2">
        <v>5531</v>
      </c>
      <c r="K3056" t="str">
        <f>VLOOKUP(E3056,LUCode!A:B,2,FALSE)</f>
        <v>Disorderly Patron</v>
      </c>
      <c r="L3056">
        <f>VLOOKUP(D3056,Coordinates!A:C,2,FALSE)</f>
        <v>43.415700000000001</v>
      </c>
      <c r="M3056">
        <f>VLOOKUP(D3056,Coordinates!A:C,3,FALSE)</f>
        <v>-79.260900000000007</v>
      </c>
      <c r="N3056" t="str">
        <f>VLOOKUP(I3056,LULine!A:B,2,FALSE)</f>
        <v>Yonge University Spadina</v>
      </c>
      <c r="O3056" t="s">
        <v>1763</v>
      </c>
      <c r="P3056" t="s">
        <v>1777</v>
      </c>
    </row>
    <row r="3057" spans="1:16" x14ac:dyDescent="0.3">
      <c r="A3057" s="3">
        <v>43627</v>
      </c>
      <c r="B3057" s="1" t="s">
        <v>424</v>
      </c>
      <c r="C3057" s="1" t="s">
        <v>11</v>
      </c>
      <c r="D3057" s="25" t="s">
        <v>1756</v>
      </c>
      <c r="E3057" s="1" t="s">
        <v>158</v>
      </c>
      <c r="F3057" s="2">
        <v>18</v>
      </c>
      <c r="G3057" s="2">
        <v>23</v>
      </c>
      <c r="H3057" s="1" t="s">
        <v>14</v>
      </c>
      <c r="I3057" s="1" t="s">
        <v>15</v>
      </c>
      <c r="J3057" s="2">
        <v>5506</v>
      </c>
      <c r="K3057" t="str">
        <f>VLOOKUP(E3057,LUCode!A:B,2,FALSE)</f>
        <v>Unauthorized at Track Level</v>
      </c>
      <c r="L3057">
        <f>VLOOKUP(D3057,Coordinates!A:C,2,FALSE)</f>
        <v>43.401600000000002</v>
      </c>
      <c r="M3057">
        <f>VLOOKUP(D3057,Coordinates!A:C,3,FALSE)</f>
        <v>-79.230900000000005</v>
      </c>
      <c r="N3057" t="str">
        <f>VLOOKUP(I3057,LULine!A:B,2,FALSE)</f>
        <v>Yonge University Spadina</v>
      </c>
      <c r="O3057" t="s">
        <v>1763</v>
      </c>
      <c r="P3057" t="s">
        <v>1777</v>
      </c>
    </row>
    <row r="3058" spans="1:16" x14ac:dyDescent="0.3">
      <c r="A3058" s="3">
        <v>43627</v>
      </c>
      <c r="B3058" s="1" t="s">
        <v>123</v>
      </c>
      <c r="C3058" s="1" t="s">
        <v>11</v>
      </c>
      <c r="D3058" s="1" t="s">
        <v>59</v>
      </c>
      <c r="E3058" s="1" t="s">
        <v>54</v>
      </c>
      <c r="F3058" s="2">
        <v>4</v>
      </c>
      <c r="G3058" s="2">
        <v>8</v>
      </c>
      <c r="H3058" s="1" t="s">
        <v>29</v>
      </c>
      <c r="I3058" s="1" t="s">
        <v>30</v>
      </c>
      <c r="J3058" s="2">
        <v>5356</v>
      </c>
      <c r="K3058" t="str">
        <f>VLOOKUP(E3058,LUCode!A:B,2,FALSE)</f>
        <v>Passenger Assistance Alarm Activated - No Trouble Found</v>
      </c>
      <c r="L3058">
        <f>VLOOKUP(D3058,Coordinates!A:C,2,FALSE)</f>
        <v>43.410299999999999</v>
      </c>
      <c r="M3058">
        <f>VLOOKUP(D3058,Coordinates!A:C,3,FALSE)</f>
        <v>-79.192300000000003</v>
      </c>
      <c r="N3058" t="str">
        <f>VLOOKUP(I3058,LULine!A:B,2,FALSE)</f>
        <v>Bloor Danforth</v>
      </c>
      <c r="O3058" t="s">
        <v>1763</v>
      </c>
      <c r="P3058" t="s">
        <v>1777</v>
      </c>
    </row>
    <row r="3059" spans="1:16" x14ac:dyDescent="0.3">
      <c r="A3059" s="3">
        <v>43628</v>
      </c>
      <c r="B3059" s="1" t="s">
        <v>229</v>
      </c>
      <c r="C3059" s="1" t="s">
        <v>63</v>
      </c>
      <c r="D3059" s="1" t="s">
        <v>27</v>
      </c>
      <c r="E3059" s="1" t="s">
        <v>221</v>
      </c>
      <c r="F3059" s="2">
        <v>15</v>
      </c>
      <c r="G3059" s="2">
        <v>17</v>
      </c>
      <c r="H3059" s="1" t="s">
        <v>34</v>
      </c>
      <c r="I3059" s="1" t="s">
        <v>30</v>
      </c>
      <c r="J3059" s="2">
        <v>5220</v>
      </c>
      <c r="K3059" t="str">
        <f>VLOOKUP(E3059,LUCode!A:B,2,FALSE)</f>
        <v>Fire/Smoke Plan B - Source TTC</v>
      </c>
      <c r="L3059">
        <f>VLOOKUP(D3059,Coordinates!A:C,2,FALSE)</f>
        <v>43.392000000000003</v>
      </c>
      <c r="M3059">
        <f>VLOOKUP(D3059,Coordinates!A:C,3,FALSE)</f>
        <v>-79.273499999999999</v>
      </c>
      <c r="N3059" t="str">
        <f>VLOOKUP(I3059,LULine!A:B,2,FALSE)</f>
        <v>Bloor Danforth</v>
      </c>
      <c r="O3059" t="s">
        <v>1763</v>
      </c>
      <c r="P3059" t="s">
        <v>1774</v>
      </c>
    </row>
    <row r="3060" spans="1:16" x14ac:dyDescent="0.3">
      <c r="A3060" s="3">
        <v>43628</v>
      </c>
      <c r="B3060" s="1" t="s">
        <v>357</v>
      </c>
      <c r="C3060" s="1" t="s">
        <v>63</v>
      </c>
      <c r="D3060" s="1" t="s">
        <v>88</v>
      </c>
      <c r="E3060" s="1" t="s">
        <v>70</v>
      </c>
      <c r="F3060" s="2">
        <v>3</v>
      </c>
      <c r="G3060" s="2">
        <v>5</v>
      </c>
      <c r="H3060" s="1" t="s">
        <v>19</v>
      </c>
      <c r="I3060" s="1" t="s">
        <v>15</v>
      </c>
      <c r="J3060" s="2">
        <v>5581</v>
      </c>
      <c r="K3060" t="str">
        <f>VLOOKUP(E3060,LUCode!A:B,2,FALSE)</f>
        <v>Signals - Train Stops</v>
      </c>
      <c r="L3060">
        <f>VLOOKUP(D3060,Coordinates!A:C,2,FALSE)</f>
        <v>43.744900000000001</v>
      </c>
      <c r="M3060">
        <f>VLOOKUP(D3060,Coordinates!A:C,3,FALSE)</f>
        <v>-79.406700000000001</v>
      </c>
      <c r="N3060" t="str">
        <f>VLOOKUP(I3060,LULine!A:B,2,FALSE)</f>
        <v>Yonge University Spadina</v>
      </c>
      <c r="O3060" t="s">
        <v>1763</v>
      </c>
      <c r="P3060" t="s">
        <v>1772</v>
      </c>
    </row>
    <row r="3061" spans="1:16" x14ac:dyDescent="0.3">
      <c r="A3061" s="3">
        <v>43628</v>
      </c>
      <c r="B3061" s="1" t="s">
        <v>577</v>
      </c>
      <c r="C3061" s="1" t="s">
        <v>63</v>
      </c>
      <c r="D3061" s="1" t="s">
        <v>341</v>
      </c>
      <c r="E3061" s="1" t="s">
        <v>1198</v>
      </c>
      <c r="F3061" s="2">
        <v>5</v>
      </c>
      <c r="G3061" s="2">
        <v>10</v>
      </c>
      <c r="H3061" s="1" t="s">
        <v>14</v>
      </c>
      <c r="I3061" s="1" t="s">
        <v>93</v>
      </c>
      <c r="J3061" s="2">
        <v>3015</v>
      </c>
      <c r="K3061" t="str">
        <f>VLOOKUP(E3061,LUCode!A:B,2,FALSE)</f>
        <v>Propulsion System</v>
      </c>
      <c r="L3061">
        <f>VLOOKUP(D3061,Coordinates!A:C,2,FALSE)</f>
        <v>43.732500000000002</v>
      </c>
      <c r="M3061">
        <f>VLOOKUP(D3061,Coordinates!A:C,3,FALSE)</f>
        <v>-79.263599999999997</v>
      </c>
      <c r="N3061" t="str">
        <f>VLOOKUP(I3061,LULine!A:B,2,FALSE)</f>
        <v>Scarborough Rail Transit</v>
      </c>
      <c r="O3061" t="s">
        <v>1763</v>
      </c>
      <c r="P3061" t="s">
        <v>1772</v>
      </c>
    </row>
    <row r="3062" spans="1:16" x14ac:dyDescent="0.3">
      <c r="A3062" s="3">
        <v>43628</v>
      </c>
      <c r="B3062" s="1" t="s">
        <v>650</v>
      </c>
      <c r="C3062" s="1" t="s">
        <v>63</v>
      </c>
      <c r="D3062" s="1" t="s">
        <v>207</v>
      </c>
      <c r="E3062" s="1" t="s">
        <v>777</v>
      </c>
      <c r="F3062" s="2">
        <v>6</v>
      </c>
      <c r="G3062" s="2">
        <v>9</v>
      </c>
      <c r="H3062" s="1" t="s">
        <v>19</v>
      </c>
      <c r="I3062" s="1" t="s">
        <v>15</v>
      </c>
      <c r="J3062" s="2">
        <v>5651</v>
      </c>
      <c r="K3062" t="str">
        <f>VLOOKUP(E3062,LUCode!A:B,2,FALSE)</f>
        <v>S/E/C Department Other</v>
      </c>
      <c r="L3062">
        <f>VLOOKUP(D3062,Coordinates!A:C,2,FALSE)</f>
        <v>43.4221</v>
      </c>
      <c r="M3062">
        <f>VLOOKUP(D3062,Coordinates!A:C,3,FALSE)</f>
        <v>-79.235399999999998</v>
      </c>
      <c r="N3062" t="str">
        <f>VLOOKUP(I3062,LULine!A:B,2,FALSE)</f>
        <v>Yonge University Spadina</v>
      </c>
      <c r="O3062" t="s">
        <v>1763</v>
      </c>
      <c r="P3062" t="s">
        <v>1772</v>
      </c>
    </row>
    <row r="3063" spans="1:16" x14ac:dyDescent="0.3">
      <c r="A3063" s="3">
        <v>43628</v>
      </c>
      <c r="B3063" s="1" t="s">
        <v>581</v>
      </c>
      <c r="C3063" s="1" t="s">
        <v>63</v>
      </c>
      <c r="D3063" s="1" t="s">
        <v>33</v>
      </c>
      <c r="E3063" s="1" t="s">
        <v>132</v>
      </c>
      <c r="F3063" s="2">
        <v>3</v>
      </c>
      <c r="G3063" s="2">
        <v>5</v>
      </c>
      <c r="H3063" s="1" t="s">
        <v>34</v>
      </c>
      <c r="I3063" s="1" t="s">
        <v>30</v>
      </c>
      <c r="J3063" s="2">
        <v>5002</v>
      </c>
      <c r="K3063" t="str">
        <f>VLOOKUP(E3063,LUCode!A:B,2,FALSE)</f>
        <v>Misc. Transportation Other - Employee Non-Chargeable</v>
      </c>
      <c r="L3063">
        <f>VLOOKUP(D3063,Coordinates!A:C,2,FALSE)</f>
        <v>43.381399999999999</v>
      </c>
      <c r="M3063">
        <f>VLOOKUP(D3063,Coordinates!A:C,3,FALSE)</f>
        <v>-79.320999999999998</v>
      </c>
      <c r="N3063" t="str">
        <f>VLOOKUP(I3063,LULine!A:B,2,FALSE)</f>
        <v>Bloor Danforth</v>
      </c>
      <c r="O3063" t="s">
        <v>1763</v>
      </c>
      <c r="P3063" t="s">
        <v>1772</v>
      </c>
    </row>
    <row r="3064" spans="1:16" x14ac:dyDescent="0.3">
      <c r="A3064" s="3">
        <v>43628</v>
      </c>
      <c r="B3064" s="1" t="s">
        <v>1247</v>
      </c>
      <c r="C3064" s="1" t="s">
        <v>63</v>
      </c>
      <c r="D3064" s="1" t="s">
        <v>59</v>
      </c>
      <c r="E3064" s="1" t="s">
        <v>43</v>
      </c>
      <c r="F3064" s="2">
        <v>2</v>
      </c>
      <c r="G3064" s="2">
        <v>5</v>
      </c>
      <c r="H3064" s="1" t="s">
        <v>29</v>
      </c>
      <c r="I3064" s="1" t="s">
        <v>30</v>
      </c>
      <c r="J3064" s="2">
        <v>5350</v>
      </c>
      <c r="K3064" t="str">
        <f>VLOOKUP(E3064,LUCode!A:B,2,FALSE)</f>
        <v>Operator Not In Position</v>
      </c>
      <c r="L3064">
        <f>VLOOKUP(D3064,Coordinates!A:C,2,FALSE)</f>
        <v>43.410299999999999</v>
      </c>
      <c r="M3064">
        <f>VLOOKUP(D3064,Coordinates!A:C,3,FALSE)</f>
        <v>-79.192300000000003</v>
      </c>
      <c r="N3064" t="str">
        <f>VLOOKUP(I3064,LULine!A:B,2,FALSE)</f>
        <v>Bloor Danforth</v>
      </c>
      <c r="O3064" t="s">
        <v>1763</v>
      </c>
      <c r="P3064" t="s">
        <v>1772</v>
      </c>
    </row>
    <row r="3065" spans="1:16" x14ac:dyDescent="0.3">
      <c r="A3065" s="3">
        <v>43628</v>
      </c>
      <c r="B3065" s="1" t="s">
        <v>707</v>
      </c>
      <c r="C3065" s="1" t="s">
        <v>63</v>
      </c>
      <c r="D3065" s="1" t="s">
        <v>137</v>
      </c>
      <c r="E3065" s="1" t="s">
        <v>1380</v>
      </c>
      <c r="F3065" s="2">
        <v>3</v>
      </c>
      <c r="G3065" s="2">
        <v>6</v>
      </c>
      <c r="H3065" s="1" t="s">
        <v>14</v>
      </c>
      <c r="I3065" s="1" t="s">
        <v>15</v>
      </c>
      <c r="J3065" s="2">
        <v>5866</v>
      </c>
      <c r="K3065" t="str">
        <f>VLOOKUP(E3065,LUCode!A:B,2,FALSE)</f>
        <v>Rail Related Problem</v>
      </c>
      <c r="L3065">
        <f>VLOOKUP(D3065,Coordinates!A:C,2,FALSE)</f>
        <v>43.645299999999999</v>
      </c>
      <c r="M3065">
        <f>VLOOKUP(D3065,Coordinates!A:C,3,FALSE)</f>
        <v>-79.380600000000001</v>
      </c>
      <c r="N3065" t="str">
        <f>VLOOKUP(I3065,LULine!A:B,2,FALSE)</f>
        <v>Yonge University Spadina</v>
      </c>
      <c r="O3065" t="s">
        <v>1763</v>
      </c>
      <c r="P3065" t="s">
        <v>1773</v>
      </c>
    </row>
    <row r="3066" spans="1:16" x14ac:dyDescent="0.3">
      <c r="A3066" s="3">
        <v>43628</v>
      </c>
      <c r="B3066" s="1" t="s">
        <v>945</v>
      </c>
      <c r="C3066" s="1" t="s">
        <v>63</v>
      </c>
      <c r="D3066" s="1" t="s">
        <v>296</v>
      </c>
      <c r="E3066" s="1" t="s">
        <v>80</v>
      </c>
      <c r="F3066" s="2">
        <v>3</v>
      </c>
      <c r="G3066" s="2">
        <v>6</v>
      </c>
      <c r="H3066" s="1" t="s">
        <v>14</v>
      </c>
      <c r="I3066" s="1" t="s">
        <v>15</v>
      </c>
      <c r="J3066" s="2">
        <v>5461</v>
      </c>
      <c r="K3066" t="str">
        <f>VLOOKUP(E3066,LUCode!A:B,2,FALSE)</f>
        <v>Disorderly Patron</v>
      </c>
      <c r="L3066">
        <f>VLOOKUP(D3066,Coordinates!A:C,2,FALSE)</f>
        <v>43.4116</v>
      </c>
      <c r="M3066">
        <f>VLOOKUP(D3066,Coordinates!A:C,3,FALSE)</f>
        <v>-79.233500000000006</v>
      </c>
      <c r="N3066" t="str">
        <f>VLOOKUP(I3066,LULine!A:B,2,FALSE)</f>
        <v>Yonge University Spadina</v>
      </c>
      <c r="O3066" t="s">
        <v>1763</v>
      </c>
      <c r="P3066" t="s">
        <v>1773</v>
      </c>
    </row>
    <row r="3067" spans="1:16" x14ac:dyDescent="0.3">
      <c r="A3067" s="3">
        <v>43628</v>
      </c>
      <c r="B3067" s="1" t="s">
        <v>1180</v>
      </c>
      <c r="C3067" s="1" t="s">
        <v>63</v>
      </c>
      <c r="D3067" s="1" t="s">
        <v>127</v>
      </c>
      <c r="E3067" s="1" t="s">
        <v>13</v>
      </c>
      <c r="F3067" s="2">
        <v>4</v>
      </c>
      <c r="G3067" s="2">
        <v>7</v>
      </c>
      <c r="H3067" s="1" t="s">
        <v>19</v>
      </c>
      <c r="I3067" s="1" t="s">
        <v>15</v>
      </c>
      <c r="J3067" s="2">
        <v>5681</v>
      </c>
      <c r="K3067" t="str">
        <f>VLOOKUP(E3067,LUCode!A:B,2,FALSE)</f>
        <v>ATC Project</v>
      </c>
      <c r="L3067">
        <f>VLOOKUP(D3067,Coordinates!A:C,2,FALSE)</f>
        <v>43.400500000000001</v>
      </c>
      <c r="M3067">
        <f>VLOOKUP(D3067,Coordinates!A:C,3,FALSE)</f>
        <v>-79.235900000000001</v>
      </c>
      <c r="N3067" t="str">
        <f>VLOOKUP(I3067,LULine!A:B,2,FALSE)</f>
        <v>Yonge University Spadina</v>
      </c>
      <c r="O3067" t="s">
        <v>1763</v>
      </c>
      <c r="P3067" t="s">
        <v>1773</v>
      </c>
    </row>
    <row r="3068" spans="1:16" x14ac:dyDescent="0.3">
      <c r="A3068" s="3">
        <v>43628</v>
      </c>
      <c r="B3068" s="1" t="s">
        <v>699</v>
      </c>
      <c r="C3068" s="1" t="s">
        <v>63</v>
      </c>
      <c r="D3068" s="1" t="s">
        <v>69</v>
      </c>
      <c r="E3068" s="1" t="s">
        <v>132</v>
      </c>
      <c r="F3068" s="2">
        <v>3</v>
      </c>
      <c r="G3068" s="2">
        <v>7</v>
      </c>
      <c r="H3068" s="1" t="s">
        <v>29</v>
      </c>
      <c r="I3068" s="1" t="s">
        <v>30</v>
      </c>
      <c r="J3068" s="2">
        <v>5199</v>
      </c>
      <c r="K3068" t="str">
        <f>VLOOKUP(E3068,LUCode!A:B,2,FALSE)</f>
        <v>Misc. Transportation Other - Employee Non-Chargeable</v>
      </c>
      <c r="L3068">
        <f>VLOOKUP(D3068,Coordinates!A:C,2,FALSE)</f>
        <v>43.395099999999999</v>
      </c>
      <c r="M3068">
        <f>VLOOKUP(D3068,Coordinates!A:C,3,FALSE)</f>
        <v>-79.250600000000006</v>
      </c>
      <c r="N3068" t="str">
        <f>VLOOKUP(I3068,LULine!A:B,2,FALSE)</f>
        <v>Bloor Danforth</v>
      </c>
      <c r="O3068" t="s">
        <v>1763</v>
      </c>
      <c r="P3068" t="s">
        <v>1773</v>
      </c>
    </row>
    <row r="3069" spans="1:16" x14ac:dyDescent="0.3">
      <c r="A3069" s="3">
        <v>43628</v>
      </c>
      <c r="B3069" s="1" t="s">
        <v>205</v>
      </c>
      <c r="C3069" s="1" t="s">
        <v>63</v>
      </c>
      <c r="D3069" s="1" t="s">
        <v>77</v>
      </c>
      <c r="E3069" s="1" t="s">
        <v>725</v>
      </c>
      <c r="F3069" s="2">
        <v>3</v>
      </c>
      <c r="G3069" s="2">
        <v>6</v>
      </c>
      <c r="H3069" s="1" t="s">
        <v>19</v>
      </c>
      <c r="I3069" s="1" t="s">
        <v>15</v>
      </c>
      <c r="J3069" s="2">
        <v>5741</v>
      </c>
      <c r="K3069" t="str">
        <f>VLOOKUP(E3069,LUCode!A:B,2,FALSE)</f>
        <v>Yard/Carhouse Related Problems</v>
      </c>
      <c r="L3069" t="str">
        <f>VLOOKUP(D3069,Coordinates!A:C,2,FALSE)</f>
        <v>43°44′03</v>
      </c>
      <c r="M3069">
        <f>VLOOKUP(D3069,Coordinates!A:C,3,FALSE)</f>
        <v>-79.27</v>
      </c>
      <c r="N3069" t="str">
        <f>VLOOKUP(I3069,LULine!A:B,2,FALSE)</f>
        <v>Yonge University Spadina</v>
      </c>
      <c r="O3069" t="s">
        <v>1763</v>
      </c>
      <c r="P3069" t="s">
        <v>1775</v>
      </c>
    </row>
    <row r="3070" spans="1:16" x14ac:dyDescent="0.3">
      <c r="A3070" s="3">
        <v>43628</v>
      </c>
      <c r="B3070" s="1" t="s">
        <v>403</v>
      </c>
      <c r="C3070" s="1" t="s">
        <v>63</v>
      </c>
      <c r="D3070" s="1" t="s">
        <v>211</v>
      </c>
      <c r="E3070" s="1" t="s">
        <v>143</v>
      </c>
      <c r="F3070" s="2">
        <v>3</v>
      </c>
      <c r="G3070" s="2">
        <v>6</v>
      </c>
      <c r="H3070" s="1" t="s">
        <v>19</v>
      </c>
      <c r="I3070" s="1" t="s">
        <v>15</v>
      </c>
      <c r="J3070" s="2">
        <v>0</v>
      </c>
      <c r="K3070" t="str">
        <f>VLOOKUP(E3070,LUCode!A:B,2,FALSE)</f>
        <v>Transportation Department - Other</v>
      </c>
      <c r="L3070">
        <f>VLOOKUP(D3070,Coordinates!A:C,2,FALSE)</f>
        <v>43.4739</v>
      </c>
      <c r="M3070">
        <f>VLOOKUP(D3070,Coordinates!A:C,3,FALSE)</f>
        <v>-79.313900000000004</v>
      </c>
      <c r="N3070" t="str">
        <f>VLOOKUP(I3070,LULine!A:B,2,FALSE)</f>
        <v>Yonge University Spadina</v>
      </c>
      <c r="O3070" t="s">
        <v>1763</v>
      </c>
      <c r="P3070" t="s">
        <v>1775</v>
      </c>
    </row>
    <row r="3071" spans="1:16" x14ac:dyDescent="0.3">
      <c r="A3071" s="3">
        <v>43628</v>
      </c>
      <c r="B3071" s="1" t="s">
        <v>676</v>
      </c>
      <c r="C3071" s="1" t="s">
        <v>63</v>
      </c>
      <c r="D3071" s="25" t="s">
        <v>1756</v>
      </c>
      <c r="E3071" s="1" t="s">
        <v>89</v>
      </c>
      <c r="F3071" s="2">
        <v>3</v>
      </c>
      <c r="G3071" s="2">
        <v>5</v>
      </c>
      <c r="H3071" s="1" t="s">
        <v>14</v>
      </c>
      <c r="I3071" s="1" t="s">
        <v>15</v>
      </c>
      <c r="J3071" s="2">
        <v>5911</v>
      </c>
      <c r="K3071" t="str">
        <f>VLOOKUP(E3071,LUCode!A:B,2,FALSE)</f>
        <v>Injured or ill Customer (On Train) - Medical Aid Refused</v>
      </c>
      <c r="L3071">
        <f>VLOOKUP(D3071,Coordinates!A:C,2,FALSE)</f>
        <v>43.401600000000002</v>
      </c>
      <c r="M3071">
        <f>VLOOKUP(D3071,Coordinates!A:C,3,FALSE)</f>
        <v>-79.230900000000005</v>
      </c>
      <c r="N3071" t="str">
        <f>VLOOKUP(I3071,LULine!A:B,2,FALSE)</f>
        <v>Yonge University Spadina</v>
      </c>
      <c r="O3071" t="s">
        <v>1763</v>
      </c>
      <c r="P3071" t="s">
        <v>1775</v>
      </c>
    </row>
    <row r="3072" spans="1:16" x14ac:dyDescent="0.3">
      <c r="A3072" s="3">
        <v>43628</v>
      </c>
      <c r="B3072" s="1" t="s">
        <v>212</v>
      </c>
      <c r="C3072" s="1" t="s">
        <v>63</v>
      </c>
      <c r="D3072" s="1" t="s">
        <v>325</v>
      </c>
      <c r="E3072" s="1" t="s">
        <v>57</v>
      </c>
      <c r="F3072" s="2">
        <v>10</v>
      </c>
      <c r="G3072" s="2">
        <v>12</v>
      </c>
      <c r="H3072" s="1" t="s">
        <v>14</v>
      </c>
      <c r="I3072" s="1" t="s">
        <v>15</v>
      </c>
      <c r="J3072" s="2">
        <v>5496</v>
      </c>
      <c r="K3072" t="str">
        <f>VLOOKUP(E3072,LUCode!A:B,2,FALSE)</f>
        <v>Injured or ill Customer (On Train) - Transported</v>
      </c>
      <c r="L3072">
        <f>VLOOKUP(D3072,Coordinates!A:C,2,FALSE)</f>
        <v>43.394100000000002</v>
      </c>
      <c r="M3072">
        <f>VLOOKUP(D3072,Coordinates!A:C,3,FALSE)</f>
        <v>-79.225899999999996</v>
      </c>
      <c r="N3072" t="str">
        <f>VLOOKUP(I3072,LULine!A:B,2,FALSE)</f>
        <v>Yonge University Spadina</v>
      </c>
      <c r="O3072" t="s">
        <v>1763</v>
      </c>
      <c r="P3072" t="s">
        <v>1775</v>
      </c>
    </row>
    <row r="3073" spans="1:16" x14ac:dyDescent="0.3">
      <c r="A3073" s="3">
        <v>43628</v>
      </c>
      <c r="B3073" s="1" t="s">
        <v>643</v>
      </c>
      <c r="C3073" s="1" t="s">
        <v>63</v>
      </c>
      <c r="D3073" s="1" t="s">
        <v>42</v>
      </c>
      <c r="E3073" s="1" t="s">
        <v>13</v>
      </c>
      <c r="F3073" s="2">
        <v>4</v>
      </c>
      <c r="G3073" s="2">
        <v>7</v>
      </c>
      <c r="H3073" s="1" t="s">
        <v>19</v>
      </c>
      <c r="I3073" s="1" t="s">
        <v>15</v>
      </c>
      <c r="J3073" s="2">
        <v>5681</v>
      </c>
      <c r="K3073" t="str">
        <f>VLOOKUP(E3073,LUCode!A:B,2,FALSE)</f>
        <v>ATC Project</v>
      </c>
      <c r="L3073">
        <f>VLOOKUP(D3073,Coordinates!A:C,2,FALSE)</f>
        <v>43.749699999999997</v>
      </c>
      <c r="M3073">
        <f>VLOOKUP(D3073,Coordinates!A:C,3,FALSE)</f>
        <v>-79.4619</v>
      </c>
      <c r="N3073" t="str">
        <f>VLOOKUP(I3073,LULine!A:B,2,FALSE)</f>
        <v>Yonge University Spadina</v>
      </c>
      <c r="O3073" t="s">
        <v>1763</v>
      </c>
      <c r="P3073" t="s">
        <v>1776</v>
      </c>
    </row>
    <row r="3074" spans="1:16" x14ac:dyDescent="0.3">
      <c r="A3074" s="3">
        <v>43628</v>
      </c>
      <c r="B3074" s="1" t="s">
        <v>292</v>
      </c>
      <c r="C3074" s="1" t="s">
        <v>63</v>
      </c>
      <c r="D3074" s="1" t="s">
        <v>130</v>
      </c>
      <c r="E3074" s="1" t="s">
        <v>54</v>
      </c>
      <c r="F3074" s="2">
        <v>4</v>
      </c>
      <c r="G3074" s="2">
        <v>8</v>
      </c>
      <c r="H3074" s="1" t="s">
        <v>29</v>
      </c>
      <c r="I3074" s="1" t="s">
        <v>30</v>
      </c>
      <c r="J3074" s="2">
        <v>5252</v>
      </c>
      <c r="K3074" t="str">
        <f>VLOOKUP(E3074,LUCode!A:B,2,FALSE)</f>
        <v>Passenger Assistance Alarm Activated - No Trouble Found</v>
      </c>
      <c r="L3074">
        <f>VLOOKUP(D3074,Coordinates!A:C,2,FALSE)</f>
        <v>43.668300000000002</v>
      </c>
      <c r="M3074">
        <f>VLOOKUP(D3074,Coordinates!A:C,3,FALSE)</f>
        <v>-79.399900000000002</v>
      </c>
      <c r="N3074" t="str">
        <f>VLOOKUP(I3074,LULine!A:B,2,FALSE)</f>
        <v>Bloor Danforth</v>
      </c>
      <c r="O3074" t="s">
        <v>1763</v>
      </c>
      <c r="P3074" t="s">
        <v>1777</v>
      </c>
    </row>
    <row r="3075" spans="1:16" x14ac:dyDescent="0.3">
      <c r="A3075" s="3">
        <v>43628</v>
      </c>
      <c r="B3075" s="1" t="s">
        <v>264</v>
      </c>
      <c r="C3075" s="1" t="s">
        <v>63</v>
      </c>
      <c r="D3075" s="1" t="s">
        <v>77</v>
      </c>
      <c r="E3075" s="1" t="s">
        <v>13</v>
      </c>
      <c r="F3075" s="2">
        <v>5</v>
      </c>
      <c r="G3075" s="2">
        <v>10</v>
      </c>
      <c r="H3075" s="1" t="s">
        <v>19</v>
      </c>
      <c r="I3075" s="1" t="s">
        <v>15</v>
      </c>
      <c r="J3075" s="2">
        <v>0</v>
      </c>
      <c r="K3075" t="str">
        <f>VLOOKUP(E3075,LUCode!A:B,2,FALSE)</f>
        <v>ATC Project</v>
      </c>
      <c r="L3075" t="str">
        <f>VLOOKUP(D3075,Coordinates!A:C,2,FALSE)</f>
        <v>43°44′03</v>
      </c>
      <c r="M3075">
        <f>VLOOKUP(D3075,Coordinates!A:C,3,FALSE)</f>
        <v>-79.27</v>
      </c>
      <c r="N3075" t="str">
        <f>VLOOKUP(I3075,LULine!A:B,2,FALSE)</f>
        <v>Yonge University Spadina</v>
      </c>
      <c r="O3075" t="s">
        <v>1763</v>
      </c>
      <c r="P3075" t="s">
        <v>1777</v>
      </c>
    </row>
    <row r="3076" spans="1:16" x14ac:dyDescent="0.3">
      <c r="A3076" s="3">
        <v>43628</v>
      </c>
      <c r="B3076" s="1" t="s">
        <v>455</v>
      </c>
      <c r="C3076" s="1" t="s">
        <v>63</v>
      </c>
      <c r="D3076" s="1" t="s">
        <v>226</v>
      </c>
      <c r="E3076" s="1" t="s">
        <v>1331</v>
      </c>
      <c r="F3076" s="2">
        <v>7</v>
      </c>
      <c r="G3076" s="2">
        <v>12</v>
      </c>
      <c r="H3076" s="1" t="s">
        <v>14</v>
      </c>
      <c r="I3076" s="1" t="s">
        <v>15</v>
      </c>
      <c r="J3076" s="2">
        <v>5816</v>
      </c>
      <c r="K3076" t="e">
        <f>VLOOKUP(E3076,LUCode!A:B,2,FALSE)</f>
        <v>#N/A</v>
      </c>
      <c r="L3076" t="str">
        <f>VLOOKUP(D3076,Coordinates!A:C,2,FALSE)</f>
        <v>‎43.4257</v>
      </c>
      <c r="M3076">
        <f>VLOOKUP(D3076,Coordinates!A:C,3,FALSE)</f>
        <v>-79.263900000000007</v>
      </c>
      <c r="N3076" t="str">
        <f>VLOOKUP(I3076,LULine!A:B,2,FALSE)</f>
        <v>Yonge University Spadina</v>
      </c>
      <c r="O3076" t="s">
        <v>1763</v>
      </c>
      <c r="P3076" t="s">
        <v>1777</v>
      </c>
    </row>
    <row r="3077" spans="1:16" x14ac:dyDescent="0.3">
      <c r="A3077" s="3">
        <v>43629</v>
      </c>
      <c r="B3077" s="1" t="s">
        <v>1381</v>
      </c>
      <c r="C3077" s="1" t="s">
        <v>126</v>
      </c>
      <c r="D3077" s="1" t="s">
        <v>286</v>
      </c>
      <c r="E3077" s="1" t="s">
        <v>80</v>
      </c>
      <c r="F3077" s="2">
        <v>14</v>
      </c>
      <c r="G3077" s="2">
        <v>18</v>
      </c>
      <c r="H3077" s="1" t="s">
        <v>34</v>
      </c>
      <c r="I3077" s="1" t="s">
        <v>30</v>
      </c>
      <c r="J3077" s="2">
        <v>5103</v>
      </c>
      <c r="K3077" t="str">
        <f>VLOOKUP(E3077,LUCode!A:B,2,FALSE)</f>
        <v>Disorderly Patron</v>
      </c>
      <c r="L3077">
        <f>VLOOKUP(D3077,Coordinates!A:C,2,FALSE)</f>
        <v>43.401299999999999</v>
      </c>
      <c r="M3077">
        <f>VLOOKUP(D3077,Coordinates!A:C,3,FALSE)</f>
        <v>-79.232399999999998</v>
      </c>
      <c r="N3077" t="str">
        <f>VLOOKUP(I3077,LULine!A:B,2,FALSE)</f>
        <v>Bloor Danforth</v>
      </c>
      <c r="O3077" t="s">
        <v>1763</v>
      </c>
      <c r="P3077" t="s">
        <v>1777</v>
      </c>
    </row>
    <row r="3078" spans="1:16" x14ac:dyDescent="0.3">
      <c r="A3078" s="3">
        <v>43629</v>
      </c>
      <c r="B3078" s="1" t="s">
        <v>645</v>
      </c>
      <c r="C3078" s="1" t="s">
        <v>126</v>
      </c>
      <c r="D3078" s="1" t="s">
        <v>27</v>
      </c>
      <c r="E3078" s="1" t="s">
        <v>298</v>
      </c>
      <c r="F3078" s="2">
        <v>4</v>
      </c>
      <c r="G3078" s="2">
        <v>7</v>
      </c>
      <c r="H3078" s="1" t="s">
        <v>29</v>
      </c>
      <c r="I3078" s="1" t="s">
        <v>30</v>
      </c>
      <c r="J3078" s="2">
        <v>5240</v>
      </c>
      <c r="K3078" t="str">
        <f>VLOOKUP(E3078,LUCode!A:B,2,FALSE)</f>
        <v>T&amp;S Other</v>
      </c>
      <c r="L3078">
        <f>VLOOKUP(D3078,Coordinates!A:C,2,FALSE)</f>
        <v>43.392000000000003</v>
      </c>
      <c r="M3078">
        <f>VLOOKUP(D3078,Coordinates!A:C,3,FALSE)</f>
        <v>-79.273499999999999</v>
      </c>
      <c r="N3078" t="str">
        <f>VLOOKUP(I3078,LULine!A:B,2,FALSE)</f>
        <v>Bloor Danforth</v>
      </c>
      <c r="O3078" t="s">
        <v>1763</v>
      </c>
      <c r="P3078" t="s">
        <v>1774</v>
      </c>
    </row>
    <row r="3079" spans="1:16" x14ac:dyDescent="0.3">
      <c r="A3079" s="3">
        <v>43629</v>
      </c>
      <c r="B3079" s="1" t="s">
        <v>1368</v>
      </c>
      <c r="C3079" s="1" t="s">
        <v>126</v>
      </c>
      <c r="D3079" s="1" t="s">
        <v>296</v>
      </c>
      <c r="E3079" s="1" t="s">
        <v>287</v>
      </c>
      <c r="F3079" s="2">
        <v>11</v>
      </c>
      <c r="G3079" s="2">
        <v>15</v>
      </c>
      <c r="H3079" s="1" t="s">
        <v>19</v>
      </c>
      <c r="I3079" s="1" t="s">
        <v>15</v>
      </c>
      <c r="J3079" s="2">
        <v>5736</v>
      </c>
      <c r="K3079" t="e">
        <f>VLOOKUP(E3079,LUCode!A:B,2,FALSE)</f>
        <v>#N/A</v>
      </c>
      <c r="L3079">
        <f>VLOOKUP(D3079,Coordinates!A:C,2,FALSE)</f>
        <v>43.4116</v>
      </c>
      <c r="M3079">
        <f>VLOOKUP(D3079,Coordinates!A:C,3,FALSE)</f>
        <v>-79.233500000000006</v>
      </c>
      <c r="N3079" t="str">
        <f>VLOOKUP(I3079,LULine!A:B,2,FALSE)</f>
        <v>Yonge University Spadina</v>
      </c>
      <c r="O3079" t="s">
        <v>1763</v>
      </c>
      <c r="P3079" t="s">
        <v>1774</v>
      </c>
    </row>
    <row r="3080" spans="1:16" x14ac:dyDescent="0.3">
      <c r="A3080" s="3">
        <v>43629</v>
      </c>
      <c r="B3080" s="1" t="s">
        <v>1338</v>
      </c>
      <c r="C3080" s="1" t="s">
        <v>126</v>
      </c>
      <c r="D3080" s="1" t="s">
        <v>42</v>
      </c>
      <c r="E3080" s="1" t="s">
        <v>13</v>
      </c>
      <c r="F3080" s="2">
        <v>4</v>
      </c>
      <c r="G3080" s="2">
        <v>8</v>
      </c>
      <c r="H3080" s="1" t="s">
        <v>14</v>
      </c>
      <c r="I3080" s="1" t="s">
        <v>15</v>
      </c>
      <c r="J3080" s="2">
        <v>5921</v>
      </c>
      <c r="K3080" t="str">
        <f>VLOOKUP(E3080,LUCode!A:B,2,FALSE)</f>
        <v>ATC Project</v>
      </c>
      <c r="L3080">
        <f>VLOOKUP(D3080,Coordinates!A:C,2,FALSE)</f>
        <v>43.749699999999997</v>
      </c>
      <c r="M3080">
        <f>VLOOKUP(D3080,Coordinates!A:C,3,FALSE)</f>
        <v>-79.4619</v>
      </c>
      <c r="N3080" t="str">
        <f>VLOOKUP(I3080,LULine!A:B,2,FALSE)</f>
        <v>Yonge University Spadina</v>
      </c>
      <c r="O3080" t="s">
        <v>1763</v>
      </c>
      <c r="P3080" t="s">
        <v>1774</v>
      </c>
    </row>
    <row r="3081" spans="1:16" x14ac:dyDescent="0.3">
      <c r="A3081" s="3">
        <v>43629</v>
      </c>
      <c r="B3081" s="1" t="s">
        <v>228</v>
      </c>
      <c r="C3081" s="1" t="s">
        <v>126</v>
      </c>
      <c r="D3081" s="1" t="s">
        <v>157</v>
      </c>
      <c r="E3081" s="1" t="s">
        <v>177</v>
      </c>
      <c r="F3081" s="2">
        <v>3</v>
      </c>
      <c r="G3081" s="2">
        <v>5</v>
      </c>
      <c r="H3081" s="1" t="s">
        <v>34</v>
      </c>
      <c r="I3081" s="1" t="s">
        <v>30</v>
      </c>
      <c r="J3081" s="2">
        <v>5020</v>
      </c>
      <c r="K3081" t="str">
        <f>VLOOKUP(E3081,LUCode!A:B,2,FALSE)</f>
        <v>Body</v>
      </c>
      <c r="L3081">
        <f>VLOOKUP(D3081,Coordinates!A:C,2,FALSE)</f>
        <v>43.404800000000002</v>
      </c>
      <c r="M3081">
        <f>VLOOKUP(D3081,Coordinates!A:C,3,FALSE)</f>
        <v>-79.2042</v>
      </c>
      <c r="N3081" t="str">
        <f>VLOOKUP(I3081,LULine!A:B,2,FALSE)</f>
        <v>Bloor Danforth</v>
      </c>
      <c r="O3081" t="s">
        <v>1763</v>
      </c>
      <c r="P3081" t="s">
        <v>1774</v>
      </c>
    </row>
    <row r="3082" spans="1:16" x14ac:dyDescent="0.3">
      <c r="A3082" s="3">
        <v>43629</v>
      </c>
      <c r="B3082" s="1" t="s">
        <v>481</v>
      </c>
      <c r="C3082" s="1" t="s">
        <v>126</v>
      </c>
      <c r="D3082" s="1" t="s">
        <v>45</v>
      </c>
      <c r="E3082" s="1" t="s">
        <v>43</v>
      </c>
      <c r="F3082" s="2">
        <v>3</v>
      </c>
      <c r="G3082" s="2">
        <v>5</v>
      </c>
      <c r="H3082" s="1" t="s">
        <v>19</v>
      </c>
      <c r="I3082" s="1" t="s">
        <v>15</v>
      </c>
      <c r="J3082" s="2">
        <v>5896</v>
      </c>
      <c r="K3082" t="str">
        <f>VLOOKUP(E3082,LUCode!A:B,2,FALSE)</f>
        <v>Operator Not In Position</v>
      </c>
      <c r="L3082">
        <f>VLOOKUP(D3082,Coordinates!A:C,2,FALSE)</f>
        <v>43.781399999999998</v>
      </c>
      <c r="M3082">
        <f>VLOOKUP(D3082,Coordinates!A:C,3,FALSE)</f>
        <v>-79.415000000000006</v>
      </c>
      <c r="N3082" t="str">
        <f>VLOOKUP(I3082,LULine!A:B,2,FALSE)</f>
        <v>Yonge University Spadina</v>
      </c>
      <c r="O3082" t="s">
        <v>1763</v>
      </c>
      <c r="P3082" t="s">
        <v>1774</v>
      </c>
    </row>
    <row r="3083" spans="1:16" x14ac:dyDescent="0.3">
      <c r="A3083" s="3">
        <v>43629</v>
      </c>
      <c r="B3083" s="1" t="s">
        <v>1289</v>
      </c>
      <c r="C3083" s="1" t="s">
        <v>126</v>
      </c>
      <c r="D3083" s="1" t="s">
        <v>45</v>
      </c>
      <c r="E3083" s="1" t="s">
        <v>143</v>
      </c>
      <c r="F3083" s="2">
        <v>3</v>
      </c>
      <c r="G3083" s="2">
        <v>5</v>
      </c>
      <c r="H3083" s="1" t="s">
        <v>14</v>
      </c>
      <c r="I3083" s="1" t="s">
        <v>15</v>
      </c>
      <c r="J3083" s="2">
        <v>5756</v>
      </c>
      <c r="K3083" t="str">
        <f>VLOOKUP(E3083,LUCode!A:B,2,FALSE)</f>
        <v>Transportation Department - Other</v>
      </c>
      <c r="L3083">
        <f>VLOOKUP(D3083,Coordinates!A:C,2,FALSE)</f>
        <v>43.781399999999998</v>
      </c>
      <c r="M3083">
        <f>VLOOKUP(D3083,Coordinates!A:C,3,FALSE)</f>
        <v>-79.415000000000006</v>
      </c>
      <c r="N3083" t="str">
        <f>VLOOKUP(I3083,LULine!A:B,2,FALSE)</f>
        <v>Yonge University Spadina</v>
      </c>
      <c r="O3083" t="s">
        <v>1763</v>
      </c>
      <c r="P3083" t="s">
        <v>1774</v>
      </c>
    </row>
    <row r="3084" spans="1:16" x14ac:dyDescent="0.3">
      <c r="A3084" s="3">
        <v>43629</v>
      </c>
      <c r="B3084" s="1" t="s">
        <v>486</v>
      </c>
      <c r="C3084" s="1" t="s">
        <v>126</v>
      </c>
      <c r="D3084" s="1" t="s">
        <v>37</v>
      </c>
      <c r="E3084" s="1" t="s">
        <v>110</v>
      </c>
      <c r="F3084" s="2">
        <v>4</v>
      </c>
      <c r="G3084" s="2">
        <v>7</v>
      </c>
      <c r="H3084" s="1" t="s">
        <v>29</v>
      </c>
      <c r="I3084" s="1" t="s">
        <v>30</v>
      </c>
      <c r="J3084" s="2">
        <v>5055</v>
      </c>
      <c r="K3084" t="str">
        <f>VLOOKUP(E3084,LUCode!A:B,2,FALSE)</f>
        <v>Door Problems - Debris Related</v>
      </c>
      <c r="L3084">
        <f>VLOOKUP(D3084,Coordinates!A:C,2,FALSE)</f>
        <v>43.435699999999997</v>
      </c>
      <c r="M3084">
        <f>VLOOKUP(D3084,Coordinates!A:C,3,FALSE)</f>
        <v>-79.154899999999998</v>
      </c>
      <c r="N3084" t="str">
        <f>VLOOKUP(I3084,LULine!A:B,2,FALSE)</f>
        <v>Bloor Danforth</v>
      </c>
      <c r="O3084" t="s">
        <v>1763</v>
      </c>
      <c r="P3084" t="s">
        <v>1772</v>
      </c>
    </row>
    <row r="3085" spans="1:16" x14ac:dyDescent="0.3">
      <c r="A3085" s="3">
        <v>43629</v>
      </c>
      <c r="B3085" s="1" t="s">
        <v>1032</v>
      </c>
      <c r="C3085" s="1" t="s">
        <v>126</v>
      </c>
      <c r="D3085" s="1" t="s">
        <v>266</v>
      </c>
      <c r="E3085" s="1" t="s">
        <v>92</v>
      </c>
      <c r="F3085" s="2">
        <v>10</v>
      </c>
      <c r="G3085" s="2">
        <v>15</v>
      </c>
      <c r="H3085" s="1" t="s">
        <v>19</v>
      </c>
      <c r="I3085" s="1" t="s">
        <v>93</v>
      </c>
      <c r="J3085" s="2">
        <v>3016</v>
      </c>
      <c r="K3085" t="str">
        <f>VLOOKUP(E3085,LUCode!A:B,2,FALSE)</f>
        <v>Door Problems - Faulty Equipment</v>
      </c>
      <c r="L3085">
        <f>VLOOKUP(D3085,Coordinates!A:C,2,FALSE)</f>
        <v>43.462899999999998</v>
      </c>
      <c r="M3085">
        <f>VLOOKUP(D3085,Coordinates!A:C,3,FALSE)</f>
        <v>-79.150599999999997</v>
      </c>
      <c r="N3085" t="str">
        <f>VLOOKUP(I3085,LULine!A:B,2,FALSE)</f>
        <v>Scarborough Rail Transit</v>
      </c>
      <c r="O3085" t="s">
        <v>1763</v>
      </c>
      <c r="P3085" t="s">
        <v>1772</v>
      </c>
    </row>
    <row r="3086" spans="1:16" x14ac:dyDescent="0.3">
      <c r="A3086" s="3">
        <v>43629</v>
      </c>
      <c r="B3086" s="1" t="s">
        <v>1116</v>
      </c>
      <c r="C3086" s="1" t="s">
        <v>126</v>
      </c>
      <c r="D3086" s="1" t="s">
        <v>226</v>
      </c>
      <c r="E3086" s="1" t="s">
        <v>80</v>
      </c>
      <c r="F3086" s="2">
        <v>4</v>
      </c>
      <c r="G3086" s="2">
        <v>7</v>
      </c>
      <c r="H3086" s="1" t="s">
        <v>14</v>
      </c>
      <c r="I3086" s="1" t="s">
        <v>15</v>
      </c>
      <c r="J3086" s="2">
        <v>5386</v>
      </c>
      <c r="K3086" t="str">
        <f>VLOOKUP(E3086,LUCode!A:B,2,FALSE)</f>
        <v>Disorderly Patron</v>
      </c>
      <c r="L3086" t="str">
        <f>VLOOKUP(D3086,Coordinates!A:C,2,FALSE)</f>
        <v>‎43.4257</v>
      </c>
      <c r="M3086">
        <f>VLOOKUP(D3086,Coordinates!A:C,3,FALSE)</f>
        <v>-79.263900000000007</v>
      </c>
      <c r="N3086" t="str">
        <f>VLOOKUP(I3086,LULine!A:B,2,FALSE)</f>
        <v>Yonge University Spadina</v>
      </c>
      <c r="O3086" t="s">
        <v>1763</v>
      </c>
      <c r="P3086" t="s">
        <v>1773</v>
      </c>
    </row>
    <row r="3087" spans="1:16" x14ac:dyDescent="0.3">
      <c r="A3087" s="3">
        <v>43629</v>
      </c>
      <c r="B3087" s="1" t="s">
        <v>840</v>
      </c>
      <c r="C3087" s="1" t="s">
        <v>126</v>
      </c>
      <c r="D3087" s="1" t="s">
        <v>56</v>
      </c>
      <c r="E3087" s="1" t="s">
        <v>80</v>
      </c>
      <c r="F3087" s="2">
        <v>8</v>
      </c>
      <c r="G3087" s="2">
        <v>11</v>
      </c>
      <c r="H3087" s="1" t="s">
        <v>34</v>
      </c>
      <c r="I3087" s="1" t="s">
        <v>30</v>
      </c>
      <c r="J3087" s="2">
        <v>5248</v>
      </c>
      <c r="K3087" t="str">
        <f>VLOOKUP(E3087,LUCode!A:B,2,FALSE)</f>
        <v>Disorderly Patron</v>
      </c>
      <c r="L3087">
        <f>VLOOKUP(D3087,Coordinates!A:C,2,FALSE)</f>
        <v>43.395800000000001</v>
      </c>
      <c r="M3087">
        <f>VLOOKUP(D3087,Coordinates!A:C,3,FALSE)</f>
        <v>-79.244</v>
      </c>
      <c r="N3087" t="str">
        <f>VLOOKUP(I3087,LULine!A:B,2,FALSE)</f>
        <v>Bloor Danforth</v>
      </c>
      <c r="O3087" t="s">
        <v>1763</v>
      </c>
      <c r="P3087" t="s">
        <v>1773</v>
      </c>
    </row>
    <row r="3088" spans="1:16" x14ac:dyDescent="0.3">
      <c r="A3088" s="3">
        <v>43629</v>
      </c>
      <c r="B3088" s="1" t="s">
        <v>90</v>
      </c>
      <c r="C3088" s="1" t="s">
        <v>126</v>
      </c>
      <c r="D3088" s="1" t="s">
        <v>149</v>
      </c>
      <c r="E3088" s="1" t="s">
        <v>158</v>
      </c>
      <c r="F3088" s="2">
        <v>16</v>
      </c>
      <c r="G3088" s="2">
        <v>19</v>
      </c>
      <c r="H3088" s="1" t="s">
        <v>34</v>
      </c>
      <c r="I3088" s="1" t="s">
        <v>30</v>
      </c>
      <c r="J3088" s="2">
        <v>5206</v>
      </c>
      <c r="K3088" t="str">
        <f>VLOOKUP(E3088,LUCode!A:B,2,FALSE)</f>
        <v>Unauthorized at Track Level</v>
      </c>
      <c r="L3088">
        <f>VLOOKUP(D3088,Coordinates!A:C,2,FALSE)</f>
        <v>43.400199999999998</v>
      </c>
      <c r="M3088">
        <f>VLOOKUP(D3088,Coordinates!A:C,3,FALSE)</f>
        <v>-79.241399999999999</v>
      </c>
      <c r="N3088" t="str">
        <f>VLOOKUP(I3088,LULine!A:B,2,FALSE)</f>
        <v>Bloor Danforth</v>
      </c>
      <c r="O3088" t="s">
        <v>1763</v>
      </c>
      <c r="P3088" t="s">
        <v>1773</v>
      </c>
    </row>
    <row r="3089" spans="1:16" x14ac:dyDescent="0.3">
      <c r="A3089" s="3">
        <v>43629</v>
      </c>
      <c r="B3089" s="1" t="s">
        <v>856</v>
      </c>
      <c r="C3089" s="1" t="s">
        <v>126</v>
      </c>
      <c r="D3089" s="1" t="s">
        <v>79</v>
      </c>
      <c r="E3089" s="1" t="s">
        <v>80</v>
      </c>
      <c r="F3089" s="2">
        <v>3</v>
      </c>
      <c r="G3089" s="2">
        <v>6</v>
      </c>
      <c r="H3089" s="1" t="s">
        <v>34</v>
      </c>
      <c r="I3089" s="1" t="s">
        <v>30</v>
      </c>
      <c r="J3089" s="2">
        <v>5333</v>
      </c>
      <c r="K3089" t="str">
        <f>VLOOKUP(E3089,LUCode!A:B,2,FALSE)</f>
        <v>Disorderly Patron</v>
      </c>
      <c r="L3089">
        <f>VLOOKUP(D3089,Coordinates!A:C,2,FALSE)</f>
        <v>43.402500000000003</v>
      </c>
      <c r="M3089">
        <f>VLOOKUP(D3089,Coordinates!A:C,3,FALSE)</f>
        <v>-79.220799999999997</v>
      </c>
      <c r="N3089" t="str">
        <f>VLOOKUP(I3089,LULine!A:B,2,FALSE)</f>
        <v>Bloor Danforth</v>
      </c>
      <c r="O3089" t="s">
        <v>1763</v>
      </c>
      <c r="P3089" t="s">
        <v>1775</v>
      </c>
    </row>
    <row r="3090" spans="1:16" x14ac:dyDescent="0.3">
      <c r="A3090" s="3">
        <v>43629</v>
      </c>
      <c r="B3090" s="1" t="s">
        <v>841</v>
      </c>
      <c r="C3090" s="1" t="s">
        <v>126</v>
      </c>
      <c r="D3090" s="1" t="s">
        <v>24</v>
      </c>
      <c r="E3090" s="1" t="s">
        <v>80</v>
      </c>
      <c r="F3090" s="2">
        <v>3</v>
      </c>
      <c r="G3090" s="2">
        <v>5</v>
      </c>
      <c r="H3090" s="1" t="s">
        <v>14</v>
      </c>
      <c r="I3090" s="1" t="s">
        <v>15</v>
      </c>
      <c r="J3090" s="2">
        <v>5781</v>
      </c>
      <c r="K3090" t="str">
        <f>VLOOKUP(E3090,LUCode!A:B,2,FALSE)</f>
        <v>Disorderly Patron</v>
      </c>
      <c r="L3090">
        <f>VLOOKUP(D3090,Coordinates!A:C,2,FALSE)</f>
        <v>43.415199999999999</v>
      </c>
      <c r="M3090">
        <f>VLOOKUP(D3090,Coordinates!A:C,3,FALSE)</f>
        <v>-79.234999999999999</v>
      </c>
      <c r="N3090" t="str">
        <f>VLOOKUP(I3090,LULine!A:B,2,FALSE)</f>
        <v>Yonge University Spadina</v>
      </c>
      <c r="O3090" t="s">
        <v>1763</v>
      </c>
      <c r="P3090" t="s">
        <v>1775</v>
      </c>
    </row>
    <row r="3091" spans="1:16" x14ac:dyDescent="0.3">
      <c r="A3091" s="3">
        <v>43629</v>
      </c>
      <c r="B3091" s="1" t="s">
        <v>744</v>
      </c>
      <c r="C3091" s="1" t="s">
        <v>126</v>
      </c>
      <c r="D3091" s="1" t="s">
        <v>226</v>
      </c>
      <c r="E3091" s="1" t="s">
        <v>89</v>
      </c>
      <c r="F3091" s="2">
        <v>4</v>
      </c>
      <c r="G3091" s="2">
        <v>6</v>
      </c>
      <c r="H3091" s="1" t="s">
        <v>14</v>
      </c>
      <c r="I3091" s="1" t="s">
        <v>15</v>
      </c>
      <c r="J3091" s="2">
        <v>5906</v>
      </c>
      <c r="K3091" t="str">
        <f>VLOOKUP(E3091,LUCode!A:B,2,FALSE)</f>
        <v>Injured or ill Customer (On Train) - Medical Aid Refused</v>
      </c>
      <c r="L3091" t="str">
        <f>VLOOKUP(D3091,Coordinates!A:C,2,FALSE)</f>
        <v>‎43.4257</v>
      </c>
      <c r="M3091">
        <f>VLOOKUP(D3091,Coordinates!A:C,3,FALSE)</f>
        <v>-79.263900000000007</v>
      </c>
      <c r="N3091" t="str">
        <f>VLOOKUP(I3091,LULine!A:B,2,FALSE)</f>
        <v>Yonge University Spadina</v>
      </c>
      <c r="O3091" t="s">
        <v>1763</v>
      </c>
      <c r="P3091" t="s">
        <v>1776</v>
      </c>
    </row>
    <row r="3092" spans="1:16" x14ac:dyDescent="0.3">
      <c r="A3092" s="3">
        <v>43629</v>
      </c>
      <c r="B3092" s="1" t="s">
        <v>1384</v>
      </c>
      <c r="C3092" s="1" t="s">
        <v>126</v>
      </c>
      <c r="D3092" s="25" t="s">
        <v>1755</v>
      </c>
      <c r="E3092" s="1" t="s">
        <v>89</v>
      </c>
      <c r="F3092" s="2">
        <v>4</v>
      </c>
      <c r="G3092" s="2">
        <v>7</v>
      </c>
      <c r="H3092" s="1" t="s">
        <v>29</v>
      </c>
      <c r="I3092" s="1" t="s">
        <v>30</v>
      </c>
      <c r="J3092" s="2">
        <v>5036</v>
      </c>
      <c r="K3092" t="str">
        <f>VLOOKUP(E3092,LUCode!A:B,2,FALSE)</f>
        <v>Injured or ill Customer (On Train) - Medical Aid Refused</v>
      </c>
      <c r="L3092">
        <f>VLOOKUP(D3092,Coordinates!A:C,2,FALSE)</f>
        <v>43.6706</v>
      </c>
      <c r="M3092">
        <f>VLOOKUP(D3092,Coordinates!A:C,3,FALSE)</f>
        <v>-79.386499999999998</v>
      </c>
      <c r="N3092" t="str">
        <f>VLOOKUP(I3092,LULine!A:B,2,FALSE)</f>
        <v>Bloor Danforth</v>
      </c>
      <c r="O3092" t="s">
        <v>1763</v>
      </c>
      <c r="P3092" t="s">
        <v>1776</v>
      </c>
    </row>
    <row r="3093" spans="1:16" x14ac:dyDescent="0.3">
      <c r="A3093" s="3">
        <v>43629</v>
      </c>
      <c r="B3093" s="1" t="s">
        <v>419</v>
      </c>
      <c r="C3093" s="1" t="s">
        <v>126</v>
      </c>
      <c r="D3093" s="1" t="s">
        <v>149</v>
      </c>
      <c r="E3093" s="1" t="s">
        <v>60</v>
      </c>
      <c r="F3093" s="2">
        <v>5</v>
      </c>
      <c r="G3093" s="2">
        <v>10</v>
      </c>
      <c r="H3093" s="1" t="s">
        <v>29</v>
      </c>
      <c r="I3093" s="1" t="s">
        <v>30</v>
      </c>
      <c r="J3093" s="2">
        <v>5364</v>
      </c>
      <c r="K3093" t="str">
        <f>VLOOKUP(E3093,LUCode!A:B,2,FALSE)</f>
        <v>Miscellaneous Other</v>
      </c>
      <c r="L3093">
        <f>VLOOKUP(D3093,Coordinates!A:C,2,FALSE)</f>
        <v>43.400199999999998</v>
      </c>
      <c r="M3093">
        <f>VLOOKUP(D3093,Coordinates!A:C,3,FALSE)</f>
        <v>-79.241399999999999</v>
      </c>
      <c r="N3093" t="str">
        <f>VLOOKUP(I3093,LULine!A:B,2,FALSE)</f>
        <v>Bloor Danforth</v>
      </c>
      <c r="O3093" t="s">
        <v>1763</v>
      </c>
      <c r="P3093" t="s">
        <v>1776</v>
      </c>
    </row>
    <row r="3094" spans="1:16" x14ac:dyDescent="0.3">
      <c r="A3094" s="3">
        <v>43629</v>
      </c>
      <c r="B3094" s="1" t="s">
        <v>419</v>
      </c>
      <c r="C3094" s="1" t="s">
        <v>126</v>
      </c>
      <c r="D3094" s="1" t="s">
        <v>101</v>
      </c>
      <c r="E3094" s="1" t="s">
        <v>146</v>
      </c>
      <c r="F3094" s="2">
        <v>105</v>
      </c>
      <c r="G3094" s="2">
        <v>108</v>
      </c>
      <c r="H3094" s="1" t="s">
        <v>14</v>
      </c>
      <c r="I3094" s="1" t="s">
        <v>15</v>
      </c>
      <c r="J3094" s="2">
        <v>5511</v>
      </c>
      <c r="K3094" t="str">
        <f>VLOOKUP(E3094,LUCode!A:B,2,FALSE)</f>
        <v>Priority One - Train in Contact With Person</v>
      </c>
      <c r="L3094">
        <f>VLOOKUP(D3094,Coordinates!A:C,2,FALSE)</f>
        <v>43.400199999999998</v>
      </c>
      <c r="M3094">
        <f>VLOOKUP(D3094,Coordinates!A:C,3,FALSE)</f>
        <v>-79.241399999999999</v>
      </c>
      <c r="N3094" t="str">
        <f>VLOOKUP(I3094,LULine!A:B,2,FALSE)</f>
        <v>Yonge University Spadina</v>
      </c>
      <c r="O3094" t="s">
        <v>1763</v>
      </c>
      <c r="P3094" t="s">
        <v>1776</v>
      </c>
    </row>
    <row r="3095" spans="1:16" x14ac:dyDescent="0.3">
      <c r="A3095" s="3">
        <v>43629</v>
      </c>
      <c r="B3095" s="1" t="s">
        <v>1153</v>
      </c>
      <c r="C3095" s="1" t="s">
        <v>126</v>
      </c>
      <c r="D3095" s="1" t="s">
        <v>266</v>
      </c>
      <c r="E3095" s="1" t="s">
        <v>836</v>
      </c>
      <c r="F3095" s="2">
        <v>26</v>
      </c>
      <c r="G3095" s="2">
        <v>31</v>
      </c>
      <c r="H3095" s="1" t="s">
        <v>19</v>
      </c>
      <c r="I3095" s="1" t="s">
        <v>93</v>
      </c>
      <c r="J3095" s="2">
        <v>3000</v>
      </c>
      <c r="K3095" t="str">
        <f>VLOOKUP(E3095,LUCode!A:B,2,FALSE)</f>
        <v>Axle Counter Related</v>
      </c>
      <c r="L3095">
        <f>VLOOKUP(D3095,Coordinates!A:C,2,FALSE)</f>
        <v>43.462899999999998</v>
      </c>
      <c r="M3095">
        <f>VLOOKUP(D3095,Coordinates!A:C,3,FALSE)</f>
        <v>-79.150599999999997</v>
      </c>
      <c r="N3095" t="str">
        <f>VLOOKUP(I3095,LULine!A:B,2,FALSE)</f>
        <v>Scarborough Rail Transit</v>
      </c>
      <c r="O3095" t="s">
        <v>1763</v>
      </c>
      <c r="P3095" t="s">
        <v>1777</v>
      </c>
    </row>
    <row r="3096" spans="1:16" x14ac:dyDescent="0.3">
      <c r="A3096" s="3">
        <v>43629</v>
      </c>
      <c r="B3096" s="1" t="s">
        <v>1004</v>
      </c>
      <c r="C3096" s="1" t="s">
        <v>126</v>
      </c>
      <c r="D3096" s="1" t="s">
        <v>200</v>
      </c>
      <c r="E3096" s="1" t="s">
        <v>509</v>
      </c>
      <c r="F3096" s="2">
        <v>4</v>
      </c>
      <c r="G3096" s="2">
        <v>8</v>
      </c>
      <c r="H3096" s="1" t="s">
        <v>29</v>
      </c>
      <c r="I3096" s="1" t="s">
        <v>30</v>
      </c>
      <c r="J3096" s="2">
        <v>5091</v>
      </c>
      <c r="K3096" t="str">
        <f>VLOOKUP(E3096,LUCode!A:B,2,FALSE)</f>
        <v>Held By Polce - Non-TTC Related</v>
      </c>
      <c r="L3096">
        <f>VLOOKUP(D3096,Coordinates!A:C,2,FALSE)</f>
        <v>43.391399999999997</v>
      </c>
      <c r="M3096">
        <f>VLOOKUP(D3096,Coordinates!A:C,3,FALSE)</f>
        <v>-79.28</v>
      </c>
      <c r="N3096" t="str">
        <f>VLOOKUP(I3096,LULine!A:B,2,FALSE)</f>
        <v>Bloor Danforth</v>
      </c>
      <c r="O3096" t="s">
        <v>1763</v>
      </c>
      <c r="P3096" t="s">
        <v>1777</v>
      </c>
    </row>
    <row r="3097" spans="1:16" x14ac:dyDescent="0.3">
      <c r="A3097" s="3">
        <v>43630</v>
      </c>
      <c r="B3097" s="1" t="s">
        <v>985</v>
      </c>
      <c r="C3097" s="1" t="s">
        <v>145</v>
      </c>
      <c r="D3097" s="1" t="s">
        <v>77</v>
      </c>
      <c r="E3097" s="1" t="s">
        <v>298</v>
      </c>
      <c r="F3097" s="2">
        <v>5</v>
      </c>
      <c r="G3097" s="2">
        <v>0</v>
      </c>
      <c r="H3097" s="1" t="s">
        <v>19</v>
      </c>
      <c r="I3097" s="1" t="s">
        <v>15</v>
      </c>
      <c r="J3097" s="2">
        <v>5606</v>
      </c>
      <c r="K3097" t="str">
        <f>VLOOKUP(E3097,LUCode!A:B,2,FALSE)</f>
        <v>T&amp;S Other</v>
      </c>
      <c r="L3097" t="str">
        <f>VLOOKUP(D3097,Coordinates!A:C,2,FALSE)</f>
        <v>43°44′03</v>
      </c>
      <c r="M3097">
        <f>VLOOKUP(D3097,Coordinates!A:C,3,FALSE)</f>
        <v>-79.27</v>
      </c>
      <c r="N3097" t="str">
        <f>VLOOKUP(I3097,LULine!A:B,2,FALSE)</f>
        <v>Yonge University Spadina</v>
      </c>
      <c r="O3097" t="s">
        <v>1763</v>
      </c>
      <c r="P3097" t="s">
        <v>1774</v>
      </c>
    </row>
    <row r="3098" spans="1:16" x14ac:dyDescent="0.3">
      <c r="A3098" s="3">
        <v>43630</v>
      </c>
      <c r="B3098" s="1" t="s">
        <v>71</v>
      </c>
      <c r="C3098" s="1" t="s">
        <v>145</v>
      </c>
      <c r="D3098" s="1" t="s">
        <v>42</v>
      </c>
      <c r="E3098" s="1" t="s">
        <v>143</v>
      </c>
      <c r="F3098" s="2">
        <v>3</v>
      </c>
      <c r="G3098" s="2">
        <v>7</v>
      </c>
      <c r="H3098" s="1" t="s">
        <v>14</v>
      </c>
      <c r="I3098" s="1" t="s">
        <v>15</v>
      </c>
      <c r="J3098" s="2">
        <v>5676</v>
      </c>
      <c r="K3098" t="str">
        <f>VLOOKUP(E3098,LUCode!A:B,2,FALSE)</f>
        <v>Transportation Department - Other</v>
      </c>
      <c r="L3098">
        <f>VLOOKUP(D3098,Coordinates!A:C,2,FALSE)</f>
        <v>43.749699999999997</v>
      </c>
      <c r="M3098">
        <f>VLOOKUP(D3098,Coordinates!A:C,3,FALSE)</f>
        <v>-79.4619</v>
      </c>
      <c r="N3098" t="str">
        <f>VLOOKUP(I3098,LULine!A:B,2,FALSE)</f>
        <v>Yonge University Spadina</v>
      </c>
      <c r="O3098" t="s">
        <v>1763</v>
      </c>
      <c r="P3098" t="s">
        <v>1774</v>
      </c>
    </row>
    <row r="3099" spans="1:16" x14ac:dyDescent="0.3">
      <c r="A3099" s="3">
        <v>43630</v>
      </c>
      <c r="B3099" s="1" t="s">
        <v>1064</v>
      </c>
      <c r="C3099" s="1" t="s">
        <v>145</v>
      </c>
      <c r="D3099" s="1" t="s">
        <v>420</v>
      </c>
      <c r="E3099" s="1" t="s">
        <v>46</v>
      </c>
      <c r="F3099" s="2">
        <v>3</v>
      </c>
      <c r="G3099" s="2">
        <v>5</v>
      </c>
      <c r="H3099" s="1" t="s">
        <v>19</v>
      </c>
      <c r="I3099" s="1" t="s">
        <v>15</v>
      </c>
      <c r="J3099" s="2">
        <v>5976</v>
      </c>
      <c r="K3099" t="str">
        <f>VLOOKUP(E3099,LUCode!A:B,2,FALSE)</f>
        <v>Miscellaneous Speed Control</v>
      </c>
      <c r="L3099">
        <f>VLOOKUP(D3099,Coordinates!A:C,2,FALSE)</f>
        <v>43.3917</v>
      </c>
      <c r="M3099">
        <f>VLOOKUP(D3099,Coordinates!A:C,3,FALSE)</f>
        <v>-79.231800000000007</v>
      </c>
      <c r="N3099" t="str">
        <f>VLOOKUP(I3099,LULine!A:B,2,FALSE)</f>
        <v>Yonge University Spadina</v>
      </c>
      <c r="O3099" t="s">
        <v>1763</v>
      </c>
      <c r="P3099" t="s">
        <v>1774</v>
      </c>
    </row>
    <row r="3100" spans="1:16" x14ac:dyDescent="0.3">
      <c r="A3100" s="3">
        <v>43630</v>
      </c>
      <c r="B3100" s="1" t="s">
        <v>131</v>
      </c>
      <c r="C3100" s="1" t="s">
        <v>145</v>
      </c>
      <c r="D3100" s="25" t="s">
        <v>1755</v>
      </c>
      <c r="E3100" s="1" t="s">
        <v>319</v>
      </c>
      <c r="F3100" s="2">
        <v>3</v>
      </c>
      <c r="G3100" s="2">
        <v>5</v>
      </c>
      <c r="H3100" s="1" t="s">
        <v>29</v>
      </c>
      <c r="I3100" s="1" t="s">
        <v>30</v>
      </c>
      <c r="J3100" s="2">
        <v>5203</v>
      </c>
      <c r="K3100" t="str">
        <f>VLOOKUP(E3100,LUCode!A:B,2,FALSE)</f>
        <v xml:space="preserve">Speed Control Equipment  </v>
      </c>
      <c r="L3100">
        <f>VLOOKUP(D3100,Coordinates!A:C,2,FALSE)</f>
        <v>43.6706</v>
      </c>
      <c r="M3100">
        <f>VLOOKUP(D3100,Coordinates!A:C,3,FALSE)</f>
        <v>-79.386499999999998</v>
      </c>
      <c r="N3100" t="str">
        <f>VLOOKUP(I3100,LULine!A:B,2,FALSE)</f>
        <v>Bloor Danforth</v>
      </c>
      <c r="O3100" t="s">
        <v>1763</v>
      </c>
      <c r="P3100" t="s">
        <v>1774</v>
      </c>
    </row>
    <row r="3101" spans="1:16" x14ac:dyDescent="0.3">
      <c r="A3101" s="3">
        <v>43630</v>
      </c>
      <c r="B3101" s="1" t="s">
        <v>199</v>
      </c>
      <c r="C3101" s="1" t="s">
        <v>145</v>
      </c>
      <c r="D3101" s="1" t="s">
        <v>226</v>
      </c>
      <c r="E3101" s="1" t="s">
        <v>13</v>
      </c>
      <c r="F3101" s="2">
        <v>3</v>
      </c>
      <c r="G3101" s="2">
        <v>5</v>
      </c>
      <c r="H3101" s="1" t="s">
        <v>19</v>
      </c>
      <c r="I3101" s="1" t="s">
        <v>15</v>
      </c>
      <c r="J3101" s="2">
        <v>5631</v>
      </c>
      <c r="K3101" t="str">
        <f>VLOOKUP(E3101,LUCode!A:B,2,FALSE)</f>
        <v>ATC Project</v>
      </c>
      <c r="L3101" t="str">
        <f>VLOOKUP(D3101,Coordinates!A:C,2,FALSE)</f>
        <v>‎43.4257</v>
      </c>
      <c r="M3101">
        <f>VLOOKUP(D3101,Coordinates!A:C,3,FALSE)</f>
        <v>-79.263900000000007</v>
      </c>
      <c r="N3101" t="str">
        <f>VLOOKUP(I3101,LULine!A:B,2,FALSE)</f>
        <v>Yonge University Spadina</v>
      </c>
      <c r="O3101" t="s">
        <v>1763</v>
      </c>
      <c r="P3101" t="s">
        <v>1774</v>
      </c>
    </row>
    <row r="3102" spans="1:16" x14ac:dyDescent="0.3">
      <c r="A3102" s="3">
        <v>43630</v>
      </c>
      <c r="B3102" s="1" t="s">
        <v>276</v>
      </c>
      <c r="C3102" s="1" t="s">
        <v>145</v>
      </c>
      <c r="D3102" s="25" t="s">
        <v>1756</v>
      </c>
      <c r="E3102" s="1" t="s">
        <v>89</v>
      </c>
      <c r="F3102" s="2">
        <v>3</v>
      </c>
      <c r="G3102" s="2">
        <v>5</v>
      </c>
      <c r="H3102" s="1" t="s">
        <v>14</v>
      </c>
      <c r="I3102" s="1" t="s">
        <v>15</v>
      </c>
      <c r="J3102" s="2">
        <v>6006</v>
      </c>
      <c r="K3102" t="str">
        <f>VLOOKUP(E3102,LUCode!A:B,2,FALSE)</f>
        <v>Injured or ill Customer (On Train) - Medical Aid Refused</v>
      </c>
      <c r="L3102">
        <f>VLOOKUP(D3102,Coordinates!A:C,2,FALSE)</f>
        <v>43.401600000000002</v>
      </c>
      <c r="M3102">
        <f>VLOOKUP(D3102,Coordinates!A:C,3,FALSE)</f>
        <v>-79.230900000000005</v>
      </c>
      <c r="N3102" t="str">
        <f>VLOOKUP(I3102,LULine!A:B,2,FALSE)</f>
        <v>Yonge University Spadina</v>
      </c>
      <c r="O3102" t="s">
        <v>1763</v>
      </c>
      <c r="P3102" t="s">
        <v>1772</v>
      </c>
    </row>
    <row r="3103" spans="1:16" x14ac:dyDescent="0.3">
      <c r="A3103" s="3">
        <v>43630</v>
      </c>
      <c r="B3103" s="1" t="s">
        <v>963</v>
      </c>
      <c r="C3103" s="1" t="s">
        <v>145</v>
      </c>
      <c r="D3103" s="1" t="s">
        <v>64</v>
      </c>
      <c r="E3103" s="1" t="s">
        <v>327</v>
      </c>
      <c r="F3103" s="2">
        <v>3</v>
      </c>
      <c r="G3103" s="2">
        <v>6</v>
      </c>
      <c r="H3103" s="1" t="s">
        <v>34</v>
      </c>
      <c r="I3103" s="1" t="s">
        <v>30</v>
      </c>
      <c r="J3103" s="2">
        <v>5175</v>
      </c>
      <c r="K3103" t="str">
        <f>VLOOKUP(E3103,LUCode!A:B,2,FALSE)</f>
        <v>Operator Overshot Platform</v>
      </c>
      <c r="L3103">
        <f>VLOOKUP(D3103,Coordinates!A:C,2,FALSE)</f>
        <v>43.424100000000003</v>
      </c>
      <c r="M3103">
        <f>VLOOKUP(D3103,Coordinates!A:C,3,FALSE)</f>
        <v>-79.164699999999996</v>
      </c>
      <c r="N3103" t="str">
        <f>VLOOKUP(I3103,LULine!A:B,2,FALSE)</f>
        <v>Bloor Danforth</v>
      </c>
      <c r="O3103" t="s">
        <v>1763</v>
      </c>
      <c r="P3103" t="s">
        <v>1772</v>
      </c>
    </row>
    <row r="3104" spans="1:16" x14ac:dyDescent="0.3">
      <c r="A3104" s="3">
        <v>43630</v>
      </c>
      <c r="B3104" s="1" t="s">
        <v>414</v>
      </c>
      <c r="C3104" s="1" t="s">
        <v>145</v>
      </c>
      <c r="D3104" s="1" t="s">
        <v>207</v>
      </c>
      <c r="E3104" s="1" t="s">
        <v>132</v>
      </c>
      <c r="F3104" s="2">
        <v>8</v>
      </c>
      <c r="G3104" s="2">
        <v>11</v>
      </c>
      <c r="H3104" s="1" t="s">
        <v>14</v>
      </c>
      <c r="I3104" s="1" t="s">
        <v>15</v>
      </c>
      <c r="J3104" s="2">
        <v>5546</v>
      </c>
      <c r="K3104" t="str">
        <f>VLOOKUP(E3104,LUCode!A:B,2,FALSE)</f>
        <v>Misc. Transportation Other - Employee Non-Chargeable</v>
      </c>
      <c r="L3104">
        <f>VLOOKUP(D3104,Coordinates!A:C,2,FALSE)</f>
        <v>43.4221</v>
      </c>
      <c r="M3104">
        <f>VLOOKUP(D3104,Coordinates!A:C,3,FALSE)</f>
        <v>-79.235399999999998</v>
      </c>
      <c r="N3104" t="str">
        <f>VLOOKUP(I3104,LULine!A:B,2,FALSE)</f>
        <v>Yonge University Spadina</v>
      </c>
      <c r="O3104" t="s">
        <v>1763</v>
      </c>
      <c r="P3104" t="s">
        <v>1773</v>
      </c>
    </row>
    <row r="3105" spans="1:16" x14ac:dyDescent="0.3">
      <c r="A3105" s="3">
        <v>43630</v>
      </c>
      <c r="B3105" s="1" t="s">
        <v>611</v>
      </c>
      <c r="C3105" s="1" t="s">
        <v>145</v>
      </c>
      <c r="D3105" s="1" t="s">
        <v>300</v>
      </c>
      <c r="E3105" s="1" t="s">
        <v>54</v>
      </c>
      <c r="F3105" s="2">
        <v>5</v>
      </c>
      <c r="G3105" s="2">
        <v>8</v>
      </c>
      <c r="H3105" s="1" t="s">
        <v>14</v>
      </c>
      <c r="I3105" s="1" t="s">
        <v>15</v>
      </c>
      <c r="J3105" s="2">
        <v>5476</v>
      </c>
      <c r="K3105" t="str">
        <f>VLOOKUP(E3105,LUCode!A:B,2,FALSE)</f>
        <v>Passenger Assistance Alarm Activated - No Trouble Found</v>
      </c>
      <c r="L3105">
        <f>VLOOKUP(D3105,Coordinates!A:C,2,FALSE)</f>
        <v>43.405200000000001</v>
      </c>
      <c r="M3105">
        <f>VLOOKUP(D3105,Coordinates!A:C,3,FALSE)</f>
        <v>-79.201599999999999</v>
      </c>
      <c r="N3105" t="str">
        <f>VLOOKUP(I3105,LULine!A:B,2,FALSE)</f>
        <v>Yonge University Spadina</v>
      </c>
      <c r="O3105" t="s">
        <v>1763</v>
      </c>
      <c r="P3105" t="s">
        <v>1773</v>
      </c>
    </row>
    <row r="3106" spans="1:16" x14ac:dyDescent="0.3">
      <c r="A3106" s="3">
        <v>43630</v>
      </c>
      <c r="B3106" s="1" t="s">
        <v>1309</v>
      </c>
      <c r="C3106" s="1" t="s">
        <v>145</v>
      </c>
      <c r="D3106" s="25" t="s">
        <v>1640</v>
      </c>
      <c r="E3106" s="1" t="s">
        <v>57</v>
      </c>
      <c r="F3106" s="2">
        <v>5</v>
      </c>
      <c r="G3106" s="2">
        <v>11</v>
      </c>
      <c r="I3106" s="1" t="s">
        <v>99</v>
      </c>
      <c r="J3106" s="2">
        <v>6161</v>
      </c>
      <c r="K3106" t="str">
        <f>VLOOKUP(E3106,LUCode!A:B,2,FALSE)</f>
        <v>Injured or ill Customer (On Train) - Transported</v>
      </c>
      <c r="L3106" t="str">
        <f>VLOOKUP(D3106,Coordinates!A:C,2,FALSE)</f>
        <v>43.7614°</v>
      </c>
      <c r="M3106">
        <f>VLOOKUP(D3106,Coordinates!A:C,3,FALSE)</f>
        <v>-79.410499999999999</v>
      </c>
      <c r="N3106" t="str">
        <f>VLOOKUP(I3106,LULine!A:B,2,FALSE)</f>
        <v>Sheppard</v>
      </c>
      <c r="O3106" t="s">
        <v>1763</v>
      </c>
      <c r="P3106" t="s">
        <v>1773</v>
      </c>
    </row>
    <row r="3107" spans="1:16" x14ac:dyDescent="0.3">
      <c r="A3107" s="3">
        <v>43630</v>
      </c>
      <c r="B3107" s="1" t="s">
        <v>946</v>
      </c>
      <c r="C3107" s="1" t="s">
        <v>145</v>
      </c>
      <c r="D3107" s="1" t="s">
        <v>235</v>
      </c>
      <c r="E3107" s="1" t="s">
        <v>80</v>
      </c>
      <c r="F3107" s="2">
        <v>3</v>
      </c>
      <c r="G3107" s="2">
        <v>6</v>
      </c>
      <c r="H3107" s="1" t="s">
        <v>29</v>
      </c>
      <c r="I3107" s="1" t="s">
        <v>30</v>
      </c>
      <c r="J3107" s="2">
        <v>5123</v>
      </c>
      <c r="K3107" t="str">
        <f>VLOOKUP(E3107,LUCode!A:B,2,FALSE)</f>
        <v>Disorderly Patron</v>
      </c>
      <c r="L3107">
        <f>VLOOKUP(D3107,Coordinates!A:C,2,FALSE)</f>
        <v>43.411099999999998</v>
      </c>
      <c r="M3107">
        <f>VLOOKUP(D3107,Coordinates!A:C,3,FALSE)</f>
        <v>-79.184600000000003</v>
      </c>
      <c r="N3107" t="str">
        <f>VLOOKUP(I3107,LULine!A:B,2,FALSE)</f>
        <v>Bloor Danforth</v>
      </c>
      <c r="O3107" t="s">
        <v>1763</v>
      </c>
      <c r="P3107" t="s">
        <v>1773</v>
      </c>
    </row>
    <row r="3108" spans="1:16" x14ac:dyDescent="0.3">
      <c r="A3108" s="3">
        <v>43630</v>
      </c>
      <c r="B3108" s="1" t="s">
        <v>1385</v>
      </c>
      <c r="C3108" s="1" t="s">
        <v>145</v>
      </c>
      <c r="D3108" s="25" t="s">
        <v>1639</v>
      </c>
      <c r="E3108" s="1" t="s">
        <v>80</v>
      </c>
      <c r="F3108" s="2">
        <v>3</v>
      </c>
      <c r="G3108" s="2">
        <v>6</v>
      </c>
      <c r="H3108" s="1" t="s">
        <v>19</v>
      </c>
      <c r="I3108" s="1" t="s">
        <v>15</v>
      </c>
      <c r="J3108" s="2">
        <v>5786</v>
      </c>
      <c r="K3108" t="str">
        <f>VLOOKUP(E3108,LUCode!A:B,2,FALSE)</f>
        <v>Disorderly Patron</v>
      </c>
      <c r="L3108">
        <f>VLOOKUP(D3108,Coordinates!A:C,2,FALSE)</f>
        <v>43.762</v>
      </c>
      <c r="M3108">
        <f>VLOOKUP(D3108,Coordinates!A:C,3,FALSE)</f>
        <v>-79.411900000000003</v>
      </c>
      <c r="N3108" t="str">
        <f>VLOOKUP(I3108,LULine!A:B,2,FALSE)</f>
        <v>Yonge University Spadina</v>
      </c>
      <c r="O3108" t="s">
        <v>1763</v>
      </c>
      <c r="P3108" t="s">
        <v>1773</v>
      </c>
    </row>
    <row r="3109" spans="1:16" x14ac:dyDescent="0.3">
      <c r="A3109" s="3">
        <v>43630</v>
      </c>
      <c r="B3109" s="1" t="s">
        <v>1020</v>
      </c>
      <c r="C3109" s="1" t="s">
        <v>145</v>
      </c>
      <c r="D3109" s="1" t="s">
        <v>42</v>
      </c>
      <c r="E3109" s="1" t="s">
        <v>132</v>
      </c>
      <c r="F3109" s="2">
        <v>3</v>
      </c>
      <c r="G3109" s="2">
        <v>6</v>
      </c>
      <c r="H3109" s="1" t="s">
        <v>19</v>
      </c>
      <c r="I3109" s="1" t="s">
        <v>15</v>
      </c>
      <c r="J3109" s="2">
        <v>5681</v>
      </c>
      <c r="K3109" t="str">
        <f>VLOOKUP(E3109,LUCode!A:B,2,FALSE)</f>
        <v>Misc. Transportation Other - Employee Non-Chargeable</v>
      </c>
      <c r="L3109">
        <f>VLOOKUP(D3109,Coordinates!A:C,2,FALSE)</f>
        <v>43.749699999999997</v>
      </c>
      <c r="M3109">
        <f>VLOOKUP(D3109,Coordinates!A:C,3,FALSE)</f>
        <v>-79.4619</v>
      </c>
      <c r="N3109" t="str">
        <f>VLOOKUP(I3109,LULine!A:B,2,FALSE)</f>
        <v>Yonge University Spadina</v>
      </c>
      <c r="O3109" t="s">
        <v>1763</v>
      </c>
      <c r="P3109" t="s">
        <v>1773</v>
      </c>
    </row>
    <row r="3110" spans="1:16" x14ac:dyDescent="0.3">
      <c r="A3110" s="3">
        <v>43630</v>
      </c>
      <c r="B3110" s="1" t="s">
        <v>744</v>
      </c>
      <c r="C3110" s="1" t="s">
        <v>145</v>
      </c>
      <c r="D3110" s="1" t="s">
        <v>223</v>
      </c>
      <c r="E3110" s="1" t="s">
        <v>163</v>
      </c>
      <c r="F3110" s="2">
        <v>11</v>
      </c>
      <c r="G3110" s="2">
        <v>13</v>
      </c>
      <c r="H3110" s="1" t="s">
        <v>29</v>
      </c>
      <c r="I3110" s="1" t="s">
        <v>30</v>
      </c>
      <c r="J3110" s="2">
        <v>5123</v>
      </c>
      <c r="K3110" t="str">
        <f>VLOOKUP(E3110,LUCode!A:B,2,FALSE)</f>
        <v>Injured or ill Customer (In Station) - Transported</v>
      </c>
      <c r="L3110">
        <f>VLOOKUP(D3110,Coordinates!A:C,2,FALSE)</f>
        <v>43.392499999999998</v>
      </c>
      <c r="M3110">
        <f>VLOOKUP(D3110,Coordinates!A:C,3,FALSE)</f>
        <v>-79.271050000000002</v>
      </c>
      <c r="N3110" t="str">
        <f>VLOOKUP(I3110,LULine!A:B,2,FALSE)</f>
        <v>Bloor Danforth</v>
      </c>
      <c r="O3110" t="s">
        <v>1763</v>
      </c>
      <c r="P3110" t="s">
        <v>1776</v>
      </c>
    </row>
    <row r="3111" spans="1:16" x14ac:dyDescent="0.3">
      <c r="A3111" s="3">
        <v>43630</v>
      </c>
      <c r="B3111" s="1" t="s">
        <v>1270</v>
      </c>
      <c r="C3111" s="1" t="s">
        <v>145</v>
      </c>
      <c r="D3111" s="1" t="s">
        <v>211</v>
      </c>
      <c r="E3111" s="1" t="s">
        <v>132</v>
      </c>
      <c r="F3111" s="2">
        <v>5</v>
      </c>
      <c r="G3111" s="2">
        <v>10</v>
      </c>
      <c r="H3111" s="1" t="s">
        <v>19</v>
      </c>
      <c r="I3111" s="1" t="s">
        <v>15</v>
      </c>
      <c r="J3111" s="2">
        <v>5586</v>
      </c>
      <c r="K3111" t="str">
        <f>VLOOKUP(E3111,LUCode!A:B,2,FALSE)</f>
        <v>Misc. Transportation Other - Employee Non-Chargeable</v>
      </c>
      <c r="L3111">
        <f>VLOOKUP(D3111,Coordinates!A:C,2,FALSE)</f>
        <v>43.4739</v>
      </c>
      <c r="M3111">
        <f>VLOOKUP(D3111,Coordinates!A:C,3,FALSE)</f>
        <v>-79.313900000000004</v>
      </c>
      <c r="N3111" t="str">
        <f>VLOOKUP(I3111,LULine!A:B,2,FALSE)</f>
        <v>Yonge University Spadina</v>
      </c>
      <c r="O3111" t="s">
        <v>1763</v>
      </c>
      <c r="P3111" t="s">
        <v>1777</v>
      </c>
    </row>
    <row r="3112" spans="1:16" x14ac:dyDescent="0.3">
      <c r="A3112" s="3">
        <v>43630</v>
      </c>
      <c r="B3112" s="1" t="s">
        <v>173</v>
      </c>
      <c r="C3112" s="1" t="s">
        <v>145</v>
      </c>
      <c r="D3112" s="1" t="s">
        <v>140</v>
      </c>
      <c r="E3112" s="1" t="s">
        <v>239</v>
      </c>
      <c r="F3112" s="2">
        <v>5</v>
      </c>
      <c r="G3112" s="2">
        <v>9</v>
      </c>
      <c r="H3112" s="1" t="s">
        <v>29</v>
      </c>
      <c r="I3112" s="1" t="s">
        <v>30</v>
      </c>
      <c r="J3112" s="2">
        <v>5107</v>
      </c>
      <c r="K3112" t="str">
        <f>VLOOKUP(E3112,LUCode!A:B,2,FALSE)</f>
        <v>Crew Unable to Maintain Schedule</v>
      </c>
      <c r="L3112">
        <f>VLOOKUP(D3112,Coordinates!A:C,2,FALSE)</f>
        <v>43.39</v>
      </c>
      <c r="M3112">
        <f>VLOOKUP(D3112,Coordinates!A:C,3,FALSE)</f>
        <v>-79.2941</v>
      </c>
      <c r="N3112" t="str">
        <f>VLOOKUP(I3112,LULine!A:B,2,FALSE)</f>
        <v>Bloor Danforth</v>
      </c>
      <c r="O3112" t="s">
        <v>1763</v>
      </c>
      <c r="P3112" t="s">
        <v>1777</v>
      </c>
    </row>
    <row r="3113" spans="1:16" x14ac:dyDescent="0.3">
      <c r="A3113" s="3">
        <v>43630</v>
      </c>
      <c r="B3113" s="1" t="s">
        <v>921</v>
      </c>
      <c r="C3113" s="1" t="s">
        <v>145</v>
      </c>
      <c r="D3113" s="1" t="s">
        <v>354</v>
      </c>
      <c r="E3113" s="1" t="s">
        <v>80</v>
      </c>
      <c r="F3113" s="2">
        <v>3</v>
      </c>
      <c r="G3113" s="2">
        <v>8</v>
      </c>
      <c r="H3113" s="1" t="s">
        <v>19</v>
      </c>
      <c r="I3113" s="1" t="s">
        <v>15</v>
      </c>
      <c r="J3113" s="2">
        <v>6006</v>
      </c>
      <c r="K3113" t="str">
        <f>VLOOKUP(E3113,LUCode!A:B,2,FALSE)</f>
        <v>Disorderly Patron</v>
      </c>
      <c r="L3113">
        <f>VLOOKUP(D3113,Coordinates!A:C,2,FALSE)</f>
        <v>43.390300000000003</v>
      </c>
      <c r="M3113">
        <f>VLOOKUP(D3113,Coordinates!A:C,3,FALSE)</f>
        <v>-79.231200000000001</v>
      </c>
      <c r="N3113" t="str">
        <f>VLOOKUP(I3113,LULine!A:B,2,FALSE)</f>
        <v>Yonge University Spadina</v>
      </c>
      <c r="O3113" t="s">
        <v>1763</v>
      </c>
      <c r="P3113" t="s">
        <v>1777</v>
      </c>
    </row>
    <row r="3114" spans="1:16" x14ac:dyDescent="0.3">
      <c r="A3114" s="3">
        <v>43630</v>
      </c>
      <c r="B3114" s="1" t="s">
        <v>662</v>
      </c>
      <c r="C3114" s="1" t="s">
        <v>145</v>
      </c>
      <c r="D3114" s="1" t="s">
        <v>22</v>
      </c>
      <c r="E3114" s="1" t="s">
        <v>80</v>
      </c>
      <c r="F3114" s="2">
        <v>9</v>
      </c>
      <c r="G3114" s="2">
        <v>14</v>
      </c>
      <c r="H3114" s="1" t="s">
        <v>14</v>
      </c>
      <c r="I3114" s="1" t="s">
        <v>15</v>
      </c>
      <c r="J3114" s="2">
        <v>6091</v>
      </c>
      <c r="K3114" t="str">
        <f>VLOOKUP(E3114,LUCode!A:B,2,FALSE)</f>
        <v>Disorderly Patron</v>
      </c>
      <c r="L3114">
        <f>VLOOKUP(D3114,Coordinates!A:C,2,FALSE)</f>
        <v>43.4116</v>
      </c>
      <c r="M3114">
        <f>VLOOKUP(D3114,Coordinates!A:C,3,FALSE)</f>
        <v>-79.233500000000006</v>
      </c>
      <c r="N3114" t="str">
        <f>VLOOKUP(I3114,LULine!A:B,2,FALSE)</f>
        <v>Yonge University Spadina</v>
      </c>
      <c r="O3114" t="s">
        <v>1763</v>
      </c>
      <c r="P3114" t="s">
        <v>1777</v>
      </c>
    </row>
    <row r="3115" spans="1:16" x14ac:dyDescent="0.3">
      <c r="A3115" s="3">
        <v>43631</v>
      </c>
      <c r="B3115" s="1" t="s">
        <v>265</v>
      </c>
      <c r="C3115" s="1" t="s">
        <v>175</v>
      </c>
      <c r="D3115" s="1" t="s">
        <v>42</v>
      </c>
      <c r="E3115" s="1" t="s">
        <v>13</v>
      </c>
      <c r="F3115" s="2">
        <v>7</v>
      </c>
      <c r="G3115" s="2">
        <v>0</v>
      </c>
      <c r="H3115" s="1" t="s">
        <v>14</v>
      </c>
      <c r="I3115" s="1" t="s">
        <v>15</v>
      </c>
      <c r="J3115" s="2">
        <v>6076</v>
      </c>
      <c r="K3115" t="str">
        <f>VLOOKUP(E3115,LUCode!A:B,2,FALSE)</f>
        <v>ATC Project</v>
      </c>
      <c r="L3115">
        <f>VLOOKUP(D3115,Coordinates!A:C,2,FALSE)</f>
        <v>43.749699999999997</v>
      </c>
      <c r="M3115">
        <f>VLOOKUP(D3115,Coordinates!A:C,3,FALSE)</f>
        <v>-79.4619</v>
      </c>
      <c r="N3115" t="str">
        <f>VLOOKUP(I3115,LULine!A:B,2,FALSE)</f>
        <v>Yonge University Spadina</v>
      </c>
      <c r="O3115" t="s">
        <v>1763</v>
      </c>
      <c r="P3115" t="s">
        <v>1774</v>
      </c>
    </row>
    <row r="3116" spans="1:16" x14ac:dyDescent="0.3">
      <c r="A3116" s="3">
        <v>43631</v>
      </c>
      <c r="B3116" s="1" t="s">
        <v>770</v>
      </c>
      <c r="C3116" s="1" t="s">
        <v>175</v>
      </c>
      <c r="D3116" s="1" t="s">
        <v>45</v>
      </c>
      <c r="E3116" s="1" t="s">
        <v>46</v>
      </c>
      <c r="F3116" s="2">
        <v>3</v>
      </c>
      <c r="G3116" s="2">
        <v>8</v>
      </c>
      <c r="H3116" s="1" t="s">
        <v>19</v>
      </c>
      <c r="I3116" s="1" t="s">
        <v>15</v>
      </c>
      <c r="J3116" s="2">
        <v>6076</v>
      </c>
      <c r="K3116" t="str">
        <f>VLOOKUP(E3116,LUCode!A:B,2,FALSE)</f>
        <v>Miscellaneous Speed Control</v>
      </c>
      <c r="L3116">
        <f>VLOOKUP(D3116,Coordinates!A:C,2,FALSE)</f>
        <v>43.781399999999998</v>
      </c>
      <c r="M3116">
        <f>VLOOKUP(D3116,Coordinates!A:C,3,FALSE)</f>
        <v>-79.415000000000006</v>
      </c>
      <c r="N3116" t="str">
        <f>VLOOKUP(I3116,LULine!A:B,2,FALSE)</f>
        <v>Yonge University Spadina</v>
      </c>
      <c r="O3116" t="s">
        <v>1763</v>
      </c>
      <c r="P3116" t="s">
        <v>1774</v>
      </c>
    </row>
    <row r="3117" spans="1:16" x14ac:dyDescent="0.3">
      <c r="A3117" s="3">
        <v>43631</v>
      </c>
      <c r="B3117" s="1" t="s">
        <v>198</v>
      </c>
      <c r="C3117" s="1" t="s">
        <v>175</v>
      </c>
      <c r="D3117" s="1" t="s">
        <v>33</v>
      </c>
      <c r="E3117" s="1" t="s">
        <v>239</v>
      </c>
      <c r="F3117" s="2">
        <v>4</v>
      </c>
      <c r="G3117" s="2">
        <v>8</v>
      </c>
      <c r="H3117" s="1" t="s">
        <v>34</v>
      </c>
      <c r="I3117" s="1" t="s">
        <v>30</v>
      </c>
      <c r="J3117" s="2">
        <v>5024</v>
      </c>
      <c r="K3117" t="str">
        <f>VLOOKUP(E3117,LUCode!A:B,2,FALSE)</f>
        <v>Crew Unable to Maintain Schedule</v>
      </c>
      <c r="L3117">
        <f>VLOOKUP(D3117,Coordinates!A:C,2,FALSE)</f>
        <v>43.381399999999999</v>
      </c>
      <c r="M3117">
        <f>VLOOKUP(D3117,Coordinates!A:C,3,FALSE)</f>
        <v>-79.320999999999998</v>
      </c>
      <c r="N3117" t="str">
        <f>VLOOKUP(I3117,LULine!A:B,2,FALSE)</f>
        <v>Bloor Danforth</v>
      </c>
      <c r="O3117" t="s">
        <v>1763</v>
      </c>
      <c r="P3117" t="s">
        <v>1774</v>
      </c>
    </row>
    <row r="3118" spans="1:16" x14ac:dyDescent="0.3">
      <c r="A3118" s="3">
        <v>43631</v>
      </c>
      <c r="B3118" s="1" t="s">
        <v>1335</v>
      </c>
      <c r="C3118" s="1" t="s">
        <v>175</v>
      </c>
      <c r="D3118" s="1" t="s">
        <v>211</v>
      </c>
      <c r="E3118" s="1" t="s">
        <v>143</v>
      </c>
      <c r="F3118" s="2">
        <v>3</v>
      </c>
      <c r="G3118" s="2">
        <v>6</v>
      </c>
      <c r="H3118" s="1" t="s">
        <v>19</v>
      </c>
      <c r="I3118" s="1" t="s">
        <v>15</v>
      </c>
      <c r="J3118" s="2">
        <v>5746</v>
      </c>
      <c r="K3118" t="str">
        <f>VLOOKUP(E3118,LUCode!A:B,2,FALSE)</f>
        <v>Transportation Department - Other</v>
      </c>
      <c r="L3118">
        <f>VLOOKUP(D3118,Coordinates!A:C,2,FALSE)</f>
        <v>43.4739</v>
      </c>
      <c r="M3118">
        <f>VLOOKUP(D3118,Coordinates!A:C,3,FALSE)</f>
        <v>-79.313900000000004</v>
      </c>
      <c r="N3118" t="str">
        <f>VLOOKUP(I3118,LULine!A:B,2,FALSE)</f>
        <v>Yonge University Spadina</v>
      </c>
      <c r="O3118" t="s">
        <v>1763</v>
      </c>
      <c r="P3118" t="s">
        <v>1772</v>
      </c>
    </row>
    <row r="3119" spans="1:16" x14ac:dyDescent="0.3">
      <c r="A3119" s="3">
        <v>43631</v>
      </c>
      <c r="B3119" s="1" t="s">
        <v>1007</v>
      </c>
      <c r="C3119" s="1" t="s">
        <v>175</v>
      </c>
      <c r="D3119" s="1" t="s">
        <v>40</v>
      </c>
      <c r="E3119" s="1" t="s">
        <v>143</v>
      </c>
      <c r="F3119" s="2">
        <v>4</v>
      </c>
      <c r="G3119" s="2">
        <v>8</v>
      </c>
      <c r="H3119" s="1" t="s">
        <v>34</v>
      </c>
      <c r="I3119" s="1" t="s">
        <v>30</v>
      </c>
      <c r="J3119" s="2">
        <v>5361</v>
      </c>
      <c r="K3119" t="str">
        <f>VLOOKUP(E3119,LUCode!A:B,2,FALSE)</f>
        <v>Transportation Department - Other</v>
      </c>
      <c r="L3119">
        <f>VLOOKUP(D3119,Coordinates!A:C,2,FALSE)</f>
        <v>43.405700000000003</v>
      </c>
      <c r="M3119">
        <f>VLOOKUP(D3119,Coordinates!A:C,3,FALSE)</f>
        <v>-79.194900000000004</v>
      </c>
      <c r="N3119" t="str">
        <f>VLOOKUP(I3119,LULine!A:B,2,FALSE)</f>
        <v>Bloor Danforth</v>
      </c>
      <c r="O3119" t="s">
        <v>1763</v>
      </c>
      <c r="P3119" t="s">
        <v>1772</v>
      </c>
    </row>
    <row r="3120" spans="1:16" x14ac:dyDescent="0.3">
      <c r="A3120" s="3">
        <v>43631</v>
      </c>
      <c r="B3120" s="1" t="s">
        <v>347</v>
      </c>
      <c r="C3120" s="1" t="s">
        <v>175</v>
      </c>
      <c r="D3120" s="1" t="s">
        <v>104</v>
      </c>
      <c r="E3120" s="1" t="s">
        <v>277</v>
      </c>
      <c r="F3120" s="2">
        <v>4</v>
      </c>
      <c r="G3120" s="2">
        <v>8</v>
      </c>
      <c r="H3120" s="1" t="s">
        <v>34</v>
      </c>
      <c r="I3120" s="1" t="s">
        <v>30</v>
      </c>
      <c r="J3120" s="2">
        <v>5116</v>
      </c>
      <c r="K3120" t="str">
        <f>VLOOKUP(E3120,LUCode!A:B,2,FALSE)</f>
        <v>Operator Violated Signal</v>
      </c>
      <c r="L3120">
        <f>VLOOKUP(D3120,Coordinates!A:C,2,FALSE)</f>
        <v>43.384300000000003</v>
      </c>
      <c r="M3120">
        <f>VLOOKUP(D3120,Coordinates!A:C,3,FALSE)</f>
        <v>-79.312799999999996</v>
      </c>
      <c r="N3120" t="str">
        <f>VLOOKUP(I3120,LULine!A:B,2,FALSE)</f>
        <v>Bloor Danforth</v>
      </c>
      <c r="O3120" t="s">
        <v>1763</v>
      </c>
      <c r="P3120" t="s">
        <v>1775</v>
      </c>
    </row>
    <row r="3121" spans="1:16" x14ac:dyDescent="0.3">
      <c r="A3121" s="3">
        <v>43631</v>
      </c>
      <c r="B3121" s="1" t="s">
        <v>1386</v>
      </c>
      <c r="C3121" s="1" t="s">
        <v>175</v>
      </c>
      <c r="D3121" s="1" t="s">
        <v>211</v>
      </c>
      <c r="E3121" s="1" t="s">
        <v>132</v>
      </c>
      <c r="F3121" s="2">
        <v>4</v>
      </c>
      <c r="G3121" s="2">
        <v>7</v>
      </c>
      <c r="H3121" s="1" t="s">
        <v>19</v>
      </c>
      <c r="I3121" s="1" t="s">
        <v>15</v>
      </c>
      <c r="J3121" s="2">
        <v>5401</v>
      </c>
      <c r="K3121" t="str">
        <f>VLOOKUP(E3121,LUCode!A:B,2,FALSE)</f>
        <v>Misc. Transportation Other - Employee Non-Chargeable</v>
      </c>
      <c r="L3121">
        <f>VLOOKUP(D3121,Coordinates!A:C,2,FALSE)</f>
        <v>43.4739</v>
      </c>
      <c r="M3121">
        <f>VLOOKUP(D3121,Coordinates!A:C,3,FALSE)</f>
        <v>-79.313900000000004</v>
      </c>
      <c r="N3121" t="str">
        <f>VLOOKUP(I3121,LULine!A:B,2,FALSE)</f>
        <v>Yonge University Spadina</v>
      </c>
      <c r="O3121" t="s">
        <v>1763</v>
      </c>
      <c r="P3121" t="s">
        <v>1775</v>
      </c>
    </row>
    <row r="3122" spans="1:16" x14ac:dyDescent="0.3">
      <c r="A3122" s="3">
        <v>43631</v>
      </c>
      <c r="B3122" s="1" t="s">
        <v>659</v>
      </c>
      <c r="C3122" s="1" t="s">
        <v>175</v>
      </c>
      <c r="D3122" s="1" t="s">
        <v>374</v>
      </c>
      <c r="E3122" s="1" t="s">
        <v>54</v>
      </c>
      <c r="F3122" s="2">
        <v>4</v>
      </c>
      <c r="G3122" s="2">
        <v>8</v>
      </c>
      <c r="H3122" s="1" t="s">
        <v>29</v>
      </c>
      <c r="I3122" s="1" t="s">
        <v>30</v>
      </c>
      <c r="J3122" s="2">
        <v>5300</v>
      </c>
      <c r="K3122" t="str">
        <f>VLOOKUP(E3122,LUCode!A:B,2,FALSE)</f>
        <v>Passenger Assistance Alarm Activated - No Trouble Found</v>
      </c>
      <c r="L3122">
        <f>VLOOKUP(D3122,Coordinates!A:C,2,FALSE)</f>
        <v>43.393300000000004</v>
      </c>
      <c r="M3122">
        <f>VLOOKUP(D3122,Coordinates!A:C,3,FALSE)</f>
        <v>-79.263400000000004</v>
      </c>
      <c r="N3122" t="str">
        <f>VLOOKUP(I3122,LULine!A:B,2,FALSE)</f>
        <v>Bloor Danforth</v>
      </c>
      <c r="O3122" t="s">
        <v>1763</v>
      </c>
      <c r="P3122" t="s">
        <v>1776</v>
      </c>
    </row>
    <row r="3123" spans="1:16" x14ac:dyDescent="0.3">
      <c r="A3123" s="3">
        <v>43631</v>
      </c>
      <c r="B3123" s="1" t="s">
        <v>766</v>
      </c>
      <c r="C3123" s="1" t="s">
        <v>175</v>
      </c>
      <c r="D3123" s="1" t="s">
        <v>22</v>
      </c>
      <c r="E3123" s="1" t="s">
        <v>80</v>
      </c>
      <c r="F3123" s="2">
        <v>3</v>
      </c>
      <c r="G3123" s="2">
        <v>8</v>
      </c>
      <c r="H3123" s="1" t="s">
        <v>19</v>
      </c>
      <c r="I3123" s="1" t="s">
        <v>15</v>
      </c>
      <c r="J3123" s="2">
        <v>5896</v>
      </c>
      <c r="K3123" t="str">
        <f>VLOOKUP(E3123,LUCode!A:B,2,FALSE)</f>
        <v>Disorderly Patron</v>
      </c>
      <c r="L3123">
        <f>VLOOKUP(D3123,Coordinates!A:C,2,FALSE)</f>
        <v>43.4116</v>
      </c>
      <c r="M3123">
        <f>VLOOKUP(D3123,Coordinates!A:C,3,FALSE)</f>
        <v>-79.233500000000006</v>
      </c>
      <c r="N3123" t="str">
        <f>VLOOKUP(I3123,LULine!A:B,2,FALSE)</f>
        <v>Yonge University Spadina</v>
      </c>
      <c r="O3123" t="s">
        <v>1763</v>
      </c>
      <c r="P3123" t="s">
        <v>1776</v>
      </c>
    </row>
    <row r="3124" spans="1:16" x14ac:dyDescent="0.3">
      <c r="A3124" s="3">
        <v>43631</v>
      </c>
      <c r="B3124" s="1" t="s">
        <v>437</v>
      </c>
      <c r="C3124" s="1" t="s">
        <v>175</v>
      </c>
      <c r="D3124" s="1" t="s">
        <v>45</v>
      </c>
      <c r="E3124" s="1" t="s">
        <v>503</v>
      </c>
      <c r="F3124" s="2">
        <v>9</v>
      </c>
      <c r="G3124" s="2">
        <v>14</v>
      </c>
      <c r="H3124" s="1" t="s">
        <v>14</v>
      </c>
      <c r="I3124" s="1" t="s">
        <v>15</v>
      </c>
      <c r="J3124" s="2">
        <v>5691</v>
      </c>
      <c r="K3124" t="str">
        <f>VLOOKUP(E3124,LUCode!A:B,2,FALSE)</f>
        <v>Supervisory Error</v>
      </c>
      <c r="L3124">
        <f>VLOOKUP(D3124,Coordinates!A:C,2,FALSE)</f>
        <v>43.781399999999998</v>
      </c>
      <c r="M3124">
        <f>VLOOKUP(D3124,Coordinates!A:C,3,FALSE)</f>
        <v>-79.415000000000006</v>
      </c>
      <c r="N3124" t="str">
        <f>VLOOKUP(I3124,LULine!A:B,2,FALSE)</f>
        <v>Yonge University Spadina</v>
      </c>
      <c r="O3124" t="s">
        <v>1763</v>
      </c>
      <c r="P3124" t="s">
        <v>1776</v>
      </c>
    </row>
    <row r="3125" spans="1:16" x14ac:dyDescent="0.3">
      <c r="A3125" s="3">
        <v>43631</v>
      </c>
      <c r="B3125" s="1" t="s">
        <v>1077</v>
      </c>
      <c r="C3125" s="1" t="s">
        <v>175</v>
      </c>
      <c r="D3125" s="1" t="s">
        <v>207</v>
      </c>
      <c r="E3125" s="1" t="s">
        <v>177</v>
      </c>
      <c r="F3125" s="2">
        <v>4</v>
      </c>
      <c r="G3125" s="2">
        <v>8</v>
      </c>
      <c r="H3125" s="1" t="s">
        <v>19</v>
      </c>
      <c r="I3125" s="1" t="s">
        <v>15</v>
      </c>
      <c r="J3125" s="2">
        <v>5851</v>
      </c>
      <c r="K3125" t="str">
        <f>VLOOKUP(E3125,LUCode!A:B,2,FALSE)</f>
        <v>Body</v>
      </c>
      <c r="L3125">
        <f>VLOOKUP(D3125,Coordinates!A:C,2,FALSE)</f>
        <v>43.4221</v>
      </c>
      <c r="M3125">
        <f>VLOOKUP(D3125,Coordinates!A:C,3,FALSE)</f>
        <v>-79.235399999999998</v>
      </c>
      <c r="N3125" t="str">
        <f>VLOOKUP(I3125,LULine!A:B,2,FALSE)</f>
        <v>Yonge University Spadina</v>
      </c>
      <c r="O3125" t="s">
        <v>1763</v>
      </c>
      <c r="P3125" t="s">
        <v>1776</v>
      </c>
    </row>
    <row r="3126" spans="1:16" x14ac:dyDescent="0.3">
      <c r="A3126" s="3">
        <v>43631</v>
      </c>
      <c r="B3126" s="1" t="s">
        <v>1325</v>
      </c>
      <c r="C3126" s="1" t="s">
        <v>175</v>
      </c>
      <c r="D3126" s="1" t="s">
        <v>211</v>
      </c>
      <c r="E3126" s="1" t="s">
        <v>43</v>
      </c>
      <c r="F3126" s="2">
        <v>6</v>
      </c>
      <c r="G3126" s="2">
        <v>11</v>
      </c>
      <c r="H3126" s="1" t="s">
        <v>19</v>
      </c>
      <c r="I3126" s="1" t="s">
        <v>15</v>
      </c>
      <c r="J3126" s="2">
        <v>5896</v>
      </c>
      <c r="K3126" t="str">
        <f>VLOOKUP(E3126,LUCode!A:B,2,FALSE)</f>
        <v>Operator Not In Position</v>
      </c>
      <c r="L3126">
        <f>VLOOKUP(D3126,Coordinates!A:C,2,FALSE)</f>
        <v>43.4739</v>
      </c>
      <c r="M3126">
        <f>VLOOKUP(D3126,Coordinates!A:C,3,FALSE)</f>
        <v>-79.313900000000004</v>
      </c>
      <c r="N3126" t="str">
        <f>VLOOKUP(I3126,LULine!A:B,2,FALSE)</f>
        <v>Yonge University Spadina</v>
      </c>
      <c r="O3126" t="s">
        <v>1763</v>
      </c>
      <c r="P3126" t="s">
        <v>1777</v>
      </c>
    </row>
    <row r="3127" spans="1:16" x14ac:dyDescent="0.3">
      <c r="A3127" s="3">
        <v>43631</v>
      </c>
      <c r="B3127" s="1" t="s">
        <v>1333</v>
      </c>
      <c r="C3127" s="1" t="s">
        <v>175</v>
      </c>
      <c r="D3127" s="1" t="s">
        <v>266</v>
      </c>
      <c r="E3127" s="1" t="s">
        <v>1046</v>
      </c>
      <c r="F3127" s="2">
        <v>10</v>
      </c>
      <c r="G3127" s="2">
        <v>16</v>
      </c>
      <c r="H3127" s="1" t="s">
        <v>19</v>
      </c>
      <c r="I3127" s="1" t="s">
        <v>93</v>
      </c>
      <c r="J3127" s="2">
        <v>3024</v>
      </c>
      <c r="K3127" t="str">
        <f>VLOOKUP(E3127,LUCode!A:B,2,FALSE)</f>
        <v>Operator Not In Position</v>
      </c>
      <c r="L3127">
        <f>VLOOKUP(D3127,Coordinates!A:C,2,FALSE)</f>
        <v>43.462899999999998</v>
      </c>
      <c r="M3127">
        <f>VLOOKUP(D3127,Coordinates!A:C,3,FALSE)</f>
        <v>-79.150599999999997</v>
      </c>
      <c r="N3127" t="str">
        <f>VLOOKUP(I3127,LULine!A:B,2,FALSE)</f>
        <v>Scarborough Rail Transit</v>
      </c>
      <c r="O3127" t="s">
        <v>1763</v>
      </c>
      <c r="P3127" t="s">
        <v>1777</v>
      </c>
    </row>
    <row r="3128" spans="1:16" x14ac:dyDescent="0.3">
      <c r="A3128" s="3">
        <v>43631</v>
      </c>
      <c r="B3128" s="1" t="s">
        <v>224</v>
      </c>
      <c r="C3128" s="1" t="s">
        <v>175</v>
      </c>
      <c r="D3128" s="1" t="s">
        <v>40</v>
      </c>
      <c r="E3128" s="1" t="s">
        <v>80</v>
      </c>
      <c r="F3128" s="2">
        <v>5</v>
      </c>
      <c r="G3128" s="2">
        <v>9</v>
      </c>
      <c r="H3128" s="1" t="s">
        <v>29</v>
      </c>
      <c r="I3128" s="1" t="s">
        <v>30</v>
      </c>
      <c r="J3128" s="2">
        <v>5107</v>
      </c>
      <c r="K3128" t="str">
        <f>VLOOKUP(E3128,LUCode!A:B,2,FALSE)</f>
        <v>Disorderly Patron</v>
      </c>
      <c r="L3128">
        <f>VLOOKUP(D3128,Coordinates!A:C,2,FALSE)</f>
        <v>43.405700000000003</v>
      </c>
      <c r="M3128">
        <f>VLOOKUP(D3128,Coordinates!A:C,3,FALSE)</f>
        <v>-79.194900000000004</v>
      </c>
      <c r="N3128" t="str">
        <f>VLOOKUP(I3128,LULine!A:B,2,FALSE)</f>
        <v>Bloor Danforth</v>
      </c>
      <c r="O3128" t="s">
        <v>1763</v>
      </c>
      <c r="P3128" t="s">
        <v>1777</v>
      </c>
    </row>
    <row r="3129" spans="1:16" x14ac:dyDescent="0.3">
      <c r="A3129" s="3">
        <v>43631</v>
      </c>
      <c r="B3129" s="1" t="s">
        <v>293</v>
      </c>
      <c r="C3129" s="1" t="s">
        <v>175</v>
      </c>
      <c r="D3129" s="1" t="s">
        <v>211</v>
      </c>
      <c r="E3129" s="1" t="s">
        <v>143</v>
      </c>
      <c r="F3129" s="2">
        <v>5</v>
      </c>
      <c r="G3129" s="2">
        <v>10</v>
      </c>
      <c r="H3129" s="1" t="s">
        <v>19</v>
      </c>
      <c r="I3129" s="1" t="s">
        <v>15</v>
      </c>
      <c r="J3129" s="2">
        <v>5536</v>
      </c>
      <c r="K3129" t="str">
        <f>VLOOKUP(E3129,LUCode!A:B,2,FALSE)</f>
        <v>Transportation Department - Other</v>
      </c>
      <c r="L3129">
        <f>VLOOKUP(D3129,Coordinates!A:C,2,FALSE)</f>
        <v>43.4739</v>
      </c>
      <c r="M3129">
        <f>VLOOKUP(D3129,Coordinates!A:C,3,FALSE)</f>
        <v>-79.313900000000004</v>
      </c>
      <c r="N3129" t="str">
        <f>VLOOKUP(I3129,LULine!A:B,2,FALSE)</f>
        <v>Yonge University Spadina</v>
      </c>
      <c r="O3129" t="s">
        <v>1763</v>
      </c>
      <c r="P3129" t="s">
        <v>1777</v>
      </c>
    </row>
    <row r="3130" spans="1:16" x14ac:dyDescent="0.3">
      <c r="A3130" s="3">
        <v>43631</v>
      </c>
      <c r="B3130" s="1" t="s">
        <v>1321</v>
      </c>
      <c r="C3130" s="1" t="s">
        <v>175</v>
      </c>
      <c r="D3130" s="1" t="s">
        <v>45</v>
      </c>
      <c r="E3130" s="1" t="s">
        <v>43</v>
      </c>
      <c r="F3130" s="2">
        <v>5</v>
      </c>
      <c r="G3130" s="2">
        <v>10</v>
      </c>
      <c r="H3130" s="1" t="s">
        <v>19</v>
      </c>
      <c r="I3130" s="1" t="s">
        <v>15</v>
      </c>
      <c r="J3130" s="2">
        <v>5481</v>
      </c>
      <c r="K3130" t="str">
        <f>VLOOKUP(E3130,LUCode!A:B,2,FALSE)</f>
        <v>Operator Not In Position</v>
      </c>
      <c r="L3130">
        <f>VLOOKUP(D3130,Coordinates!A:C,2,FALSE)</f>
        <v>43.781399999999998</v>
      </c>
      <c r="M3130">
        <f>VLOOKUP(D3130,Coordinates!A:C,3,FALSE)</f>
        <v>-79.415000000000006</v>
      </c>
      <c r="N3130" t="str">
        <f>VLOOKUP(I3130,LULine!A:B,2,FALSE)</f>
        <v>Yonge University Spadina</v>
      </c>
      <c r="O3130" t="s">
        <v>1763</v>
      </c>
      <c r="P3130" t="s">
        <v>1777</v>
      </c>
    </row>
    <row r="3131" spans="1:16" x14ac:dyDescent="0.3">
      <c r="A3131" s="3">
        <v>43631</v>
      </c>
      <c r="B3131" s="1" t="s">
        <v>1358</v>
      </c>
      <c r="C3131" s="1" t="s">
        <v>175</v>
      </c>
      <c r="D3131" s="1" t="s">
        <v>172</v>
      </c>
      <c r="E3131" s="1" t="s">
        <v>60</v>
      </c>
      <c r="F3131" s="2">
        <v>3</v>
      </c>
      <c r="G3131" s="2">
        <v>8</v>
      </c>
      <c r="H3131" s="1" t="s">
        <v>19</v>
      </c>
      <c r="I3131" s="1" t="s">
        <v>15</v>
      </c>
      <c r="J3131" s="2">
        <v>5541</v>
      </c>
      <c r="K3131" t="str">
        <f>VLOOKUP(E3131,LUCode!A:B,2,FALSE)</f>
        <v>Miscellaneous Other</v>
      </c>
      <c r="L3131">
        <f>VLOOKUP(D3131,Coordinates!A:C,2,FALSE)</f>
        <v>43.761499999999998</v>
      </c>
      <c r="M3131">
        <f>VLOOKUP(D3131,Coordinates!A:C,3,FALSE)</f>
        <v>-79.411100000000005</v>
      </c>
      <c r="N3131" t="str">
        <f>VLOOKUP(I3131,LULine!A:B,2,FALSE)</f>
        <v>Yonge University Spadina</v>
      </c>
      <c r="O3131" t="s">
        <v>1763</v>
      </c>
      <c r="P3131" t="s">
        <v>1777</v>
      </c>
    </row>
    <row r="3132" spans="1:16" x14ac:dyDescent="0.3">
      <c r="A3132" s="3">
        <v>43632</v>
      </c>
      <c r="B3132" s="1" t="s">
        <v>790</v>
      </c>
      <c r="C3132" s="1" t="s">
        <v>188</v>
      </c>
      <c r="D3132" s="25" t="s">
        <v>1756</v>
      </c>
      <c r="E3132" s="1" t="s">
        <v>67</v>
      </c>
      <c r="F3132" s="2">
        <v>4</v>
      </c>
      <c r="G3132" s="2">
        <v>9</v>
      </c>
      <c r="H3132" s="1" t="s">
        <v>19</v>
      </c>
      <c r="I3132" s="1" t="s">
        <v>15</v>
      </c>
      <c r="J3132" s="2">
        <v>5531</v>
      </c>
      <c r="K3132" t="str">
        <f>VLOOKUP(E3132,LUCode!A:B,2,FALSE)</f>
        <v>Door Problems - Faulty Equipment</v>
      </c>
      <c r="L3132">
        <f>VLOOKUP(D3132,Coordinates!A:C,2,FALSE)</f>
        <v>43.401600000000002</v>
      </c>
      <c r="M3132">
        <f>VLOOKUP(D3132,Coordinates!A:C,3,FALSE)</f>
        <v>-79.230900000000005</v>
      </c>
      <c r="N3132" t="str">
        <f>VLOOKUP(I3132,LULine!A:B,2,FALSE)</f>
        <v>Yonge University Spadina</v>
      </c>
      <c r="O3132" t="s">
        <v>1763</v>
      </c>
      <c r="P3132" t="s">
        <v>1777</v>
      </c>
    </row>
    <row r="3133" spans="1:16" x14ac:dyDescent="0.3">
      <c r="A3133" s="3">
        <v>43632</v>
      </c>
      <c r="B3133" s="1" t="s">
        <v>1387</v>
      </c>
      <c r="C3133" s="1" t="s">
        <v>188</v>
      </c>
      <c r="D3133" s="1" t="s">
        <v>85</v>
      </c>
      <c r="E3133" s="1" t="s">
        <v>231</v>
      </c>
      <c r="F3133" s="2">
        <v>9</v>
      </c>
      <c r="G3133" s="2">
        <v>14</v>
      </c>
      <c r="H3133" s="1" t="s">
        <v>19</v>
      </c>
      <c r="I3133" s="1" t="s">
        <v>15</v>
      </c>
      <c r="J3133" s="2">
        <v>5531</v>
      </c>
      <c r="K3133" t="str">
        <f>VLOOKUP(E3133,LUCode!A:B,2,FALSE)</f>
        <v>Consequential Delay (2nd Delay Same Fault)</v>
      </c>
      <c r="L3133">
        <f>VLOOKUP(D3133,Coordinates!A:C,2,FALSE)</f>
        <v>43.656300000000002</v>
      </c>
      <c r="M3133">
        <f>VLOOKUP(D3133,Coordinates!A:C,3,FALSE)</f>
        <v>-79.380499999999998</v>
      </c>
      <c r="N3133" t="str">
        <f>VLOOKUP(I3133,LULine!A:B,2,FALSE)</f>
        <v>Yonge University Spadina</v>
      </c>
      <c r="O3133" t="s">
        <v>1763</v>
      </c>
      <c r="P3133" t="s">
        <v>1777</v>
      </c>
    </row>
    <row r="3134" spans="1:16" x14ac:dyDescent="0.3">
      <c r="A3134" s="3">
        <v>43632</v>
      </c>
      <c r="B3134" s="1" t="s">
        <v>713</v>
      </c>
      <c r="C3134" s="1" t="s">
        <v>188</v>
      </c>
      <c r="D3134" s="1" t="s">
        <v>439</v>
      </c>
      <c r="E3134" s="1" t="s">
        <v>327</v>
      </c>
      <c r="F3134" s="2">
        <v>3</v>
      </c>
      <c r="G3134" s="2">
        <v>8</v>
      </c>
      <c r="H3134" s="1" t="s">
        <v>19</v>
      </c>
      <c r="I3134" s="1" t="s">
        <v>15</v>
      </c>
      <c r="J3134" s="2">
        <v>5461</v>
      </c>
      <c r="K3134" t="str">
        <f>VLOOKUP(E3134,LUCode!A:B,2,FALSE)</f>
        <v>Operator Overshot Platform</v>
      </c>
      <c r="L3134">
        <f>VLOOKUP(D3134,Coordinates!A:C,2,FALSE)</f>
        <v>43.6477</v>
      </c>
      <c r="M3134">
        <f>VLOOKUP(D3134,Coordinates!A:C,3,FALSE)</f>
        <v>-79.384799999999998</v>
      </c>
      <c r="N3134" t="str">
        <f>VLOOKUP(I3134,LULine!A:B,2,FALSE)</f>
        <v>Yonge University Spadina</v>
      </c>
      <c r="O3134" t="s">
        <v>1763</v>
      </c>
      <c r="P3134" t="s">
        <v>1777</v>
      </c>
    </row>
    <row r="3135" spans="1:16" x14ac:dyDescent="0.3">
      <c r="A3135" s="3">
        <v>43632</v>
      </c>
      <c r="B3135" s="1" t="s">
        <v>831</v>
      </c>
      <c r="C3135" s="1" t="s">
        <v>188</v>
      </c>
      <c r="D3135" s="1" t="s">
        <v>427</v>
      </c>
      <c r="E3135" s="1" t="s">
        <v>13</v>
      </c>
      <c r="F3135" s="2">
        <v>5</v>
      </c>
      <c r="G3135" s="2">
        <v>10</v>
      </c>
      <c r="H3135" s="1" t="s">
        <v>19</v>
      </c>
      <c r="I3135" s="1" t="s">
        <v>15</v>
      </c>
      <c r="J3135" s="2">
        <v>5416</v>
      </c>
      <c r="K3135" t="str">
        <f>VLOOKUP(E3135,LUCode!A:B,2,FALSE)</f>
        <v>ATC Project</v>
      </c>
      <c r="L3135">
        <f>VLOOKUP(D3135,Coordinates!A:C,2,FALSE)</f>
        <v>43.4739</v>
      </c>
      <c r="M3135">
        <f>VLOOKUP(D3135,Coordinates!A:C,3,FALSE)</f>
        <v>-79.313900000000004</v>
      </c>
      <c r="N3135" t="str">
        <f>VLOOKUP(I3135,LULine!A:B,2,FALSE)</f>
        <v>Yonge University Spadina</v>
      </c>
      <c r="O3135" t="s">
        <v>1763</v>
      </c>
      <c r="P3135" t="s">
        <v>1777</v>
      </c>
    </row>
    <row r="3136" spans="1:16" x14ac:dyDescent="0.3">
      <c r="A3136" s="3">
        <v>43632</v>
      </c>
      <c r="B3136" s="1" t="s">
        <v>413</v>
      </c>
      <c r="C3136" s="1" t="s">
        <v>188</v>
      </c>
      <c r="D3136" s="1" t="s">
        <v>27</v>
      </c>
      <c r="E3136" s="1" t="s">
        <v>132</v>
      </c>
      <c r="F3136" s="2">
        <v>3</v>
      </c>
      <c r="G3136" s="2">
        <v>7</v>
      </c>
      <c r="H3136" s="1" t="s">
        <v>29</v>
      </c>
      <c r="I3136" s="1" t="s">
        <v>30</v>
      </c>
      <c r="J3136" s="2">
        <v>5214</v>
      </c>
      <c r="K3136" t="str">
        <f>VLOOKUP(E3136,LUCode!A:B,2,FALSE)</f>
        <v>Misc. Transportation Other - Employee Non-Chargeable</v>
      </c>
      <c r="L3136">
        <f>VLOOKUP(D3136,Coordinates!A:C,2,FALSE)</f>
        <v>43.392000000000003</v>
      </c>
      <c r="M3136">
        <f>VLOOKUP(D3136,Coordinates!A:C,3,FALSE)</f>
        <v>-79.273499999999999</v>
      </c>
      <c r="N3136" t="str">
        <f>VLOOKUP(I3136,LULine!A:B,2,FALSE)</f>
        <v>Bloor Danforth</v>
      </c>
      <c r="O3136" t="s">
        <v>1763</v>
      </c>
      <c r="P3136" t="s">
        <v>1774</v>
      </c>
    </row>
    <row r="3137" spans="1:16" x14ac:dyDescent="0.3">
      <c r="A3137" s="3">
        <v>43632</v>
      </c>
      <c r="B3137" s="1" t="s">
        <v>1388</v>
      </c>
      <c r="C3137" s="1" t="s">
        <v>188</v>
      </c>
      <c r="D3137" s="1" t="s">
        <v>59</v>
      </c>
      <c r="E3137" s="1" t="s">
        <v>128</v>
      </c>
      <c r="F3137" s="2">
        <v>4</v>
      </c>
      <c r="G3137" s="2">
        <v>8</v>
      </c>
      <c r="H3137" s="1" t="s">
        <v>29</v>
      </c>
      <c r="I3137" s="1" t="s">
        <v>30</v>
      </c>
      <c r="J3137" s="2">
        <v>5333</v>
      </c>
      <c r="K3137" t="str">
        <f>VLOOKUP(E3137,LUCode!A:B,2,FALSE)</f>
        <v>Divisional Clerk Related</v>
      </c>
      <c r="L3137">
        <f>VLOOKUP(D3137,Coordinates!A:C,2,FALSE)</f>
        <v>43.410299999999999</v>
      </c>
      <c r="M3137">
        <f>VLOOKUP(D3137,Coordinates!A:C,3,FALSE)</f>
        <v>-79.192300000000003</v>
      </c>
      <c r="N3137" t="str">
        <f>VLOOKUP(I3137,LULine!A:B,2,FALSE)</f>
        <v>Bloor Danforth</v>
      </c>
      <c r="O3137" t="s">
        <v>1763</v>
      </c>
      <c r="P3137" t="s">
        <v>1772</v>
      </c>
    </row>
    <row r="3138" spans="1:16" x14ac:dyDescent="0.3">
      <c r="A3138" s="3">
        <v>43632</v>
      </c>
      <c r="B3138" s="1" t="s">
        <v>976</v>
      </c>
      <c r="C3138" s="1" t="s">
        <v>188</v>
      </c>
      <c r="D3138" s="1" t="s">
        <v>45</v>
      </c>
      <c r="E3138" s="1" t="s">
        <v>50</v>
      </c>
      <c r="F3138" s="2">
        <v>4</v>
      </c>
      <c r="G3138" s="2">
        <v>7</v>
      </c>
      <c r="H3138" s="1" t="s">
        <v>19</v>
      </c>
      <c r="I3138" s="1" t="s">
        <v>15</v>
      </c>
      <c r="J3138" s="2">
        <v>5606</v>
      </c>
      <c r="K3138" t="str">
        <f>VLOOKUP(E3138,LUCode!A:B,2,FALSE)</f>
        <v>Brakes</v>
      </c>
      <c r="L3138">
        <f>VLOOKUP(D3138,Coordinates!A:C,2,FALSE)</f>
        <v>43.781399999999998</v>
      </c>
      <c r="M3138">
        <f>VLOOKUP(D3138,Coordinates!A:C,3,FALSE)</f>
        <v>-79.415000000000006</v>
      </c>
      <c r="N3138" t="str">
        <f>VLOOKUP(I3138,LULine!A:B,2,FALSE)</f>
        <v>Yonge University Spadina</v>
      </c>
      <c r="O3138" t="s">
        <v>1763</v>
      </c>
      <c r="P3138" t="s">
        <v>1773</v>
      </c>
    </row>
    <row r="3139" spans="1:16" x14ac:dyDescent="0.3">
      <c r="A3139" s="3">
        <v>43632</v>
      </c>
      <c r="B3139" s="1" t="s">
        <v>1060</v>
      </c>
      <c r="C3139" s="1" t="s">
        <v>188</v>
      </c>
      <c r="D3139" s="25" t="s">
        <v>1755</v>
      </c>
      <c r="E3139" s="1" t="s">
        <v>60</v>
      </c>
      <c r="F3139" s="2">
        <v>4</v>
      </c>
      <c r="G3139" s="2">
        <v>9</v>
      </c>
      <c r="H3139" s="1" t="s">
        <v>29</v>
      </c>
      <c r="I3139" s="1" t="s">
        <v>30</v>
      </c>
      <c r="J3139" s="2">
        <v>5082</v>
      </c>
      <c r="K3139" t="str">
        <f>VLOOKUP(E3139,LUCode!A:B,2,FALSE)</f>
        <v>Miscellaneous Other</v>
      </c>
      <c r="L3139">
        <f>VLOOKUP(D3139,Coordinates!A:C,2,FALSE)</f>
        <v>43.6706</v>
      </c>
      <c r="M3139">
        <f>VLOOKUP(D3139,Coordinates!A:C,3,FALSE)</f>
        <v>-79.386499999999998</v>
      </c>
      <c r="N3139" t="str">
        <f>VLOOKUP(I3139,LULine!A:B,2,FALSE)</f>
        <v>Bloor Danforth</v>
      </c>
      <c r="O3139" t="s">
        <v>1763</v>
      </c>
      <c r="P3139" t="s">
        <v>1775</v>
      </c>
    </row>
    <row r="3140" spans="1:16" x14ac:dyDescent="0.3">
      <c r="A3140" s="3">
        <v>43632</v>
      </c>
      <c r="B3140" s="1" t="s">
        <v>1252</v>
      </c>
      <c r="C3140" s="1" t="s">
        <v>188</v>
      </c>
      <c r="D3140" s="1" t="s">
        <v>59</v>
      </c>
      <c r="E3140" s="1" t="s">
        <v>128</v>
      </c>
      <c r="F3140" s="2">
        <v>3</v>
      </c>
      <c r="G3140" s="2">
        <v>8</v>
      </c>
      <c r="H3140" s="1" t="s">
        <v>29</v>
      </c>
      <c r="I3140" s="1" t="s">
        <v>30</v>
      </c>
      <c r="J3140" s="2">
        <v>5012</v>
      </c>
      <c r="K3140" t="str">
        <f>VLOOKUP(E3140,LUCode!A:B,2,FALSE)</f>
        <v>Divisional Clerk Related</v>
      </c>
      <c r="L3140">
        <f>VLOOKUP(D3140,Coordinates!A:C,2,FALSE)</f>
        <v>43.410299999999999</v>
      </c>
      <c r="M3140">
        <f>VLOOKUP(D3140,Coordinates!A:C,3,FALSE)</f>
        <v>-79.192300000000003</v>
      </c>
      <c r="N3140" t="str">
        <f>VLOOKUP(I3140,LULine!A:B,2,FALSE)</f>
        <v>Bloor Danforth</v>
      </c>
      <c r="O3140" t="s">
        <v>1763</v>
      </c>
      <c r="P3140" t="s">
        <v>1775</v>
      </c>
    </row>
    <row r="3141" spans="1:16" x14ac:dyDescent="0.3">
      <c r="A3141" s="3">
        <v>43632</v>
      </c>
      <c r="B3141" s="1" t="s">
        <v>1257</v>
      </c>
      <c r="C3141" s="1" t="s">
        <v>188</v>
      </c>
      <c r="D3141" s="1" t="s">
        <v>157</v>
      </c>
      <c r="E3141" s="1" t="s">
        <v>80</v>
      </c>
      <c r="F3141" s="2">
        <v>4</v>
      </c>
      <c r="G3141" s="2">
        <v>9</v>
      </c>
      <c r="H3141" s="1" t="s">
        <v>29</v>
      </c>
      <c r="I3141" s="1" t="s">
        <v>30</v>
      </c>
      <c r="J3141" s="2">
        <v>5287</v>
      </c>
      <c r="K3141" t="str">
        <f>VLOOKUP(E3141,LUCode!A:B,2,FALSE)</f>
        <v>Disorderly Patron</v>
      </c>
      <c r="L3141">
        <f>VLOOKUP(D3141,Coordinates!A:C,2,FALSE)</f>
        <v>43.404800000000002</v>
      </c>
      <c r="M3141">
        <f>VLOOKUP(D3141,Coordinates!A:C,3,FALSE)</f>
        <v>-79.2042</v>
      </c>
      <c r="N3141" t="str">
        <f>VLOOKUP(I3141,LULine!A:B,2,FALSE)</f>
        <v>Bloor Danforth</v>
      </c>
      <c r="O3141" t="s">
        <v>1763</v>
      </c>
      <c r="P3141" t="s">
        <v>1775</v>
      </c>
    </row>
    <row r="3142" spans="1:16" x14ac:dyDescent="0.3">
      <c r="A3142" s="3">
        <v>43632</v>
      </c>
      <c r="B3142" s="1" t="s">
        <v>51</v>
      </c>
      <c r="C3142" s="1" t="s">
        <v>188</v>
      </c>
      <c r="D3142" s="1" t="s">
        <v>420</v>
      </c>
      <c r="E3142" s="1" t="s">
        <v>13</v>
      </c>
      <c r="F3142" s="2">
        <v>12</v>
      </c>
      <c r="G3142" s="2">
        <v>17</v>
      </c>
      <c r="H3142" s="1" t="s">
        <v>14</v>
      </c>
      <c r="I3142" s="1" t="s">
        <v>15</v>
      </c>
      <c r="J3142" s="2">
        <v>5816</v>
      </c>
      <c r="K3142" t="str">
        <f>VLOOKUP(E3142,LUCode!A:B,2,FALSE)</f>
        <v>ATC Project</v>
      </c>
      <c r="L3142">
        <f>VLOOKUP(D3142,Coordinates!A:C,2,FALSE)</f>
        <v>43.3917</v>
      </c>
      <c r="M3142">
        <f>VLOOKUP(D3142,Coordinates!A:C,3,FALSE)</f>
        <v>-79.231800000000007</v>
      </c>
      <c r="N3142" t="str">
        <f>VLOOKUP(I3142,LULine!A:B,2,FALSE)</f>
        <v>Yonge University Spadina</v>
      </c>
      <c r="O3142" t="s">
        <v>1763</v>
      </c>
      <c r="P3142" t="s">
        <v>1775</v>
      </c>
    </row>
    <row r="3143" spans="1:16" x14ac:dyDescent="0.3">
      <c r="A3143" s="3">
        <v>43632</v>
      </c>
      <c r="B3143" s="1" t="s">
        <v>1269</v>
      </c>
      <c r="C3143" s="1" t="s">
        <v>188</v>
      </c>
      <c r="D3143" s="1" t="s">
        <v>56</v>
      </c>
      <c r="E3143" s="1" t="s">
        <v>110</v>
      </c>
      <c r="F3143" s="2">
        <v>9</v>
      </c>
      <c r="G3143" s="2">
        <v>14</v>
      </c>
      <c r="H3143" s="1" t="s">
        <v>34</v>
      </c>
      <c r="I3143" s="1" t="s">
        <v>30</v>
      </c>
      <c r="J3143" s="2">
        <v>5368</v>
      </c>
      <c r="K3143" t="str">
        <f>VLOOKUP(E3143,LUCode!A:B,2,FALSE)</f>
        <v>Door Problems - Debris Related</v>
      </c>
      <c r="L3143">
        <f>VLOOKUP(D3143,Coordinates!A:C,2,FALSE)</f>
        <v>43.395800000000001</v>
      </c>
      <c r="M3143">
        <f>VLOOKUP(D3143,Coordinates!A:C,3,FALSE)</f>
        <v>-79.244</v>
      </c>
      <c r="N3143" t="str">
        <f>VLOOKUP(I3143,LULine!A:B,2,FALSE)</f>
        <v>Bloor Danforth</v>
      </c>
      <c r="O3143" t="s">
        <v>1763</v>
      </c>
      <c r="P3143" t="s">
        <v>1776</v>
      </c>
    </row>
    <row r="3144" spans="1:16" x14ac:dyDescent="0.3">
      <c r="A3144" s="3">
        <v>43632</v>
      </c>
      <c r="B3144" s="1" t="s">
        <v>1389</v>
      </c>
      <c r="C3144" s="1" t="s">
        <v>188</v>
      </c>
      <c r="D3144" s="1" t="s">
        <v>45</v>
      </c>
      <c r="E3144" s="1" t="s">
        <v>46</v>
      </c>
      <c r="F3144" s="2">
        <v>3</v>
      </c>
      <c r="G3144" s="2">
        <v>8</v>
      </c>
      <c r="H3144" s="1" t="s">
        <v>19</v>
      </c>
      <c r="I3144" s="1" t="s">
        <v>15</v>
      </c>
      <c r="J3144" s="2">
        <v>5816</v>
      </c>
      <c r="K3144" t="str">
        <f>VLOOKUP(E3144,LUCode!A:B,2,FALSE)</f>
        <v>Miscellaneous Speed Control</v>
      </c>
      <c r="L3144">
        <f>VLOOKUP(D3144,Coordinates!A:C,2,FALSE)</f>
        <v>43.781399999999998</v>
      </c>
      <c r="M3144">
        <f>VLOOKUP(D3144,Coordinates!A:C,3,FALSE)</f>
        <v>-79.415000000000006</v>
      </c>
      <c r="N3144" t="str">
        <f>VLOOKUP(I3144,LULine!A:B,2,FALSE)</f>
        <v>Yonge University Spadina</v>
      </c>
      <c r="O3144" t="s">
        <v>1763</v>
      </c>
      <c r="P3144" t="s">
        <v>1776</v>
      </c>
    </row>
    <row r="3145" spans="1:16" x14ac:dyDescent="0.3">
      <c r="A3145" s="3">
        <v>43632</v>
      </c>
      <c r="B3145" s="1" t="s">
        <v>293</v>
      </c>
      <c r="C3145" s="1" t="s">
        <v>188</v>
      </c>
      <c r="D3145" s="1" t="s">
        <v>85</v>
      </c>
      <c r="E3145" s="1" t="s">
        <v>54</v>
      </c>
      <c r="F3145" s="2">
        <v>4</v>
      </c>
      <c r="G3145" s="2">
        <v>9</v>
      </c>
      <c r="H3145" s="1" t="s">
        <v>14</v>
      </c>
      <c r="I3145" s="1" t="s">
        <v>15</v>
      </c>
      <c r="J3145" s="2">
        <v>5661</v>
      </c>
      <c r="K3145" t="str">
        <f>VLOOKUP(E3145,LUCode!A:B,2,FALSE)</f>
        <v>Passenger Assistance Alarm Activated - No Trouble Found</v>
      </c>
      <c r="L3145">
        <f>VLOOKUP(D3145,Coordinates!A:C,2,FALSE)</f>
        <v>43.656300000000002</v>
      </c>
      <c r="M3145">
        <f>VLOOKUP(D3145,Coordinates!A:C,3,FALSE)</f>
        <v>-79.380499999999998</v>
      </c>
      <c r="N3145" t="str">
        <f>VLOOKUP(I3145,LULine!A:B,2,FALSE)</f>
        <v>Yonge University Spadina</v>
      </c>
      <c r="O3145" t="s">
        <v>1763</v>
      </c>
      <c r="P3145" t="s">
        <v>1777</v>
      </c>
    </row>
    <row r="3146" spans="1:16" x14ac:dyDescent="0.3">
      <c r="A3146" s="3">
        <v>43632</v>
      </c>
      <c r="B3146" s="1" t="s">
        <v>1390</v>
      </c>
      <c r="C3146" s="1" t="s">
        <v>188</v>
      </c>
      <c r="D3146" s="1" t="s">
        <v>59</v>
      </c>
      <c r="E3146" s="1" t="s">
        <v>54</v>
      </c>
      <c r="F3146" s="2">
        <v>3</v>
      </c>
      <c r="G3146" s="2">
        <v>7</v>
      </c>
      <c r="H3146" s="1" t="s">
        <v>29</v>
      </c>
      <c r="I3146" s="1" t="s">
        <v>30</v>
      </c>
      <c r="J3146" s="2">
        <v>5103</v>
      </c>
      <c r="K3146" t="str">
        <f>VLOOKUP(E3146,LUCode!A:B,2,FALSE)</f>
        <v>Passenger Assistance Alarm Activated - No Trouble Found</v>
      </c>
      <c r="L3146">
        <f>VLOOKUP(D3146,Coordinates!A:C,2,FALSE)</f>
        <v>43.410299999999999</v>
      </c>
      <c r="M3146">
        <f>VLOOKUP(D3146,Coordinates!A:C,3,FALSE)</f>
        <v>-79.192300000000003</v>
      </c>
      <c r="N3146" t="str">
        <f>VLOOKUP(I3146,LULine!A:B,2,FALSE)</f>
        <v>Bloor Danforth</v>
      </c>
      <c r="O3146" t="s">
        <v>1763</v>
      </c>
      <c r="P3146" t="s">
        <v>1777</v>
      </c>
    </row>
    <row r="3147" spans="1:16" x14ac:dyDescent="0.3">
      <c r="A3147" s="3">
        <v>43632</v>
      </c>
      <c r="B3147" s="1" t="s">
        <v>1391</v>
      </c>
      <c r="C3147" s="1" t="s">
        <v>188</v>
      </c>
      <c r="D3147" s="1" t="s">
        <v>140</v>
      </c>
      <c r="E3147" s="1" t="s">
        <v>361</v>
      </c>
      <c r="F3147" s="2">
        <v>20</v>
      </c>
      <c r="G3147" s="2">
        <v>24</v>
      </c>
      <c r="H3147" s="1" t="s">
        <v>34</v>
      </c>
      <c r="I3147" s="1" t="s">
        <v>30</v>
      </c>
      <c r="J3147" s="2">
        <v>5122</v>
      </c>
      <c r="K3147" t="str">
        <f>VLOOKUP(E3147,LUCode!A:B,2,FALSE)</f>
        <v>Couplers</v>
      </c>
      <c r="L3147">
        <f>VLOOKUP(D3147,Coordinates!A:C,2,FALSE)</f>
        <v>43.39</v>
      </c>
      <c r="M3147">
        <f>VLOOKUP(D3147,Coordinates!A:C,3,FALSE)</f>
        <v>-79.2941</v>
      </c>
      <c r="N3147" t="str">
        <f>VLOOKUP(I3147,LULine!A:B,2,FALSE)</f>
        <v>Bloor Danforth</v>
      </c>
      <c r="O3147" t="s">
        <v>1763</v>
      </c>
      <c r="P3147" t="s">
        <v>1777</v>
      </c>
    </row>
    <row r="3148" spans="1:16" x14ac:dyDescent="0.3">
      <c r="A3148" s="3">
        <v>43633</v>
      </c>
      <c r="B3148" s="1" t="s">
        <v>687</v>
      </c>
      <c r="C3148" s="1" t="s">
        <v>196</v>
      </c>
      <c r="D3148" s="1" t="s">
        <v>281</v>
      </c>
      <c r="E3148" s="1" t="s">
        <v>132</v>
      </c>
      <c r="F3148" s="2">
        <v>5</v>
      </c>
      <c r="G3148" s="2">
        <v>10</v>
      </c>
      <c r="H3148" s="1" t="s">
        <v>29</v>
      </c>
      <c r="I3148" s="1" t="s">
        <v>99</v>
      </c>
      <c r="J3148" s="2">
        <v>6191</v>
      </c>
      <c r="K3148" t="str">
        <f>VLOOKUP(E3148,LUCode!A:B,2,FALSE)</f>
        <v>Misc. Transportation Other - Employee Non-Chargeable</v>
      </c>
      <c r="L3148">
        <f>VLOOKUP(D3148,Coordinates!A:C,2,FALSE)</f>
        <v>43.775700000000001</v>
      </c>
      <c r="M3148">
        <f>VLOOKUP(D3148,Coordinates!A:C,3,FALSE)</f>
        <v>-79.345399999999998</v>
      </c>
      <c r="N3148" t="str">
        <f>VLOOKUP(I3148,LULine!A:B,2,FALSE)</f>
        <v>Sheppard</v>
      </c>
      <c r="O3148" t="s">
        <v>1763</v>
      </c>
      <c r="P3148" t="s">
        <v>1777</v>
      </c>
    </row>
    <row r="3149" spans="1:16" x14ac:dyDescent="0.3">
      <c r="A3149" s="3">
        <v>43633</v>
      </c>
      <c r="B3149" s="1" t="s">
        <v>1149</v>
      </c>
      <c r="C3149" s="1" t="s">
        <v>196</v>
      </c>
      <c r="D3149" s="1" t="s">
        <v>425</v>
      </c>
      <c r="E3149" s="1" t="s">
        <v>277</v>
      </c>
      <c r="F3149" s="2">
        <v>3</v>
      </c>
      <c r="G3149" s="2">
        <v>7</v>
      </c>
      <c r="H3149" s="1" t="s">
        <v>34</v>
      </c>
      <c r="I3149" s="1" t="s">
        <v>30</v>
      </c>
      <c r="J3149" s="2">
        <v>5304</v>
      </c>
      <c r="K3149" t="str">
        <f>VLOOKUP(E3149,LUCode!A:B,2,FALSE)</f>
        <v>Operator Violated Signal</v>
      </c>
      <c r="L3149">
        <f>VLOOKUP(D3149,Coordinates!A:C,2,FALSE)</f>
        <v>43.403700000000001</v>
      </c>
      <c r="M3149">
        <f>VLOOKUP(D3149,Coordinates!A:C,3,FALSE)</f>
        <v>-79.212999999999994</v>
      </c>
      <c r="N3149" t="str">
        <f>VLOOKUP(I3149,LULine!A:B,2,FALSE)</f>
        <v>Bloor Danforth</v>
      </c>
      <c r="O3149" t="s">
        <v>1763</v>
      </c>
      <c r="P3149" t="s">
        <v>1774</v>
      </c>
    </row>
    <row r="3150" spans="1:16" x14ac:dyDescent="0.3">
      <c r="A3150" s="3">
        <v>43633</v>
      </c>
      <c r="B3150" s="1" t="s">
        <v>1102</v>
      </c>
      <c r="C3150" s="1" t="s">
        <v>196</v>
      </c>
      <c r="D3150" s="1" t="s">
        <v>296</v>
      </c>
      <c r="E3150" s="1" t="s">
        <v>150</v>
      </c>
      <c r="F3150" s="2">
        <v>3</v>
      </c>
      <c r="G3150" s="2">
        <v>5</v>
      </c>
      <c r="H3150" s="1" t="s">
        <v>19</v>
      </c>
      <c r="I3150" s="1" t="s">
        <v>15</v>
      </c>
      <c r="J3150" s="2">
        <v>6081</v>
      </c>
      <c r="K3150" t="str">
        <f>VLOOKUP(E3150,LUCode!A:B,2,FALSE)</f>
        <v>Passenger Other</v>
      </c>
      <c r="L3150">
        <f>VLOOKUP(D3150,Coordinates!A:C,2,FALSE)</f>
        <v>43.4116</v>
      </c>
      <c r="M3150">
        <f>VLOOKUP(D3150,Coordinates!A:C,3,FALSE)</f>
        <v>-79.233500000000006</v>
      </c>
      <c r="N3150" t="str">
        <f>VLOOKUP(I3150,LULine!A:B,2,FALSE)</f>
        <v>Yonge University Spadina</v>
      </c>
      <c r="O3150" t="s">
        <v>1763</v>
      </c>
      <c r="P3150" t="s">
        <v>1774</v>
      </c>
    </row>
    <row r="3151" spans="1:16" x14ac:dyDescent="0.3">
      <c r="A3151" s="3">
        <v>43633</v>
      </c>
      <c r="B3151" s="1" t="s">
        <v>1392</v>
      </c>
      <c r="C3151" s="1" t="s">
        <v>196</v>
      </c>
      <c r="D3151" s="1" t="s">
        <v>849</v>
      </c>
      <c r="E3151" s="1" t="s">
        <v>13</v>
      </c>
      <c r="F3151" s="2">
        <v>7</v>
      </c>
      <c r="G3151" s="2">
        <v>10</v>
      </c>
      <c r="H3151" s="1" t="s">
        <v>19</v>
      </c>
      <c r="I3151" s="1" t="s">
        <v>15</v>
      </c>
      <c r="J3151" s="2">
        <v>5711</v>
      </c>
      <c r="K3151" t="str">
        <f>VLOOKUP(E3151,LUCode!A:B,2,FALSE)</f>
        <v>ATC Project</v>
      </c>
      <c r="L3151">
        <f>VLOOKUP(D3151,Coordinates!A:C,2,FALSE)</f>
        <v>43.463700000000003</v>
      </c>
      <c r="M3151">
        <f>VLOOKUP(D3151,Coordinates!A:C,3,FALSE)</f>
        <v>-79.303399999999996</v>
      </c>
      <c r="N3151" t="str">
        <f>VLOOKUP(I3151,LULine!A:B,2,FALSE)</f>
        <v>Yonge University Spadina</v>
      </c>
      <c r="O3151" t="s">
        <v>1763</v>
      </c>
      <c r="P3151" t="s">
        <v>1772</v>
      </c>
    </row>
    <row r="3152" spans="1:16" x14ac:dyDescent="0.3">
      <c r="A3152" s="3">
        <v>43633</v>
      </c>
      <c r="B3152" s="1" t="s">
        <v>580</v>
      </c>
      <c r="C3152" s="1" t="s">
        <v>196</v>
      </c>
      <c r="D3152" s="25" t="s">
        <v>1755</v>
      </c>
      <c r="E3152" s="1" t="s">
        <v>245</v>
      </c>
      <c r="F3152" s="2">
        <v>5</v>
      </c>
      <c r="G3152" s="2">
        <v>8</v>
      </c>
      <c r="H3152" s="1" t="s">
        <v>29</v>
      </c>
      <c r="I3152" s="1" t="s">
        <v>30</v>
      </c>
      <c r="J3152" s="2">
        <v>5017</v>
      </c>
      <c r="K3152" t="str">
        <f>VLOOKUP(E3152,LUCode!A:B,2,FALSE)</f>
        <v>Door Problems - Passenger Related</v>
      </c>
      <c r="L3152">
        <f>VLOOKUP(D3152,Coordinates!A:C,2,FALSE)</f>
        <v>43.6706</v>
      </c>
      <c r="M3152">
        <f>VLOOKUP(D3152,Coordinates!A:C,3,FALSE)</f>
        <v>-79.386499999999998</v>
      </c>
      <c r="N3152" t="str">
        <f>VLOOKUP(I3152,LULine!A:B,2,FALSE)</f>
        <v>Bloor Danforth</v>
      </c>
      <c r="O3152" t="s">
        <v>1763</v>
      </c>
      <c r="P3152" t="s">
        <v>1772</v>
      </c>
    </row>
    <row r="3153" spans="1:16" x14ac:dyDescent="0.3">
      <c r="A3153" s="3">
        <v>43633</v>
      </c>
      <c r="B3153" s="1" t="s">
        <v>1247</v>
      </c>
      <c r="C3153" s="1" t="s">
        <v>196</v>
      </c>
      <c r="D3153" s="1" t="s">
        <v>203</v>
      </c>
      <c r="E3153" s="1" t="s">
        <v>150</v>
      </c>
      <c r="F3153" s="2">
        <v>5</v>
      </c>
      <c r="G3153" s="2">
        <v>8</v>
      </c>
      <c r="H3153" s="1" t="s">
        <v>19</v>
      </c>
      <c r="I3153" s="1" t="s">
        <v>15</v>
      </c>
      <c r="J3153" s="2">
        <v>5816</v>
      </c>
      <c r="K3153" t="str">
        <f>VLOOKUP(E3153,LUCode!A:B,2,FALSE)</f>
        <v>Passenger Other</v>
      </c>
      <c r="L3153">
        <f>VLOOKUP(D3153,Coordinates!A:C,2,FALSE)</f>
        <v>43.395499999999998</v>
      </c>
      <c r="M3153">
        <f>VLOOKUP(D3153,Coordinates!A:C,3,FALSE)</f>
        <v>-79.230199999999996</v>
      </c>
      <c r="N3153" t="str">
        <f>VLOOKUP(I3153,LULine!A:B,2,FALSE)</f>
        <v>Yonge University Spadina</v>
      </c>
      <c r="O3153" t="s">
        <v>1763</v>
      </c>
      <c r="P3153" t="s">
        <v>1772</v>
      </c>
    </row>
    <row r="3154" spans="1:16" x14ac:dyDescent="0.3">
      <c r="A3154" s="3">
        <v>43633</v>
      </c>
      <c r="B3154" s="1" t="s">
        <v>1393</v>
      </c>
      <c r="C3154" s="1" t="s">
        <v>196</v>
      </c>
      <c r="D3154" s="1" t="s">
        <v>119</v>
      </c>
      <c r="E3154" s="1" t="s">
        <v>138</v>
      </c>
      <c r="F3154" s="2">
        <v>3</v>
      </c>
      <c r="G3154" s="2">
        <v>6</v>
      </c>
      <c r="H3154" s="1" t="s">
        <v>19</v>
      </c>
      <c r="I3154" s="1" t="s">
        <v>15</v>
      </c>
      <c r="J3154" s="2">
        <v>5791</v>
      </c>
      <c r="K3154" t="str">
        <f>VLOOKUP(E3154,LUCode!A:B,2,FALSE)</f>
        <v>TR Cab Doors</v>
      </c>
      <c r="L3154">
        <f>VLOOKUP(D3154,Coordinates!A:C,2,FALSE)</f>
        <v>43.433</v>
      </c>
      <c r="M3154">
        <f>VLOOKUP(D3154,Coordinates!A:C,3,FALSE)</f>
        <v>-79.248000000000005</v>
      </c>
      <c r="N3154" t="str">
        <f>VLOOKUP(I3154,LULine!A:B,2,FALSE)</f>
        <v>Yonge University Spadina</v>
      </c>
      <c r="O3154" t="s">
        <v>1763</v>
      </c>
      <c r="P3154" t="s">
        <v>1773</v>
      </c>
    </row>
    <row r="3155" spans="1:16" x14ac:dyDescent="0.3">
      <c r="A3155" s="3">
        <v>43633</v>
      </c>
      <c r="B3155" s="1" t="s">
        <v>1236</v>
      </c>
      <c r="C3155" s="1" t="s">
        <v>196</v>
      </c>
      <c r="D3155" s="1" t="s">
        <v>425</v>
      </c>
      <c r="E3155" s="1" t="s">
        <v>80</v>
      </c>
      <c r="F3155" s="2">
        <v>12</v>
      </c>
      <c r="G3155" s="2">
        <v>15</v>
      </c>
      <c r="H3155" s="1" t="s">
        <v>29</v>
      </c>
      <c r="I3155" s="1" t="s">
        <v>30</v>
      </c>
      <c r="J3155" s="2">
        <v>5045</v>
      </c>
      <c r="K3155" t="str">
        <f>VLOOKUP(E3155,LUCode!A:B,2,FALSE)</f>
        <v>Disorderly Patron</v>
      </c>
      <c r="L3155">
        <f>VLOOKUP(D3155,Coordinates!A:C,2,FALSE)</f>
        <v>43.403700000000001</v>
      </c>
      <c r="M3155">
        <f>VLOOKUP(D3155,Coordinates!A:C,3,FALSE)</f>
        <v>-79.212999999999994</v>
      </c>
      <c r="N3155" t="str">
        <f>VLOOKUP(I3155,LULine!A:B,2,FALSE)</f>
        <v>Bloor Danforth</v>
      </c>
      <c r="O3155" t="s">
        <v>1763</v>
      </c>
      <c r="P3155" t="s">
        <v>1773</v>
      </c>
    </row>
    <row r="3156" spans="1:16" x14ac:dyDescent="0.3">
      <c r="A3156" s="3">
        <v>43633</v>
      </c>
      <c r="B3156" s="1" t="s">
        <v>1083</v>
      </c>
      <c r="C3156" s="1" t="s">
        <v>196</v>
      </c>
      <c r="D3156" s="1" t="s">
        <v>77</v>
      </c>
      <c r="E3156" s="1" t="s">
        <v>221</v>
      </c>
      <c r="F3156" s="2">
        <v>4</v>
      </c>
      <c r="G3156" s="2">
        <v>7</v>
      </c>
      <c r="H3156" s="1" t="s">
        <v>19</v>
      </c>
      <c r="I3156" s="1" t="s">
        <v>15</v>
      </c>
      <c r="J3156" s="2">
        <v>6031</v>
      </c>
      <c r="K3156" t="str">
        <f>VLOOKUP(E3156,LUCode!A:B,2,FALSE)</f>
        <v>Fire/Smoke Plan B - Source TTC</v>
      </c>
      <c r="L3156" t="str">
        <f>VLOOKUP(D3156,Coordinates!A:C,2,FALSE)</f>
        <v>43°44′03</v>
      </c>
      <c r="M3156">
        <f>VLOOKUP(D3156,Coordinates!A:C,3,FALSE)</f>
        <v>-79.27</v>
      </c>
      <c r="N3156" t="str">
        <f>VLOOKUP(I3156,LULine!A:B,2,FALSE)</f>
        <v>Yonge University Spadina</v>
      </c>
      <c r="O3156" t="s">
        <v>1763</v>
      </c>
      <c r="P3156" t="s">
        <v>1773</v>
      </c>
    </row>
    <row r="3157" spans="1:16" x14ac:dyDescent="0.3">
      <c r="A3157" s="3">
        <v>43633</v>
      </c>
      <c r="B3157" s="1" t="s">
        <v>1090</v>
      </c>
      <c r="C3157" s="1" t="s">
        <v>196</v>
      </c>
      <c r="D3157" s="1" t="s">
        <v>127</v>
      </c>
      <c r="E3157" s="1" t="s">
        <v>54</v>
      </c>
      <c r="F3157" s="2">
        <v>3</v>
      </c>
      <c r="G3157" s="2">
        <v>6</v>
      </c>
      <c r="H3157" s="1" t="s">
        <v>14</v>
      </c>
      <c r="I3157" s="1" t="s">
        <v>15</v>
      </c>
      <c r="J3157" s="2">
        <v>5596</v>
      </c>
      <c r="K3157" t="str">
        <f>VLOOKUP(E3157,LUCode!A:B,2,FALSE)</f>
        <v>Passenger Assistance Alarm Activated - No Trouble Found</v>
      </c>
      <c r="L3157">
        <f>VLOOKUP(D3157,Coordinates!A:C,2,FALSE)</f>
        <v>43.400500000000001</v>
      </c>
      <c r="M3157">
        <f>VLOOKUP(D3157,Coordinates!A:C,3,FALSE)</f>
        <v>-79.235900000000001</v>
      </c>
      <c r="N3157" t="str">
        <f>VLOOKUP(I3157,LULine!A:B,2,FALSE)</f>
        <v>Yonge University Spadina</v>
      </c>
      <c r="O3157" t="s">
        <v>1763</v>
      </c>
      <c r="P3157" t="s">
        <v>1775</v>
      </c>
    </row>
    <row r="3158" spans="1:16" x14ac:dyDescent="0.3">
      <c r="A3158" s="3">
        <v>43633</v>
      </c>
      <c r="B3158" s="1" t="s">
        <v>656</v>
      </c>
      <c r="C3158" s="1" t="s">
        <v>196</v>
      </c>
      <c r="D3158" s="1" t="s">
        <v>325</v>
      </c>
      <c r="E3158" s="1" t="s">
        <v>54</v>
      </c>
      <c r="F3158" s="2">
        <v>4</v>
      </c>
      <c r="G3158" s="2">
        <v>6</v>
      </c>
      <c r="H3158" s="1" t="s">
        <v>14</v>
      </c>
      <c r="I3158" s="1" t="s">
        <v>15</v>
      </c>
      <c r="J3158" s="2">
        <v>5781</v>
      </c>
      <c r="K3158" t="str">
        <f>VLOOKUP(E3158,LUCode!A:B,2,FALSE)</f>
        <v>Passenger Assistance Alarm Activated - No Trouble Found</v>
      </c>
      <c r="L3158">
        <f>VLOOKUP(D3158,Coordinates!A:C,2,FALSE)</f>
        <v>43.394100000000002</v>
      </c>
      <c r="M3158">
        <f>VLOOKUP(D3158,Coordinates!A:C,3,FALSE)</f>
        <v>-79.225899999999996</v>
      </c>
      <c r="N3158" t="str">
        <f>VLOOKUP(I3158,LULine!A:B,2,FALSE)</f>
        <v>Yonge University Spadina</v>
      </c>
      <c r="O3158" t="s">
        <v>1763</v>
      </c>
      <c r="P3158" t="s">
        <v>1775</v>
      </c>
    </row>
    <row r="3159" spans="1:16" x14ac:dyDescent="0.3">
      <c r="A3159" s="3">
        <v>43633</v>
      </c>
      <c r="B3159" s="1" t="s">
        <v>310</v>
      </c>
      <c r="C3159" s="1" t="s">
        <v>196</v>
      </c>
      <c r="D3159" s="1" t="s">
        <v>24</v>
      </c>
      <c r="E3159" s="1" t="s">
        <v>60</v>
      </c>
      <c r="F3159" s="2">
        <v>7</v>
      </c>
      <c r="G3159" s="2">
        <v>9</v>
      </c>
      <c r="H3159" s="1" t="s">
        <v>14</v>
      </c>
      <c r="I3159" s="1" t="s">
        <v>15</v>
      </c>
      <c r="J3159" s="2">
        <v>5456</v>
      </c>
      <c r="K3159" t="str">
        <f>VLOOKUP(E3159,LUCode!A:B,2,FALSE)</f>
        <v>Miscellaneous Other</v>
      </c>
      <c r="L3159">
        <f>VLOOKUP(D3159,Coordinates!A:C,2,FALSE)</f>
        <v>43.415199999999999</v>
      </c>
      <c r="M3159">
        <f>VLOOKUP(D3159,Coordinates!A:C,3,FALSE)</f>
        <v>-79.234999999999999</v>
      </c>
      <c r="N3159" t="str">
        <f>VLOOKUP(I3159,LULine!A:B,2,FALSE)</f>
        <v>Yonge University Spadina</v>
      </c>
      <c r="O3159" t="s">
        <v>1763</v>
      </c>
      <c r="P3159" t="s">
        <v>1775</v>
      </c>
    </row>
    <row r="3160" spans="1:16" x14ac:dyDescent="0.3">
      <c r="A3160" s="3">
        <v>43633</v>
      </c>
      <c r="B3160" s="1" t="s">
        <v>898</v>
      </c>
      <c r="C3160" s="1" t="s">
        <v>196</v>
      </c>
      <c r="D3160" s="1" t="s">
        <v>37</v>
      </c>
      <c r="E3160" s="1" t="s">
        <v>89</v>
      </c>
      <c r="F3160" s="2">
        <v>3</v>
      </c>
      <c r="G3160" s="2">
        <v>5</v>
      </c>
      <c r="H3160" s="1" t="s">
        <v>34</v>
      </c>
      <c r="I3160" s="1" t="s">
        <v>30</v>
      </c>
      <c r="J3160" s="2">
        <v>5089</v>
      </c>
      <c r="K3160" t="str">
        <f>VLOOKUP(E3160,LUCode!A:B,2,FALSE)</f>
        <v>Injured or ill Customer (On Train) - Medical Aid Refused</v>
      </c>
      <c r="L3160">
        <f>VLOOKUP(D3160,Coordinates!A:C,2,FALSE)</f>
        <v>43.435699999999997</v>
      </c>
      <c r="M3160">
        <f>VLOOKUP(D3160,Coordinates!A:C,3,FALSE)</f>
        <v>-79.154899999999998</v>
      </c>
      <c r="N3160" t="str">
        <f>VLOOKUP(I3160,LULine!A:B,2,FALSE)</f>
        <v>Bloor Danforth</v>
      </c>
      <c r="O3160" t="s">
        <v>1763</v>
      </c>
      <c r="P3160" t="s">
        <v>1775</v>
      </c>
    </row>
    <row r="3161" spans="1:16" x14ac:dyDescent="0.3">
      <c r="A3161" s="3">
        <v>43633</v>
      </c>
      <c r="B3161" s="1" t="s">
        <v>468</v>
      </c>
      <c r="C3161" s="1" t="s">
        <v>196</v>
      </c>
      <c r="D3161" s="25" t="s">
        <v>1639</v>
      </c>
      <c r="E3161" s="1" t="s">
        <v>89</v>
      </c>
      <c r="F3161" s="2">
        <v>4</v>
      </c>
      <c r="G3161" s="2">
        <v>6</v>
      </c>
      <c r="H3161" s="1" t="s">
        <v>14</v>
      </c>
      <c r="I3161" s="1" t="s">
        <v>15</v>
      </c>
      <c r="J3161" s="2">
        <v>5441</v>
      </c>
      <c r="K3161" t="str">
        <f>VLOOKUP(E3161,LUCode!A:B,2,FALSE)</f>
        <v>Injured or ill Customer (On Train) - Medical Aid Refused</v>
      </c>
      <c r="L3161">
        <f>VLOOKUP(D3161,Coordinates!A:C,2,FALSE)</f>
        <v>43.762</v>
      </c>
      <c r="M3161">
        <f>VLOOKUP(D3161,Coordinates!A:C,3,FALSE)</f>
        <v>-79.411900000000003</v>
      </c>
      <c r="N3161" t="str">
        <f>VLOOKUP(I3161,LULine!A:B,2,FALSE)</f>
        <v>Yonge University Spadina</v>
      </c>
      <c r="O3161" t="s">
        <v>1763</v>
      </c>
      <c r="P3161" t="s">
        <v>1775</v>
      </c>
    </row>
    <row r="3162" spans="1:16" x14ac:dyDescent="0.3">
      <c r="A3162" s="3">
        <v>43633</v>
      </c>
      <c r="B3162" s="1" t="s">
        <v>990</v>
      </c>
      <c r="C3162" s="1" t="s">
        <v>196</v>
      </c>
      <c r="D3162" s="1" t="s">
        <v>367</v>
      </c>
      <c r="E3162" s="1" t="s">
        <v>80</v>
      </c>
      <c r="F3162" s="2">
        <v>3</v>
      </c>
      <c r="G3162" s="2">
        <v>5</v>
      </c>
      <c r="H3162" s="1" t="s">
        <v>34</v>
      </c>
      <c r="I3162" s="1" t="s">
        <v>30</v>
      </c>
      <c r="J3162" s="2">
        <v>5271</v>
      </c>
      <c r="K3162" t="str">
        <f>VLOOKUP(E3162,LUCode!A:B,2,FALSE)</f>
        <v>Disorderly Patron</v>
      </c>
      <c r="L3162">
        <f>VLOOKUP(D3162,Coordinates!A:C,2,FALSE)</f>
        <v>43.390599999999999</v>
      </c>
      <c r="M3162">
        <f>VLOOKUP(D3162,Coordinates!A:C,3,FALSE)</f>
        <v>-79.283299999999997</v>
      </c>
      <c r="N3162" t="str">
        <f>VLOOKUP(I3162,LULine!A:B,2,FALSE)</f>
        <v>Bloor Danforth</v>
      </c>
      <c r="O3162" t="s">
        <v>1763</v>
      </c>
      <c r="P3162" t="s">
        <v>1776</v>
      </c>
    </row>
    <row r="3163" spans="1:16" x14ac:dyDescent="0.3">
      <c r="A3163" s="3">
        <v>43633</v>
      </c>
      <c r="B3163" s="1" t="s">
        <v>1394</v>
      </c>
      <c r="C3163" s="1" t="s">
        <v>196</v>
      </c>
      <c r="D3163" s="1" t="s">
        <v>211</v>
      </c>
      <c r="E3163" s="1" t="s">
        <v>503</v>
      </c>
      <c r="F3163" s="2">
        <v>5</v>
      </c>
      <c r="G3163" s="2">
        <v>8</v>
      </c>
      <c r="H3163" s="1" t="s">
        <v>14</v>
      </c>
      <c r="I3163" s="1" t="s">
        <v>15</v>
      </c>
      <c r="J3163" s="2">
        <v>5921</v>
      </c>
      <c r="K3163" t="str">
        <f>VLOOKUP(E3163,LUCode!A:B,2,FALSE)</f>
        <v>Supervisory Error</v>
      </c>
      <c r="L3163">
        <f>VLOOKUP(D3163,Coordinates!A:C,2,FALSE)</f>
        <v>43.4739</v>
      </c>
      <c r="M3163">
        <f>VLOOKUP(D3163,Coordinates!A:C,3,FALSE)</f>
        <v>-79.313900000000004</v>
      </c>
      <c r="N3163" t="str">
        <f>VLOOKUP(I3163,LULine!A:B,2,FALSE)</f>
        <v>Yonge University Spadina</v>
      </c>
      <c r="O3163" t="s">
        <v>1763</v>
      </c>
      <c r="P3163" t="s">
        <v>1776</v>
      </c>
    </row>
    <row r="3164" spans="1:16" x14ac:dyDescent="0.3">
      <c r="A3164" s="3">
        <v>43633</v>
      </c>
      <c r="B3164" s="1" t="s">
        <v>824</v>
      </c>
      <c r="C3164" s="1" t="s">
        <v>196</v>
      </c>
      <c r="D3164" s="1" t="s">
        <v>24</v>
      </c>
      <c r="E3164" s="1" t="s">
        <v>80</v>
      </c>
      <c r="F3164" s="2">
        <v>4</v>
      </c>
      <c r="G3164" s="2">
        <v>7</v>
      </c>
      <c r="H3164" s="1" t="s">
        <v>14</v>
      </c>
      <c r="I3164" s="1" t="s">
        <v>15</v>
      </c>
      <c r="J3164" s="2">
        <v>5911</v>
      </c>
      <c r="K3164" t="str">
        <f>VLOOKUP(E3164,LUCode!A:B,2,FALSE)</f>
        <v>Disorderly Patron</v>
      </c>
      <c r="L3164">
        <f>VLOOKUP(D3164,Coordinates!A:C,2,FALSE)</f>
        <v>43.415199999999999</v>
      </c>
      <c r="M3164">
        <f>VLOOKUP(D3164,Coordinates!A:C,3,FALSE)</f>
        <v>-79.234999999999999</v>
      </c>
      <c r="N3164" t="str">
        <f>VLOOKUP(I3164,LULine!A:B,2,FALSE)</f>
        <v>Yonge University Spadina</v>
      </c>
      <c r="O3164" t="s">
        <v>1763</v>
      </c>
      <c r="P3164" t="s">
        <v>1776</v>
      </c>
    </row>
    <row r="3165" spans="1:16" x14ac:dyDescent="0.3">
      <c r="A3165" s="3">
        <v>43633</v>
      </c>
      <c r="B3165" s="1" t="s">
        <v>525</v>
      </c>
      <c r="C3165" s="1" t="s">
        <v>196</v>
      </c>
      <c r="D3165" s="1" t="s">
        <v>88</v>
      </c>
      <c r="E3165" s="1" t="s">
        <v>80</v>
      </c>
      <c r="F3165" s="2">
        <v>4</v>
      </c>
      <c r="G3165" s="2">
        <v>6</v>
      </c>
      <c r="H3165" s="1" t="s">
        <v>19</v>
      </c>
      <c r="I3165" s="1" t="s">
        <v>15</v>
      </c>
      <c r="J3165" s="2">
        <v>6091</v>
      </c>
      <c r="K3165" t="str">
        <f>VLOOKUP(E3165,LUCode!A:B,2,FALSE)</f>
        <v>Disorderly Patron</v>
      </c>
      <c r="L3165">
        <f>VLOOKUP(D3165,Coordinates!A:C,2,FALSE)</f>
        <v>43.744900000000001</v>
      </c>
      <c r="M3165">
        <f>VLOOKUP(D3165,Coordinates!A:C,3,FALSE)</f>
        <v>-79.406700000000001</v>
      </c>
      <c r="N3165" t="str">
        <f>VLOOKUP(I3165,LULine!A:B,2,FALSE)</f>
        <v>Yonge University Spadina</v>
      </c>
      <c r="O3165" t="s">
        <v>1763</v>
      </c>
      <c r="P3165" t="s">
        <v>1776</v>
      </c>
    </row>
    <row r="3166" spans="1:16" x14ac:dyDescent="0.3">
      <c r="A3166" s="3">
        <v>43633</v>
      </c>
      <c r="B3166" s="1" t="s">
        <v>1253</v>
      </c>
      <c r="C3166" s="1" t="s">
        <v>196</v>
      </c>
      <c r="D3166" s="1" t="s">
        <v>33</v>
      </c>
      <c r="E3166" s="1" t="s">
        <v>57</v>
      </c>
      <c r="F3166" s="2">
        <v>4</v>
      </c>
      <c r="G3166" s="2">
        <v>8</v>
      </c>
      <c r="H3166" s="1" t="s">
        <v>29</v>
      </c>
      <c r="I3166" s="1" t="s">
        <v>30</v>
      </c>
      <c r="J3166" s="2">
        <v>5333</v>
      </c>
      <c r="K3166" t="str">
        <f>VLOOKUP(E3166,LUCode!A:B,2,FALSE)</f>
        <v>Injured or ill Customer (On Train) - Transported</v>
      </c>
      <c r="L3166">
        <f>VLOOKUP(D3166,Coordinates!A:C,2,FALSE)</f>
        <v>43.381399999999999</v>
      </c>
      <c r="M3166">
        <f>VLOOKUP(D3166,Coordinates!A:C,3,FALSE)</f>
        <v>-79.320999999999998</v>
      </c>
      <c r="N3166" t="str">
        <f>VLOOKUP(I3166,LULine!A:B,2,FALSE)</f>
        <v>Bloor Danforth</v>
      </c>
      <c r="O3166" t="s">
        <v>1763</v>
      </c>
      <c r="P3166" t="s">
        <v>1777</v>
      </c>
    </row>
    <row r="3167" spans="1:16" x14ac:dyDescent="0.3">
      <c r="A3167" s="3">
        <v>43633</v>
      </c>
      <c r="B3167" s="1" t="s">
        <v>1178</v>
      </c>
      <c r="C3167" s="1" t="s">
        <v>196</v>
      </c>
      <c r="D3167" s="1" t="s">
        <v>119</v>
      </c>
      <c r="E3167" s="1" t="s">
        <v>67</v>
      </c>
      <c r="F3167" s="2">
        <v>4</v>
      </c>
      <c r="G3167" s="2">
        <v>9</v>
      </c>
      <c r="H3167" s="1" t="s">
        <v>14</v>
      </c>
      <c r="I3167" s="1" t="s">
        <v>15</v>
      </c>
      <c r="J3167" s="2">
        <v>5691</v>
      </c>
      <c r="K3167" t="str">
        <f>VLOOKUP(E3167,LUCode!A:B,2,FALSE)</f>
        <v>Door Problems - Faulty Equipment</v>
      </c>
      <c r="L3167">
        <f>VLOOKUP(D3167,Coordinates!A:C,2,FALSE)</f>
        <v>43.433</v>
      </c>
      <c r="M3167">
        <f>VLOOKUP(D3167,Coordinates!A:C,3,FALSE)</f>
        <v>-79.248000000000005</v>
      </c>
      <c r="N3167" t="str">
        <f>VLOOKUP(I3167,LULine!A:B,2,FALSE)</f>
        <v>Yonge University Spadina</v>
      </c>
      <c r="O3167" t="s">
        <v>1763</v>
      </c>
      <c r="P3167" t="s">
        <v>1777</v>
      </c>
    </row>
    <row r="3168" spans="1:16" x14ac:dyDescent="0.3">
      <c r="A3168" s="3">
        <v>43633</v>
      </c>
      <c r="B3168" s="1" t="s">
        <v>1395</v>
      </c>
      <c r="C3168" s="1" t="s">
        <v>196</v>
      </c>
      <c r="D3168" s="25" t="s">
        <v>1756</v>
      </c>
      <c r="E3168" s="1" t="s">
        <v>89</v>
      </c>
      <c r="F3168" s="2">
        <v>3</v>
      </c>
      <c r="G3168" s="2">
        <v>8</v>
      </c>
      <c r="H3168" s="1" t="s">
        <v>14</v>
      </c>
      <c r="I3168" s="1" t="s">
        <v>15</v>
      </c>
      <c r="J3168" s="2">
        <v>5586</v>
      </c>
      <c r="K3168" t="str">
        <f>VLOOKUP(E3168,LUCode!A:B,2,FALSE)</f>
        <v>Injured or ill Customer (On Train) - Medical Aid Refused</v>
      </c>
      <c r="L3168">
        <f>VLOOKUP(D3168,Coordinates!A:C,2,FALSE)</f>
        <v>43.401600000000002</v>
      </c>
      <c r="M3168">
        <f>VLOOKUP(D3168,Coordinates!A:C,3,FALSE)</f>
        <v>-79.230900000000005</v>
      </c>
      <c r="N3168" t="str">
        <f>VLOOKUP(I3168,LULine!A:B,2,FALSE)</f>
        <v>Yonge University Spadina</v>
      </c>
      <c r="O3168" t="s">
        <v>1763</v>
      </c>
      <c r="P3168" t="s">
        <v>1777</v>
      </c>
    </row>
    <row r="3169" spans="1:16" x14ac:dyDescent="0.3">
      <c r="A3169" s="3">
        <v>43633</v>
      </c>
      <c r="B3169" s="1" t="s">
        <v>1396</v>
      </c>
      <c r="C3169" s="1" t="s">
        <v>196</v>
      </c>
      <c r="D3169" s="1" t="s">
        <v>32</v>
      </c>
      <c r="E3169" s="1" t="s">
        <v>327</v>
      </c>
      <c r="F3169" s="2">
        <v>3</v>
      </c>
      <c r="G3169" s="2">
        <v>7</v>
      </c>
      <c r="H3169" s="1" t="s">
        <v>29</v>
      </c>
      <c r="I3169" s="1" t="s">
        <v>30</v>
      </c>
      <c r="J3169" s="2">
        <v>5202</v>
      </c>
      <c r="K3169" t="str">
        <f>VLOOKUP(E3169,LUCode!A:B,2,FALSE)</f>
        <v>Operator Overshot Platform</v>
      </c>
      <c r="L3169">
        <f>VLOOKUP(D3169,Coordinates!A:C,2,FALSE)</f>
        <v>43.681111000000001</v>
      </c>
      <c r="M3169">
        <f>VLOOKUP(D3169,Coordinates!A:C,3,FALSE)</f>
        <v>-79.337778</v>
      </c>
      <c r="N3169" t="str">
        <f>VLOOKUP(I3169,LULine!A:B,2,FALSE)</f>
        <v>Bloor Danforth</v>
      </c>
      <c r="O3169" t="s">
        <v>1763</v>
      </c>
      <c r="P3169" t="s">
        <v>1777</v>
      </c>
    </row>
    <row r="3170" spans="1:16" x14ac:dyDescent="0.3">
      <c r="A3170" s="3">
        <v>43633</v>
      </c>
      <c r="B3170" s="1" t="s">
        <v>1242</v>
      </c>
      <c r="C3170" s="1" t="s">
        <v>196</v>
      </c>
      <c r="D3170" s="1" t="s">
        <v>157</v>
      </c>
      <c r="E3170" s="1" t="s">
        <v>143</v>
      </c>
      <c r="F3170" s="2">
        <v>4</v>
      </c>
      <c r="G3170" s="2">
        <v>8</v>
      </c>
      <c r="H3170" s="1" t="s">
        <v>29</v>
      </c>
      <c r="I3170" s="1" t="s">
        <v>30</v>
      </c>
      <c r="J3170" s="2">
        <v>5202</v>
      </c>
      <c r="K3170" t="str">
        <f>VLOOKUP(E3170,LUCode!A:B,2,FALSE)</f>
        <v>Transportation Department - Other</v>
      </c>
      <c r="L3170">
        <f>VLOOKUP(D3170,Coordinates!A:C,2,FALSE)</f>
        <v>43.404800000000002</v>
      </c>
      <c r="M3170">
        <f>VLOOKUP(D3170,Coordinates!A:C,3,FALSE)</f>
        <v>-79.2042</v>
      </c>
      <c r="N3170" t="str">
        <f>VLOOKUP(I3170,LULine!A:B,2,FALSE)</f>
        <v>Bloor Danforth</v>
      </c>
      <c r="O3170" t="s">
        <v>1763</v>
      </c>
      <c r="P3170" t="s">
        <v>1777</v>
      </c>
    </row>
    <row r="3171" spans="1:16" x14ac:dyDescent="0.3">
      <c r="A3171" s="3">
        <v>43633</v>
      </c>
      <c r="B3171" s="1" t="s">
        <v>592</v>
      </c>
      <c r="C3171" s="1" t="s">
        <v>196</v>
      </c>
      <c r="D3171" s="1" t="s">
        <v>17</v>
      </c>
      <c r="E3171" s="1" t="s">
        <v>80</v>
      </c>
      <c r="F3171" s="2">
        <v>9</v>
      </c>
      <c r="G3171" s="2">
        <v>14</v>
      </c>
      <c r="H3171" s="1" t="s">
        <v>14</v>
      </c>
      <c r="I3171" s="1" t="s">
        <v>15</v>
      </c>
      <c r="J3171" s="2">
        <v>5991</v>
      </c>
      <c r="K3171" t="str">
        <f>VLOOKUP(E3171,LUCode!A:B,2,FALSE)</f>
        <v>Disorderly Patron</v>
      </c>
      <c r="L3171">
        <f>VLOOKUP(D3171,Coordinates!A:C,2,FALSE)</f>
        <v>43.415700000000001</v>
      </c>
      <c r="M3171">
        <f>VLOOKUP(D3171,Coordinates!A:C,3,FALSE)</f>
        <v>-79.260900000000007</v>
      </c>
      <c r="N3171" t="str">
        <f>VLOOKUP(I3171,LULine!A:B,2,FALSE)</f>
        <v>Yonge University Spadina</v>
      </c>
      <c r="O3171" t="s">
        <v>1763</v>
      </c>
      <c r="P3171" t="s">
        <v>1777</v>
      </c>
    </row>
    <row r="3172" spans="1:16" x14ac:dyDescent="0.3">
      <c r="A3172" s="3">
        <v>43634</v>
      </c>
      <c r="B3172" s="1" t="s">
        <v>1302</v>
      </c>
      <c r="C3172" s="1" t="s">
        <v>11</v>
      </c>
      <c r="D3172" s="1" t="s">
        <v>266</v>
      </c>
      <c r="E3172" s="1" t="s">
        <v>550</v>
      </c>
      <c r="F3172" s="2">
        <v>3</v>
      </c>
      <c r="G3172" s="2">
        <v>8</v>
      </c>
      <c r="H3172" s="1" t="s">
        <v>19</v>
      </c>
      <c r="I3172" s="1" t="s">
        <v>93</v>
      </c>
      <c r="J3172" s="2">
        <v>3026</v>
      </c>
      <c r="K3172" t="str">
        <f>VLOOKUP(E3172,LUCode!A:B,2,FALSE)</f>
        <v>Transportation Department - Other</v>
      </c>
      <c r="L3172">
        <f>VLOOKUP(D3172,Coordinates!A:C,2,FALSE)</f>
        <v>43.462899999999998</v>
      </c>
      <c r="M3172">
        <f>VLOOKUP(D3172,Coordinates!A:C,3,FALSE)</f>
        <v>-79.150599999999997</v>
      </c>
      <c r="N3172" t="str">
        <f>VLOOKUP(I3172,LULine!A:B,2,FALSE)</f>
        <v>Scarborough Rail Transit</v>
      </c>
      <c r="O3172" t="s">
        <v>1763</v>
      </c>
      <c r="P3172" t="s">
        <v>1774</v>
      </c>
    </row>
    <row r="3173" spans="1:16" x14ac:dyDescent="0.3">
      <c r="A3173" s="3">
        <v>43634</v>
      </c>
      <c r="B3173" s="1" t="s">
        <v>337</v>
      </c>
      <c r="C3173" s="1" t="s">
        <v>11</v>
      </c>
      <c r="D3173" s="1" t="s">
        <v>56</v>
      </c>
      <c r="E3173" s="1" t="s">
        <v>57</v>
      </c>
      <c r="F3173" s="2">
        <v>7</v>
      </c>
      <c r="G3173" s="2">
        <v>10</v>
      </c>
      <c r="H3173" s="1" t="s">
        <v>34</v>
      </c>
      <c r="I3173" s="1" t="s">
        <v>30</v>
      </c>
      <c r="J3173" s="2">
        <v>5024</v>
      </c>
      <c r="K3173" t="str">
        <f>VLOOKUP(E3173,LUCode!A:B,2,FALSE)</f>
        <v>Injured or ill Customer (On Train) - Transported</v>
      </c>
      <c r="L3173">
        <f>VLOOKUP(D3173,Coordinates!A:C,2,FALSE)</f>
        <v>43.395800000000001</v>
      </c>
      <c r="M3173">
        <f>VLOOKUP(D3173,Coordinates!A:C,3,FALSE)</f>
        <v>-79.244</v>
      </c>
      <c r="N3173" t="str">
        <f>VLOOKUP(I3173,LULine!A:B,2,FALSE)</f>
        <v>Bloor Danforth</v>
      </c>
      <c r="O3173" t="s">
        <v>1763</v>
      </c>
      <c r="P3173" t="s">
        <v>1774</v>
      </c>
    </row>
    <row r="3174" spans="1:16" x14ac:dyDescent="0.3">
      <c r="A3174" s="3">
        <v>43634</v>
      </c>
      <c r="B3174" s="1" t="s">
        <v>190</v>
      </c>
      <c r="C3174" s="1" t="s">
        <v>11</v>
      </c>
      <c r="D3174" s="1" t="s">
        <v>207</v>
      </c>
      <c r="E3174" s="1" t="s">
        <v>89</v>
      </c>
      <c r="F3174" s="2">
        <v>3</v>
      </c>
      <c r="G3174" s="2">
        <v>5</v>
      </c>
      <c r="H3174" s="1" t="s">
        <v>19</v>
      </c>
      <c r="I3174" s="1" t="s">
        <v>15</v>
      </c>
      <c r="J3174" s="2">
        <v>5786</v>
      </c>
      <c r="K3174" t="str">
        <f>VLOOKUP(E3174,LUCode!A:B,2,FALSE)</f>
        <v>Injured or ill Customer (On Train) - Medical Aid Refused</v>
      </c>
      <c r="L3174">
        <f>VLOOKUP(D3174,Coordinates!A:C,2,FALSE)</f>
        <v>43.4221</v>
      </c>
      <c r="M3174">
        <f>VLOOKUP(D3174,Coordinates!A:C,3,FALSE)</f>
        <v>-79.235399999999998</v>
      </c>
      <c r="N3174" t="str">
        <f>VLOOKUP(I3174,LULine!A:B,2,FALSE)</f>
        <v>Yonge University Spadina</v>
      </c>
      <c r="O3174" t="s">
        <v>1763</v>
      </c>
      <c r="P3174" t="s">
        <v>1774</v>
      </c>
    </row>
    <row r="3175" spans="1:16" x14ac:dyDescent="0.3">
      <c r="A3175" s="3">
        <v>43634</v>
      </c>
      <c r="B3175" s="1" t="s">
        <v>1031</v>
      </c>
      <c r="C3175" s="1" t="s">
        <v>11</v>
      </c>
      <c r="D3175" s="1" t="s">
        <v>149</v>
      </c>
      <c r="E3175" s="1" t="s">
        <v>89</v>
      </c>
      <c r="F3175" s="2">
        <v>4</v>
      </c>
      <c r="G3175" s="2">
        <v>6</v>
      </c>
      <c r="H3175" s="1" t="s">
        <v>34</v>
      </c>
      <c r="I3175" s="1" t="s">
        <v>30</v>
      </c>
      <c r="J3175" s="2">
        <v>5248</v>
      </c>
      <c r="K3175" t="str">
        <f>VLOOKUP(E3175,LUCode!A:B,2,FALSE)</f>
        <v>Injured or ill Customer (On Train) - Medical Aid Refused</v>
      </c>
      <c r="L3175">
        <f>VLOOKUP(D3175,Coordinates!A:C,2,FALSE)</f>
        <v>43.400199999999998</v>
      </c>
      <c r="M3175">
        <f>VLOOKUP(D3175,Coordinates!A:C,3,FALSE)</f>
        <v>-79.241399999999999</v>
      </c>
      <c r="N3175" t="str">
        <f>VLOOKUP(I3175,LULine!A:B,2,FALSE)</f>
        <v>Bloor Danforth</v>
      </c>
      <c r="O3175" t="s">
        <v>1763</v>
      </c>
      <c r="P3175" t="s">
        <v>1774</v>
      </c>
    </row>
    <row r="3176" spans="1:16" x14ac:dyDescent="0.3">
      <c r="A3176" s="3">
        <v>43634</v>
      </c>
      <c r="B3176" s="1" t="s">
        <v>1172</v>
      </c>
      <c r="C3176" s="1" t="s">
        <v>11</v>
      </c>
      <c r="D3176" s="1" t="s">
        <v>33</v>
      </c>
      <c r="E3176" s="1" t="s">
        <v>377</v>
      </c>
      <c r="F3176" s="2">
        <v>3</v>
      </c>
      <c r="G3176" s="2">
        <v>6</v>
      </c>
      <c r="H3176" s="1" t="s">
        <v>29</v>
      </c>
      <c r="I3176" s="1" t="s">
        <v>30</v>
      </c>
      <c r="J3176" s="2">
        <v>5116</v>
      </c>
      <c r="K3176" t="str">
        <f>VLOOKUP(E3176,LUCode!A:B,2,FALSE)</f>
        <v xml:space="preserve">Signals or Related Components Failure </v>
      </c>
      <c r="L3176">
        <f>VLOOKUP(D3176,Coordinates!A:C,2,FALSE)</f>
        <v>43.381399999999999</v>
      </c>
      <c r="M3176">
        <f>VLOOKUP(D3176,Coordinates!A:C,3,FALSE)</f>
        <v>-79.320999999999998</v>
      </c>
      <c r="N3176" t="str">
        <f>VLOOKUP(I3176,LULine!A:B,2,FALSE)</f>
        <v>Bloor Danforth</v>
      </c>
      <c r="O3176" t="s">
        <v>1763</v>
      </c>
      <c r="P3176" t="s">
        <v>1772</v>
      </c>
    </row>
    <row r="3177" spans="1:16" x14ac:dyDescent="0.3">
      <c r="A3177" s="3">
        <v>43634</v>
      </c>
      <c r="B3177" s="1" t="s">
        <v>461</v>
      </c>
      <c r="C3177" s="1" t="s">
        <v>11</v>
      </c>
      <c r="D3177" s="1" t="s">
        <v>130</v>
      </c>
      <c r="E3177" s="1" t="s">
        <v>110</v>
      </c>
      <c r="F3177" s="2">
        <v>3</v>
      </c>
      <c r="G3177" s="2">
        <v>6</v>
      </c>
      <c r="H3177" s="1" t="s">
        <v>29</v>
      </c>
      <c r="I3177" s="1" t="s">
        <v>30</v>
      </c>
      <c r="J3177" s="2">
        <v>5355</v>
      </c>
      <c r="K3177" t="str">
        <f>VLOOKUP(E3177,LUCode!A:B,2,FALSE)</f>
        <v>Door Problems - Debris Related</v>
      </c>
      <c r="L3177">
        <f>VLOOKUP(D3177,Coordinates!A:C,2,FALSE)</f>
        <v>43.668300000000002</v>
      </c>
      <c r="M3177">
        <f>VLOOKUP(D3177,Coordinates!A:C,3,FALSE)</f>
        <v>-79.399900000000002</v>
      </c>
      <c r="N3177" t="str">
        <f>VLOOKUP(I3177,LULine!A:B,2,FALSE)</f>
        <v>Bloor Danforth</v>
      </c>
      <c r="O3177" t="s">
        <v>1763</v>
      </c>
      <c r="P3177" t="s">
        <v>1772</v>
      </c>
    </row>
    <row r="3178" spans="1:16" x14ac:dyDescent="0.3">
      <c r="A3178" s="3">
        <v>43634</v>
      </c>
      <c r="B3178" s="1" t="s">
        <v>596</v>
      </c>
      <c r="C3178" s="1" t="s">
        <v>11</v>
      </c>
      <c r="D3178" s="1" t="s">
        <v>203</v>
      </c>
      <c r="E3178" s="1" t="s">
        <v>239</v>
      </c>
      <c r="F3178" s="2">
        <v>3</v>
      </c>
      <c r="G3178" s="2">
        <v>6</v>
      </c>
      <c r="H3178" s="1" t="s">
        <v>14</v>
      </c>
      <c r="I3178" s="1" t="s">
        <v>15</v>
      </c>
      <c r="J3178" s="2">
        <v>5751</v>
      </c>
      <c r="K3178" t="str">
        <f>VLOOKUP(E3178,LUCode!A:B,2,FALSE)</f>
        <v>Crew Unable to Maintain Schedule</v>
      </c>
      <c r="L3178">
        <f>VLOOKUP(D3178,Coordinates!A:C,2,FALSE)</f>
        <v>43.395499999999998</v>
      </c>
      <c r="M3178">
        <f>VLOOKUP(D3178,Coordinates!A:C,3,FALSE)</f>
        <v>-79.230199999999996</v>
      </c>
      <c r="N3178" t="str">
        <f>VLOOKUP(I3178,LULine!A:B,2,FALSE)</f>
        <v>Yonge University Spadina</v>
      </c>
      <c r="O3178" t="s">
        <v>1763</v>
      </c>
      <c r="P3178" t="s">
        <v>1773</v>
      </c>
    </row>
    <row r="3179" spans="1:16" x14ac:dyDescent="0.3">
      <c r="A3179" s="3">
        <v>43634</v>
      </c>
      <c r="B3179" s="1" t="s">
        <v>764</v>
      </c>
      <c r="C3179" s="1" t="s">
        <v>11</v>
      </c>
      <c r="D3179" s="1" t="s">
        <v>77</v>
      </c>
      <c r="E3179" s="1" t="s">
        <v>132</v>
      </c>
      <c r="F3179" s="2">
        <v>3</v>
      </c>
      <c r="G3179" s="2">
        <v>6</v>
      </c>
      <c r="H3179" s="1" t="s">
        <v>19</v>
      </c>
      <c r="I3179" s="1" t="s">
        <v>15</v>
      </c>
      <c r="J3179" s="2">
        <v>6121</v>
      </c>
      <c r="K3179" t="str">
        <f>VLOOKUP(E3179,LUCode!A:B,2,FALSE)</f>
        <v>Misc. Transportation Other - Employee Non-Chargeable</v>
      </c>
      <c r="L3179" t="str">
        <f>VLOOKUP(D3179,Coordinates!A:C,2,FALSE)</f>
        <v>43°44′03</v>
      </c>
      <c r="M3179">
        <f>VLOOKUP(D3179,Coordinates!A:C,3,FALSE)</f>
        <v>-79.27</v>
      </c>
      <c r="N3179" t="str">
        <f>VLOOKUP(I3179,LULine!A:B,2,FALSE)</f>
        <v>Yonge University Spadina</v>
      </c>
      <c r="O3179" t="s">
        <v>1763</v>
      </c>
      <c r="P3179" t="s">
        <v>1773</v>
      </c>
    </row>
    <row r="3180" spans="1:16" x14ac:dyDescent="0.3">
      <c r="A3180" s="3">
        <v>43634</v>
      </c>
      <c r="B3180" s="1" t="s">
        <v>344</v>
      </c>
      <c r="C3180" s="1" t="s">
        <v>11</v>
      </c>
      <c r="D3180" s="1" t="s">
        <v>395</v>
      </c>
      <c r="E3180" s="1" t="s">
        <v>67</v>
      </c>
      <c r="F3180" s="2">
        <v>3</v>
      </c>
      <c r="G3180" s="2">
        <v>6</v>
      </c>
      <c r="H3180" s="1" t="s">
        <v>34</v>
      </c>
      <c r="I3180" s="1" t="s">
        <v>30</v>
      </c>
      <c r="J3180" s="2">
        <v>5197</v>
      </c>
      <c r="K3180" t="str">
        <f>VLOOKUP(E3180,LUCode!A:B,2,FALSE)</f>
        <v>Door Problems - Faulty Equipment</v>
      </c>
      <c r="L3180">
        <f>VLOOKUP(D3180,Coordinates!A:C,2,FALSE)</f>
        <v>43.385899999999999</v>
      </c>
      <c r="M3180">
        <f>VLOOKUP(D3180,Coordinates!A:C,3,FALSE)</f>
        <v>-79.290199999999999</v>
      </c>
      <c r="N3180" t="str">
        <f>VLOOKUP(I3180,LULine!A:B,2,FALSE)</f>
        <v>Bloor Danforth</v>
      </c>
      <c r="O3180" t="s">
        <v>1763</v>
      </c>
      <c r="P3180" t="s">
        <v>1773</v>
      </c>
    </row>
    <row r="3181" spans="1:16" x14ac:dyDescent="0.3">
      <c r="A3181" s="3">
        <v>43634</v>
      </c>
      <c r="B3181" s="1" t="s">
        <v>890</v>
      </c>
      <c r="C3181" s="1" t="s">
        <v>11</v>
      </c>
      <c r="D3181" s="1" t="s">
        <v>42</v>
      </c>
      <c r="E3181" s="1" t="s">
        <v>177</v>
      </c>
      <c r="F3181" s="2">
        <v>3</v>
      </c>
      <c r="G3181" s="2">
        <v>6</v>
      </c>
      <c r="H3181" s="1" t="s">
        <v>19</v>
      </c>
      <c r="I3181" s="1" t="s">
        <v>15</v>
      </c>
      <c r="J3181" s="2">
        <v>5911</v>
      </c>
      <c r="K3181" t="str">
        <f>VLOOKUP(E3181,LUCode!A:B,2,FALSE)</f>
        <v>Body</v>
      </c>
      <c r="L3181">
        <f>VLOOKUP(D3181,Coordinates!A:C,2,FALSE)</f>
        <v>43.749699999999997</v>
      </c>
      <c r="M3181">
        <f>VLOOKUP(D3181,Coordinates!A:C,3,FALSE)</f>
        <v>-79.4619</v>
      </c>
      <c r="N3181" t="str">
        <f>VLOOKUP(I3181,LULine!A:B,2,FALSE)</f>
        <v>Yonge University Spadina</v>
      </c>
      <c r="O3181" t="s">
        <v>1763</v>
      </c>
      <c r="P3181" t="s">
        <v>1775</v>
      </c>
    </row>
    <row r="3182" spans="1:16" x14ac:dyDescent="0.3">
      <c r="A3182" s="3">
        <v>43634</v>
      </c>
      <c r="B3182" s="1" t="s">
        <v>380</v>
      </c>
      <c r="C3182" s="1" t="s">
        <v>11</v>
      </c>
      <c r="D3182" s="1" t="s">
        <v>77</v>
      </c>
      <c r="E3182" s="1" t="s">
        <v>102</v>
      </c>
      <c r="F3182" s="2">
        <v>3</v>
      </c>
      <c r="G3182" s="2">
        <v>5</v>
      </c>
      <c r="H3182" s="1" t="s">
        <v>19</v>
      </c>
      <c r="I3182" s="1" t="s">
        <v>15</v>
      </c>
      <c r="J3182" s="2">
        <v>0</v>
      </c>
      <c r="K3182" t="str">
        <f>VLOOKUP(E3182,LUCode!A:B,2,FALSE)</f>
        <v>Insulated Joint Related Problem</v>
      </c>
      <c r="L3182" t="str">
        <f>VLOOKUP(D3182,Coordinates!A:C,2,FALSE)</f>
        <v>43°44′03</v>
      </c>
      <c r="M3182">
        <f>VLOOKUP(D3182,Coordinates!A:C,3,FALSE)</f>
        <v>-79.27</v>
      </c>
      <c r="N3182" t="str">
        <f>VLOOKUP(I3182,LULine!A:B,2,FALSE)</f>
        <v>Yonge University Spadina</v>
      </c>
      <c r="O3182" t="s">
        <v>1763</v>
      </c>
      <c r="P3182" t="s">
        <v>1775</v>
      </c>
    </row>
    <row r="3183" spans="1:16" x14ac:dyDescent="0.3">
      <c r="A3183" s="3">
        <v>43634</v>
      </c>
      <c r="B3183" s="1" t="s">
        <v>1397</v>
      </c>
      <c r="C3183" s="1" t="s">
        <v>11</v>
      </c>
      <c r="D3183" s="1" t="s">
        <v>420</v>
      </c>
      <c r="E3183" s="1" t="s">
        <v>135</v>
      </c>
      <c r="F3183" s="2">
        <v>3</v>
      </c>
      <c r="G3183" s="2">
        <v>5</v>
      </c>
      <c r="H3183" s="1" t="s">
        <v>19</v>
      </c>
      <c r="I3183" s="1" t="s">
        <v>15</v>
      </c>
      <c r="J3183" s="2">
        <v>5731</v>
      </c>
      <c r="K3183" t="str">
        <f>VLOOKUP(E3183,LUCode!A:B,2,FALSE)</f>
        <v>Operator Overspeeding</v>
      </c>
      <c r="L3183">
        <f>VLOOKUP(D3183,Coordinates!A:C,2,FALSE)</f>
        <v>43.3917</v>
      </c>
      <c r="M3183">
        <f>VLOOKUP(D3183,Coordinates!A:C,3,FALSE)</f>
        <v>-79.231800000000007</v>
      </c>
      <c r="N3183" t="str">
        <f>VLOOKUP(I3183,LULine!A:B,2,FALSE)</f>
        <v>Yonge University Spadina</v>
      </c>
      <c r="O3183" t="s">
        <v>1763</v>
      </c>
      <c r="P3183" t="s">
        <v>1775</v>
      </c>
    </row>
    <row r="3184" spans="1:16" x14ac:dyDescent="0.3">
      <c r="A3184" s="3">
        <v>43634</v>
      </c>
      <c r="B3184" s="1" t="s">
        <v>434</v>
      </c>
      <c r="C3184" s="1" t="s">
        <v>11</v>
      </c>
      <c r="D3184" s="1" t="s">
        <v>207</v>
      </c>
      <c r="E3184" s="1" t="s">
        <v>89</v>
      </c>
      <c r="F3184" s="2">
        <v>6</v>
      </c>
      <c r="G3184" s="2">
        <v>8</v>
      </c>
      <c r="H3184" s="1" t="s">
        <v>14</v>
      </c>
      <c r="I3184" s="1" t="s">
        <v>15</v>
      </c>
      <c r="J3184" s="2">
        <v>5381</v>
      </c>
      <c r="K3184" t="str">
        <f>VLOOKUP(E3184,LUCode!A:B,2,FALSE)</f>
        <v>Injured or ill Customer (On Train) - Medical Aid Refused</v>
      </c>
      <c r="L3184">
        <f>VLOOKUP(D3184,Coordinates!A:C,2,FALSE)</f>
        <v>43.4221</v>
      </c>
      <c r="M3184">
        <f>VLOOKUP(D3184,Coordinates!A:C,3,FALSE)</f>
        <v>-79.235399999999998</v>
      </c>
      <c r="N3184" t="str">
        <f>VLOOKUP(I3184,LULine!A:B,2,FALSE)</f>
        <v>Yonge University Spadina</v>
      </c>
      <c r="O3184" t="s">
        <v>1763</v>
      </c>
      <c r="P3184" t="s">
        <v>1775</v>
      </c>
    </row>
    <row r="3185" spans="1:16" x14ac:dyDescent="0.3">
      <c r="A3185" s="3">
        <v>43634</v>
      </c>
      <c r="B3185" s="1" t="s">
        <v>53</v>
      </c>
      <c r="C3185" s="1" t="s">
        <v>11</v>
      </c>
      <c r="D3185" s="1" t="s">
        <v>211</v>
      </c>
      <c r="E3185" s="1" t="s">
        <v>43</v>
      </c>
      <c r="F3185" s="2">
        <v>4</v>
      </c>
      <c r="G3185" s="2">
        <v>7</v>
      </c>
      <c r="H3185" s="1" t="s">
        <v>19</v>
      </c>
      <c r="I3185" s="1" t="s">
        <v>15</v>
      </c>
      <c r="J3185" s="2">
        <v>5656</v>
      </c>
      <c r="K3185" t="str">
        <f>VLOOKUP(E3185,LUCode!A:B,2,FALSE)</f>
        <v>Operator Not In Position</v>
      </c>
      <c r="L3185">
        <f>VLOOKUP(D3185,Coordinates!A:C,2,FALSE)</f>
        <v>43.4739</v>
      </c>
      <c r="M3185">
        <f>VLOOKUP(D3185,Coordinates!A:C,3,FALSE)</f>
        <v>-79.313900000000004</v>
      </c>
      <c r="N3185" t="str">
        <f>VLOOKUP(I3185,LULine!A:B,2,FALSE)</f>
        <v>Yonge University Spadina</v>
      </c>
      <c r="O3185" t="s">
        <v>1763</v>
      </c>
      <c r="P3185" t="s">
        <v>1775</v>
      </c>
    </row>
    <row r="3186" spans="1:16" x14ac:dyDescent="0.3">
      <c r="A3186" s="3">
        <v>43634</v>
      </c>
      <c r="B3186" s="1" t="s">
        <v>468</v>
      </c>
      <c r="C3186" s="1" t="s">
        <v>11</v>
      </c>
      <c r="D3186" s="1" t="s">
        <v>22</v>
      </c>
      <c r="E3186" s="1" t="s">
        <v>80</v>
      </c>
      <c r="F3186" s="2">
        <v>3</v>
      </c>
      <c r="G3186" s="2">
        <v>5</v>
      </c>
      <c r="H3186" s="1" t="s">
        <v>14</v>
      </c>
      <c r="I3186" s="1" t="s">
        <v>15</v>
      </c>
      <c r="J3186" s="2">
        <v>5581</v>
      </c>
      <c r="K3186" t="str">
        <f>VLOOKUP(E3186,LUCode!A:B,2,FALSE)</f>
        <v>Disorderly Patron</v>
      </c>
      <c r="L3186">
        <f>VLOOKUP(D3186,Coordinates!A:C,2,FALSE)</f>
        <v>43.4116</v>
      </c>
      <c r="M3186">
        <f>VLOOKUP(D3186,Coordinates!A:C,3,FALSE)</f>
        <v>-79.233500000000006</v>
      </c>
      <c r="N3186" t="str">
        <f>VLOOKUP(I3186,LULine!A:B,2,FALSE)</f>
        <v>Yonge University Spadina</v>
      </c>
      <c r="O3186" t="s">
        <v>1763</v>
      </c>
      <c r="P3186" t="s">
        <v>1775</v>
      </c>
    </row>
    <row r="3187" spans="1:16" x14ac:dyDescent="0.3">
      <c r="A3187" s="3">
        <v>43634</v>
      </c>
      <c r="B3187" s="1" t="s">
        <v>502</v>
      </c>
      <c r="C3187" s="1" t="s">
        <v>11</v>
      </c>
      <c r="D3187" s="1" t="s">
        <v>101</v>
      </c>
      <c r="E3187" s="1" t="s">
        <v>46</v>
      </c>
      <c r="F3187" s="2">
        <v>3</v>
      </c>
      <c r="G3187" s="2">
        <v>5</v>
      </c>
      <c r="H3187" s="1" t="s">
        <v>14</v>
      </c>
      <c r="I3187" s="1" t="s">
        <v>15</v>
      </c>
      <c r="J3187" s="2">
        <v>5386</v>
      </c>
      <c r="K3187" t="str">
        <f>VLOOKUP(E3187,LUCode!A:B,2,FALSE)</f>
        <v>Miscellaneous Speed Control</v>
      </c>
      <c r="L3187">
        <f>VLOOKUP(D3187,Coordinates!A:C,2,FALSE)</f>
        <v>43.400199999999998</v>
      </c>
      <c r="M3187">
        <f>VLOOKUP(D3187,Coordinates!A:C,3,FALSE)</f>
        <v>-79.241399999999999</v>
      </c>
      <c r="N3187" t="str">
        <f>VLOOKUP(I3187,LULine!A:B,2,FALSE)</f>
        <v>Yonge University Spadina</v>
      </c>
      <c r="O3187" t="s">
        <v>1763</v>
      </c>
      <c r="P3187" t="s">
        <v>1776</v>
      </c>
    </row>
    <row r="3188" spans="1:16" x14ac:dyDescent="0.3">
      <c r="A3188" s="3">
        <v>43634</v>
      </c>
      <c r="B3188" s="1" t="s">
        <v>1124</v>
      </c>
      <c r="C3188" s="1" t="s">
        <v>11</v>
      </c>
      <c r="D3188" s="25" t="s">
        <v>1639</v>
      </c>
      <c r="E3188" s="1" t="s">
        <v>67</v>
      </c>
      <c r="F3188" s="2">
        <v>4</v>
      </c>
      <c r="G3188" s="2">
        <v>6</v>
      </c>
      <c r="H3188" s="1" t="s">
        <v>14</v>
      </c>
      <c r="I3188" s="1" t="s">
        <v>15</v>
      </c>
      <c r="J3188" s="2">
        <v>5456</v>
      </c>
      <c r="K3188" t="str">
        <f>VLOOKUP(E3188,LUCode!A:B,2,FALSE)</f>
        <v>Door Problems - Faulty Equipment</v>
      </c>
      <c r="L3188">
        <f>VLOOKUP(D3188,Coordinates!A:C,2,FALSE)</f>
        <v>43.762</v>
      </c>
      <c r="M3188">
        <f>VLOOKUP(D3188,Coordinates!A:C,3,FALSE)</f>
        <v>-79.411900000000003</v>
      </c>
      <c r="N3188" t="str">
        <f>VLOOKUP(I3188,LULine!A:B,2,FALSE)</f>
        <v>Yonge University Spadina</v>
      </c>
      <c r="O3188" t="s">
        <v>1763</v>
      </c>
      <c r="P3188" t="s">
        <v>1776</v>
      </c>
    </row>
    <row r="3189" spans="1:16" x14ac:dyDescent="0.3">
      <c r="A3189" s="3">
        <v>43634</v>
      </c>
      <c r="B3189" s="1" t="s">
        <v>1114</v>
      </c>
      <c r="C3189" s="1" t="s">
        <v>11</v>
      </c>
      <c r="D3189" s="25" t="s">
        <v>1639</v>
      </c>
      <c r="E3189" s="1" t="s">
        <v>216</v>
      </c>
      <c r="F3189" s="2">
        <v>8</v>
      </c>
      <c r="G3189" s="2">
        <v>13</v>
      </c>
      <c r="H3189" s="1" t="s">
        <v>14</v>
      </c>
      <c r="I3189" s="1" t="s">
        <v>15</v>
      </c>
      <c r="J3189" s="2">
        <v>5656</v>
      </c>
      <c r="K3189" t="str">
        <f>VLOOKUP(E3189,LUCode!A:B,2,FALSE)</f>
        <v>Emergency Alarm Station Activation</v>
      </c>
      <c r="L3189">
        <f>VLOOKUP(D3189,Coordinates!A:C,2,FALSE)</f>
        <v>43.762</v>
      </c>
      <c r="M3189">
        <f>VLOOKUP(D3189,Coordinates!A:C,3,FALSE)</f>
        <v>-79.411900000000003</v>
      </c>
      <c r="N3189" t="str">
        <f>VLOOKUP(I3189,LULine!A:B,2,FALSE)</f>
        <v>Yonge University Spadina</v>
      </c>
      <c r="O3189" t="s">
        <v>1763</v>
      </c>
      <c r="P3189" t="s">
        <v>1777</v>
      </c>
    </row>
    <row r="3190" spans="1:16" x14ac:dyDescent="0.3">
      <c r="A3190" s="3">
        <v>43635</v>
      </c>
      <c r="B3190" s="1" t="s">
        <v>1398</v>
      </c>
      <c r="C3190" s="1" t="s">
        <v>63</v>
      </c>
      <c r="D3190" s="1" t="s">
        <v>45</v>
      </c>
      <c r="E3190" s="1" t="s">
        <v>177</v>
      </c>
      <c r="F3190" s="2">
        <v>6</v>
      </c>
      <c r="G3190" s="2">
        <v>10</v>
      </c>
      <c r="H3190" s="1" t="s">
        <v>19</v>
      </c>
      <c r="I3190" s="1" t="s">
        <v>15</v>
      </c>
      <c r="J3190" s="2">
        <v>5641</v>
      </c>
      <c r="K3190" t="str">
        <f>VLOOKUP(E3190,LUCode!A:B,2,FALSE)</f>
        <v>Body</v>
      </c>
      <c r="L3190">
        <f>VLOOKUP(D3190,Coordinates!A:C,2,FALSE)</f>
        <v>43.781399999999998</v>
      </c>
      <c r="M3190">
        <f>VLOOKUP(D3190,Coordinates!A:C,3,FALSE)</f>
        <v>-79.415000000000006</v>
      </c>
      <c r="N3190" t="str">
        <f>VLOOKUP(I3190,LULine!A:B,2,FALSE)</f>
        <v>Yonge University Spadina</v>
      </c>
      <c r="O3190" t="s">
        <v>1763</v>
      </c>
      <c r="P3190" t="s">
        <v>1774</v>
      </c>
    </row>
    <row r="3191" spans="1:16" x14ac:dyDescent="0.3">
      <c r="A3191" s="3">
        <v>43635</v>
      </c>
      <c r="B3191" s="1" t="s">
        <v>925</v>
      </c>
      <c r="C3191" s="1" t="s">
        <v>63</v>
      </c>
      <c r="D3191" s="1" t="s">
        <v>24</v>
      </c>
      <c r="E3191" s="1" t="s">
        <v>725</v>
      </c>
      <c r="F3191" s="2">
        <v>5</v>
      </c>
      <c r="G3191" s="2">
        <v>10</v>
      </c>
      <c r="H3191" s="1" t="s">
        <v>19</v>
      </c>
      <c r="I3191" s="1" t="s">
        <v>15</v>
      </c>
      <c r="J3191" s="2">
        <v>6036</v>
      </c>
      <c r="K3191" t="str">
        <f>VLOOKUP(E3191,LUCode!A:B,2,FALSE)</f>
        <v>Yard/Carhouse Related Problems</v>
      </c>
      <c r="L3191">
        <f>VLOOKUP(D3191,Coordinates!A:C,2,FALSE)</f>
        <v>43.415199999999999</v>
      </c>
      <c r="M3191">
        <f>VLOOKUP(D3191,Coordinates!A:C,3,FALSE)</f>
        <v>-79.234999999999999</v>
      </c>
      <c r="N3191" t="str">
        <f>VLOOKUP(I3191,LULine!A:B,2,FALSE)</f>
        <v>Yonge University Spadina</v>
      </c>
      <c r="O3191" t="s">
        <v>1763</v>
      </c>
      <c r="P3191" t="s">
        <v>1774</v>
      </c>
    </row>
    <row r="3192" spans="1:16" x14ac:dyDescent="0.3">
      <c r="A3192" s="3">
        <v>43635</v>
      </c>
      <c r="B3192" s="1" t="s">
        <v>1187</v>
      </c>
      <c r="C3192" s="1" t="s">
        <v>63</v>
      </c>
      <c r="D3192" s="1" t="s">
        <v>40</v>
      </c>
      <c r="E3192" s="1" t="s">
        <v>759</v>
      </c>
      <c r="F3192" s="2">
        <v>4</v>
      </c>
      <c r="G3192" s="2">
        <v>0</v>
      </c>
      <c r="H3192" s="1" t="s">
        <v>34</v>
      </c>
      <c r="I3192" s="1" t="s">
        <v>30</v>
      </c>
      <c r="J3192" s="2">
        <v>5361</v>
      </c>
      <c r="K3192" t="str">
        <f>VLOOKUP(E3192,LUCode!A:B,2,FALSE)</f>
        <v>No Equipment Available</v>
      </c>
      <c r="L3192">
        <f>VLOOKUP(D3192,Coordinates!A:C,2,FALSE)</f>
        <v>43.405700000000003</v>
      </c>
      <c r="M3192">
        <f>VLOOKUP(D3192,Coordinates!A:C,3,FALSE)</f>
        <v>-79.194900000000004</v>
      </c>
      <c r="N3192" t="str">
        <f>VLOOKUP(I3192,LULine!A:B,2,FALSE)</f>
        <v>Bloor Danforth</v>
      </c>
      <c r="O3192" t="s">
        <v>1763</v>
      </c>
      <c r="P3192" t="s">
        <v>1774</v>
      </c>
    </row>
    <row r="3193" spans="1:16" x14ac:dyDescent="0.3">
      <c r="A3193" s="3">
        <v>43635</v>
      </c>
      <c r="B3193" s="1" t="s">
        <v>151</v>
      </c>
      <c r="C3193" s="1" t="s">
        <v>63</v>
      </c>
      <c r="D3193" s="1" t="s">
        <v>40</v>
      </c>
      <c r="E3193" s="1" t="s">
        <v>759</v>
      </c>
      <c r="F3193" s="2">
        <v>5</v>
      </c>
      <c r="G3193" s="2">
        <v>9</v>
      </c>
      <c r="H3193" s="1" t="s">
        <v>34</v>
      </c>
      <c r="I3193" s="1" t="s">
        <v>30</v>
      </c>
      <c r="J3193" s="2">
        <v>5237</v>
      </c>
      <c r="K3193" t="str">
        <f>VLOOKUP(E3193,LUCode!A:B,2,FALSE)</f>
        <v>No Equipment Available</v>
      </c>
      <c r="L3193">
        <f>VLOOKUP(D3193,Coordinates!A:C,2,FALSE)</f>
        <v>43.405700000000003</v>
      </c>
      <c r="M3193">
        <f>VLOOKUP(D3193,Coordinates!A:C,3,FALSE)</f>
        <v>-79.194900000000004</v>
      </c>
      <c r="N3193" t="str">
        <f>VLOOKUP(I3193,LULine!A:B,2,FALSE)</f>
        <v>Bloor Danforth</v>
      </c>
      <c r="O3193" t="s">
        <v>1763</v>
      </c>
      <c r="P3193" t="s">
        <v>1774</v>
      </c>
    </row>
    <row r="3194" spans="1:16" x14ac:dyDescent="0.3">
      <c r="A3194" s="3">
        <v>43635</v>
      </c>
      <c r="B3194" s="1" t="s">
        <v>81</v>
      </c>
      <c r="C3194" s="1" t="s">
        <v>63</v>
      </c>
      <c r="D3194" s="1" t="s">
        <v>32</v>
      </c>
      <c r="E3194" s="1" t="s">
        <v>177</v>
      </c>
      <c r="F3194" s="2">
        <v>3</v>
      </c>
      <c r="G3194" s="2">
        <v>5</v>
      </c>
      <c r="H3194" s="1" t="s">
        <v>34</v>
      </c>
      <c r="I3194" s="1" t="s">
        <v>30</v>
      </c>
      <c r="J3194" s="2">
        <v>5206</v>
      </c>
      <c r="K3194" t="str">
        <f>VLOOKUP(E3194,LUCode!A:B,2,FALSE)</f>
        <v>Body</v>
      </c>
      <c r="L3194">
        <f>VLOOKUP(D3194,Coordinates!A:C,2,FALSE)</f>
        <v>43.681111000000001</v>
      </c>
      <c r="M3194">
        <f>VLOOKUP(D3194,Coordinates!A:C,3,FALSE)</f>
        <v>-79.337778</v>
      </c>
      <c r="N3194" t="str">
        <f>VLOOKUP(I3194,LULine!A:B,2,FALSE)</f>
        <v>Bloor Danforth</v>
      </c>
      <c r="O3194" t="s">
        <v>1763</v>
      </c>
      <c r="P3194" t="s">
        <v>1774</v>
      </c>
    </row>
    <row r="3195" spans="1:16" x14ac:dyDescent="0.3">
      <c r="A3195" s="3">
        <v>43635</v>
      </c>
      <c r="B3195" s="1" t="s">
        <v>372</v>
      </c>
      <c r="C3195" s="1" t="s">
        <v>63</v>
      </c>
      <c r="D3195" s="1" t="s">
        <v>1183</v>
      </c>
      <c r="E3195" s="1" t="s">
        <v>859</v>
      </c>
      <c r="F3195" s="2">
        <v>4</v>
      </c>
      <c r="G3195" s="2">
        <v>9</v>
      </c>
      <c r="H3195" s="1" t="s">
        <v>14</v>
      </c>
      <c r="I3195" s="1" t="s">
        <v>93</v>
      </c>
      <c r="J3195" s="2">
        <v>3015</v>
      </c>
      <c r="K3195" t="str">
        <f>VLOOKUP(E3195,LUCode!A:B,2,FALSE)</f>
        <v>Passenger Other</v>
      </c>
      <c r="L3195">
        <f>VLOOKUP(D3195,Coordinates!A:C,2,FALSE)</f>
        <v>43.462800000000001</v>
      </c>
      <c r="M3195">
        <f>VLOOKUP(D3195,Coordinates!A:C,3,FALSE)</f>
        <v>-79.152799999999999</v>
      </c>
      <c r="N3195" t="str">
        <f>VLOOKUP(I3195,LULine!A:B,2,FALSE)</f>
        <v>Scarborough Rail Transit</v>
      </c>
      <c r="O3195" t="s">
        <v>1763</v>
      </c>
      <c r="P3195" t="s">
        <v>1774</v>
      </c>
    </row>
    <row r="3196" spans="1:16" x14ac:dyDescent="0.3">
      <c r="A3196" s="3">
        <v>43635</v>
      </c>
      <c r="B3196" s="1" t="s">
        <v>190</v>
      </c>
      <c r="C3196" s="1" t="s">
        <v>63</v>
      </c>
      <c r="D3196" s="1" t="s">
        <v>296</v>
      </c>
      <c r="E3196" s="1" t="s">
        <v>57</v>
      </c>
      <c r="F3196" s="2">
        <v>8</v>
      </c>
      <c r="G3196" s="2">
        <v>10</v>
      </c>
      <c r="H3196" s="1" t="s">
        <v>14</v>
      </c>
      <c r="I3196" s="1" t="s">
        <v>15</v>
      </c>
      <c r="J3196" s="2">
        <v>5906</v>
      </c>
      <c r="K3196" t="str">
        <f>VLOOKUP(E3196,LUCode!A:B,2,FALSE)</f>
        <v>Injured or ill Customer (On Train) - Transported</v>
      </c>
      <c r="L3196">
        <f>VLOOKUP(D3196,Coordinates!A:C,2,FALSE)</f>
        <v>43.4116</v>
      </c>
      <c r="M3196">
        <f>VLOOKUP(D3196,Coordinates!A:C,3,FALSE)</f>
        <v>-79.233500000000006</v>
      </c>
      <c r="N3196" t="str">
        <f>VLOOKUP(I3196,LULine!A:B,2,FALSE)</f>
        <v>Yonge University Spadina</v>
      </c>
      <c r="O3196" t="s">
        <v>1763</v>
      </c>
      <c r="P3196" t="s">
        <v>1774</v>
      </c>
    </row>
    <row r="3197" spans="1:16" x14ac:dyDescent="0.3">
      <c r="A3197" s="3">
        <v>43635</v>
      </c>
      <c r="B3197" s="1" t="s">
        <v>483</v>
      </c>
      <c r="C3197" s="1" t="s">
        <v>63</v>
      </c>
      <c r="D3197" s="1" t="s">
        <v>137</v>
      </c>
      <c r="E3197" s="1" t="s">
        <v>132</v>
      </c>
      <c r="F3197" s="2">
        <v>4</v>
      </c>
      <c r="G3197" s="2">
        <v>6</v>
      </c>
      <c r="H3197" s="1" t="s">
        <v>14</v>
      </c>
      <c r="I3197" s="1" t="s">
        <v>15</v>
      </c>
      <c r="J3197" s="2">
        <v>5446</v>
      </c>
      <c r="K3197" t="str">
        <f>VLOOKUP(E3197,LUCode!A:B,2,FALSE)</f>
        <v>Misc. Transportation Other - Employee Non-Chargeable</v>
      </c>
      <c r="L3197">
        <f>VLOOKUP(D3197,Coordinates!A:C,2,FALSE)</f>
        <v>43.645299999999999</v>
      </c>
      <c r="M3197">
        <f>VLOOKUP(D3197,Coordinates!A:C,3,FALSE)</f>
        <v>-79.380600000000001</v>
      </c>
      <c r="N3197" t="str">
        <f>VLOOKUP(I3197,LULine!A:B,2,FALSE)</f>
        <v>Yonge University Spadina</v>
      </c>
      <c r="O3197" t="s">
        <v>1763</v>
      </c>
      <c r="P3197" t="s">
        <v>1774</v>
      </c>
    </row>
    <row r="3198" spans="1:16" x14ac:dyDescent="0.3">
      <c r="A3198" s="3">
        <v>43635</v>
      </c>
      <c r="B3198" s="1" t="s">
        <v>607</v>
      </c>
      <c r="C3198" s="1" t="s">
        <v>63</v>
      </c>
      <c r="D3198" s="1" t="s">
        <v>237</v>
      </c>
      <c r="E3198" s="1" t="s">
        <v>57</v>
      </c>
      <c r="F3198" s="2">
        <v>4</v>
      </c>
      <c r="G3198" s="2">
        <v>7</v>
      </c>
      <c r="H3198" s="1" t="s">
        <v>34</v>
      </c>
      <c r="I3198" s="1" t="s">
        <v>30</v>
      </c>
      <c r="J3198" s="2">
        <v>5130</v>
      </c>
      <c r="K3198" t="str">
        <f>VLOOKUP(E3198,LUCode!A:B,2,FALSE)</f>
        <v>Injured or ill Customer (On Train) - Transported</v>
      </c>
      <c r="L3198">
        <f>VLOOKUP(D3198,Coordinates!A:C,2,FALSE)</f>
        <v>43.394399999999997</v>
      </c>
      <c r="M3198">
        <f>VLOOKUP(D3198,Coordinates!A:C,3,FALSE)</f>
        <v>-79.253600000000006</v>
      </c>
      <c r="N3198" t="str">
        <f>VLOOKUP(I3198,LULine!A:B,2,FALSE)</f>
        <v>Bloor Danforth</v>
      </c>
      <c r="O3198" t="s">
        <v>1763</v>
      </c>
      <c r="P3198" t="s">
        <v>1772</v>
      </c>
    </row>
    <row r="3199" spans="1:16" x14ac:dyDescent="0.3">
      <c r="A3199" s="3">
        <v>43635</v>
      </c>
      <c r="B3199" s="1" t="s">
        <v>540</v>
      </c>
      <c r="C3199" s="1" t="s">
        <v>63</v>
      </c>
      <c r="D3199" s="1" t="s">
        <v>296</v>
      </c>
      <c r="E3199" s="1" t="s">
        <v>506</v>
      </c>
      <c r="F3199" s="2">
        <v>9</v>
      </c>
      <c r="G3199" s="2">
        <v>11</v>
      </c>
      <c r="H3199" s="1" t="s">
        <v>19</v>
      </c>
      <c r="I3199" s="1" t="s">
        <v>15</v>
      </c>
      <c r="J3199" s="2">
        <v>5841</v>
      </c>
      <c r="K3199" t="str">
        <f>VLOOKUP(E3199,LUCode!A:B,2,FALSE)</f>
        <v>Trainline System</v>
      </c>
      <c r="L3199">
        <f>VLOOKUP(D3199,Coordinates!A:C,2,FALSE)</f>
        <v>43.4116</v>
      </c>
      <c r="M3199">
        <f>VLOOKUP(D3199,Coordinates!A:C,3,FALSE)</f>
        <v>-79.233500000000006</v>
      </c>
      <c r="N3199" t="str">
        <f>VLOOKUP(I3199,LULine!A:B,2,FALSE)</f>
        <v>Yonge University Spadina</v>
      </c>
      <c r="O3199" t="s">
        <v>1763</v>
      </c>
      <c r="P3199" t="s">
        <v>1772</v>
      </c>
    </row>
    <row r="3200" spans="1:16" x14ac:dyDescent="0.3">
      <c r="A3200" s="3">
        <v>43635</v>
      </c>
      <c r="B3200" s="1" t="s">
        <v>136</v>
      </c>
      <c r="C3200" s="1" t="s">
        <v>63</v>
      </c>
      <c r="D3200" s="1" t="s">
        <v>248</v>
      </c>
      <c r="E3200" s="1" t="s">
        <v>231</v>
      </c>
      <c r="F3200" s="2">
        <v>3</v>
      </c>
      <c r="G3200" s="2">
        <v>5</v>
      </c>
      <c r="H3200" s="1" t="s">
        <v>19</v>
      </c>
      <c r="I3200" s="1" t="s">
        <v>15</v>
      </c>
      <c r="J3200" s="2">
        <v>5841</v>
      </c>
      <c r="K3200" t="str">
        <f>VLOOKUP(E3200,LUCode!A:B,2,FALSE)</f>
        <v>Consequential Delay (2nd Delay Same Fault)</v>
      </c>
      <c r="L3200">
        <f>VLOOKUP(D3200,Coordinates!A:C,2,FALSE)</f>
        <v>43.3857</v>
      </c>
      <c r="M3200">
        <f>VLOOKUP(D3200,Coordinates!A:C,3,FALSE)</f>
        <v>-79.224000000000004</v>
      </c>
      <c r="N3200" t="str">
        <f>VLOOKUP(I3200,LULine!A:B,2,FALSE)</f>
        <v>Yonge University Spadina</v>
      </c>
      <c r="O3200" t="s">
        <v>1763</v>
      </c>
      <c r="P3200" t="s">
        <v>1772</v>
      </c>
    </row>
    <row r="3201" spans="1:16" x14ac:dyDescent="0.3">
      <c r="A3201" s="3">
        <v>43635</v>
      </c>
      <c r="B3201" s="1" t="s">
        <v>1399</v>
      </c>
      <c r="C3201" s="1" t="s">
        <v>63</v>
      </c>
      <c r="D3201" s="1" t="s">
        <v>626</v>
      </c>
      <c r="E3201" s="1" t="s">
        <v>18</v>
      </c>
      <c r="F3201" s="2">
        <v>11</v>
      </c>
      <c r="G3201" s="2">
        <v>14</v>
      </c>
      <c r="H3201" s="1" t="s">
        <v>19</v>
      </c>
      <c r="I3201" s="1" t="s">
        <v>15</v>
      </c>
      <c r="J3201" s="2">
        <v>5686</v>
      </c>
      <c r="K3201" t="str">
        <f>VLOOKUP(E3201,LUCode!A:B,2,FALSE)</f>
        <v>ATC RC&amp;S Equipment</v>
      </c>
      <c r="L3201">
        <f>VLOOKUP(D3201,Coordinates!A:C,2,FALSE)</f>
        <v>43.465000000000003</v>
      </c>
      <c r="M3201">
        <f>VLOOKUP(D3201,Coordinates!A:C,3,FALSE)</f>
        <v>-79.2453</v>
      </c>
      <c r="N3201" t="str">
        <f>VLOOKUP(I3201,LULine!A:B,2,FALSE)</f>
        <v>Yonge University Spadina</v>
      </c>
      <c r="O3201" t="s">
        <v>1763</v>
      </c>
      <c r="P3201" t="s">
        <v>1773</v>
      </c>
    </row>
    <row r="3202" spans="1:16" x14ac:dyDescent="0.3">
      <c r="A3202" s="3">
        <v>43635</v>
      </c>
      <c r="B3202" s="1" t="s">
        <v>708</v>
      </c>
      <c r="C3202" s="1" t="s">
        <v>63</v>
      </c>
      <c r="D3202" s="1" t="s">
        <v>172</v>
      </c>
      <c r="E3202" s="1" t="s">
        <v>50</v>
      </c>
      <c r="F3202" s="2">
        <v>10</v>
      </c>
      <c r="G3202" s="2">
        <v>13</v>
      </c>
      <c r="H3202" s="1" t="s">
        <v>19</v>
      </c>
      <c r="I3202" s="1" t="s">
        <v>15</v>
      </c>
      <c r="J3202" s="2">
        <v>5666</v>
      </c>
      <c r="K3202" t="str">
        <f>VLOOKUP(E3202,LUCode!A:B,2,FALSE)</f>
        <v>Brakes</v>
      </c>
      <c r="L3202">
        <f>VLOOKUP(D3202,Coordinates!A:C,2,FALSE)</f>
        <v>43.761499999999998</v>
      </c>
      <c r="M3202">
        <f>VLOOKUP(D3202,Coordinates!A:C,3,FALSE)</f>
        <v>-79.411100000000005</v>
      </c>
      <c r="N3202" t="str">
        <f>VLOOKUP(I3202,LULine!A:B,2,FALSE)</f>
        <v>Yonge University Spadina</v>
      </c>
      <c r="O3202" t="s">
        <v>1763</v>
      </c>
      <c r="P3202" t="s">
        <v>1773</v>
      </c>
    </row>
    <row r="3203" spans="1:16" x14ac:dyDescent="0.3">
      <c r="A3203" s="3">
        <v>43635</v>
      </c>
      <c r="B3203" s="1" t="s">
        <v>446</v>
      </c>
      <c r="C3203" s="1" t="s">
        <v>63</v>
      </c>
      <c r="D3203" s="1" t="s">
        <v>42</v>
      </c>
      <c r="E3203" s="1" t="s">
        <v>132</v>
      </c>
      <c r="F3203" s="2">
        <v>3</v>
      </c>
      <c r="G3203" s="2">
        <v>6</v>
      </c>
      <c r="H3203" s="1" t="s">
        <v>19</v>
      </c>
      <c r="I3203" s="1" t="s">
        <v>15</v>
      </c>
      <c r="J3203" s="2">
        <v>5676</v>
      </c>
      <c r="K3203" t="str">
        <f>VLOOKUP(E3203,LUCode!A:B,2,FALSE)</f>
        <v>Misc. Transportation Other - Employee Non-Chargeable</v>
      </c>
      <c r="L3203">
        <f>VLOOKUP(D3203,Coordinates!A:C,2,FALSE)</f>
        <v>43.749699999999997</v>
      </c>
      <c r="M3203">
        <f>VLOOKUP(D3203,Coordinates!A:C,3,FALSE)</f>
        <v>-79.4619</v>
      </c>
      <c r="N3203" t="str">
        <f>VLOOKUP(I3203,LULine!A:B,2,FALSE)</f>
        <v>Yonge University Spadina</v>
      </c>
      <c r="O3203" t="s">
        <v>1763</v>
      </c>
      <c r="P3203" t="s">
        <v>1773</v>
      </c>
    </row>
    <row r="3204" spans="1:16" x14ac:dyDescent="0.3">
      <c r="A3204" s="3">
        <v>43635</v>
      </c>
      <c r="B3204" s="1" t="s">
        <v>699</v>
      </c>
      <c r="C3204" s="1" t="s">
        <v>63</v>
      </c>
      <c r="D3204" s="1" t="s">
        <v>211</v>
      </c>
      <c r="E3204" s="1" t="s">
        <v>13</v>
      </c>
      <c r="F3204" s="2">
        <v>3</v>
      </c>
      <c r="G3204" s="2">
        <v>6</v>
      </c>
      <c r="H3204" s="1" t="s">
        <v>19</v>
      </c>
      <c r="I3204" s="1" t="s">
        <v>15</v>
      </c>
      <c r="J3204" s="2">
        <v>5521</v>
      </c>
      <c r="K3204" t="str">
        <f>VLOOKUP(E3204,LUCode!A:B,2,FALSE)</f>
        <v>ATC Project</v>
      </c>
      <c r="L3204">
        <f>VLOOKUP(D3204,Coordinates!A:C,2,FALSE)</f>
        <v>43.4739</v>
      </c>
      <c r="M3204">
        <f>VLOOKUP(D3204,Coordinates!A:C,3,FALSE)</f>
        <v>-79.313900000000004</v>
      </c>
      <c r="N3204" t="str">
        <f>VLOOKUP(I3204,LULine!A:B,2,FALSE)</f>
        <v>Yonge University Spadina</v>
      </c>
      <c r="O3204" t="s">
        <v>1763</v>
      </c>
      <c r="P3204" t="s">
        <v>1773</v>
      </c>
    </row>
    <row r="3205" spans="1:16" x14ac:dyDescent="0.3">
      <c r="A3205" s="3">
        <v>43635</v>
      </c>
      <c r="B3205" s="1" t="s">
        <v>206</v>
      </c>
      <c r="C3205" s="1" t="s">
        <v>63</v>
      </c>
      <c r="D3205" s="1" t="s">
        <v>200</v>
      </c>
      <c r="E3205" s="1" t="s">
        <v>245</v>
      </c>
      <c r="F3205" s="2">
        <v>3</v>
      </c>
      <c r="G3205" s="2">
        <v>7</v>
      </c>
      <c r="H3205" s="1" t="s">
        <v>29</v>
      </c>
      <c r="I3205" s="1" t="s">
        <v>30</v>
      </c>
      <c r="J3205" s="2">
        <v>5235</v>
      </c>
      <c r="K3205" t="str">
        <f>VLOOKUP(E3205,LUCode!A:B,2,FALSE)</f>
        <v>Door Problems - Passenger Related</v>
      </c>
      <c r="L3205">
        <f>VLOOKUP(D3205,Coordinates!A:C,2,FALSE)</f>
        <v>43.391399999999997</v>
      </c>
      <c r="M3205">
        <f>VLOOKUP(D3205,Coordinates!A:C,3,FALSE)</f>
        <v>-79.28</v>
      </c>
      <c r="N3205" t="str">
        <f>VLOOKUP(I3205,LULine!A:B,2,FALSE)</f>
        <v>Bloor Danforth</v>
      </c>
      <c r="O3205" t="s">
        <v>1763</v>
      </c>
      <c r="P3205" t="s">
        <v>1775</v>
      </c>
    </row>
    <row r="3206" spans="1:16" x14ac:dyDescent="0.3">
      <c r="A3206" s="3">
        <v>43635</v>
      </c>
      <c r="B3206" s="1" t="s">
        <v>378</v>
      </c>
      <c r="C3206" s="1" t="s">
        <v>63</v>
      </c>
      <c r="D3206" s="1" t="s">
        <v>77</v>
      </c>
      <c r="E3206" s="1" t="s">
        <v>231</v>
      </c>
      <c r="F3206" s="2">
        <v>3</v>
      </c>
      <c r="G3206" s="2">
        <v>6</v>
      </c>
      <c r="H3206" s="1" t="s">
        <v>14</v>
      </c>
      <c r="I3206" s="1" t="s">
        <v>15</v>
      </c>
      <c r="J3206" s="2">
        <v>5666</v>
      </c>
      <c r="K3206" t="str">
        <f>VLOOKUP(E3206,LUCode!A:B,2,FALSE)</f>
        <v>Consequential Delay (2nd Delay Same Fault)</v>
      </c>
      <c r="L3206" t="str">
        <f>VLOOKUP(D3206,Coordinates!A:C,2,FALSE)</f>
        <v>43°44′03</v>
      </c>
      <c r="M3206">
        <f>VLOOKUP(D3206,Coordinates!A:C,3,FALSE)</f>
        <v>-79.27</v>
      </c>
      <c r="N3206" t="str">
        <f>VLOOKUP(I3206,LULine!A:B,2,FALSE)</f>
        <v>Yonge University Spadina</v>
      </c>
      <c r="O3206" t="s">
        <v>1763</v>
      </c>
      <c r="P3206" t="s">
        <v>1775</v>
      </c>
    </row>
    <row r="3207" spans="1:16" x14ac:dyDescent="0.3">
      <c r="A3207" s="3">
        <v>43635</v>
      </c>
      <c r="B3207" s="1" t="s">
        <v>210</v>
      </c>
      <c r="C3207" s="1" t="s">
        <v>63</v>
      </c>
      <c r="D3207" s="25" t="s">
        <v>1756</v>
      </c>
      <c r="E3207" s="1" t="s">
        <v>50</v>
      </c>
      <c r="F3207" s="2">
        <v>3</v>
      </c>
      <c r="G3207" s="2">
        <v>5</v>
      </c>
      <c r="H3207" s="1" t="s">
        <v>14</v>
      </c>
      <c r="I3207" s="1" t="s">
        <v>15</v>
      </c>
      <c r="J3207" s="2">
        <v>5891</v>
      </c>
      <c r="K3207" t="str">
        <f>VLOOKUP(E3207,LUCode!A:B,2,FALSE)</f>
        <v>Brakes</v>
      </c>
      <c r="L3207">
        <f>VLOOKUP(D3207,Coordinates!A:C,2,FALSE)</f>
        <v>43.401600000000002</v>
      </c>
      <c r="M3207">
        <f>VLOOKUP(D3207,Coordinates!A:C,3,FALSE)</f>
        <v>-79.230900000000005</v>
      </c>
      <c r="N3207" t="str">
        <f>VLOOKUP(I3207,LULine!A:B,2,FALSE)</f>
        <v>Yonge University Spadina</v>
      </c>
      <c r="O3207" t="s">
        <v>1763</v>
      </c>
      <c r="P3207" t="s">
        <v>1775</v>
      </c>
    </row>
    <row r="3208" spans="1:16" x14ac:dyDescent="0.3">
      <c r="A3208" s="3">
        <v>43635</v>
      </c>
      <c r="B3208" s="1" t="s">
        <v>210</v>
      </c>
      <c r="C3208" s="1" t="s">
        <v>63</v>
      </c>
      <c r="D3208" s="25" t="s">
        <v>1755</v>
      </c>
      <c r="E3208" s="1" t="s">
        <v>57</v>
      </c>
      <c r="F3208" s="2">
        <v>4</v>
      </c>
      <c r="G3208" s="2">
        <v>6</v>
      </c>
      <c r="H3208" s="1" t="s">
        <v>34</v>
      </c>
      <c r="I3208" s="1" t="s">
        <v>30</v>
      </c>
      <c r="J3208" s="2">
        <v>5104</v>
      </c>
      <c r="K3208" t="str">
        <f>VLOOKUP(E3208,LUCode!A:B,2,FALSE)</f>
        <v>Injured or ill Customer (On Train) - Transported</v>
      </c>
      <c r="L3208">
        <f>VLOOKUP(D3208,Coordinates!A:C,2,FALSE)</f>
        <v>43.6706</v>
      </c>
      <c r="M3208">
        <f>VLOOKUP(D3208,Coordinates!A:C,3,FALSE)</f>
        <v>-79.386499999999998</v>
      </c>
      <c r="N3208" t="str">
        <f>VLOOKUP(I3208,LULine!A:B,2,FALSE)</f>
        <v>Bloor Danforth</v>
      </c>
      <c r="O3208" t="s">
        <v>1763</v>
      </c>
      <c r="P3208" t="s">
        <v>1775</v>
      </c>
    </row>
    <row r="3209" spans="1:16" x14ac:dyDescent="0.3">
      <c r="A3209" s="3">
        <v>43635</v>
      </c>
      <c r="B3209" s="1" t="s">
        <v>1397</v>
      </c>
      <c r="C3209" s="1" t="s">
        <v>63</v>
      </c>
      <c r="D3209" s="1" t="s">
        <v>37</v>
      </c>
      <c r="E3209" s="1" t="s">
        <v>43</v>
      </c>
      <c r="F3209" s="2">
        <v>3</v>
      </c>
      <c r="G3209" s="2">
        <v>5</v>
      </c>
      <c r="H3209" s="1" t="s">
        <v>29</v>
      </c>
      <c r="I3209" s="1" t="s">
        <v>30</v>
      </c>
      <c r="J3209" s="2">
        <v>5360</v>
      </c>
      <c r="K3209" t="str">
        <f>VLOOKUP(E3209,LUCode!A:B,2,FALSE)</f>
        <v>Operator Not In Position</v>
      </c>
      <c r="L3209">
        <f>VLOOKUP(D3209,Coordinates!A:C,2,FALSE)</f>
        <v>43.435699999999997</v>
      </c>
      <c r="M3209">
        <f>VLOOKUP(D3209,Coordinates!A:C,3,FALSE)</f>
        <v>-79.154899999999998</v>
      </c>
      <c r="N3209" t="str">
        <f>VLOOKUP(I3209,LULine!A:B,2,FALSE)</f>
        <v>Bloor Danforth</v>
      </c>
      <c r="O3209" t="s">
        <v>1763</v>
      </c>
      <c r="P3209" t="s">
        <v>1775</v>
      </c>
    </row>
    <row r="3210" spans="1:16" x14ac:dyDescent="0.3">
      <c r="A3210" s="3">
        <v>43635</v>
      </c>
      <c r="B3210" s="1" t="s">
        <v>105</v>
      </c>
      <c r="C3210" s="1" t="s">
        <v>63</v>
      </c>
      <c r="D3210" s="1" t="s">
        <v>45</v>
      </c>
      <c r="E3210" s="1" t="s">
        <v>67</v>
      </c>
      <c r="F3210" s="2">
        <v>3</v>
      </c>
      <c r="G3210" s="2">
        <v>5</v>
      </c>
      <c r="H3210" s="1" t="s">
        <v>19</v>
      </c>
      <c r="I3210" s="1" t="s">
        <v>15</v>
      </c>
      <c r="J3210" s="2">
        <v>5476</v>
      </c>
      <c r="K3210" t="str">
        <f>VLOOKUP(E3210,LUCode!A:B,2,FALSE)</f>
        <v>Door Problems - Faulty Equipment</v>
      </c>
      <c r="L3210">
        <f>VLOOKUP(D3210,Coordinates!A:C,2,FALSE)</f>
        <v>43.781399999999998</v>
      </c>
      <c r="M3210">
        <f>VLOOKUP(D3210,Coordinates!A:C,3,FALSE)</f>
        <v>-79.415000000000006</v>
      </c>
      <c r="N3210" t="str">
        <f>VLOOKUP(I3210,LULine!A:B,2,FALSE)</f>
        <v>Yonge University Spadina</v>
      </c>
      <c r="O3210" t="s">
        <v>1763</v>
      </c>
      <c r="P3210" t="s">
        <v>1775</v>
      </c>
    </row>
    <row r="3211" spans="1:16" x14ac:dyDescent="0.3">
      <c r="A3211" s="3">
        <v>43635</v>
      </c>
      <c r="B3211" s="1" t="s">
        <v>1098</v>
      </c>
      <c r="C3211" s="1" t="s">
        <v>63</v>
      </c>
      <c r="D3211" s="1" t="s">
        <v>64</v>
      </c>
      <c r="E3211" s="1" t="s">
        <v>57</v>
      </c>
      <c r="F3211" s="2">
        <v>7</v>
      </c>
      <c r="G3211" s="2">
        <v>10</v>
      </c>
      <c r="H3211" s="1" t="s">
        <v>34</v>
      </c>
      <c r="I3211" s="1" t="s">
        <v>30</v>
      </c>
      <c r="J3211" s="2">
        <v>5119</v>
      </c>
      <c r="K3211" t="str">
        <f>VLOOKUP(E3211,LUCode!A:B,2,FALSE)</f>
        <v>Injured or ill Customer (On Train) - Transported</v>
      </c>
      <c r="L3211">
        <f>VLOOKUP(D3211,Coordinates!A:C,2,FALSE)</f>
        <v>43.424100000000003</v>
      </c>
      <c r="M3211">
        <f>VLOOKUP(D3211,Coordinates!A:C,3,FALSE)</f>
        <v>-79.164699999999996</v>
      </c>
      <c r="N3211" t="str">
        <f>VLOOKUP(I3211,LULine!A:B,2,FALSE)</f>
        <v>Bloor Danforth</v>
      </c>
      <c r="O3211" t="s">
        <v>1763</v>
      </c>
      <c r="P3211" t="s">
        <v>1776</v>
      </c>
    </row>
    <row r="3212" spans="1:16" x14ac:dyDescent="0.3">
      <c r="A3212" s="3">
        <v>43635</v>
      </c>
      <c r="B3212" s="1" t="s">
        <v>408</v>
      </c>
      <c r="C3212" s="1" t="s">
        <v>63</v>
      </c>
      <c r="D3212" s="1" t="s">
        <v>1183</v>
      </c>
      <c r="E3212" s="1" t="s">
        <v>92</v>
      </c>
      <c r="F3212" s="2">
        <v>4</v>
      </c>
      <c r="G3212" s="2">
        <v>11</v>
      </c>
      <c r="H3212" s="1" t="s">
        <v>14</v>
      </c>
      <c r="I3212" s="1" t="s">
        <v>93</v>
      </c>
      <c r="J3212" s="2">
        <v>3011</v>
      </c>
      <c r="K3212" t="str">
        <f>VLOOKUP(E3212,LUCode!A:B,2,FALSE)</f>
        <v>Door Problems - Faulty Equipment</v>
      </c>
      <c r="L3212">
        <f>VLOOKUP(D3212,Coordinates!A:C,2,FALSE)</f>
        <v>43.462800000000001</v>
      </c>
      <c r="M3212">
        <f>VLOOKUP(D3212,Coordinates!A:C,3,FALSE)</f>
        <v>-79.152799999999999</v>
      </c>
      <c r="N3212" t="str">
        <f>VLOOKUP(I3212,LULine!A:B,2,FALSE)</f>
        <v>Scarborough Rail Transit</v>
      </c>
      <c r="O3212" t="s">
        <v>1763</v>
      </c>
      <c r="P3212" t="s">
        <v>1777</v>
      </c>
    </row>
    <row r="3213" spans="1:16" x14ac:dyDescent="0.3">
      <c r="A3213" s="3">
        <v>43636</v>
      </c>
      <c r="B3213" s="1" t="s">
        <v>1376</v>
      </c>
      <c r="C3213" s="1" t="s">
        <v>126</v>
      </c>
      <c r="D3213" s="25" t="s">
        <v>1640</v>
      </c>
      <c r="E3213" s="1" t="s">
        <v>80</v>
      </c>
      <c r="F3213" s="2">
        <v>6</v>
      </c>
      <c r="G3213" s="2">
        <v>11</v>
      </c>
      <c r="H3213" s="1" t="s">
        <v>34</v>
      </c>
      <c r="I3213" s="1" t="s">
        <v>99</v>
      </c>
      <c r="J3213" s="2">
        <v>6196</v>
      </c>
      <c r="K3213" t="str">
        <f>VLOOKUP(E3213,LUCode!A:B,2,FALSE)</f>
        <v>Disorderly Patron</v>
      </c>
      <c r="L3213" t="str">
        <f>VLOOKUP(D3213,Coordinates!A:C,2,FALSE)</f>
        <v>43.7614°</v>
      </c>
      <c r="M3213">
        <f>VLOOKUP(D3213,Coordinates!A:C,3,FALSE)</f>
        <v>-79.410499999999999</v>
      </c>
      <c r="N3213" t="str">
        <f>VLOOKUP(I3213,LULine!A:B,2,FALSE)</f>
        <v>Sheppard</v>
      </c>
      <c r="O3213" t="s">
        <v>1763</v>
      </c>
      <c r="P3213" t="s">
        <v>1777</v>
      </c>
    </row>
    <row r="3214" spans="1:16" x14ac:dyDescent="0.3">
      <c r="A3214" s="3">
        <v>43636</v>
      </c>
      <c r="B3214" s="1" t="s">
        <v>265</v>
      </c>
      <c r="C3214" s="1" t="s">
        <v>126</v>
      </c>
      <c r="D3214" s="25" t="s">
        <v>1639</v>
      </c>
      <c r="E3214" s="1" t="s">
        <v>54</v>
      </c>
      <c r="F3214" s="2">
        <v>3</v>
      </c>
      <c r="G3214" s="2">
        <v>7</v>
      </c>
      <c r="H3214" s="1" t="s">
        <v>14</v>
      </c>
      <c r="I3214" s="1" t="s">
        <v>15</v>
      </c>
      <c r="J3214" s="2">
        <v>5466</v>
      </c>
      <c r="K3214" t="str">
        <f>VLOOKUP(E3214,LUCode!A:B,2,FALSE)</f>
        <v>Passenger Assistance Alarm Activated - No Trouble Found</v>
      </c>
      <c r="L3214">
        <f>VLOOKUP(D3214,Coordinates!A:C,2,FALSE)</f>
        <v>43.762</v>
      </c>
      <c r="M3214">
        <f>VLOOKUP(D3214,Coordinates!A:C,3,FALSE)</f>
        <v>-79.411900000000003</v>
      </c>
      <c r="N3214" t="str">
        <f>VLOOKUP(I3214,LULine!A:B,2,FALSE)</f>
        <v>Yonge University Spadina</v>
      </c>
      <c r="O3214" t="s">
        <v>1763</v>
      </c>
      <c r="P3214" t="s">
        <v>1774</v>
      </c>
    </row>
    <row r="3215" spans="1:16" x14ac:dyDescent="0.3">
      <c r="A3215" s="3">
        <v>43636</v>
      </c>
      <c r="B3215" s="1" t="s">
        <v>227</v>
      </c>
      <c r="C3215" s="1" t="s">
        <v>126</v>
      </c>
      <c r="D3215" s="1" t="s">
        <v>77</v>
      </c>
      <c r="E3215" s="1" t="s">
        <v>13</v>
      </c>
      <c r="F3215" s="2">
        <v>3</v>
      </c>
      <c r="G3215" s="2">
        <v>5</v>
      </c>
      <c r="H3215" s="1" t="s">
        <v>19</v>
      </c>
      <c r="I3215" s="1" t="s">
        <v>15</v>
      </c>
      <c r="J3215" s="2">
        <v>5506</v>
      </c>
      <c r="K3215" t="str">
        <f>VLOOKUP(E3215,LUCode!A:B,2,FALSE)</f>
        <v>ATC Project</v>
      </c>
      <c r="L3215" t="str">
        <f>VLOOKUP(D3215,Coordinates!A:C,2,FALSE)</f>
        <v>43°44′03</v>
      </c>
      <c r="M3215">
        <f>VLOOKUP(D3215,Coordinates!A:C,3,FALSE)</f>
        <v>-79.27</v>
      </c>
      <c r="N3215" t="str">
        <f>VLOOKUP(I3215,LULine!A:B,2,FALSE)</f>
        <v>Yonge University Spadina</v>
      </c>
      <c r="O3215" t="s">
        <v>1763</v>
      </c>
      <c r="P3215" t="s">
        <v>1774</v>
      </c>
    </row>
    <row r="3216" spans="1:16" x14ac:dyDescent="0.3">
      <c r="A3216" s="3">
        <v>43636</v>
      </c>
      <c r="B3216" s="1" t="s">
        <v>800</v>
      </c>
      <c r="C3216" s="1" t="s">
        <v>126</v>
      </c>
      <c r="D3216" s="1" t="s">
        <v>420</v>
      </c>
      <c r="E3216" s="1" t="s">
        <v>319</v>
      </c>
      <c r="F3216" s="2">
        <v>4</v>
      </c>
      <c r="G3216" s="2">
        <v>6</v>
      </c>
      <c r="H3216" s="1" t="s">
        <v>19</v>
      </c>
      <c r="I3216" s="1" t="s">
        <v>15</v>
      </c>
      <c r="J3216" s="2">
        <v>5726</v>
      </c>
      <c r="K3216" t="str">
        <f>VLOOKUP(E3216,LUCode!A:B,2,FALSE)</f>
        <v xml:space="preserve">Speed Control Equipment  </v>
      </c>
      <c r="L3216">
        <f>VLOOKUP(D3216,Coordinates!A:C,2,FALSE)</f>
        <v>43.3917</v>
      </c>
      <c r="M3216">
        <f>VLOOKUP(D3216,Coordinates!A:C,3,FALSE)</f>
        <v>-79.231800000000007</v>
      </c>
      <c r="N3216" t="str">
        <f>VLOOKUP(I3216,LULine!A:B,2,FALSE)</f>
        <v>Yonge University Spadina</v>
      </c>
      <c r="O3216" t="s">
        <v>1763</v>
      </c>
      <c r="P3216" t="s">
        <v>1774</v>
      </c>
    </row>
    <row r="3217" spans="1:16" x14ac:dyDescent="0.3">
      <c r="A3217" s="3">
        <v>43636</v>
      </c>
      <c r="B3217" s="1" t="s">
        <v>320</v>
      </c>
      <c r="C3217" s="1" t="s">
        <v>126</v>
      </c>
      <c r="D3217" s="1" t="s">
        <v>439</v>
      </c>
      <c r="E3217" s="1" t="s">
        <v>277</v>
      </c>
      <c r="F3217" s="2">
        <v>3</v>
      </c>
      <c r="G3217" s="2">
        <v>5</v>
      </c>
      <c r="H3217" s="1" t="s">
        <v>14</v>
      </c>
      <c r="I3217" s="1" t="s">
        <v>15</v>
      </c>
      <c r="J3217" s="2">
        <v>5676</v>
      </c>
      <c r="K3217" t="str">
        <f>VLOOKUP(E3217,LUCode!A:B,2,FALSE)</f>
        <v>Operator Violated Signal</v>
      </c>
      <c r="L3217">
        <f>VLOOKUP(D3217,Coordinates!A:C,2,FALSE)</f>
        <v>43.6477</v>
      </c>
      <c r="M3217">
        <f>VLOOKUP(D3217,Coordinates!A:C,3,FALSE)</f>
        <v>-79.384799999999998</v>
      </c>
      <c r="N3217" t="str">
        <f>VLOOKUP(I3217,LULine!A:B,2,FALSE)</f>
        <v>Yonge University Spadina</v>
      </c>
      <c r="O3217" t="s">
        <v>1763</v>
      </c>
      <c r="P3217" t="s">
        <v>1772</v>
      </c>
    </row>
    <row r="3218" spans="1:16" x14ac:dyDescent="0.3">
      <c r="A3218" s="3">
        <v>43636</v>
      </c>
      <c r="B3218" s="1" t="s">
        <v>1345</v>
      </c>
      <c r="C3218" s="1" t="s">
        <v>126</v>
      </c>
      <c r="D3218" s="25" t="s">
        <v>1640</v>
      </c>
      <c r="E3218" s="1" t="s">
        <v>89</v>
      </c>
      <c r="F3218" s="2">
        <v>5</v>
      </c>
      <c r="G3218" s="2">
        <v>10</v>
      </c>
      <c r="H3218" s="1" t="s">
        <v>29</v>
      </c>
      <c r="I3218" s="1" t="s">
        <v>99</v>
      </c>
      <c r="J3218" s="2">
        <v>6141</v>
      </c>
      <c r="K3218" t="str">
        <f>VLOOKUP(E3218,LUCode!A:B,2,FALSE)</f>
        <v>Injured or ill Customer (On Train) - Medical Aid Refused</v>
      </c>
      <c r="L3218" t="str">
        <f>VLOOKUP(D3218,Coordinates!A:C,2,FALSE)</f>
        <v>43.7614°</v>
      </c>
      <c r="M3218">
        <f>VLOOKUP(D3218,Coordinates!A:C,3,FALSE)</f>
        <v>-79.410499999999999</v>
      </c>
      <c r="N3218" t="str">
        <f>VLOOKUP(I3218,LULine!A:B,2,FALSE)</f>
        <v>Sheppard</v>
      </c>
      <c r="O3218" t="s">
        <v>1763</v>
      </c>
      <c r="P3218" t="s">
        <v>1772</v>
      </c>
    </row>
    <row r="3219" spans="1:16" x14ac:dyDescent="0.3">
      <c r="A3219" s="3">
        <v>43636</v>
      </c>
      <c r="B3219" s="1" t="s">
        <v>285</v>
      </c>
      <c r="C3219" s="1" t="s">
        <v>126</v>
      </c>
      <c r="D3219" s="1" t="s">
        <v>27</v>
      </c>
      <c r="E3219" s="1" t="s">
        <v>70</v>
      </c>
      <c r="F3219" s="2">
        <v>3</v>
      </c>
      <c r="G3219" s="2">
        <v>6</v>
      </c>
      <c r="H3219" s="1" t="s">
        <v>34</v>
      </c>
      <c r="I3219" s="1" t="s">
        <v>30</v>
      </c>
      <c r="J3219" s="2">
        <v>5104</v>
      </c>
      <c r="K3219" t="str">
        <f>VLOOKUP(E3219,LUCode!A:B,2,FALSE)</f>
        <v>Signals - Train Stops</v>
      </c>
      <c r="L3219">
        <f>VLOOKUP(D3219,Coordinates!A:C,2,FALSE)</f>
        <v>43.392000000000003</v>
      </c>
      <c r="M3219">
        <f>VLOOKUP(D3219,Coordinates!A:C,3,FALSE)</f>
        <v>-79.273499999999999</v>
      </c>
      <c r="N3219" t="str">
        <f>VLOOKUP(I3219,LULine!A:B,2,FALSE)</f>
        <v>Bloor Danforth</v>
      </c>
      <c r="O3219" t="s">
        <v>1763</v>
      </c>
      <c r="P3219" t="s">
        <v>1773</v>
      </c>
    </row>
    <row r="3220" spans="1:16" x14ac:dyDescent="0.3">
      <c r="A3220" s="3">
        <v>43636</v>
      </c>
      <c r="B3220" s="1" t="s">
        <v>418</v>
      </c>
      <c r="C3220" s="1" t="s">
        <v>126</v>
      </c>
      <c r="D3220" s="1" t="s">
        <v>420</v>
      </c>
      <c r="E3220" s="1" t="s">
        <v>319</v>
      </c>
      <c r="F3220" s="2">
        <v>30</v>
      </c>
      <c r="G3220" s="2">
        <v>32</v>
      </c>
      <c r="H3220" s="1" t="s">
        <v>19</v>
      </c>
      <c r="I3220" s="1" t="s">
        <v>15</v>
      </c>
      <c r="J3220" s="2">
        <v>5726</v>
      </c>
      <c r="K3220" t="str">
        <f>VLOOKUP(E3220,LUCode!A:B,2,FALSE)</f>
        <v xml:space="preserve">Speed Control Equipment  </v>
      </c>
      <c r="L3220">
        <f>VLOOKUP(D3220,Coordinates!A:C,2,FALSE)</f>
        <v>43.3917</v>
      </c>
      <c r="M3220">
        <f>VLOOKUP(D3220,Coordinates!A:C,3,FALSE)</f>
        <v>-79.231800000000007</v>
      </c>
      <c r="N3220" t="str">
        <f>VLOOKUP(I3220,LULine!A:B,2,FALSE)</f>
        <v>Yonge University Spadina</v>
      </c>
      <c r="O3220" t="s">
        <v>1763</v>
      </c>
      <c r="P3220" t="s">
        <v>1775</v>
      </c>
    </row>
    <row r="3221" spans="1:16" x14ac:dyDescent="0.3">
      <c r="A3221" s="3">
        <v>43636</v>
      </c>
      <c r="B3221" s="1" t="s">
        <v>989</v>
      </c>
      <c r="C3221" s="1" t="s">
        <v>126</v>
      </c>
      <c r="D3221" s="1" t="s">
        <v>134</v>
      </c>
      <c r="E3221" s="1" t="s">
        <v>277</v>
      </c>
      <c r="F3221" s="2">
        <v>3</v>
      </c>
      <c r="G3221" s="2">
        <v>6</v>
      </c>
      <c r="H3221" s="1" t="s">
        <v>34</v>
      </c>
      <c r="I3221" s="1" t="s">
        <v>30</v>
      </c>
      <c r="J3221" s="2">
        <v>5084</v>
      </c>
      <c r="K3221" t="str">
        <f>VLOOKUP(E3221,LUCode!A:B,2,FALSE)</f>
        <v>Operator Violated Signal</v>
      </c>
      <c r="L3221">
        <f>VLOOKUP(D3221,Coordinates!A:C,2,FALSE)</f>
        <v>43.404200000000003</v>
      </c>
      <c r="M3221">
        <f>VLOOKUP(D3221,Coordinates!A:C,3,FALSE)</f>
        <v>-79.210899999999995</v>
      </c>
      <c r="N3221" t="str">
        <f>VLOOKUP(I3221,LULine!A:B,2,FALSE)</f>
        <v>Bloor Danforth</v>
      </c>
      <c r="O3221" t="s">
        <v>1763</v>
      </c>
      <c r="P3221" t="s">
        <v>1776</v>
      </c>
    </row>
    <row r="3222" spans="1:16" x14ac:dyDescent="0.3">
      <c r="A3222" s="3">
        <v>43636</v>
      </c>
      <c r="B3222" s="1" t="s">
        <v>745</v>
      </c>
      <c r="C3222" s="1" t="s">
        <v>126</v>
      </c>
      <c r="D3222" s="1" t="s">
        <v>226</v>
      </c>
      <c r="E3222" s="1" t="s">
        <v>216</v>
      </c>
      <c r="F3222" s="2">
        <v>10</v>
      </c>
      <c r="G3222" s="2">
        <v>12</v>
      </c>
      <c r="H3222" s="1" t="s">
        <v>19</v>
      </c>
      <c r="I3222" s="1" t="s">
        <v>15</v>
      </c>
      <c r="J3222" s="2">
        <v>5506</v>
      </c>
      <c r="K3222" t="str">
        <f>VLOOKUP(E3222,LUCode!A:B,2,FALSE)</f>
        <v>Emergency Alarm Station Activation</v>
      </c>
      <c r="L3222" t="str">
        <f>VLOOKUP(D3222,Coordinates!A:C,2,FALSE)</f>
        <v>‎43.4257</v>
      </c>
      <c r="M3222">
        <f>VLOOKUP(D3222,Coordinates!A:C,3,FALSE)</f>
        <v>-79.263900000000007</v>
      </c>
      <c r="N3222" t="str">
        <f>VLOOKUP(I3222,LULine!A:B,2,FALSE)</f>
        <v>Yonge University Spadina</v>
      </c>
      <c r="O3222" t="s">
        <v>1763</v>
      </c>
      <c r="P3222" t="s">
        <v>1776</v>
      </c>
    </row>
    <row r="3223" spans="1:16" x14ac:dyDescent="0.3">
      <c r="A3223" s="3">
        <v>43636</v>
      </c>
      <c r="B3223" s="1" t="s">
        <v>570</v>
      </c>
      <c r="C3223" s="1" t="s">
        <v>126</v>
      </c>
      <c r="D3223" s="1" t="s">
        <v>85</v>
      </c>
      <c r="E3223" s="1" t="s">
        <v>57</v>
      </c>
      <c r="F3223" s="2">
        <v>15</v>
      </c>
      <c r="G3223" s="2">
        <v>17</v>
      </c>
      <c r="H3223" s="1" t="s">
        <v>19</v>
      </c>
      <c r="I3223" s="1" t="s">
        <v>15</v>
      </c>
      <c r="J3223" s="2">
        <v>5516</v>
      </c>
      <c r="K3223" t="str">
        <f>VLOOKUP(E3223,LUCode!A:B,2,FALSE)</f>
        <v>Injured or ill Customer (On Train) - Transported</v>
      </c>
      <c r="L3223">
        <f>VLOOKUP(D3223,Coordinates!A:C,2,FALSE)</f>
        <v>43.656300000000002</v>
      </c>
      <c r="M3223">
        <f>VLOOKUP(D3223,Coordinates!A:C,3,FALSE)</f>
        <v>-79.380499999999998</v>
      </c>
      <c r="N3223" t="str">
        <f>VLOOKUP(I3223,LULine!A:B,2,FALSE)</f>
        <v>Yonge University Spadina</v>
      </c>
      <c r="O3223" t="s">
        <v>1763</v>
      </c>
      <c r="P3223" t="s">
        <v>1776</v>
      </c>
    </row>
    <row r="3224" spans="1:16" x14ac:dyDescent="0.3">
      <c r="A3224" s="3">
        <v>43636</v>
      </c>
      <c r="B3224" s="1" t="s">
        <v>679</v>
      </c>
      <c r="C3224" s="1" t="s">
        <v>126</v>
      </c>
      <c r="D3224" s="1" t="s">
        <v>203</v>
      </c>
      <c r="E3224" s="1" t="s">
        <v>319</v>
      </c>
      <c r="F3224" s="2">
        <v>3</v>
      </c>
      <c r="G3224" s="2">
        <v>5</v>
      </c>
      <c r="H3224" s="1" t="s">
        <v>14</v>
      </c>
      <c r="I3224" s="1" t="s">
        <v>15</v>
      </c>
      <c r="J3224" s="2">
        <v>5731</v>
      </c>
      <c r="K3224" t="str">
        <f>VLOOKUP(E3224,LUCode!A:B,2,FALSE)</f>
        <v xml:space="preserve">Speed Control Equipment  </v>
      </c>
      <c r="L3224">
        <f>VLOOKUP(D3224,Coordinates!A:C,2,FALSE)</f>
        <v>43.395499999999998</v>
      </c>
      <c r="M3224">
        <f>VLOOKUP(D3224,Coordinates!A:C,3,FALSE)</f>
        <v>-79.230199999999996</v>
      </c>
      <c r="N3224" t="str">
        <f>VLOOKUP(I3224,LULine!A:B,2,FALSE)</f>
        <v>Yonge University Spadina</v>
      </c>
      <c r="O3224" t="s">
        <v>1763</v>
      </c>
      <c r="P3224" t="s">
        <v>1776</v>
      </c>
    </row>
    <row r="3225" spans="1:16" x14ac:dyDescent="0.3">
      <c r="A3225" s="3">
        <v>43636</v>
      </c>
      <c r="B3225" s="1" t="s">
        <v>1181</v>
      </c>
      <c r="C3225" s="1" t="s">
        <v>126</v>
      </c>
      <c r="D3225" s="1" t="s">
        <v>59</v>
      </c>
      <c r="E3225" s="1" t="s">
        <v>80</v>
      </c>
      <c r="F3225" s="2">
        <v>7</v>
      </c>
      <c r="G3225" s="2">
        <v>9</v>
      </c>
      <c r="H3225" s="1" t="s">
        <v>34</v>
      </c>
      <c r="I3225" s="1" t="s">
        <v>30</v>
      </c>
      <c r="J3225" s="2">
        <v>5108</v>
      </c>
      <c r="K3225" t="str">
        <f>VLOOKUP(E3225,LUCode!A:B,2,FALSE)</f>
        <v>Disorderly Patron</v>
      </c>
      <c r="L3225">
        <f>VLOOKUP(D3225,Coordinates!A:C,2,FALSE)</f>
        <v>43.410299999999999</v>
      </c>
      <c r="M3225">
        <f>VLOOKUP(D3225,Coordinates!A:C,3,FALSE)</f>
        <v>-79.192300000000003</v>
      </c>
      <c r="N3225" t="str">
        <f>VLOOKUP(I3225,LULine!A:B,2,FALSE)</f>
        <v>Bloor Danforth</v>
      </c>
      <c r="O3225" t="s">
        <v>1763</v>
      </c>
      <c r="P3225" t="s">
        <v>1776</v>
      </c>
    </row>
    <row r="3226" spans="1:16" x14ac:dyDescent="0.3">
      <c r="A3226" s="3">
        <v>43636</v>
      </c>
      <c r="B3226" s="1" t="s">
        <v>263</v>
      </c>
      <c r="C3226" s="1" t="s">
        <v>126</v>
      </c>
      <c r="D3226" s="1" t="s">
        <v>119</v>
      </c>
      <c r="E3226" s="1" t="s">
        <v>245</v>
      </c>
      <c r="F3226" s="2">
        <v>4</v>
      </c>
      <c r="G3226" s="2">
        <v>6</v>
      </c>
      <c r="H3226" s="1" t="s">
        <v>14</v>
      </c>
      <c r="I3226" s="1" t="s">
        <v>15</v>
      </c>
      <c r="J3226" s="2">
        <v>5401</v>
      </c>
      <c r="K3226" t="str">
        <f>VLOOKUP(E3226,LUCode!A:B,2,FALSE)</f>
        <v>Door Problems - Passenger Related</v>
      </c>
      <c r="L3226">
        <f>VLOOKUP(D3226,Coordinates!A:C,2,FALSE)</f>
        <v>43.433</v>
      </c>
      <c r="M3226">
        <f>VLOOKUP(D3226,Coordinates!A:C,3,FALSE)</f>
        <v>-79.248000000000005</v>
      </c>
      <c r="N3226" t="str">
        <f>VLOOKUP(I3226,LULine!A:B,2,FALSE)</f>
        <v>Yonge University Spadina</v>
      </c>
      <c r="O3226" t="s">
        <v>1763</v>
      </c>
      <c r="P3226" t="s">
        <v>1776</v>
      </c>
    </row>
    <row r="3227" spans="1:16" x14ac:dyDescent="0.3">
      <c r="A3227" s="3">
        <v>43636</v>
      </c>
      <c r="B3227" s="1" t="s">
        <v>701</v>
      </c>
      <c r="C3227" s="1" t="s">
        <v>126</v>
      </c>
      <c r="D3227" s="1" t="s">
        <v>420</v>
      </c>
      <c r="E3227" s="1" t="s">
        <v>183</v>
      </c>
      <c r="F3227" s="2">
        <v>5</v>
      </c>
      <c r="G3227" s="2">
        <v>8</v>
      </c>
      <c r="H3227" s="1" t="s">
        <v>14</v>
      </c>
      <c r="I3227" s="1" t="s">
        <v>15</v>
      </c>
      <c r="J3227" s="2">
        <v>6121</v>
      </c>
      <c r="K3227" t="str">
        <f>VLOOKUP(E3227,LUCode!A:B,2,FALSE)</f>
        <v>ATC Operator Related</v>
      </c>
      <c r="L3227">
        <f>VLOOKUP(D3227,Coordinates!A:C,2,FALSE)</f>
        <v>43.3917</v>
      </c>
      <c r="M3227">
        <f>VLOOKUP(D3227,Coordinates!A:C,3,FALSE)</f>
        <v>-79.231800000000007</v>
      </c>
      <c r="N3227" t="str">
        <f>VLOOKUP(I3227,LULine!A:B,2,FALSE)</f>
        <v>Yonge University Spadina</v>
      </c>
      <c r="O3227" t="s">
        <v>1763</v>
      </c>
      <c r="P3227" t="s">
        <v>1776</v>
      </c>
    </row>
    <row r="3228" spans="1:16" x14ac:dyDescent="0.3">
      <c r="A3228" s="3">
        <v>43636</v>
      </c>
      <c r="B3228" s="1" t="s">
        <v>1401</v>
      </c>
      <c r="C3228" s="1" t="s">
        <v>126</v>
      </c>
      <c r="D3228" s="1" t="s">
        <v>119</v>
      </c>
      <c r="E3228" s="1" t="s">
        <v>67</v>
      </c>
      <c r="F3228" s="2">
        <v>7</v>
      </c>
      <c r="G3228" s="2">
        <v>10</v>
      </c>
      <c r="H3228" s="1" t="s">
        <v>19</v>
      </c>
      <c r="I3228" s="1" t="s">
        <v>15</v>
      </c>
      <c r="J3228" s="2">
        <v>5561</v>
      </c>
      <c r="K3228" t="str">
        <f>VLOOKUP(E3228,LUCode!A:B,2,FALSE)</f>
        <v>Door Problems - Faulty Equipment</v>
      </c>
      <c r="L3228">
        <f>VLOOKUP(D3228,Coordinates!A:C,2,FALSE)</f>
        <v>43.433</v>
      </c>
      <c r="M3228">
        <f>VLOOKUP(D3228,Coordinates!A:C,3,FALSE)</f>
        <v>-79.248000000000005</v>
      </c>
      <c r="N3228" t="str">
        <f>VLOOKUP(I3228,LULine!A:B,2,FALSE)</f>
        <v>Yonge University Spadina</v>
      </c>
      <c r="O3228" t="s">
        <v>1763</v>
      </c>
      <c r="P3228" t="s">
        <v>1776</v>
      </c>
    </row>
    <row r="3229" spans="1:16" x14ac:dyDescent="0.3">
      <c r="A3229" s="3">
        <v>43636</v>
      </c>
      <c r="B3229" s="1" t="s">
        <v>1402</v>
      </c>
      <c r="C3229" s="1" t="s">
        <v>126</v>
      </c>
      <c r="D3229" s="1" t="s">
        <v>124</v>
      </c>
      <c r="E3229" s="1" t="s">
        <v>900</v>
      </c>
      <c r="F3229" s="2">
        <v>6</v>
      </c>
      <c r="G3229" s="2">
        <v>12</v>
      </c>
      <c r="H3229" s="1" t="s">
        <v>14</v>
      </c>
      <c r="I3229" s="1" t="s">
        <v>93</v>
      </c>
      <c r="J3229" s="2">
        <v>3021</v>
      </c>
      <c r="K3229" t="str">
        <f>VLOOKUP(E3229,LUCode!A:B,2,FALSE)</f>
        <v>Disorderly Patron</v>
      </c>
      <c r="L3229">
        <f>VLOOKUP(D3229,Coordinates!A:C,2,FALSE)</f>
        <v>43.460099999999997</v>
      </c>
      <c r="M3229">
        <f>VLOOKUP(D3229,Coordinates!A:C,3,FALSE)</f>
        <v>-79.163499999999999</v>
      </c>
      <c r="N3229" t="str">
        <f>VLOOKUP(I3229,LULine!A:B,2,FALSE)</f>
        <v>Scarborough Rail Transit</v>
      </c>
      <c r="O3229" t="s">
        <v>1763</v>
      </c>
      <c r="P3229" t="s">
        <v>1777</v>
      </c>
    </row>
    <row r="3230" spans="1:16" x14ac:dyDescent="0.3">
      <c r="A3230" s="3">
        <v>43636</v>
      </c>
      <c r="B3230" s="1" t="s">
        <v>1403</v>
      </c>
      <c r="C3230" s="1" t="s">
        <v>126</v>
      </c>
      <c r="D3230" s="25" t="s">
        <v>1756</v>
      </c>
      <c r="E3230" s="1" t="s">
        <v>317</v>
      </c>
      <c r="F3230" s="2">
        <v>4</v>
      </c>
      <c r="G3230" s="2">
        <v>9</v>
      </c>
      <c r="H3230" s="1" t="s">
        <v>14</v>
      </c>
      <c r="I3230" s="1" t="s">
        <v>15</v>
      </c>
      <c r="J3230" s="2">
        <v>5911</v>
      </c>
      <c r="K3230" t="str">
        <f>VLOOKUP(E3230,LUCode!A:B,2,FALSE)</f>
        <v>Robbery</v>
      </c>
      <c r="L3230">
        <f>VLOOKUP(D3230,Coordinates!A:C,2,FALSE)</f>
        <v>43.401600000000002</v>
      </c>
      <c r="M3230">
        <f>VLOOKUP(D3230,Coordinates!A:C,3,FALSE)</f>
        <v>-79.230900000000005</v>
      </c>
      <c r="N3230" t="str">
        <f>VLOOKUP(I3230,LULine!A:B,2,FALSE)</f>
        <v>Yonge University Spadina</v>
      </c>
      <c r="O3230" t="s">
        <v>1763</v>
      </c>
      <c r="P3230" t="s">
        <v>1777</v>
      </c>
    </row>
    <row r="3231" spans="1:16" x14ac:dyDescent="0.3">
      <c r="A3231" s="3">
        <v>43637</v>
      </c>
      <c r="B3231" s="1" t="s">
        <v>195</v>
      </c>
      <c r="C3231" s="1" t="s">
        <v>145</v>
      </c>
      <c r="D3231" s="1" t="s">
        <v>211</v>
      </c>
      <c r="E3231" s="1" t="s">
        <v>13</v>
      </c>
      <c r="F3231" s="2">
        <v>6</v>
      </c>
      <c r="G3231" s="2">
        <v>10</v>
      </c>
      <c r="H3231" s="1" t="s">
        <v>19</v>
      </c>
      <c r="I3231" s="1" t="s">
        <v>15</v>
      </c>
      <c r="J3231" s="2">
        <v>5751</v>
      </c>
      <c r="K3231" t="str">
        <f>VLOOKUP(E3231,LUCode!A:B,2,FALSE)</f>
        <v>ATC Project</v>
      </c>
      <c r="L3231">
        <f>VLOOKUP(D3231,Coordinates!A:C,2,FALSE)</f>
        <v>43.4739</v>
      </c>
      <c r="M3231">
        <f>VLOOKUP(D3231,Coordinates!A:C,3,FALSE)</f>
        <v>-79.313900000000004</v>
      </c>
      <c r="N3231" t="str">
        <f>VLOOKUP(I3231,LULine!A:B,2,FALSE)</f>
        <v>Yonge University Spadina</v>
      </c>
      <c r="O3231" t="s">
        <v>1763</v>
      </c>
      <c r="P3231" t="s">
        <v>1774</v>
      </c>
    </row>
    <row r="3232" spans="1:16" x14ac:dyDescent="0.3">
      <c r="A3232" s="3">
        <v>43637</v>
      </c>
      <c r="B3232" s="1" t="s">
        <v>234</v>
      </c>
      <c r="C3232" s="1" t="s">
        <v>145</v>
      </c>
      <c r="D3232" s="25" t="s">
        <v>1755</v>
      </c>
      <c r="E3232" s="1" t="s">
        <v>218</v>
      </c>
      <c r="F3232" s="2">
        <v>6</v>
      </c>
      <c r="G3232" s="2">
        <v>8</v>
      </c>
      <c r="H3232" s="1" t="s">
        <v>29</v>
      </c>
      <c r="I3232" s="1" t="s">
        <v>30</v>
      </c>
      <c r="J3232" s="2">
        <v>5346</v>
      </c>
      <c r="K3232" t="str">
        <f>VLOOKUP(E3232,LUCode!A:B,2,FALSE)</f>
        <v>Equipment - No Trouble Found</v>
      </c>
      <c r="L3232">
        <f>VLOOKUP(D3232,Coordinates!A:C,2,FALSE)</f>
        <v>43.6706</v>
      </c>
      <c r="M3232">
        <f>VLOOKUP(D3232,Coordinates!A:C,3,FALSE)</f>
        <v>-79.386499999999998</v>
      </c>
      <c r="N3232" t="str">
        <f>VLOOKUP(I3232,LULine!A:B,2,FALSE)</f>
        <v>Bloor Danforth</v>
      </c>
      <c r="O3232" t="s">
        <v>1763</v>
      </c>
      <c r="P3232" t="s">
        <v>1772</v>
      </c>
    </row>
    <row r="3233" spans="1:16" x14ac:dyDescent="0.3">
      <c r="A3233" s="3">
        <v>43637</v>
      </c>
      <c r="B3233" s="1" t="s">
        <v>998</v>
      </c>
      <c r="C3233" s="1" t="s">
        <v>145</v>
      </c>
      <c r="D3233" s="1" t="s">
        <v>395</v>
      </c>
      <c r="E3233" s="1" t="s">
        <v>80</v>
      </c>
      <c r="F3233" s="2">
        <v>7</v>
      </c>
      <c r="G3233" s="2">
        <v>9</v>
      </c>
      <c r="H3233" s="1" t="s">
        <v>34</v>
      </c>
      <c r="I3233" s="1" t="s">
        <v>30</v>
      </c>
      <c r="J3233" s="2">
        <v>5024</v>
      </c>
      <c r="K3233" t="str">
        <f>VLOOKUP(E3233,LUCode!A:B,2,FALSE)</f>
        <v>Disorderly Patron</v>
      </c>
      <c r="L3233">
        <f>VLOOKUP(D3233,Coordinates!A:C,2,FALSE)</f>
        <v>43.385899999999999</v>
      </c>
      <c r="M3233">
        <f>VLOOKUP(D3233,Coordinates!A:C,3,FALSE)</f>
        <v>-79.290199999999999</v>
      </c>
      <c r="N3233" t="str">
        <f>VLOOKUP(I3233,LULine!A:B,2,FALSE)</f>
        <v>Bloor Danforth</v>
      </c>
      <c r="O3233" t="s">
        <v>1763</v>
      </c>
      <c r="P3233" t="s">
        <v>1772</v>
      </c>
    </row>
    <row r="3234" spans="1:16" x14ac:dyDescent="0.3">
      <c r="A3234" s="3">
        <v>43637</v>
      </c>
      <c r="B3234" s="1" t="s">
        <v>606</v>
      </c>
      <c r="C3234" s="1" t="s">
        <v>145</v>
      </c>
      <c r="D3234" s="1" t="s">
        <v>172</v>
      </c>
      <c r="E3234" s="1" t="s">
        <v>177</v>
      </c>
      <c r="F3234" s="2">
        <v>3</v>
      </c>
      <c r="G3234" s="2">
        <v>5</v>
      </c>
      <c r="H3234" s="1" t="s">
        <v>19</v>
      </c>
      <c r="I3234" s="1" t="s">
        <v>15</v>
      </c>
      <c r="J3234" s="2">
        <v>6076</v>
      </c>
      <c r="K3234" t="str">
        <f>VLOOKUP(E3234,LUCode!A:B,2,FALSE)</f>
        <v>Body</v>
      </c>
      <c r="L3234">
        <f>VLOOKUP(D3234,Coordinates!A:C,2,FALSE)</f>
        <v>43.761499999999998</v>
      </c>
      <c r="M3234">
        <f>VLOOKUP(D3234,Coordinates!A:C,3,FALSE)</f>
        <v>-79.411100000000005</v>
      </c>
      <c r="N3234" t="str">
        <f>VLOOKUP(I3234,LULine!A:B,2,FALSE)</f>
        <v>Yonge University Spadina</v>
      </c>
      <c r="O3234" t="s">
        <v>1763</v>
      </c>
      <c r="P3234" t="s">
        <v>1772</v>
      </c>
    </row>
    <row r="3235" spans="1:16" x14ac:dyDescent="0.3">
      <c r="A3235" s="3">
        <v>43637</v>
      </c>
      <c r="B3235" s="1" t="s">
        <v>1129</v>
      </c>
      <c r="C3235" s="1" t="s">
        <v>145</v>
      </c>
      <c r="D3235" s="1" t="s">
        <v>363</v>
      </c>
      <c r="E3235" s="1" t="s">
        <v>57</v>
      </c>
      <c r="F3235" s="2">
        <v>18</v>
      </c>
      <c r="G3235" s="2">
        <v>21</v>
      </c>
      <c r="H3235" s="1" t="s">
        <v>34</v>
      </c>
      <c r="I3235" s="1" t="s">
        <v>30</v>
      </c>
      <c r="J3235" s="2">
        <v>5265</v>
      </c>
      <c r="K3235" t="str">
        <f>VLOOKUP(E3235,LUCode!A:B,2,FALSE)</f>
        <v>Injured or ill Customer (On Train) - Transported</v>
      </c>
      <c r="L3235">
        <f>VLOOKUP(D3235,Coordinates!A:C,2,FALSE)</f>
        <v>43.4514</v>
      </c>
      <c r="M3235">
        <f>VLOOKUP(D3235,Coordinates!A:C,3,FALSE)</f>
        <v>-79.284199999999998</v>
      </c>
      <c r="N3235" t="str">
        <f>VLOOKUP(I3235,LULine!A:B,2,FALSE)</f>
        <v>Bloor Danforth</v>
      </c>
      <c r="O3235" t="s">
        <v>1763</v>
      </c>
      <c r="P3235" t="s">
        <v>1773</v>
      </c>
    </row>
    <row r="3236" spans="1:16" x14ac:dyDescent="0.3">
      <c r="A3236" s="3">
        <v>43637</v>
      </c>
      <c r="B3236" s="1" t="s">
        <v>726</v>
      </c>
      <c r="C3236" s="1" t="s">
        <v>145</v>
      </c>
      <c r="D3236" s="1" t="s">
        <v>27</v>
      </c>
      <c r="E3236" s="1" t="s">
        <v>57</v>
      </c>
      <c r="F3236" s="2">
        <v>16</v>
      </c>
      <c r="G3236" s="2">
        <v>19</v>
      </c>
      <c r="H3236" s="1" t="s">
        <v>34</v>
      </c>
      <c r="I3236" s="1" t="s">
        <v>30</v>
      </c>
      <c r="J3236" s="2">
        <v>5119</v>
      </c>
      <c r="K3236" t="str">
        <f>VLOOKUP(E3236,LUCode!A:B,2,FALSE)</f>
        <v>Injured or ill Customer (On Train) - Transported</v>
      </c>
      <c r="L3236">
        <f>VLOOKUP(D3236,Coordinates!A:C,2,FALSE)</f>
        <v>43.392000000000003</v>
      </c>
      <c r="M3236">
        <f>VLOOKUP(D3236,Coordinates!A:C,3,FALSE)</f>
        <v>-79.273499999999999</v>
      </c>
      <c r="N3236" t="str">
        <f>VLOOKUP(I3236,LULine!A:B,2,FALSE)</f>
        <v>Bloor Danforth</v>
      </c>
      <c r="O3236" t="s">
        <v>1763</v>
      </c>
      <c r="P3236" t="s">
        <v>1773</v>
      </c>
    </row>
    <row r="3237" spans="1:16" x14ac:dyDescent="0.3">
      <c r="A3237" s="3">
        <v>43637</v>
      </c>
      <c r="B3237" s="1" t="s">
        <v>582</v>
      </c>
      <c r="C3237" s="1" t="s">
        <v>145</v>
      </c>
      <c r="D3237" s="1" t="s">
        <v>12</v>
      </c>
      <c r="E3237" s="1" t="s">
        <v>54</v>
      </c>
      <c r="F3237" s="2">
        <v>5</v>
      </c>
      <c r="G3237" s="2">
        <v>8</v>
      </c>
      <c r="H3237" s="1" t="s">
        <v>19</v>
      </c>
      <c r="I3237" s="1" t="s">
        <v>15</v>
      </c>
      <c r="J3237" s="2">
        <v>5631</v>
      </c>
      <c r="K3237" t="str">
        <f>VLOOKUP(E3237,LUCode!A:B,2,FALSE)</f>
        <v>Passenger Assistance Alarm Activated - No Trouble Found</v>
      </c>
      <c r="L3237">
        <f>VLOOKUP(D3237,Coordinates!A:C,2,FALSE)</f>
        <v>43.402900000000002</v>
      </c>
      <c r="M3237">
        <f>VLOOKUP(D3237,Coordinates!A:C,3,FALSE)</f>
        <v>-79.242500000000007</v>
      </c>
      <c r="N3237" t="str">
        <f>VLOOKUP(I3237,LULine!A:B,2,FALSE)</f>
        <v>Yonge University Spadina</v>
      </c>
      <c r="O3237" t="s">
        <v>1763</v>
      </c>
      <c r="P3237" t="s">
        <v>1773</v>
      </c>
    </row>
    <row r="3238" spans="1:16" x14ac:dyDescent="0.3">
      <c r="A3238" s="3">
        <v>43637</v>
      </c>
      <c r="B3238" s="1" t="s">
        <v>782</v>
      </c>
      <c r="C3238" s="1" t="s">
        <v>145</v>
      </c>
      <c r="D3238" s="1" t="s">
        <v>248</v>
      </c>
      <c r="E3238" s="1" t="s">
        <v>80</v>
      </c>
      <c r="F3238" s="2">
        <v>4</v>
      </c>
      <c r="G3238" s="2">
        <v>7</v>
      </c>
      <c r="H3238" s="1" t="s">
        <v>19</v>
      </c>
      <c r="I3238" s="1" t="s">
        <v>15</v>
      </c>
      <c r="J3238" s="2">
        <v>5981</v>
      </c>
      <c r="K3238" t="str">
        <f>VLOOKUP(E3238,LUCode!A:B,2,FALSE)</f>
        <v>Disorderly Patron</v>
      </c>
      <c r="L3238">
        <f>VLOOKUP(D3238,Coordinates!A:C,2,FALSE)</f>
        <v>43.3857</v>
      </c>
      <c r="M3238">
        <f>VLOOKUP(D3238,Coordinates!A:C,3,FALSE)</f>
        <v>-79.224000000000004</v>
      </c>
      <c r="N3238" t="str">
        <f>VLOOKUP(I3238,LULine!A:B,2,FALSE)</f>
        <v>Yonge University Spadina</v>
      </c>
      <c r="O3238" t="s">
        <v>1763</v>
      </c>
      <c r="P3238" t="s">
        <v>1773</v>
      </c>
    </row>
    <row r="3239" spans="1:16" x14ac:dyDescent="0.3">
      <c r="A3239" s="3">
        <v>43637</v>
      </c>
      <c r="B3239" s="1" t="s">
        <v>614</v>
      </c>
      <c r="C3239" s="1" t="s">
        <v>145</v>
      </c>
      <c r="D3239" s="1" t="s">
        <v>137</v>
      </c>
      <c r="E3239" s="1" t="s">
        <v>239</v>
      </c>
      <c r="F3239" s="2">
        <v>3</v>
      </c>
      <c r="G3239" s="2">
        <v>6</v>
      </c>
      <c r="H3239" s="1" t="s">
        <v>14</v>
      </c>
      <c r="I3239" s="1" t="s">
        <v>15</v>
      </c>
      <c r="J3239" s="2">
        <v>6031</v>
      </c>
      <c r="K3239" t="str">
        <f>VLOOKUP(E3239,LUCode!A:B,2,FALSE)</f>
        <v>Crew Unable to Maintain Schedule</v>
      </c>
      <c r="L3239">
        <f>VLOOKUP(D3239,Coordinates!A:C,2,FALSE)</f>
        <v>43.645299999999999</v>
      </c>
      <c r="M3239">
        <f>VLOOKUP(D3239,Coordinates!A:C,3,FALSE)</f>
        <v>-79.380600000000001</v>
      </c>
      <c r="N3239" t="str">
        <f>VLOOKUP(I3239,LULine!A:B,2,FALSE)</f>
        <v>Yonge University Spadina</v>
      </c>
      <c r="O3239" t="s">
        <v>1763</v>
      </c>
      <c r="P3239" t="s">
        <v>1773</v>
      </c>
    </row>
    <row r="3240" spans="1:16" x14ac:dyDescent="0.3">
      <c r="A3240" s="3">
        <v>43637</v>
      </c>
      <c r="B3240" s="1" t="s">
        <v>497</v>
      </c>
      <c r="C3240" s="1" t="s">
        <v>145</v>
      </c>
      <c r="D3240" s="1" t="s">
        <v>45</v>
      </c>
      <c r="E3240" s="1" t="s">
        <v>128</v>
      </c>
      <c r="F3240" s="2">
        <v>4</v>
      </c>
      <c r="G3240" s="2">
        <v>6</v>
      </c>
      <c r="H3240" s="1" t="s">
        <v>19</v>
      </c>
      <c r="I3240" s="1" t="s">
        <v>15</v>
      </c>
      <c r="J3240" s="2">
        <v>0</v>
      </c>
      <c r="K3240" t="str">
        <f>VLOOKUP(E3240,LUCode!A:B,2,FALSE)</f>
        <v>Divisional Clerk Related</v>
      </c>
      <c r="L3240">
        <f>VLOOKUP(D3240,Coordinates!A:C,2,FALSE)</f>
        <v>43.781399999999998</v>
      </c>
      <c r="M3240">
        <f>VLOOKUP(D3240,Coordinates!A:C,3,FALSE)</f>
        <v>-79.415000000000006</v>
      </c>
      <c r="N3240" t="str">
        <f>VLOOKUP(I3240,LULine!A:B,2,FALSE)</f>
        <v>Yonge University Spadina</v>
      </c>
      <c r="O3240" t="s">
        <v>1763</v>
      </c>
      <c r="P3240" t="s">
        <v>1775</v>
      </c>
    </row>
    <row r="3241" spans="1:16" x14ac:dyDescent="0.3">
      <c r="A3241" s="3">
        <v>43637</v>
      </c>
      <c r="B3241" s="1" t="s">
        <v>311</v>
      </c>
      <c r="C3241" s="1" t="s">
        <v>145</v>
      </c>
      <c r="D3241" s="1" t="s">
        <v>489</v>
      </c>
      <c r="E3241" s="1" t="s">
        <v>54</v>
      </c>
      <c r="F3241" s="2">
        <v>3</v>
      </c>
      <c r="G3241" s="2">
        <v>8</v>
      </c>
      <c r="I3241" s="1" t="s">
        <v>99</v>
      </c>
      <c r="J3241" s="2">
        <v>6176</v>
      </c>
      <c r="K3241" t="str">
        <f>VLOOKUP(E3241,LUCode!A:B,2,FALSE)</f>
        <v>Passenger Assistance Alarm Activated - No Trouble Found</v>
      </c>
      <c r="L3241">
        <f>VLOOKUP(D3241,Coordinates!A:C,2,FALSE)</f>
        <v>43.4617</v>
      </c>
      <c r="M3241">
        <f>VLOOKUP(D3241,Coordinates!A:C,3,FALSE)</f>
        <v>-79.215500000000006</v>
      </c>
      <c r="N3241" t="str">
        <f>VLOOKUP(I3241,LULine!A:B,2,FALSE)</f>
        <v>Sheppard</v>
      </c>
      <c r="O3241" t="s">
        <v>1763</v>
      </c>
      <c r="P3241" t="s">
        <v>1775</v>
      </c>
    </row>
    <row r="3242" spans="1:16" x14ac:dyDescent="0.3">
      <c r="A3242" s="3">
        <v>43637</v>
      </c>
      <c r="B3242" s="1" t="s">
        <v>1404</v>
      </c>
      <c r="C3242" s="1" t="s">
        <v>145</v>
      </c>
      <c r="D3242" s="1" t="s">
        <v>117</v>
      </c>
      <c r="E3242" s="1" t="s">
        <v>13</v>
      </c>
      <c r="F3242" s="2">
        <v>3</v>
      </c>
      <c r="G3242" s="2">
        <v>5</v>
      </c>
      <c r="H3242" s="1" t="s">
        <v>19</v>
      </c>
      <c r="I3242" s="1" t="s">
        <v>15</v>
      </c>
      <c r="J3242" s="2">
        <v>5821</v>
      </c>
      <c r="K3242" t="str">
        <f>VLOOKUP(E3242,LUCode!A:B,2,FALSE)</f>
        <v>ATC Project</v>
      </c>
      <c r="L3242">
        <f>VLOOKUP(D3242,Coordinates!A:C,2,FALSE)</f>
        <v>43.393599999999999</v>
      </c>
      <c r="M3242">
        <f>VLOOKUP(D3242,Coordinates!A:C,3,FALSE)</f>
        <v>-79.232600000000005</v>
      </c>
      <c r="N3242" t="str">
        <f>VLOOKUP(I3242,LULine!A:B,2,FALSE)</f>
        <v>Yonge University Spadina</v>
      </c>
      <c r="O3242" t="s">
        <v>1763</v>
      </c>
      <c r="P3242" t="s">
        <v>1775</v>
      </c>
    </row>
    <row r="3243" spans="1:16" x14ac:dyDescent="0.3">
      <c r="A3243" s="3">
        <v>43637</v>
      </c>
      <c r="B3243" s="1" t="s">
        <v>1371</v>
      </c>
      <c r="C3243" s="1" t="s">
        <v>145</v>
      </c>
      <c r="D3243" s="1" t="s">
        <v>300</v>
      </c>
      <c r="E3243" s="1" t="s">
        <v>67</v>
      </c>
      <c r="F3243" s="2">
        <v>4</v>
      </c>
      <c r="G3243" s="2">
        <v>6</v>
      </c>
      <c r="H3243" s="1" t="s">
        <v>14</v>
      </c>
      <c r="I3243" s="1" t="s">
        <v>15</v>
      </c>
      <c r="J3243" s="2">
        <v>6031</v>
      </c>
      <c r="K3243" t="str">
        <f>VLOOKUP(E3243,LUCode!A:B,2,FALSE)</f>
        <v>Door Problems - Faulty Equipment</v>
      </c>
      <c r="L3243">
        <f>VLOOKUP(D3243,Coordinates!A:C,2,FALSE)</f>
        <v>43.405200000000001</v>
      </c>
      <c r="M3243">
        <f>VLOOKUP(D3243,Coordinates!A:C,3,FALSE)</f>
        <v>-79.201599999999999</v>
      </c>
      <c r="N3243" t="str">
        <f>VLOOKUP(I3243,LULine!A:B,2,FALSE)</f>
        <v>Yonge University Spadina</v>
      </c>
      <c r="O3243" t="s">
        <v>1763</v>
      </c>
      <c r="P3243" t="s">
        <v>1776</v>
      </c>
    </row>
    <row r="3244" spans="1:16" x14ac:dyDescent="0.3">
      <c r="A3244" s="3">
        <v>43637</v>
      </c>
      <c r="B3244" s="1" t="s">
        <v>991</v>
      </c>
      <c r="C3244" s="1" t="s">
        <v>145</v>
      </c>
      <c r="D3244" s="1" t="s">
        <v>160</v>
      </c>
      <c r="E3244" s="1" t="s">
        <v>143</v>
      </c>
      <c r="F3244" s="2">
        <v>6</v>
      </c>
      <c r="G3244" s="2">
        <v>9</v>
      </c>
      <c r="H3244" s="1" t="s">
        <v>19</v>
      </c>
      <c r="I3244" s="1" t="s">
        <v>15</v>
      </c>
      <c r="J3244" s="2">
        <v>5846</v>
      </c>
      <c r="K3244" t="str">
        <f>VLOOKUP(E3244,LUCode!A:B,2,FALSE)</f>
        <v>Transportation Department - Other</v>
      </c>
      <c r="L3244">
        <f>VLOOKUP(D3244,Coordinates!A:C,2,FALSE)</f>
        <v>43.724899999999998</v>
      </c>
      <c r="M3244">
        <f>VLOOKUP(D3244,Coordinates!A:C,3,FALSE)</f>
        <v>79.448800000000006</v>
      </c>
      <c r="N3244" t="str">
        <f>VLOOKUP(I3244,LULine!A:B,2,FALSE)</f>
        <v>Yonge University Spadina</v>
      </c>
      <c r="O3244" t="s">
        <v>1763</v>
      </c>
      <c r="P3244" t="s">
        <v>1776</v>
      </c>
    </row>
    <row r="3245" spans="1:16" x14ac:dyDescent="0.3">
      <c r="A3245" s="3">
        <v>43637</v>
      </c>
      <c r="B3245" s="1" t="s">
        <v>365</v>
      </c>
      <c r="C3245" s="1" t="s">
        <v>145</v>
      </c>
      <c r="D3245" s="1" t="s">
        <v>98</v>
      </c>
      <c r="E3245" s="1" t="s">
        <v>277</v>
      </c>
      <c r="F3245" s="2">
        <v>8</v>
      </c>
      <c r="G3245" s="2">
        <v>13</v>
      </c>
      <c r="H3245" s="1" t="s">
        <v>34</v>
      </c>
      <c r="I3245" s="1" t="s">
        <v>99</v>
      </c>
      <c r="J3245" s="2">
        <v>6156</v>
      </c>
      <c r="K3245" t="str">
        <f>VLOOKUP(E3245,LUCode!A:B,2,FALSE)</f>
        <v>Operator Violated Signal</v>
      </c>
      <c r="L3245">
        <f>VLOOKUP(D3245,Coordinates!A:C,2,FALSE)</f>
        <v>43.460900000000002</v>
      </c>
      <c r="M3245">
        <f>VLOOKUP(D3245,Coordinates!A:C,3,FALSE)</f>
        <v>-79.223500000000001</v>
      </c>
      <c r="N3245" t="str">
        <f>VLOOKUP(I3245,LULine!A:B,2,FALSE)</f>
        <v>Sheppard</v>
      </c>
      <c r="O3245" t="s">
        <v>1763</v>
      </c>
      <c r="P3245" t="s">
        <v>1777</v>
      </c>
    </row>
    <row r="3246" spans="1:16" x14ac:dyDescent="0.3">
      <c r="A3246" s="3">
        <v>43637</v>
      </c>
      <c r="B3246" s="1" t="s">
        <v>1326</v>
      </c>
      <c r="C3246" s="1" t="s">
        <v>145</v>
      </c>
      <c r="D3246" s="1" t="s">
        <v>281</v>
      </c>
      <c r="E3246" s="1" t="s">
        <v>277</v>
      </c>
      <c r="F3246" s="2">
        <v>5</v>
      </c>
      <c r="G3246" s="2">
        <v>10</v>
      </c>
      <c r="H3246" s="1" t="s">
        <v>34</v>
      </c>
      <c r="I3246" s="1" t="s">
        <v>99</v>
      </c>
      <c r="J3246" s="2">
        <v>6146</v>
      </c>
      <c r="K3246" t="str">
        <f>VLOOKUP(E3246,LUCode!A:B,2,FALSE)</f>
        <v>Operator Violated Signal</v>
      </c>
      <c r="L3246">
        <f>VLOOKUP(D3246,Coordinates!A:C,2,FALSE)</f>
        <v>43.775700000000001</v>
      </c>
      <c r="M3246">
        <f>VLOOKUP(D3246,Coordinates!A:C,3,FALSE)</f>
        <v>-79.345399999999998</v>
      </c>
      <c r="N3246" t="str">
        <f>VLOOKUP(I3246,LULine!A:B,2,FALSE)</f>
        <v>Sheppard</v>
      </c>
      <c r="O3246" t="s">
        <v>1763</v>
      </c>
      <c r="P3246" t="s">
        <v>1777</v>
      </c>
    </row>
    <row r="3247" spans="1:16" x14ac:dyDescent="0.3">
      <c r="A3247" s="3">
        <v>43637</v>
      </c>
      <c r="B3247" s="1" t="s">
        <v>1405</v>
      </c>
      <c r="C3247" s="1" t="s">
        <v>145</v>
      </c>
      <c r="D3247" s="1" t="s">
        <v>64</v>
      </c>
      <c r="E3247" s="1" t="s">
        <v>80</v>
      </c>
      <c r="F3247" s="2">
        <v>3</v>
      </c>
      <c r="G3247" s="2">
        <v>7</v>
      </c>
      <c r="H3247" s="1" t="s">
        <v>29</v>
      </c>
      <c r="I3247" s="1" t="s">
        <v>30</v>
      </c>
      <c r="J3247" s="2">
        <v>5137</v>
      </c>
      <c r="K3247" t="str">
        <f>VLOOKUP(E3247,LUCode!A:B,2,FALSE)</f>
        <v>Disorderly Patron</v>
      </c>
      <c r="L3247">
        <f>VLOOKUP(D3247,Coordinates!A:C,2,FALSE)</f>
        <v>43.424100000000003</v>
      </c>
      <c r="M3247">
        <f>VLOOKUP(D3247,Coordinates!A:C,3,FALSE)</f>
        <v>-79.164699999999996</v>
      </c>
      <c r="N3247" t="str">
        <f>VLOOKUP(I3247,LULine!A:B,2,FALSE)</f>
        <v>Bloor Danforth</v>
      </c>
      <c r="O3247" t="s">
        <v>1763</v>
      </c>
      <c r="P3247" t="s">
        <v>1777</v>
      </c>
    </row>
    <row r="3248" spans="1:16" x14ac:dyDescent="0.3">
      <c r="A3248" s="3">
        <v>43637</v>
      </c>
      <c r="B3248" s="1" t="s">
        <v>863</v>
      </c>
      <c r="C3248" s="1" t="s">
        <v>145</v>
      </c>
      <c r="D3248" s="1" t="s">
        <v>296</v>
      </c>
      <c r="E3248" s="1" t="s">
        <v>163</v>
      </c>
      <c r="F3248" s="2">
        <v>4</v>
      </c>
      <c r="G3248" s="2">
        <v>9</v>
      </c>
      <c r="H3248" s="1" t="s">
        <v>19</v>
      </c>
      <c r="I3248" s="1" t="s">
        <v>15</v>
      </c>
      <c r="J3248" s="2">
        <v>5696</v>
      </c>
      <c r="K3248" t="str">
        <f>VLOOKUP(E3248,LUCode!A:B,2,FALSE)</f>
        <v>Injured or ill Customer (In Station) - Transported</v>
      </c>
      <c r="L3248">
        <f>VLOOKUP(D3248,Coordinates!A:C,2,FALSE)</f>
        <v>43.4116</v>
      </c>
      <c r="M3248">
        <f>VLOOKUP(D3248,Coordinates!A:C,3,FALSE)</f>
        <v>-79.233500000000006</v>
      </c>
      <c r="N3248" t="str">
        <f>VLOOKUP(I3248,LULine!A:B,2,FALSE)</f>
        <v>Yonge University Spadina</v>
      </c>
      <c r="O3248" t="s">
        <v>1763</v>
      </c>
      <c r="P3248" t="s">
        <v>1777</v>
      </c>
    </row>
    <row r="3249" spans="1:16" x14ac:dyDescent="0.3">
      <c r="A3249" s="3">
        <v>43637</v>
      </c>
      <c r="B3249" s="1" t="s">
        <v>1262</v>
      </c>
      <c r="C3249" s="1" t="s">
        <v>145</v>
      </c>
      <c r="D3249" s="1" t="s">
        <v>395</v>
      </c>
      <c r="E3249" s="1" t="s">
        <v>80</v>
      </c>
      <c r="F3249" s="2">
        <v>4</v>
      </c>
      <c r="G3249" s="2">
        <v>8</v>
      </c>
      <c r="H3249" s="1" t="s">
        <v>29</v>
      </c>
      <c r="I3249" s="1" t="s">
        <v>30</v>
      </c>
      <c r="J3249" s="2">
        <v>5020</v>
      </c>
      <c r="K3249" t="str">
        <f>VLOOKUP(E3249,LUCode!A:B,2,FALSE)</f>
        <v>Disorderly Patron</v>
      </c>
      <c r="L3249">
        <f>VLOOKUP(D3249,Coordinates!A:C,2,FALSE)</f>
        <v>43.385899999999999</v>
      </c>
      <c r="M3249">
        <f>VLOOKUP(D3249,Coordinates!A:C,3,FALSE)</f>
        <v>-79.290199999999999</v>
      </c>
      <c r="N3249" t="str">
        <f>VLOOKUP(I3249,LULine!A:B,2,FALSE)</f>
        <v>Bloor Danforth</v>
      </c>
      <c r="O3249" t="s">
        <v>1763</v>
      </c>
      <c r="P3249" t="s">
        <v>1777</v>
      </c>
    </row>
    <row r="3250" spans="1:16" x14ac:dyDescent="0.3">
      <c r="A3250" s="3">
        <v>43638</v>
      </c>
      <c r="B3250" s="1" t="s">
        <v>1406</v>
      </c>
      <c r="C3250" s="1" t="s">
        <v>175</v>
      </c>
      <c r="D3250" s="1" t="s">
        <v>300</v>
      </c>
      <c r="E3250" s="1" t="s">
        <v>150</v>
      </c>
      <c r="F3250" s="2">
        <v>13</v>
      </c>
      <c r="G3250" s="2">
        <v>18</v>
      </c>
      <c r="H3250" s="1" t="s">
        <v>19</v>
      </c>
      <c r="I3250" s="1" t="s">
        <v>15</v>
      </c>
      <c r="J3250" s="2">
        <v>5521</v>
      </c>
      <c r="K3250" t="str">
        <f>VLOOKUP(E3250,LUCode!A:B,2,FALSE)</f>
        <v>Passenger Other</v>
      </c>
      <c r="L3250">
        <f>VLOOKUP(D3250,Coordinates!A:C,2,FALSE)</f>
        <v>43.405200000000001</v>
      </c>
      <c r="M3250">
        <f>VLOOKUP(D3250,Coordinates!A:C,3,FALSE)</f>
        <v>-79.201599999999999</v>
      </c>
      <c r="N3250" t="str">
        <f>VLOOKUP(I3250,LULine!A:B,2,FALSE)</f>
        <v>Yonge University Spadina</v>
      </c>
      <c r="O3250" t="s">
        <v>1763</v>
      </c>
      <c r="P3250" t="s">
        <v>1777</v>
      </c>
    </row>
    <row r="3251" spans="1:16" x14ac:dyDescent="0.3">
      <c r="A3251" s="3">
        <v>43638</v>
      </c>
      <c r="B3251" s="1" t="s">
        <v>985</v>
      </c>
      <c r="C3251" s="1" t="s">
        <v>175</v>
      </c>
      <c r="D3251" s="1" t="s">
        <v>22</v>
      </c>
      <c r="E3251" s="1" t="s">
        <v>183</v>
      </c>
      <c r="F3251" s="2">
        <v>6</v>
      </c>
      <c r="G3251" s="2">
        <v>11</v>
      </c>
      <c r="H3251" s="1" t="s">
        <v>19</v>
      </c>
      <c r="I3251" s="1" t="s">
        <v>15</v>
      </c>
      <c r="J3251" s="2">
        <v>6116</v>
      </c>
      <c r="K3251" t="str">
        <f>VLOOKUP(E3251,LUCode!A:B,2,FALSE)</f>
        <v>ATC Operator Related</v>
      </c>
      <c r="L3251">
        <f>VLOOKUP(D3251,Coordinates!A:C,2,FALSE)</f>
        <v>43.4116</v>
      </c>
      <c r="M3251">
        <f>VLOOKUP(D3251,Coordinates!A:C,3,FALSE)</f>
        <v>-79.233500000000006</v>
      </c>
      <c r="N3251" t="str">
        <f>VLOOKUP(I3251,LULine!A:B,2,FALSE)</f>
        <v>Yonge University Spadina</v>
      </c>
      <c r="O3251" t="s">
        <v>1763</v>
      </c>
      <c r="P3251" t="s">
        <v>1774</v>
      </c>
    </row>
    <row r="3252" spans="1:16" x14ac:dyDescent="0.3">
      <c r="A3252" s="3">
        <v>43638</v>
      </c>
      <c r="B3252" s="1" t="s">
        <v>174</v>
      </c>
      <c r="C3252" s="1" t="s">
        <v>175</v>
      </c>
      <c r="D3252" s="1" t="s">
        <v>33</v>
      </c>
      <c r="E3252" s="1" t="s">
        <v>152</v>
      </c>
      <c r="F3252" s="2">
        <v>5</v>
      </c>
      <c r="G3252" s="2">
        <v>10</v>
      </c>
      <c r="H3252" s="1" t="s">
        <v>34</v>
      </c>
      <c r="I3252" s="1" t="s">
        <v>30</v>
      </c>
      <c r="J3252" s="2">
        <v>5342</v>
      </c>
      <c r="K3252" t="str">
        <f>VLOOKUP(E3252,LUCode!A:B,2,FALSE)</f>
        <v>Graffiti / Scratchiti</v>
      </c>
      <c r="L3252">
        <f>VLOOKUP(D3252,Coordinates!A:C,2,FALSE)</f>
        <v>43.381399999999999</v>
      </c>
      <c r="M3252">
        <f>VLOOKUP(D3252,Coordinates!A:C,3,FALSE)</f>
        <v>-79.320999999999998</v>
      </c>
      <c r="N3252" t="str">
        <f>VLOOKUP(I3252,LULine!A:B,2,FALSE)</f>
        <v>Bloor Danforth</v>
      </c>
      <c r="O3252" t="s">
        <v>1763</v>
      </c>
      <c r="P3252" t="s">
        <v>1774</v>
      </c>
    </row>
    <row r="3253" spans="1:16" x14ac:dyDescent="0.3">
      <c r="A3253" s="3">
        <v>43638</v>
      </c>
      <c r="B3253" s="1" t="s">
        <v>131</v>
      </c>
      <c r="C3253" s="1" t="s">
        <v>175</v>
      </c>
      <c r="D3253" s="1" t="s">
        <v>211</v>
      </c>
      <c r="E3253" s="1" t="s">
        <v>67</v>
      </c>
      <c r="F3253" s="2">
        <v>4</v>
      </c>
      <c r="G3253" s="2">
        <v>14</v>
      </c>
      <c r="H3253" s="1" t="s">
        <v>19</v>
      </c>
      <c r="I3253" s="1" t="s">
        <v>15</v>
      </c>
      <c r="J3253" s="2">
        <v>5511</v>
      </c>
      <c r="K3253" t="str">
        <f>VLOOKUP(E3253,LUCode!A:B,2,FALSE)</f>
        <v>Door Problems - Faulty Equipment</v>
      </c>
      <c r="L3253">
        <f>VLOOKUP(D3253,Coordinates!A:C,2,FALSE)</f>
        <v>43.4739</v>
      </c>
      <c r="M3253">
        <f>VLOOKUP(D3253,Coordinates!A:C,3,FALSE)</f>
        <v>-79.313900000000004</v>
      </c>
      <c r="N3253" t="str">
        <f>VLOOKUP(I3253,LULine!A:B,2,FALSE)</f>
        <v>Yonge University Spadina</v>
      </c>
      <c r="O3253" t="s">
        <v>1763</v>
      </c>
      <c r="P3253" t="s">
        <v>1774</v>
      </c>
    </row>
    <row r="3254" spans="1:16" x14ac:dyDescent="0.3">
      <c r="A3254" s="3">
        <v>43638</v>
      </c>
      <c r="B3254" s="1" t="s">
        <v>485</v>
      </c>
      <c r="C3254" s="1" t="s">
        <v>175</v>
      </c>
      <c r="D3254" s="1" t="s">
        <v>33</v>
      </c>
      <c r="E3254" s="1" t="s">
        <v>277</v>
      </c>
      <c r="F3254" s="2">
        <v>8</v>
      </c>
      <c r="G3254" s="2">
        <v>12</v>
      </c>
      <c r="H3254" s="1" t="s">
        <v>29</v>
      </c>
      <c r="I3254" s="1" t="s">
        <v>30</v>
      </c>
      <c r="J3254" s="2">
        <v>5253</v>
      </c>
      <c r="K3254" t="str">
        <f>VLOOKUP(E3254,LUCode!A:B,2,FALSE)</f>
        <v>Operator Violated Signal</v>
      </c>
      <c r="L3254">
        <f>VLOOKUP(D3254,Coordinates!A:C,2,FALSE)</f>
        <v>43.381399999999999</v>
      </c>
      <c r="M3254">
        <f>VLOOKUP(D3254,Coordinates!A:C,3,FALSE)</f>
        <v>-79.320999999999998</v>
      </c>
      <c r="N3254" t="str">
        <f>VLOOKUP(I3254,LULine!A:B,2,FALSE)</f>
        <v>Bloor Danforth</v>
      </c>
      <c r="O3254" t="s">
        <v>1763</v>
      </c>
      <c r="P3254" t="s">
        <v>1772</v>
      </c>
    </row>
    <row r="3255" spans="1:16" x14ac:dyDescent="0.3">
      <c r="A3255" s="3">
        <v>43638</v>
      </c>
      <c r="B3255" s="1" t="s">
        <v>1251</v>
      </c>
      <c r="C3255" s="1" t="s">
        <v>175</v>
      </c>
      <c r="D3255" s="1" t="s">
        <v>179</v>
      </c>
      <c r="E3255" s="1" t="s">
        <v>221</v>
      </c>
      <c r="F3255" s="2">
        <v>10</v>
      </c>
      <c r="G3255" s="2">
        <v>14</v>
      </c>
      <c r="H3255" s="1" t="s">
        <v>29</v>
      </c>
      <c r="I3255" s="1" t="s">
        <v>30</v>
      </c>
      <c r="J3255" s="2">
        <v>5193</v>
      </c>
      <c r="K3255" t="str">
        <f>VLOOKUP(E3255,LUCode!A:B,2,FALSE)</f>
        <v>Fire/Smoke Plan B - Source TTC</v>
      </c>
      <c r="L3255">
        <f>VLOOKUP(D3255,Coordinates!A:C,2,FALSE)</f>
        <v>43.414200000000001</v>
      </c>
      <c r="M3255">
        <f>VLOOKUP(D3255,Coordinates!A:C,3,FALSE)</f>
        <v>-79.171899999999994</v>
      </c>
      <c r="N3255" t="str">
        <f>VLOOKUP(I3255,LULine!A:B,2,FALSE)</f>
        <v>Bloor Danforth</v>
      </c>
      <c r="O3255" t="s">
        <v>1763</v>
      </c>
      <c r="P3255" t="s">
        <v>1773</v>
      </c>
    </row>
    <row r="3256" spans="1:16" x14ac:dyDescent="0.3">
      <c r="A3256" s="3">
        <v>43638</v>
      </c>
      <c r="B3256" s="1" t="s">
        <v>238</v>
      </c>
      <c r="C3256" s="1" t="s">
        <v>175</v>
      </c>
      <c r="D3256" s="1" t="s">
        <v>64</v>
      </c>
      <c r="E3256" s="1" t="s">
        <v>880</v>
      </c>
      <c r="F3256" s="2">
        <v>5</v>
      </c>
      <c r="G3256" s="2">
        <v>9</v>
      </c>
      <c r="H3256" s="1" t="s">
        <v>29</v>
      </c>
      <c r="I3256" s="1" t="s">
        <v>30</v>
      </c>
      <c r="J3256" s="2">
        <v>5237</v>
      </c>
      <c r="K3256" t="str">
        <f>VLOOKUP(E3256,LUCode!A:B,2,FALSE)</f>
        <v>Two Drum Switch Keys Activated</v>
      </c>
      <c r="L3256">
        <f>VLOOKUP(D3256,Coordinates!A:C,2,FALSE)</f>
        <v>43.424100000000003</v>
      </c>
      <c r="M3256">
        <f>VLOOKUP(D3256,Coordinates!A:C,3,FALSE)</f>
        <v>-79.164699999999996</v>
      </c>
      <c r="N3256" t="str">
        <f>VLOOKUP(I3256,LULine!A:B,2,FALSE)</f>
        <v>Bloor Danforth</v>
      </c>
      <c r="O3256" t="s">
        <v>1763</v>
      </c>
      <c r="P3256" t="s">
        <v>1773</v>
      </c>
    </row>
    <row r="3257" spans="1:16" x14ac:dyDescent="0.3">
      <c r="A3257" s="3">
        <v>43638</v>
      </c>
      <c r="B3257" s="1" t="s">
        <v>547</v>
      </c>
      <c r="C3257" s="1" t="s">
        <v>175</v>
      </c>
      <c r="D3257" s="1" t="s">
        <v>77</v>
      </c>
      <c r="E3257" s="1" t="s">
        <v>13</v>
      </c>
      <c r="F3257" s="2">
        <v>3</v>
      </c>
      <c r="G3257" s="2">
        <v>6</v>
      </c>
      <c r="H3257" s="1" t="s">
        <v>19</v>
      </c>
      <c r="I3257" s="1" t="s">
        <v>15</v>
      </c>
      <c r="J3257" s="2">
        <v>5771</v>
      </c>
      <c r="K3257" t="str">
        <f>VLOOKUP(E3257,LUCode!A:B,2,FALSE)</f>
        <v>ATC Project</v>
      </c>
      <c r="L3257" t="str">
        <f>VLOOKUP(D3257,Coordinates!A:C,2,FALSE)</f>
        <v>43°44′03</v>
      </c>
      <c r="M3257">
        <f>VLOOKUP(D3257,Coordinates!A:C,3,FALSE)</f>
        <v>-79.27</v>
      </c>
      <c r="N3257" t="str">
        <f>VLOOKUP(I3257,LULine!A:B,2,FALSE)</f>
        <v>Yonge University Spadina</v>
      </c>
      <c r="O3257" t="s">
        <v>1763</v>
      </c>
      <c r="P3257" t="s">
        <v>1775</v>
      </c>
    </row>
    <row r="3258" spans="1:16" x14ac:dyDescent="0.3">
      <c r="A3258" s="3">
        <v>43638</v>
      </c>
      <c r="B3258" s="1" t="s">
        <v>814</v>
      </c>
      <c r="C3258" s="1" t="s">
        <v>175</v>
      </c>
      <c r="D3258" s="1" t="s">
        <v>207</v>
      </c>
      <c r="E3258" s="1" t="s">
        <v>245</v>
      </c>
      <c r="F3258" s="2">
        <v>3</v>
      </c>
      <c r="G3258" s="2">
        <v>6</v>
      </c>
      <c r="H3258" s="1" t="s">
        <v>19</v>
      </c>
      <c r="I3258" s="1" t="s">
        <v>15</v>
      </c>
      <c r="J3258" s="2">
        <v>5851</v>
      </c>
      <c r="K3258" t="str">
        <f>VLOOKUP(E3258,LUCode!A:B,2,FALSE)</f>
        <v>Door Problems - Passenger Related</v>
      </c>
      <c r="L3258">
        <f>VLOOKUP(D3258,Coordinates!A:C,2,FALSE)</f>
        <v>43.4221</v>
      </c>
      <c r="M3258">
        <f>VLOOKUP(D3258,Coordinates!A:C,3,FALSE)</f>
        <v>-79.235399999999998</v>
      </c>
      <c r="N3258" t="str">
        <f>VLOOKUP(I3258,LULine!A:B,2,FALSE)</f>
        <v>Yonge University Spadina</v>
      </c>
      <c r="O3258" t="s">
        <v>1763</v>
      </c>
      <c r="P3258" t="s">
        <v>1775</v>
      </c>
    </row>
    <row r="3259" spans="1:16" x14ac:dyDescent="0.3">
      <c r="A3259" s="3">
        <v>43638</v>
      </c>
      <c r="B3259" s="1" t="s">
        <v>314</v>
      </c>
      <c r="C3259" s="1" t="s">
        <v>175</v>
      </c>
      <c r="D3259" s="1" t="s">
        <v>37</v>
      </c>
      <c r="E3259" s="1" t="s">
        <v>110</v>
      </c>
      <c r="F3259" s="2">
        <v>4</v>
      </c>
      <c r="G3259" s="2">
        <v>8</v>
      </c>
      <c r="H3259" s="1" t="s">
        <v>29</v>
      </c>
      <c r="I3259" s="1" t="s">
        <v>30</v>
      </c>
      <c r="J3259" s="2">
        <v>5317</v>
      </c>
      <c r="K3259" t="str">
        <f>VLOOKUP(E3259,LUCode!A:B,2,FALSE)</f>
        <v>Door Problems - Debris Related</v>
      </c>
      <c r="L3259">
        <f>VLOOKUP(D3259,Coordinates!A:C,2,FALSE)</f>
        <v>43.435699999999997</v>
      </c>
      <c r="M3259">
        <f>VLOOKUP(D3259,Coordinates!A:C,3,FALSE)</f>
        <v>-79.154899999999998</v>
      </c>
      <c r="N3259" t="str">
        <f>VLOOKUP(I3259,LULine!A:B,2,FALSE)</f>
        <v>Bloor Danforth</v>
      </c>
      <c r="O3259" t="s">
        <v>1763</v>
      </c>
      <c r="P3259" t="s">
        <v>1776</v>
      </c>
    </row>
    <row r="3260" spans="1:16" x14ac:dyDescent="0.3">
      <c r="A3260" s="3">
        <v>43638</v>
      </c>
      <c r="B3260" s="1" t="s">
        <v>349</v>
      </c>
      <c r="C3260" s="1" t="s">
        <v>175</v>
      </c>
      <c r="D3260" s="1" t="s">
        <v>37</v>
      </c>
      <c r="E3260" s="1" t="s">
        <v>165</v>
      </c>
      <c r="F3260" s="2">
        <v>5</v>
      </c>
      <c r="G3260" s="2">
        <v>9</v>
      </c>
      <c r="H3260" s="1" t="s">
        <v>29</v>
      </c>
      <c r="I3260" s="1" t="s">
        <v>30</v>
      </c>
      <c r="J3260" s="2">
        <v>5329</v>
      </c>
      <c r="K3260" t="str">
        <f>VLOOKUP(E3260,LUCode!A:B,2,FALSE)</f>
        <v xml:space="preserve">Subway Radio System Fault </v>
      </c>
      <c r="L3260">
        <f>VLOOKUP(D3260,Coordinates!A:C,2,FALSE)</f>
        <v>43.435699999999997</v>
      </c>
      <c r="M3260">
        <f>VLOOKUP(D3260,Coordinates!A:C,3,FALSE)</f>
        <v>-79.154899999999998</v>
      </c>
      <c r="N3260" t="str">
        <f>VLOOKUP(I3260,LULine!A:B,2,FALSE)</f>
        <v>Bloor Danforth</v>
      </c>
      <c r="O3260" t="s">
        <v>1763</v>
      </c>
      <c r="P3260" t="s">
        <v>1777</v>
      </c>
    </row>
    <row r="3261" spans="1:16" x14ac:dyDescent="0.3">
      <c r="A3261" s="3">
        <v>43638</v>
      </c>
      <c r="B3261" s="1" t="s">
        <v>1407</v>
      </c>
      <c r="C3261" s="1" t="s">
        <v>175</v>
      </c>
      <c r="D3261" s="1" t="s">
        <v>59</v>
      </c>
      <c r="E3261" s="1" t="s">
        <v>150</v>
      </c>
      <c r="F3261" s="2">
        <v>4</v>
      </c>
      <c r="G3261" s="2">
        <v>8</v>
      </c>
      <c r="H3261" s="1" t="s">
        <v>34</v>
      </c>
      <c r="I3261" s="1" t="s">
        <v>30</v>
      </c>
      <c r="J3261" s="2">
        <v>5034</v>
      </c>
      <c r="K3261" t="str">
        <f>VLOOKUP(E3261,LUCode!A:B,2,FALSE)</f>
        <v>Passenger Other</v>
      </c>
      <c r="L3261">
        <f>VLOOKUP(D3261,Coordinates!A:C,2,FALSE)</f>
        <v>43.410299999999999</v>
      </c>
      <c r="M3261">
        <f>VLOOKUP(D3261,Coordinates!A:C,3,FALSE)</f>
        <v>-79.192300000000003</v>
      </c>
      <c r="N3261" t="str">
        <f>VLOOKUP(I3261,LULine!A:B,2,FALSE)</f>
        <v>Bloor Danforth</v>
      </c>
      <c r="O3261" t="s">
        <v>1763</v>
      </c>
      <c r="P3261" t="s">
        <v>1777</v>
      </c>
    </row>
    <row r="3262" spans="1:16" x14ac:dyDescent="0.3">
      <c r="A3262" s="3">
        <v>43638</v>
      </c>
      <c r="B3262" s="1" t="s">
        <v>409</v>
      </c>
      <c r="C3262" s="1" t="s">
        <v>175</v>
      </c>
      <c r="D3262" s="1" t="s">
        <v>59</v>
      </c>
      <c r="E3262" s="1" t="s">
        <v>43</v>
      </c>
      <c r="F3262" s="2">
        <v>4</v>
      </c>
      <c r="G3262" s="2">
        <v>8</v>
      </c>
      <c r="H3262" s="1" t="s">
        <v>34</v>
      </c>
      <c r="I3262" s="1" t="s">
        <v>30</v>
      </c>
      <c r="J3262" s="2">
        <v>5296</v>
      </c>
      <c r="K3262" t="str">
        <f>VLOOKUP(E3262,LUCode!A:B,2,FALSE)</f>
        <v>Operator Not In Position</v>
      </c>
      <c r="L3262">
        <f>VLOOKUP(D3262,Coordinates!A:C,2,FALSE)</f>
        <v>43.410299999999999</v>
      </c>
      <c r="M3262">
        <f>VLOOKUP(D3262,Coordinates!A:C,3,FALSE)</f>
        <v>-79.192300000000003</v>
      </c>
      <c r="N3262" t="str">
        <f>VLOOKUP(I3262,LULine!A:B,2,FALSE)</f>
        <v>Bloor Danforth</v>
      </c>
      <c r="O3262" t="s">
        <v>1763</v>
      </c>
      <c r="P3262" t="s">
        <v>1777</v>
      </c>
    </row>
    <row r="3263" spans="1:16" x14ac:dyDescent="0.3">
      <c r="A3263" s="3">
        <v>43638</v>
      </c>
      <c r="B3263" s="1" t="s">
        <v>1405</v>
      </c>
      <c r="C3263" s="1" t="s">
        <v>175</v>
      </c>
      <c r="D3263" s="1" t="s">
        <v>140</v>
      </c>
      <c r="E3263" s="1" t="s">
        <v>150</v>
      </c>
      <c r="F3263" s="2">
        <v>9</v>
      </c>
      <c r="G3263" s="2">
        <v>13</v>
      </c>
      <c r="H3263" s="1" t="s">
        <v>34</v>
      </c>
      <c r="I3263" s="1" t="s">
        <v>30</v>
      </c>
      <c r="J3263" s="2">
        <v>5296</v>
      </c>
      <c r="K3263" t="str">
        <f>VLOOKUP(E3263,LUCode!A:B,2,FALSE)</f>
        <v>Passenger Other</v>
      </c>
      <c r="L3263">
        <f>VLOOKUP(D3263,Coordinates!A:C,2,FALSE)</f>
        <v>43.39</v>
      </c>
      <c r="M3263">
        <f>VLOOKUP(D3263,Coordinates!A:C,3,FALSE)</f>
        <v>-79.2941</v>
      </c>
      <c r="N3263" t="str">
        <f>VLOOKUP(I3263,LULine!A:B,2,FALSE)</f>
        <v>Bloor Danforth</v>
      </c>
      <c r="O3263" t="s">
        <v>1763</v>
      </c>
      <c r="P3263" t="s">
        <v>1777</v>
      </c>
    </row>
    <row r="3264" spans="1:16" x14ac:dyDescent="0.3">
      <c r="A3264" s="3">
        <v>43638</v>
      </c>
      <c r="B3264" s="1" t="s">
        <v>559</v>
      </c>
      <c r="C3264" s="1" t="s">
        <v>175</v>
      </c>
      <c r="D3264" s="1" t="s">
        <v>134</v>
      </c>
      <c r="E3264" s="1" t="s">
        <v>67</v>
      </c>
      <c r="F3264" s="2">
        <v>4</v>
      </c>
      <c r="G3264" s="2">
        <v>8</v>
      </c>
      <c r="H3264" s="1" t="s">
        <v>29</v>
      </c>
      <c r="I3264" s="1" t="s">
        <v>30</v>
      </c>
      <c r="J3264" s="2">
        <v>5171</v>
      </c>
      <c r="K3264" t="str">
        <f>VLOOKUP(E3264,LUCode!A:B,2,FALSE)</f>
        <v>Door Problems - Faulty Equipment</v>
      </c>
      <c r="L3264">
        <f>VLOOKUP(D3264,Coordinates!A:C,2,FALSE)</f>
        <v>43.404200000000003</v>
      </c>
      <c r="M3264">
        <f>VLOOKUP(D3264,Coordinates!A:C,3,FALSE)</f>
        <v>-79.210899999999995</v>
      </c>
      <c r="N3264" t="str">
        <f>VLOOKUP(I3264,LULine!A:B,2,FALSE)</f>
        <v>Bloor Danforth</v>
      </c>
      <c r="O3264" t="s">
        <v>1763</v>
      </c>
      <c r="P3264" t="s">
        <v>1777</v>
      </c>
    </row>
    <row r="3265" spans="1:16" x14ac:dyDescent="0.3">
      <c r="A3265" s="3">
        <v>43638</v>
      </c>
      <c r="B3265" s="1" t="s">
        <v>1157</v>
      </c>
      <c r="C3265" s="1" t="s">
        <v>175</v>
      </c>
      <c r="D3265" s="1" t="s">
        <v>137</v>
      </c>
      <c r="E3265" s="1" t="s">
        <v>89</v>
      </c>
      <c r="F3265" s="2">
        <v>7</v>
      </c>
      <c r="G3265" s="2">
        <v>12</v>
      </c>
      <c r="H3265" s="1" t="s">
        <v>14</v>
      </c>
      <c r="I3265" s="1" t="s">
        <v>15</v>
      </c>
      <c r="J3265" s="2">
        <v>5741</v>
      </c>
      <c r="K3265" t="str">
        <f>VLOOKUP(E3265,LUCode!A:B,2,FALSE)</f>
        <v>Injured or ill Customer (On Train) - Medical Aid Refused</v>
      </c>
      <c r="L3265">
        <f>VLOOKUP(D3265,Coordinates!A:C,2,FALSE)</f>
        <v>43.645299999999999</v>
      </c>
      <c r="M3265">
        <f>VLOOKUP(D3265,Coordinates!A:C,3,FALSE)</f>
        <v>-79.380600000000001</v>
      </c>
      <c r="N3265" t="str">
        <f>VLOOKUP(I3265,LULine!A:B,2,FALSE)</f>
        <v>Yonge University Spadina</v>
      </c>
      <c r="O3265" t="s">
        <v>1763</v>
      </c>
      <c r="P3265" t="s">
        <v>1777</v>
      </c>
    </row>
    <row r="3266" spans="1:16" x14ac:dyDescent="0.3">
      <c r="A3266" s="3">
        <v>43639</v>
      </c>
      <c r="B3266" s="1" t="s">
        <v>684</v>
      </c>
      <c r="C3266" s="1" t="s">
        <v>188</v>
      </c>
      <c r="D3266" s="25" t="s">
        <v>1639</v>
      </c>
      <c r="E3266" s="1" t="s">
        <v>89</v>
      </c>
      <c r="F3266" s="2">
        <v>4</v>
      </c>
      <c r="G3266" s="2">
        <v>9</v>
      </c>
      <c r="H3266" s="1" t="s">
        <v>19</v>
      </c>
      <c r="I3266" s="1" t="s">
        <v>15</v>
      </c>
      <c r="J3266" s="2">
        <v>5736</v>
      </c>
      <c r="K3266" t="str">
        <f>VLOOKUP(E3266,LUCode!A:B,2,FALSE)</f>
        <v>Injured or ill Customer (On Train) - Medical Aid Refused</v>
      </c>
      <c r="L3266">
        <f>VLOOKUP(D3266,Coordinates!A:C,2,FALSE)</f>
        <v>43.762</v>
      </c>
      <c r="M3266">
        <f>VLOOKUP(D3266,Coordinates!A:C,3,FALSE)</f>
        <v>-79.411900000000003</v>
      </c>
      <c r="N3266" t="str">
        <f>VLOOKUP(I3266,LULine!A:B,2,FALSE)</f>
        <v>Yonge University Spadina</v>
      </c>
      <c r="O3266" t="s">
        <v>1763</v>
      </c>
      <c r="P3266" t="s">
        <v>1777</v>
      </c>
    </row>
    <row r="3267" spans="1:16" x14ac:dyDescent="0.3">
      <c r="A3267" s="3">
        <v>43639</v>
      </c>
      <c r="B3267" s="1" t="s">
        <v>187</v>
      </c>
      <c r="C3267" s="1" t="s">
        <v>188</v>
      </c>
      <c r="D3267" s="1" t="s">
        <v>33</v>
      </c>
      <c r="E3267" s="1" t="s">
        <v>43</v>
      </c>
      <c r="F3267" s="2">
        <v>3</v>
      </c>
      <c r="G3267" s="2">
        <v>0</v>
      </c>
      <c r="H3267" s="1" t="s">
        <v>34</v>
      </c>
      <c r="I3267" s="1" t="s">
        <v>30</v>
      </c>
      <c r="J3267" s="2">
        <v>5037</v>
      </c>
      <c r="K3267" t="str">
        <f>VLOOKUP(E3267,LUCode!A:B,2,FALSE)</f>
        <v>Operator Not In Position</v>
      </c>
      <c r="L3267">
        <f>VLOOKUP(D3267,Coordinates!A:C,2,FALSE)</f>
        <v>43.381399999999999</v>
      </c>
      <c r="M3267">
        <f>VLOOKUP(D3267,Coordinates!A:C,3,FALSE)</f>
        <v>-79.320999999999998</v>
      </c>
      <c r="N3267" t="str">
        <f>VLOOKUP(I3267,LULine!A:B,2,FALSE)</f>
        <v>Bloor Danforth</v>
      </c>
      <c r="O3267" t="s">
        <v>1763</v>
      </c>
      <c r="P3267" t="s">
        <v>1774</v>
      </c>
    </row>
    <row r="3268" spans="1:16" x14ac:dyDescent="0.3">
      <c r="A3268" s="3">
        <v>43639</v>
      </c>
      <c r="B3268" s="1" t="s">
        <v>336</v>
      </c>
      <c r="C3268" s="1" t="s">
        <v>188</v>
      </c>
      <c r="D3268" s="1" t="s">
        <v>42</v>
      </c>
      <c r="E3268" s="1" t="s">
        <v>43</v>
      </c>
      <c r="F3268" s="2">
        <v>5</v>
      </c>
      <c r="G3268" s="2">
        <v>10</v>
      </c>
      <c r="H3268" s="1" t="s">
        <v>14</v>
      </c>
      <c r="I3268" s="1" t="s">
        <v>15</v>
      </c>
      <c r="J3268" s="2">
        <v>5641</v>
      </c>
      <c r="K3268" t="str">
        <f>VLOOKUP(E3268,LUCode!A:B,2,FALSE)</f>
        <v>Operator Not In Position</v>
      </c>
      <c r="L3268">
        <f>VLOOKUP(D3268,Coordinates!A:C,2,FALSE)</f>
        <v>43.749699999999997</v>
      </c>
      <c r="M3268">
        <f>VLOOKUP(D3268,Coordinates!A:C,3,FALSE)</f>
        <v>-79.4619</v>
      </c>
      <c r="N3268" t="str">
        <f>VLOOKUP(I3268,LULine!A:B,2,FALSE)</f>
        <v>Yonge University Spadina</v>
      </c>
      <c r="O3268" t="s">
        <v>1763</v>
      </c>
      <c r="P3268" t="s">
        <v>1774</v>
      </c>
    </row>
    <row r="3269" spans="1:16" x14ac:dyDescent="0.3">
      <c r="A3269" s="3">
        <v>43639</v>
      </c>
      <c r="B3269" s="1" t="s">
        <v>1289</v>
      </c>
      <c r="C3269" s="1" t="s">
        <v>188</v>
      </c>
      <c r="D3269" s="1" t="s">
        <v>140</v>
      </c>
      <c r="E3269" s="1" t="s">
        <v>65</v>
      </c>
      <c r="F3269" s="2">
        <v>4</v>
      </c>
      <c r="G3269" s="2">
        <v>8</v>
      </c>
      <c r="H3269" s="1" t="s">
        <v>29</v>
      </c>
      <c r="I3269" s="1" t="s">
        <v>30</v>
      </c>
      <c r="J3269" s="2">
        <v>5197</v>
      </c>
      <c r="K3269" t="str">
        <f>VLOOKUP(E3269,LUCode!A:B,2,FALSE)</f>
        <v>Signal Problem - No Trouble</v>
      </c>
      <c r="L3269">
        <f>VLOOKUP(D3269,Coordinates!A:C,2,FALSE)</f>
        <v>43.39</v>
      </c>
      <c r="M3269">
        <f>VLOOKUP(D3269,Coordinates!A:C,3,FALSE)</f>
        <v>-79.2941</v>
      </c>
      <c r="N3269" t="str">
        <f>VLOOKUP(I3269,LULine!A:B,2,FALSE)</f>
        <v>Bloor Danforth</v>
      </c>
      <c r="O3269" t="s">
        <v>1763</v>
      </c>
      <c r="P3269" t="s">
        <v>1774</v>
      </c>
    </row>
    <row r="3270" spans="1:16" x14ac:dyDescent="0.3">
      <c r="A3270" s="3">
        <v>43639</v>
      </c>
      <c r="B3270" s="1" t="s">
        <v>963</v>
      </c>
      <c r="C3270" s="1" t="s">
        <v>188</v>
      </c>
      <c r="D3270" s="1" t="s">
        <v>354</v>
      </c>
      <c r="E3270" s="1" t="s">
        <v>67</v>
      </c>
      <c r="F3270" s="2">
        <v>9</v>
      </c>
      <c r="G3270" s="2">
        <v>5</v>
      </c>
      <c r="H3270" s="1" t="s">
        <v>14</v>
      </c>
      <c r="I3270" s="1" t="s">
        <v>15</v>
      </c>
      <c r="J3270" s="2">
        <v>5911</v>
      </c>
      <c r="K3270" t="str">
        <f>VLOOKUP(E3270,LUCode!A:B,2,FALSE)</f>
        <v>Door Problems - Faulty Equipment</v>
      </c>
      <c r="L3270">
        <f>VLOOKUP(D3270,Coordinates!A:C,2,FALSE)</f>
        <v>43.390300000000003</v>
      </c>
      <c r="M3270">
        <f>VLOOKUP(D3270,Coordinates!A:C,3,FALSE)</f>
        <v>-79.231200000000001</v>
      </c>
      <c r="N3270" t="str">
        <f>VLOOKUP(I3270,LULine!A:B,2,FALSE)</f>
        <v>Yonge University Spadina</v>
      </c>
      <c r="O3270" t="s">
        <v>1763</v>
      </c>
      <c r="P3270" t="s">
        <v>1772</v>
      </c>
    </row>
    <row r="3271" spans="1:16" x14ac:dyDescent="0.3">
      <c r="A3271" s="3">
        <v>43639</v>
      </c>
      <c r="B3271" s="1" t="s">
        <v>488</v>
      </c>
      <c r="C3271" s="1" t="s">
        <v>188</v>
      </c>
      <c r="D3271" s="1" t="s">
        <v>106</v>
      </c>
      <c r="E3271" s="1" t="s">
        <v>183</v>
      </c>
      <c r="F3271" s="2">
        <v>6</v>
      </c>
      <c r="G3271" s="2">
        <v>10</v>
      </c>
      <c r="H3271" s="1" t="s">
        <v>19</v>
      </c>
      <c r="I3271" s="1" t="s">
        <v>15</v>
      </c>
      <c r="J3271" s="2">
        <v>5686</v>
      </c>
      <c r="K3271" t="str">
        <f>VLOOKUP(E3271,LUCode!A:B,2,FALSE)</f>
        <v>ATC Operator Related</v>
      </c>
      <c r="L3271">
        <f>VLOOKUP(D3271,Coordinates!A:C,2,FALSE)</f>
        <v>43.400199999999998</v>
      </c>
      <c r="M3271">
        <f>VLOOKUP(D3271,Coordinates!A:C,3,FALSE)</f>
        <v>-79.233699999999999</v>
      </c>
      <c r="N3271" t="str">
        <f>VLOOKUP(I3271,LULine!A:B,2,FALSE)</f>
        <v>Yonge University Spadina</v>
      </c>
      <c r="O3271" t="s">
        <v>1763</v>
      </c>
      <c r="P3271" t="s">
        <v>1772</v>
      </c>
    </row>
    <row r="3272" spans="1:16" x14ac:dyDescent="0.3">
      <c r="A3272" s="3">
        <v>43639</v>
      </c>
      <c r="B3272" s="1" t="s">
        <v>164</v>
      </c>
      <c r="C3272" s="1" t="s">
        <v>188</v>
      </c>
      <c r="D3272" s="1" t="s">
        <v>235</v>
      </c>
      <c r="E3272" s="1" t="s">
        <v>89</v>
      </c>
      <c r="F3272" s="2">
        <v>5</v>
      </c>
      <c r="G3272" s="2">
        <v>9</v>
      </c>
      <c r="H3272" s="1" t="s">
        <v>29</v>
      </c>
      <c r="I3272" s="1" t="s">
        <v>30</v>
      </c>
      <c r="J3272" s="2">
        <v>5129</v>
      </c>
      <c r="K3272" t="str">
        <f>VLOOKUP(E3272,LUCode!A:B,2,FALSE)</f>
        <v>Injured or ill Customer (On Train) - Medical Aid Refused</v>
      </c>
      <c r="L3272">
        <f>VLOOKUP(D3272,Coordinates!A:C,2,FALSE)</f>
        <v>43.411099999999998</v>
      </c>
      <c r="M3272">
        <f>VLOOKUP(D3272,Coordinates!A:C,3,FALSE)</f>
        <v>-79.184600000000003</v>
      </c>
      <c r="N3272" t="str">
        <f>VLOOKUP(I3272,LULine!A:B,2,FALSE)</f>
        <v>Bloor Danforth</v>
      </c>
      <c r="O3272" t="s">
        <v>1763</v>
      </c>
      <c r="P3272" t="s">
        <v>1773</v>
      </c>
    </row>
    <row r="3273" spans="1:16" x14ac:dyDescent="0.3">
      <c r="A3273" s="3">
        <v>43639</v>
      </c>
      <c r="B3273" s="1" t="s">
        <v>794</v>
      </c>
      <c r="C3273" s="1" t="s">
        <v>188</v>
      </c>
      <c r="D3273" s="1" t="s">
        <v>45</v>
      </c>
      <c r="E3273" s="1" t="s">
        <v>132</v>
      </c>
      <c r="F3273" s="2">
        <v>3</v>
      </c>
      <c r="G3273" s="2">
        <v>6</v>
      </c>
      <c r="H3273" s="1" t="s">
        <v>19</v>
      </c>
      <c r="I3273" s="1" t="s">
        <v>15</v>
      </c>
      <c r="J3273" s="2">
        <v>0</v>
      </c>
      <c r="K3273" t="str">
        <f>VLOOKUP(E3273,LUCode!A:B,2,FALSE)</f>
        <v>Misc. Transportation Other - Employee Non-Chargeable</v>
      </c>
      <c r="L3273">
        <f>VLOOKUP(D3273,Coordinates!A:C,2,FALSE)</f>
        <v>43.781399999999998</v>
      </c>
      <c r="M3273">
        <f>VLOOKUP(D3273,Coordinates!A:C,3,FALSE)</f>
        <v>-79.415000000000006</v>
      </c>
      <c r="N3273" t="str">
        <f>VLOOKUP(I3273,LULine!A:B,2,FALSE)</f>
        <v>Yonge University Spadina</v>
      </c>
      <c r="O3273" t="s">
        <v>1763</v>
      </c>
      <c r="P3273" t="s">
        <v>1773</v>
      </c>
    </row>
    <row r="3274" spans="1:16" x14ac:dyDescent="0.3">
      <c r="A3274" s="3">
        <v>43639</v>
      </c>
      <c r="B3274" s="1" t="s">
        <v>1271</v>
      </c>
      <c r="C3274" s="1" t="s">
        <v>188</v>
      </c>
      <c r="D3274" s="25" t="s">
        <v>1755</v>
      </c>
      <c r="E3274" s="1" t="s">
        <v>150</v>
      </c>
      <c r="F3274" s="2">
        <v>3</v>
      </c>
      <c r="G3274" s="2">
        <v>7</v>
      </c>
      <c r="H3274" s="1" t="s">
        <v>29</v>
      </c>
      <c r="I3274" s="1" t="s">
        <v>30</v>
      </c>
      <c r="J3274" s="2">
        <v>5129</v>
      </c>
      <c r="K3274" t="str">
        <f>VLOOKUP(E3274,LUCode!A:B,2,FALSE)</f>
        <v>Passenger Other</v>
      </c>
      <c r="L3274">
        <f>VLOOKUP(D3274,Coordinates!A:C,2,FALSE)</f>
        <v>43.6706</v>
      </c>
      <c r="M3274">
        <f>VLOOKUP(D3274,Coordinates!A:C,3,FALSE)</f>
        <v>-79.386499999999998</v>
      </c>
      <c r="N3274" t="str">
        <f>VLOOKUP(I3274,LULine!A:B,2,FALSE)</f>
        <v>Bloor Danforth</v>
      </c>
      <c r="O3274" t="s">
        <v>1763</v>
      </c>
      <c r="P3274" t="s">
        <v>1773</v>
      </c>
    </row>
    <row r="3275" spans="1:16" x14ac:dyDescent="0.3">
      <c r="A3275" s="3">
        <v>43639</v>
      </c>
      <c r="B3275" s="1" t="s">
        <v>839</v>
      </c>
      <c r="C3275" s="1" t="s">
        <v>188</v>
      </c>
      <c r="D3275" s="1" t="s">
        <v>88</v>
      </c>
      <c r="E3275" s="1" t="s">
        <v>327</v>
      </c>
      <c r="F3275" s="2">
        <v>3</v>
      </c>
      <c r="G3275" s="2">
        <v>7</v>
      </c>
      <c r="H3275" s="1" t="s">
        <v>19</v>
      </c>
      <c r="I3275" s="1" t="s">
        <v>15</v>
      </c>
      <c r="J3275" s="2">
        <v>5571</v>
      </c>
      <c r="K3275" t="str">
        <f>VLOOKUP(E3275,LUCode!A:B,2,FALSE)</f>
        <v>Operator Overshot Platform</v>
      </c>
      <c r="L3275">
        <f>VLOOKUP(D3275,Coordinates!A:C,2,FALSE)</f>
        <v>43.744900000000001</v>
      </c>
      <c r="M3275">
        <f>VLOOKUP(D3275,Coordinates!A:C,3,FALSE)</f>
        <v>-79.406700000000001</v>
      </c>
      <c r="N3275" t="str">
        <f>VLOOKUP(I3275,LULine!A:B,2,FALSE)</f>
        <v>Yonge University Spadina</v>
      </c>
      <c r="O3275" t="s">
        <v>1763</v>
      </c>
      <c r="P3275" t="s">
        <v>1773</v>
      </c>
    </row>
    <row r="3276" spans="1:16" x14ac:dyDescent="0.3">
      <c r="A3276" s="3">
        <v>43639</v>
      </c>
      <c r="B3276" s="1" t="s">
        <v>922</v>
      </c>
      <c r="C3276" s="1" t="s">
        <v>188</v>
      </c>
      <c r="D3276" s="1" t="s">
        <v>801</v>
      </c>
      <c r="E3276" s="1" t="s">
        <v>277</v>
      </c>
      <c r="F3276" s="2">
        <v>4</v>
      </c>
      <c r="G3276" s="2">
        <v>9</v>
      </c>
      <c r="H3276" s="1" t="s">
        <v>34</v>
      </c>
      <c r="I3276" s="1" t="s">
        <v>99</v>
      </c>
      <c r="J3276" s="2">
        <v>6156</v>
      </c>
      <c r="K3276" t="str">
        <f>VLOOKUP(E3276,LUCode!A:B,2,FALSE)</f>
        <v>Operator Violated Signal</v>
      </c>
      <c r="L3276">
        <f>VLOOKUP(D3276,Coordinates!A:C,2,FALSE)</f>
        <v>43.460099999999997</v>
      </c>
      <c r="M3276">
        <f>VLOOKUP(D3276,Coordinates!A:C,3,FALSE)</f>
        <v>-79.231200000000001</v>
      </c>
      <c r="N3276" t="str">
        <f>VLOOKUP(I3276,LULine!A:B,2,FALSE)</f>
        <v>Sheppard</v>
      </c>
      <c r="O3276" t="s">
        <v>1763</v>
      </c>
      <c r="P3276" t="s">
        <v>1773</v>
      </c>
    </row>
    <row r="3277" spans="1:16" x14ac:dyDescent="0.3">
      <c r="A3277" s="3">
        <v>43639</v>
      </c>
      <c r="B3277" s="1" t="s">
        <v>1094</v>
      </c>
      <c r="C3277" s="1" t="s">
        <v>188</v>
      </c>
      <c r="D3277" s="1" t="s">
        <v>59</v>
      </c>
      <c r="E3277" s="1" t="s">
        <v>132</v>
      </c>
      <c r="F3277" s="2">
        <v>4</v>
      </c>
      <c r="G3277" s="2">
        <v>9</v>
      </c>
      <c r="H3277" s="1" t="s">
        <v>29</v>
      </c>
      <c r="I3277" s="1" t="s">
        <v>30</v>
      </c>
      <c r="J3277" s="2">
        <v>5076</v>
      </c>
      <c r="K3277" t="str">
        <f>VLOOKUP(E3277,LUCode!A:B,2,FALSE)</f>
        <v>Misc. Transportation Other - Employee Non-Chargeable</v>
      </c>
      <c r="L3277">
        <f>VLOOKUP(D3277,Coordinates!A:C,2,FALSE)</f>
        <v>43.410299999999999</v>
      </c>
      <c r="M3277">
        <f>VLOOKUP(D3277,Coordinates!A:C,3,FALSE)</f>
        <v>-79.192300000000003</v>
      </c>
      <c r="N3277" t="str">
        <f>VLOOKUP(I3277,LULine!A:B,2,FALSE)</f>
        <v>Bloor Danforth</v>
      </c>
      <c r="O3277" t="s">
        <v>1763</v>
      </c>
      <c r="P3277" t="s">
        <v>1773</v>
      </c>
    </row>
    <row r="3278" spans="1:16" x14ac:dyDescent="0.3">
      <c r="A3278" s="3">
        <v>43639</v>
      </c>
      <c r="B3278" s="1" t="s">
        <v>636</v>
      </c>
      <c r="C3278" s="1" t="s">
        <v>188</v>
      </c>
      <c r="D3278" s="1" t="s">
        <v>59</v>
      </c>
      <c r="E3278" s="1" t="s">
        <v>132</v>
      </c>
      <c r="F3278" s="2">
        <v>3</v>
      </c>
      <c r="G3278" s="2">
        <v>8</v>
      </c>
      <c r="H3278" s="1" t="s">
        <v>29</v>
      </c>
      <c r="I3278" s="1" t="s">
        <v>30</v>
      </c>
      <c r="J3278" s="2">
        <v>5205</v>
      </c>
      <c r="K3278" t="str">
        <f>VLOOKUP(E3278,LUCode!A:B,2,FALSE)</f>
        <v>Misc. Transportation Other - Employee Non-Chargeable</v>
      </c>
      <c r="L3278">
        <f>VLOOKUP(D3278,Coordinates!A:C,2,FALSE)</f>
        <v>43.410299999999999</v>
      </c>
      <c r="M3278">
        <f>VLOOKUP(D3278,Coordinates!A:C,3,FALSE)</f>
        <v>-79.192300000000003</v>
      </c>
      <c r="N3278" t="str">
        <f>VLOOKUP(I3278,LULine!A:B,2,FALSE)</f>
        <v>Bloor Danforth</v>
      </c>
      <c r="O3278" t="s">
        <v>1763</v>
      </c>
      <c r="P3278" t="s">
        <v>1773</v>
      </c>
    </row>
    <row r="3279" spans="1:16" x14ac:dyDescent="0.3">
      <c r="A3279" s="3">
        <v>43639</v>
      </c>
      <c r="B3279" s="1" t="s">
        <v>518</v>
      </c>
      <c r="C3279" s="1" t="s">
        <v>188</v>
      </c>
      <c r="D3279" s="1" t="s">
        <v>420</v>
      </c>
      <c r="E3279" s="1" t="s">
        <v>54</v>
      </c>
      <c r="F3279" s="2">
        <v>3</v>
      </c>
      <c r="G3279" s="2">
        <v>7</v>
      </c>
      <c r="H3279" s="1" t="s">
        <v>19</v>
      </c>
      <c r="I3279" s="1" t="s">
        <v>15</v>
      </c>
      <c r="J3279" s="2">
        <v>5631</v>
      </c>
      <c r="K3279" t="str">
        <f>VLOOKUP(E3279,LUCode!A:B,2,FALSE)</f>
        <v>Passenger Assistance Alarm Activated - No Trouble Found</v>
      </c>
      <c r="L3279">
        <f>VLOOKUP(D3279,Coordinates!A:C,2,FALSE)</f>
        <v>43.3917</v>
      </c>
      <c r="M3279">
        <f>VLOOKUP(D3279,Coordinates!A:C,3,FALSE)</f>
        <v>-79.231800000000007</v>
      </c>
      <c r="N3279" t="str">
        <f>VLOOKUP(I3279,LULine!A:B,2,FALSE)</f>
        <v>Yonge University Spadina</v>
      </c>
      <c r="O3279" t="s">
        <v>1763</v>
      </c>
      <c r="P3279" t="s">
        <v>1773</v>
      </c>
    </row>
    <row r="3280" spans="1:16" x14ac:dyDescent="0.3">
      <c r="A3280" s="3">
        <v>43639</v>
      </c>
      <c r="B3280" s="1" t="s">
        <v>241</v>
      </c>
      <c r="C3280" s="1" t="s">
        <v>188</v>
      </c>
      <c r="D3280" s="1" t="s">
        <v>296</v>
      </c>
      <c r="E3280" s="1" t="s">
        <v>150</v>
      </c>
      <c r="F3280" s="2">
        <v>4</v>
      </c>
      <c r="G3280" s="2">
        <v>8</v>
      </c>
      <c r="H3280" s="1" t="s">
        <v>19</v>
      </c>
      <c r="I3280" s="1" t="s">
        <v>15</v>
      </c>
      <c r="J3280" s="2">
        <v>6036</v>
      </c>
      <c r="K3280" t="str">
        <f>VLOOKUP(E3280,LUCode!A:B,2,FALSE)</f>
        <v>Passenger Other</v>
      </c>
      <c r="L3280">
        <f>VLOOKUP(D3280,Coordinates!A:C,2,FALSE)</f>
        <v>43.4116</v>
      </c>
      <c r="M3280">
        <f>VLOOKUP(D3280,Coordinates!A:C,3,FALSE)</f>
        <v>-79.233500000000006</v>
      </c>
      <c r="N3280" t="str">
        <f>VLOOKUP(I3280,LULine!A:B,2,FALSE)</f>
        <v>Yonge University Spadina</v>
      </c>
      <c r="O3280" t="s">
        <v>1763</v>
      </c>
      <c r="P3280" t="s">
        <v>1775</v>
      </c>
    </row>
    <row r="3281" spans="1:16" x14ac:dyDescent="0.3">
      <c r="A3281" s="3">
        <v>43639</v>
      </c>
      <c r="B3281" s="1" t="s">
        <v>498</v>
      </c>
      <c r="C3281" s="1" t="s">
        <v>188</v>
      </c>
      <c r="D3281" s="1" t="s">
        <v>325</v>
      </c>
      <c r="E3281" s="1" t="s">
        <v>54</v>
      </c>
      <c r="F3281" s="2">
        <v>6</v>
      </c>
      <c r="G3281" s="2">
        <v>10</v>
      </c>
      <c r="H3281" s="1" t="s">
        <v>14</v>
      </c>
      <c r="I3281" s="1" t="s">
        <v>15</v>
      </c>
      <c r="J3281" s="2">
        <v>5421</v>
      </c>
      <c r="K3281" t="str">
        <f>VLOOKUP(E3281,LUCode!A:B,2,FALSE)</f>
        <v>Passenger Assistance Alarm Activated - No Trouble Found</v>
      </c>
      <c r="L3281">
        <f>VLOOKUP(D3281,Coordinates!A:C,2,FALSE)</f>
        <v>43.394100000000002</v>
      </c>
      <c r="M3281">
        <f>VLOOKUP(D3281,Coordinates!A:C,3,FALSE)</f>
        <v>-79.225899999999996</v>
      </c>
      <c r="N3281" t="str">
        <f>VLOOKUP(I3281,LULine!A:B,2,FALSE)</f>
        <v>Yonge University Spadina</v>
      </c>
      <c r="O3281" t="s">
        <v>1763</v>
      </c>
      <c r="P3281" t="s">
        <v>1775</v>
      </c>
    </row>
    <row r="3282" spans="1:16" x14ac:dyDescent="0.3">
      <c r="A3282" s="3">
        <v>43639</v>
      </c>
      <c r="B3282" s="1" t="s">
        <v>952</v>
      </c>
      <c r="C3282" s="1" t="s">
        <v>188</v>
      </c>
      <c r="D3282" s="1" t="s">
        <v>101</v>
      </c>
      <c r="E3282" s="1" t="s">
        <v>163</v>
      </c>
      <c r="F3282" s="2">
        <v>13</v>
      </c>
      <c r="G3282" s="2">
        <v>17</v>
      </c>
      <c r="H3282" s="1" t="s">
        <v>14</v>
      </c>
      <c r="I3282" s="1" t="s">
        <v>15</v>
      </c>
      <c r="J3282" s="2">
        <v>5736</v>
      </c>
      <c r="K3282" t="str">
        <f>VLOOKUP(E3282,LUCode!A:B,2,FALSE)</f>
        <v>Injured or ill Customer (In Station) - Transported</v>
      </c>
      <c r="L3282">
        <f>VLOOKUP(D3282,Coordinates!A:C,2,FALSE)</f>
        <v>43.400199999999998</v>
      </c>
      <c r="M3282">
        <f>VLOOKUP(D3282,Coordinates!A:C,3,FALSE)</f>
        <v>-79.241399999999999</v>
      </c>
      <c r="N3282" t="str">
        <f>VLOOKUP(I3282,LULine!A:B,2,FALSE)</f>
        <v>Yonge University Spadina</v>
      </c>
      <c r="O3282" t="s">
        <v>1763</v>
      </c>
      <c r="P3282" t="s">
        <v>1775</v>
      </c>
    </row>
    <row r="3283" spans="1:16" x14ac:dyDescent="0.3">
      <c r="A3283" s="3">
        <v>43639</v>
      </c>
      <c r="B3283" s="1" t="s">
        <v>869</v>
      </c>
      <c r="C3283" s="1" t="s">
        <v>188</v>
      </c>
      <c r="D3283" s="1" t="s">
        <v>85</v>
      </c>
      <c r="E3283" s="1" t="s">
        <v>54</v>
      </c>
      <c r="F3283" s="2">
        <v>3</v>
      </c>
      <c r="G3283" s="2">
        <v>8</v>
      </c>
      <c r="H3283" s="1" t="s">
        <v>19</v>
      </c>
      <c r="I3283" s="1" t="s">
        <v>15</v>
      </c>
      <c r="J3283" s="2">
        <v>5841</v>
      </c>
      <c r="K3283" t="str">
        <f>VLOOKUP(E3283,LUCode!A:B,2,FALSE)</f>
        <v>Passenger Assistance Alarm Activated - No Trouble Found</v>
      </c>
      <c r="L3283">
        <f>VLOOKUP(D3283,Coordinates!A:C,2,FALSE)</f>
        <v>43.656300000000002</v>
      </c>
      <c r="M3283">
        <f>VLOOKUP(D3283,Coordinates!A:C,3,FALSE)</f>
        <v>-79.380499999999998</v>
      </c>
      <c r="N3283" t="str">
        <f>VLOOKUP(I3283,LULine!A:B,2,FALSE)</f>
        <v>Yonge University Spadina</v>
      </c>
      <c r="O3283" t="s">
        <v>1763</v>
      </c>
      <c r="P3283" t="s">
        <v>1776</v>
      </c>
    </row>
    <row r="3284" spans="1:16" x14ac:dyDescent="0.3">
      <c r="A3284" s="3">
        <v>43639</v>
      </c>
      <c r="B3284" s="1" t="s">
        <v>757</v>
      </c>
      <c r="C3284" s="1" t="s">
        <v>188</v>
      </c>
      <c r="D3284" s="1" t="s">
        <v>286</v>
      </c>
      <c r="E3284" s="1" t="s">
        <v>89</v>
      </c>
      <c r="F3284" s="2">
        <v>7</v>
      </c>
      <c r="G3284" s="2">
        <v>11</v>
      </c>
      <c r="H3284" s="1" t="s">
        <v>34</v>
      </c>
      <c r="I3284" s="1" t="s">
        <v>30</v>
      </c>
      <c r="J3284" s="2">
        <v>5309</v>
      </c>
      <c r="K3284" t="str">
        <f>VLOOKUP(E3284,LUCode!A:B,2,FALSE)</f>
        <v>Injured or ill Customer (On Train) - Medical Aid Refused</v>
      </c>
      <c r="L3284">
        <f>VLOOKUP(D3284,Coordinates!A:C,2,FALSE)</f>
        <v>43.401299999999999</v>
      </c>
      <c r="M3284">
        <f>VLOOKUP(D3284,Coordinates!A:C,3,FALSE)</f>
        <v>-79.232399999999998</v>
      </c>
      <c r="N3284" t="str">
        <f>VLOOKUP(I3284,LULine!A:B,2,FALSE)</f>
        <v>Bloor Danforth</v>
      </c>
      <c r="O3284" t="s">
        <v>1763</v>
      </c>
      <c r="P3284" t="s">
        <v>1777</v>
      </c>
    </row>
    <row r="3285" spans="1:16" x14ac:dyDescent="0.3">
      <c r="A3285" s="3">
        <v>43640</v>
      </c>
      <c r="B3285" s="1" t="s">
        <v>393</v>
      </c>
      <c r="C3285" s="1" t="s">
        <v>196</v>
      </c>
      <c r="D3285" s="1" t="s">
        <v>266</v>
      </c>
      <c r="E3285" s="1" t="s">
        <v>1408</v>
      </c>
      <c r="F3285" s="2">
        <v>5</v>
      </c>
      <c r="G3285" s="2">
        <v>10</v>
      </c>
      <c r="H3285" s="1" t="s">
        <v>19</v>
      </c>
      <c r="I3285" s="1" t="s">
        <v>93</v>
      </c>
      <c r="J3285" s="2">
        <v>3001</v>
      </c>
      <c r="K3285" t="str">
        <f>VLOOKUP(E3285,LUCode!A:B,2,FALSE)</f>
        <v>No Equipment Available</v>
      </c>
      <c r="L3285">
        <f>VLOOKUP(D3285,Coordinates!A:C,2,FALSE)</f>
        <v>43.462899999999998</v>
      </c>
      <c r="M3285">
        <f>VLOOKUP(D3285,Coordinates!A:C,3,FALSE)</f>
        <v>-79.150599999999997</v>
      </c>
      <c r="N3285" t="str">
        <f>VLOOKUP(I3285,LULine!A:B,2,FALSE)</f>
        <v>Scarborough Rail Transit</v>
      </c>
      <c r="O3285" t="s">
        <v>1763</v>
      </c>
      <c r="P3285" t="s">
        <v>1774</v>
      </c>
    </row>
    <row r="3286" spans="1:16" x14ac:dyDescent="0.3">
      <c r="A3286" s="3">
        <v>43640</v>
      </c>
      <c r="B3286" s="1" t="s">
        <v>1005</v>
      </c>
      <c r="C3286" s="1" t="s">
        <v>196</v>
      </c>
      <c r="D3286" s="1" t="s">
        <v>77</v>
      </c>
      <c r="E3286" s="1" t="s">
        <v>43</v>
      </c>
      <c r="F3286" s="2">
        <v>3</v>
      </c>
      <c r="G3286" s="2">
        <v>5</v>
      </c>
      <c r="H3286" s="1" t="s">
        <v>19</v>
      </c>
      <c r="I3286" s="1" t="s">
        <v>15</v>
      </c>
      <c r="J3286" s="2">
        <v>6086</v>
      </c>
      <c r="K3286" t="str">
        <f>VLOOKUP(E3286,LUCode!A:B,2,FALSE)</f>
        <v>Operator Not In Position</v>
      </c>
      <c r="L3286" t="str">
        <f>VLOOKUP(D3286,Coordinates!A:C,2,FALSE)</f>
        <v>43°44′03</v>
      </c>
      <c r="M3286">
        <f>VLOOKUP(D3286,Coordinates!A:C,3,FALSE)</f>
        <v>-79.27</v>
      </c>
      <c r="N3286" t="str">
        <f>VLOOKUP(I3286,LULine!A:B,2,FALSE)</f>
        <v>Yonge University Spadina</v>
      </c>
      <c r="O3286" t="s">
        <v>1763</v>
      </c>
      <c r="P3286" t="s">
        <v>1774</v>
      </c>
    </row>
    <row r="3287" spans="1:16" x14ac:dyDescent="0.3">
      <c r="A3287" s="3">
        <v>43640</v>
      </c>
      <c r="B3287" s="1" t="s">
        <v>1289</v>
      </c>
      <c r="C3287" s="1" t="s">
        <v>196</v>
      </c>
      <c r="D3287" s="1" t="s">
        <v>226</v>
      </c>
      <c r="E3287" s="1" t="s">
        <v>89</v>
      </c>
      <c r="F3287" s="2">
        <v>5</v>
      </c>
      <c r="G3287" s="2">
        <v>7</v>
      </c>
      <c r="H3287" s="1" t="s">
        <v>19</v>
      </c>
      <c r="I3287" s="1" t="s">
        <v>15</v>
      </c>
      <c r="J3287" s="2">
        <v>5746</v>
      </c>
      <c r="K3287" t="str">
        <f>VLOOKUP(E3287,LUCode!A:B,2,FALSE)</f>
        <v>Injured or ill Customer (On Train) - Medical Aid Refused</v>
      </c>
      <c r="L3287" t="str">
        <f>VLOOKUP(D3287,Coordinates!A:C,2,FALSE)</f>
        <v>‎43.4257</v>
      </c>
      <c r="M3287">
        <f>VLOOKUP(D3287,Coordinates!A:C,3,FALSE)</f>
        <v>-79.263900000000007</v>
      </c>
      <c r="N3287" t="str">
        <f>VLOOKUP(I3287,LULine!A:B,2,FALSE)</f>
        <v>Yonge University Spadina</v>
      </c>
      <c r="O3287" t="s">
        <v>1763</v>
      </c>
      <c r="P3287" t="s">
        <v>1774</v>
      </c>
    </row>
    <row r="3288" spans="1:16" x14ac:dyDescent="0.3">
      <c r="A3288" s="3">
        <v>43640</v>
      </c>
      <c r="B3288" s="1" t="s">
        <v>1303</v>
      </c>
      <c r="C3288" s="1" t="s">
        <v>196</v>
      </c>
      <c r="D3288" s="1" t="s">
        <v>439</v>
      </c>
      <c r="E3288" s="1" t="s">
        <v>89</v>
      </c>
      <c r="F3288" s="2">
        <v>5</v>
      </c>
      <c r="G3288" s="2">
        <v>7</v>
      </c>
      <c r="H3288" s="1" t="s">
        <v>14</v>
      </c>
      <c r="I3288" s="1" t="s">
        <v>15</v>
      </c>
      <c r="J3288" s="2">
        <v>5996</v>
      </c>
      <c r="K3288" t="str">
        <f>VLOOKUP(E3288,LUCode!A:B,2,FALSE)</f>
        <v>Injured or ill Customer (On Train) - Medical Aid Refused</v>
      </c>
      <c r="L3288">
        <f>VLOOKUP(D3288,Coordinates!A:C,2,FALSE)</f>
        <v>43.6477</v>
      </c>
      <c r="M3288">
        <f>VLOOKUP(D3288,Coordinates!A:C,3,FALSE)</f>
        <v>-79.384799999999998</v>
      </c>
      <c r="N3288" t="str">
        <f>VLOOKUP(I3288,LULine!A:B,2,FALSE)</f>
        <v>Yonge University Spadina</v>
      </c>
      <c r="O3288" t="s">
        <v>1763</v>
      </c>
      <c r="P3288" t="s">
        <v>1774</v>
      </c>
    </row>
    <row r="3289" spans="1:16" x14ac:dyDescent="0.3">
      <c r="A3289" s="3">
        <v>43640</v>
      </c>
      <c r="B3289" s="1" t="s">
        <v>718</v>
      </c>
      <c r="C3289" s="1" t="s">
        <v>196</v>
      </c>
      <c r="D3289" s="1" t="s">
        <v>22</v>
      </c>
      <c r="E3289" s="1" t="s">
        <v>13</v>
      </c>
      <c r="F3289" s="2">
        <v>7</v>
      </c>
      <c r="G3289" s="2">
        <v>9</v>
      </c>
      <c r="H3289" s="1" t="s">
        <v>14</v>
      </c>
      <c r="I3289" s="1" t="s">
        <v>15</v>
      </c>
      <c r="J3289" s="2">
        <v>5566</v>
      </c>
      <c r="K3289" t="str">
        <f>VLOOKUP(E3289,LUCode!A:B,2,FALSE)</f>
        <v>ATC Project</v>
      </c>
      <c r="L3289">
        <f>VLOOKUP(D3289,Coordinates!A:C,2,FALSE)</f>
        <v>43.4116</v>
      </c>
      <c r="M3289">
        <f>VLOOKUP(D3289,Coordinates!A:C,3,FALSE)</f>
        <v>-79.233500000000006</v>
      </c>
      <c r="N3289" t="str">
        <f>VLOOKUP(I3289,LULine!A:B,2,FALSE)</f>
        <v>Yonge University Spadina</v>
      </c>
      <c r="O3289" t="s">
        <v>1763</v>
      </c>
      <c r="P3289" t="s">
        <v>1772</v>
      </c>
    </row>
    <row r="3290" spans="1:16" x14ac:dyDescent="0.3">
      <c r="A3290" s="3">
        <v>43640</v>
      </c>
      <c r="B3290" s="1" t="s">
        <v>304</v>
      </c>
      <c r="C3290" s="1" t="s">
        <v>196</v>
      </c>
      <c r="D3290" s="1" t="s">
        <v>45</v>
      </c>
      <c r="E3290" s="1" t="s">
        <v>308</v>
      </c>
      <c r="F3290" s="2">
        <v>3</v>
      </c>
      <c r="G3290" s="2">
        <v>6</v>
      </c>
      <c r="I3290" s="1" t="s">
        <v>15</v>
      </c>
      <c r="J3290" s="2">
        <v>5746</v>
      </c>
      <c r="K3290" t="str">
        <f>VLOOKUP(E3290,LUCode!A:B,2,FALSE)</f>
        <v>Assault / Patron Involved</v>
      </c>
      <c r="L3290">
        <f>VLOOKUP(D3290,Coordinates!A:C,2,FALSE)</f>
        <v>43.781399999999998</v>
      </c>
      <c r="M3290">
        <f>VLOOKUP(D3290,Coordinates!A:C,3,FALSE)</f>
        <v>-79.415000000000006</v>
      </c>
      <c r="N3290" t="str">
        <f>VLOOKUP(I3290,LULine!A:B,2,FALSE)</f>
        <v>Yonge University Spadina</v>
      </c>
      <c r="O3290" t="s">
        <v>1763</v>
      </c>
      <c r="P3290" t="s">
        <v>1773</v>
      </c>
    </row>
    <row r="3291" spans="1:16" x14ac:dyDescent="0.3">
      <c r="A3291" s="3">
        <v>43640</v>
      </c>
      <c r="B3291" s="1" t="s">
        <v>492</v>
      </c>
      <c r="C3291" s="1" t="s">
        <v>196</v>
      </c>
      <c r="D3291" s="25" t="s">
        <v>1639</v>
      </c>
      <c r="E3291" s="1" t="s">
        <v>308</v>
      </c>
      <c r="F3291" s="2">
        <v>5</v>
      </c>
      <c r="G3291" s="2">
        <v>8</v>
      </c>
      <c r="H3291" s="1" t="s">
        <v>19</v>
      </c>
      <c r="I3291" s="1" t="s">
        <v>15</v>
      </c>
      <c r="J3291" s="2">
        <v>6006</v>
      </c>
      <c r="K3291" t="str">
        <f>VLOOKUP(E3291,LUCode!A:B,2,FALSE)</f>
        <v>Assault / Patron Involved</v>
      </c>
      <c r="L3291">
        <f>VLOOKUP(D3291,Coordinates!A:C,2,FALSE)</f>
        <v>43.762</v>
      </c>
      <c r="M3291">
        <f>VLOOKUP(D3291,Coordinates!A:C,3,FALSE)</f>
        <v>-79.411900000000003</v>
      </c>
      <c r="N3291" t="str">
        <f>VLOOKUP(I3291,LULine!A:B,2,FALSE)</f>
        <v>Yonge University Spadina</v>
      </c>
      <c r="O3291" t="s">
        <v>1763</v>
      </c>
      <c r="P3291" t="s">
        <v>1773</v>
      </c>
    </row>
    <row r="3292" spans="1:16" x14ac:dyDescent="0.3">
      <c r="A3292" s="3">
        <v>43640</v>
      </c>
      <c r="B3292" s="1" t="s">
        <v>854</v>
      </c>
      <c r="C3292" s="1" t="s">
        <v>196</v>
      </c>
      <c r="D3292" s="1" t="s">
        <v>95</v>
      </c>
      <c r="E3292" s="1" t="s">
        <v>13</v>
      </c>
      <c r="F3292" s="2">
        <v>5</v>
      </c>
      <c r="G3292" s="2">
        <v>8</v>
      </c>
      <c r="H3292" s="1" t="s">
        <v>19</v>
      </c>
      <c r="I3292" s="1" t="s">
        <v>15</v>
      </c>
      <c r="J3292" s="2">
        <v>5911</v>
      </c>
      <c r="K3292" t="str">
        <f>VLOOKUP(E3292,LUCode!A:B,2,FALSE)</f>
        <v>ATC Project</v>
      </c>
      <c r="L3292">
        <f>VLOOKUP(D3292,Coordinates!A:C,2,FALSE)</f>
        <v>43.403700000000001</v>
      </c>
      <c r="M3292">
        <f>VLOOKUP(D3292,Coordinates!A:C,3,FALSE)</f>
        <v>-79.231999999999999</v>
      </c>
      <c r="N3292" t="str">
        <f>VLOOKUP(I3292,LULine!A:B,2,FALSE)</f>
        <v>Yonge University Spadina</v>
      </c>
      <c r="O3292" t="s">
        <v>1763</v>
      </c>
      <c r="P3292" t="s">
        <v>1773</v>
      </c>
    </row>
    <row r="3293" spans="1:16" x14ac:dyDescent="0.3">
      <c r="A3293" s="3">
        <v>43640</v>
      </c>
      <c r="B3293" s="1" t="s">
        <v>840</v>
      </c>
      <c r="C3293" s="1" t="s">
        <v>196</v>
      </c>
      <c r="D3293" s="1" t="s">
        <v>211</v>
      </c>
      <c r="E3293" s="1" t="s">
        <v>132</v>
      </c>
      <c r="F3293" s="2">
        <v>3</v>
      </c>
      <c r="G3293" s="2">
        <v>6</v>
      </c>
      <c r="H3293" s="1" t="s">
        <v>19</v>
      </c>
      <c r="I3293" s="1" t="s">
        <v>15</v>
      </c>
      <c r="J3293" s="2">
        <v>5661</v>
      </c>
      <c r="K3293" t="str">
        <f>VLOOKUP(E3293,LUCode!A:B,2,FALSE)</f>
        <v>Misc. Transportation Other - Employee Non-Chargeable</v>
      </c>
      <c r="L3293">
        <f>VLOOKUP(D3293,Coordinates!A:C,2,FALSE)</f>
        <v>43.4739</v>
      </c>
      <c r="M3293">
        <f>VLOOKUP(D3293,Coordinates!A:C,3,FALSE)</f>
        <v>-79.313900000000004</v>
      </c>
      <c r="N3293" t="str">
        <f>VLOOKUP(I3293,LULine!A:B,2,FALSE)</f>
        <v>Yonge University Spadina</v>
      </c>
      <c r="O3293" t="s">
        <v>1763</v>
      </c>
      <c r="P3293" t="s">
        <v>1773</v>
      </c>
    </row>
    <row r="3294" spans="1:16" x14ac:dyDescent="0.3">
      <c r="A3294" s="3">
        <v>43640</v>
      </c>
      <c r="B3294" s="1" t="s">
        <v>1206</v>
      </c>
      <c r="C3294" s="1" t="s">
        <v>196</v>
      </c>
      <c r="D3294" s="1" t="s">
        <v>33</v>
      </c>
      <c r="E3294" s="1" t="s">
        <v>152</v>
      </c>
      <c r="F3294" s="2">
        <v>3</v>
      </c>
      <c r="G3294" s="2">
        <v>6</v>
      </c>
      <c r="H3294" s="1" t="s">
        <v>29</v>
      </c>
      <c r="I3294" s="1" t="s">
        <v>30</v>
      </c>
      <c r="J3294" s="2">
        <v>5263</v>
      </c>
      <c r="K3294" t="str">
        <f>VLOOKUP(E3294,LUCode!A:B,2,FALSE)</f>
        <v>Graffiti / Scratchiti</v>
      </c>
      <c r="L3294">
        <f>VLOOKUP(D3294,Coordinates!A:C,2,FALSE)</f>
        <v>43.381399999999999</v>
      </c>
      <c r="M3294">
        <f>VLOOKUP(D3294,Coordinates!A:C,3,FALSE)</f>
        <v>-79.320999999999998</v>
      </c>
      <c r="N3294" t="str">
        <f>VLOOKUP(I3294,LULine!A:B,2,FALSE)</f>
        <v>Bloor Danforth</v>
      </c>
      <c r="O3294" t="s">
        <v>1763</v>
      </c>
      <c r="P3294" t="s">
        <v>1773</v>
      </c>
    </row>
    <row r="3295" spans="1:16" x14ac:dyDescent="0.3">
      <c r="A3295" s="3">
        <v>43640</v>
      </c>
      <c r="B3295" s="1" t="s">
        <v>949</v>
      </c>
      <c r="C3295" s="1" t="s">
        <v>196</v>
      </c>
      <c r="D3295" s="1" t="s">
        <v>367</v>
      </c>
      <c r="E3295" s="1" t="s">
        <v>239</v>
      </c>
      <c r="F3295" s="2">
        <v>3</v>
      </c>
      <c r="G3295" s="2">
        <v>6</v>
      </c>
      <c r="H3295" s="1" t="s">
        <v>29</v>
      </c>
      <c r="I3295" s="1" t="s">
        <v>30</v>
      </c>
      <c r="J3295" s="2">
        <v>5167</v>
      </c>
      <c r="K3295" t="str">
        <f>VLOOKUP(E3295,LUCode!A:B,2,FALSE)</f>
        <v>Crew Unable to Maintain Schedule</v>
      </c>
      <c r="L3295">
        <f>VLOOKUP(D3295,Coordinates!A:C,2,FALSE)</f>
        <v>43.390599999999999</v>
      </c>
      <c r="M3295">
        <f>VLOOKUP(D3295,Coordinates!A:C,3,FALSE)</f>
        <v>-79.283299999999997</v>
      </c>
      <c r="N3295" t="str">
        <f>VLOOKUP(I3295,LULine!A:B,2,FALSE)</f>
        <v>Bloor Danforth</v>
      </c>
      <c r="O3295" t="s">
        <v>1763</v>
      </c>
      <c r="P3295" t="s">
        <v>1773</v>
      </c>
    </row>
    <row r="3296" spans="1:16" x14ac:dyDescent="0.3">
      <c r="A3296" s="3">
        <v>43640</v>
      </c>
      <c r="B3296" s="1" t="s">
        <v>597</v>
      </c>
      <c r="C3296" s="1" t="s">
        <v>196</v>
      </c>
      <c r="D3296" s="1" t="s">
        <v>69</v>
      </c>
      <c r="E3296" s="1" t="s">
        <v>110</v>
      </c>
      <c r="F3296" s="2">
        <v>3</v>
      </c>
      <c r="G3296" s="2">
        <v>6</v>
      </c>
      <c r="H3296" s="1" t="s">
        <v>34</v>
      </c>
      <c r="I3296" s="1" t="s">
        <v>30</v>
      </c>
      <c r="J3296" s="2">
        <v>5266</v>
      </c>
      <c r="K3296" t="str">
        <f>VLOOKUP(E3296,LUCode!A:B,2,FALSE)</f>
        <v>Door Problems - Debris Related</v>
      </c>
      <c r="L3296">
        <f>VLOOKUP(D3296,Coordinates!A:C,2,FALSE)</f>
        <v>43.395099999999999</v>
      </c>
      <c r="M3296">
        <f>VLOOKUP(D3296,Coordinates!A:C,3,FALSE)</f>
        <v>-79.250600000000006</v>
      </c>
      <c r="N3296" t="str">
        <f>VLOOKUP(I3296,LULine!A:B,2,FALSE)</f>
        <v>Bloor Danforth</v>
      </c>
      <c r="O3296" t="s">
        <v>1763</v>
      </c>
      <c r="P3296" t="s">
        <v>1773</v>
      </c>
    </row>
    <row r="3297" spans="1:16" x14ac:dyDescent="0.3">
      <c r="A3297" s="3">
        <v>43640</v>
      </c>
      <c r="B3297" s="1" t="s">
        <v>674</v>
      </c>
      <c r="C3297" s="1" t="s">
        <v>196</v>
      </c>
      <c r="D3297" s="1" t="s">
        <v>59</v>
      </c>
      <c r="E3297" s="1" t="s">
        <v>503</v>
      </c>
      <c r="F3297" s="2">
        <v>5</v>
      </c>
      <c r="G3297" s="2">
        <v>8</v>
      </c>
      <c r="H3297" s="1" t="s">
        <v>34</v>
      </c>
      <c r="I3297" s="1" t="s">
        <v>30</v>
      </c>
      <c r="J3297" s="2">
        <v>5190</v>
      </c>
      <c r="K3297" t="str">
        <f>VLOOKUP(E3297,LUCode!A:B,2,FALSE)</f>
        <v>Supervisory Error</v>
      </c>
      <c r="L3297">
        <f>VLOOKUP(D3297,Coordinates!A:C,2,FALSE)</f>
        <v>43.410299999999999</v>
      </c>
      <c r="M3297">
        <f>VLOOKUP(D3297,Coordinates!A:C,3,FALSE)</f>
        <v>-79.192300000000003</v>
      </c>
      <c r="N3297" t="str">
        <f>VLOOKUP(I3297,LULine!A:B,2,FALSE)</f>
        <v>Bloor Danforth</v>
      </c>
      <c r="O3297" t="s">
        <v>1763</v>
      </c>
      <c r="P3297" t="s">
        <v>1773</v>
      </c>
    </row>
    <row r="3298" spans="1:16" x14ac:dyDescent="0.3">
      <c r="A3298" s="3">
        <v>43640</v>
      </c>
      <c r="B3298" s="1" t="s">
        <v>675</v>
      </c>
      <c r="C3298" s="1" t="s">
        <v>196</v>
      </c>
      <c r="D3298" s="1" t="s">
        <v>296</v>
      </c>
      <c r="E3298" s="1" t="s">
        <v>319</v>
      </c>
      <c r="F3298" s="2">
        <v>3</v>
      </c>
      <c r="G3298" s="2">
        <v>5</v>
      </c>
      <c r="H3298" s="1" t="s">
        <v>19</v>
      </c>
      <c r="I3298" s="1" t="s">
        <v>15</v>
      </c>
      <c r="J3298" s="2">
        <v>5731</v>
      </c>
      <c r="K3298" t="str">
        <f>VLOOKUP(E3298,LUCode!A:B,2,FALSE)</f>
        <v xml:space="preserve">Speed Control Equipment  </v>
      </c>
      <c r="L3298">
        <f>VLOOKUP(D3298,Coordinates!A:C,2,FALSE)</f>
        <v>43.4116</v>
      </c>
      <c r="M3298">
        <f>VLOOKUP(D3298,Coordinates!A:C,3,FALSE)</f>
        <v>-79.233500000000006</v>
      </c>
      <c r="N3298" t="str">
        <f>VLOOKUP(I3298,LULine!A:B,2,FALSE)</f>
        <v>Yonge University Spadina</v>
      </c>
      <c r="O3298" t="s">
        <v>1763</v>
      </c>
      <c r="P3298" t="s">
        <v>1775</v>
      </c>
    </row>
    <row r="3299" spans="1:16" x14ac:dyDescent="0.3">
      <c r="A3299" s="3">
        <v>43640</v>
      </c>
      <c r="B3299" s="1" t="s">
        <v>167</v>
      </c>
      <c r="C3299" s="1" t="s">
        <v>196</v>
      </c>
      <c r="D3299" s="1" t="s">
        <v>106</v>
      </c>
      <c r="E3299" s="1" t="s">
        <v>54</v>
      </c>
      <c r="F3299" s="2">
        <v>3</v>
      </c>
      <c r="G3299" s="2">
        <v>5</v>
      </c>
      <c r="H3299" s="1" t="s">
        <v>14</v>
      </c>
      <c r="I3299" s="1" t="s">
        <v>15</v>
      </c>
      <c r="J3299" s="2">
        <v>5596</v>
      </c>
      <c r="K3299" t="str">
        <f>VLOOKUP(E3299,LUCode!A:B,2,FALSE)</f>
        <v>Passenger Assistance Alarm Activated - No Trouble Found</v>
      </c>
      <c r="L3299">
        <f>VLOOKUP(D3299,Coordinates!A:C,2,FALSE)</f>
        <v>43.400199999999998</v>
      </c>
      <c r="M3299">
        <f>VLOOKUP(D3299,Coordinates!A:C,3,FALSE)</f>
        <v>-79.233699999999999</v>
      </c>
      <c r="N3299" t="str">
        <f>VLOOKUP(I3299,LULine!A:B,2,FALSE)</f>
        <v>Yonge University Spadina</v>
      </c>
      <c r="O3299" t="s">
        <v>1763</v>
      </c>
      <c r="P3299" t="s">
        <v>1775</v>
      </c>
    </row>
    <row r="3300" spans="1:16" x14ac:dyDescent="0.3">
      <c r="A3300" s="3">
        <v>43640</v>
      </c>
      <c r="B3300" s="1" t="s">
        <v>105</v>
      </c>
      <c r="C3300" s="1" t="s">
        <v>196</v>
      </c>
      <c r="D3300" s="1" t="s">
        <v>117</v>
      </c>
      <c r="E3300" s="1" t="s">
        <v>89</v>
      </c>
      <c r="F3300" s="2">
        <v>3</v>
      </c>
      <c r="G3300" s="2">
        <v>5</v>
      </c>
      <c r="H3300" s="1" t="s">
        <v>14</v>
      </c>
      <c r="I3300" s="1" t="s">
        <v>15</v>
      </c>
      <c r="J3300" s="2">
        <v>5436</v>
      </c>
      <c r="K3300" t="str">
        <f>VLOOKUP(E3300,LUCode!A:B,2,FALSE)</f>
        <v>Injured or ill Customer (On Train) - Medical Aid Refused</v>
      </c>
      <c r="L3300">
        <f>VLOOKUP(D3300,Coordinates!A:C,2,FALSE)</f>
        <v>43.393599999999999</v>
      </c>
      <c r="M3300">
        <f>VLOOKUP(D3300,Coordinates!A:C,3,FALSE)</f>
        <v>-79.232600000000005</v>
      </c>
      <c r="N3300" t="str">
        <f>VLOOKUP(I3300,LULine!A:B,2,FALSE)</f>
        <v>Yonge University Spadina</v>
      </c>
      <c r="O3300" t="s">
        <v>1763</v>
      </c>
      <c r="P3300" t="s">
        <v>1775</v>
      </c>
    </row>
    <row r="3301" spans="1:16" x14ac:dyDescent="0.3">
      <c r="A3301" s="3">
        <v>43640</v>
      </c>
      <c r="B3301" s="1" t="s">
        <v>468</v>
      </c>
      <c r="C3301" s="1" t="s">
        <v>196</v>
      </c>
      <c r="D3301" s="1" t="s">
        <v>354</v>
      </c>
      <c r="E3301" s="1" t="s">
        <v>54</v>
      </c>
      <c r="F3301" s="2">
        <v>3</v>
      </c>
      <c r="G3301" s="2">
        <v>5</v>
      </c>
      <c r="H3301" s="1" t="s">
        <v>14</v>
      </c>
      <c r="I3301" s="1" t="s">
        <v>15</v>
      </c>
      <c r="J3301" s="2">
        <v>5826</v>
      </c>
      <c r="K3301" t="str">
        <f>VLOOKUP(E3301,LUCode!A:B,2,FALSE)</f>
        <v>Passenger Assistance Alarm Activated - No Trouble Found</v>
      </c>
      <c r="L3301">
        <f>VLOOKUP(D3301,Coordinates!A:C,2,FALSE)</f>
        <v>43.390300000000003</v>
      </c>
      <c r="M3301">
        <f>VLOOKUP(D3301,Coordinates!A:C,3,FALSE)</f>
        <v>-79.231200000000001</v>
      </c>
      <c r="N3301" t="str">
        <f>VLOOKUP(I3301,LULine!A:B,2,FALSE)</f>
        <v>Yonge University Spadina</v>
      </c>
      <c r="O3301" t="s">
        <v>1763</v>
      </c>
      <c r="P3301" t="s">
        <v>1775</v>
      </c>
    </row>
    <row r="3302" spans="1:16" x14ac:dyDescent="0.3">
      <c r="A3302" s="3">
        <v>43640</v>
      </c>
      <c r="B3302" s="1" t="s">
        <v>785</v>
      </c>
      <c r="C3302" s="1" t="s">
        <v>196</v>
      </c>
      <c r="D3302" s="1" t="s">
        <v>17</v>
      </c>
      <c r="E3302" s="1" t="s">
        <v>218</v>
      </c>
      <c r="F3302" s="2">
        <v>5</v>
      </c>
      <c r="G3302" s="2">
        <v>7</v>
      </c>
      <c r="H3302" s="1" t="s">
        <v>14</v>
      </c>
      <c r="I3302" s="1" t="s">
        <v>15</v>
      </c>
      <c r="J3302" s="2">
        <v>5691</v>
      </c>
      <c r="K3302" t="str">
        <f>VLOOKUP(E3302,LUCode!A:B,2,FALSE)</f>
        <v>Equipment - No Trouble Found</v>
      </c>
      <c r="L3302">
        <f>VLOOKUP(D3302,Coordinates!A:C,2,FALSE)</f>
        <v>43.415700000000001</v>
      </c>
      <c r="M3302">
        <f>VLOOKUP(D3302,Coordinates!A:C,3,FALSE)</f>
        <v>-79.260900000000007</v>
      </c>
      <c r="N3302" t="str">
        <f>VLOOKUP(I3302,LULine!A:B,2,FALSE)</f>
        <v>Yonge University Spadina</v>
      </c>
      <c r="O3302" t="s">
        <v>1763</v>
      </c>
      <c r="P3302" t="s">
        <v>1776</v>
      </c>
    </row>
    <row r="3303" spans="1:16" x14ac:dyDescent="0.3">
      <c r="A3303" s="3">
        <v>43640</v>
      </c>
      <c r="B3303" s="1" t="s">
        <v>953</v>
      </c>
      <c r="C3303" s="1" t="s">
        <v>196</v>
      </c>
      <c r="D3303" s="1" t="s">
        <v>439</v>
      </c>
      <c r="E3303" s="1" t="s">
        <v>277</v>
      </c>
      <c r="F3303" s="2">
        <v>3</v>
      </c>
      <c r="G3303" s="2">
        <v>5</v>
      </c>
      <c r="H3303" s="1" t="s">
        <v>14</v>
      </c>
      <c r="I3303" s="1" t="s">
        <v>15</v>
      </c>
      <c r="J3303" s="2">
        <v>5716</v>
      </c>
      <c r="K3303" t="str">
        <f>VLOOKUP(E3303,LUCode!A:B,2,FALSE)</f>
        <v>Operator Violated Signal</v>
      </c>
      <c r="L3303">
        <f>VLOOKUP(D3303,Coordinates!A:C,2,FALSE)</f>
        <v>43.6477</v>
      </c>
      <c r="M3303">
        <f>VLOOKUP(D3303,Coordinates!A:C,3,FALSE)</f>
        <v>-79.384799999999998</v>
      </c>
      <c r="N3303" t="str">
        <f>VLOOKUP(I3303,LULine!A:B,2,FALSE)</f>
        <v>Yonge University Spadina</v>
      </c>
      <c r="O3303" t="s">
        <v>1763</v>
      </c>
      <c r="P3303" t="s">
        <v>1776</v>
      </c>
    </row>
    <row r="3304" spans="1:16" x14ac:dyDescent="0.3">
      <c r="A3304" s="3">
        <v>43640</v>
      </c>
      <c r="B3304" s="1" t="s">
        <v>406</v>
      </c>
      <c r="C3304" s="1" t="s">
        <v>196</v>
      </c>
      <c r="D3304" s="1" t="s">
        <v>45</v>
      </c>
      <c r="E3304" s="1" t="s">
        <v>135</v>
      </c>
      <c r="F3304" s="2">
        <v>3</v>
      </c>
      <c r="G3304" s="2">
        <v>6</v>
      </c>
      <c r="H3304" s="1" t="s">
        <v>19</v>
      </c>
      <c r="I3304" s="1" t="s">
        <v>15</v>
      </c>
      <c r="J3304" s="2">
        <v>5731</v>
      </c>
      <c r="K3304" t="str">
        <f>VLOOKUP(E3304,LUCode!A:B,2,FALSE)</f>
        <v>Operator Overspeeding</v>
      </c>
      <c r="L3304">
        <f>VLOOKUP(D3304,Coordinates!A:C,2,FALSE)</f>
        <v>43.781399999999998</v>
      </c>
      <c r="M3304">
        <f>VLOOKUP(D3304,Coordinates!A:C,3,FALSE)</f>
        <v>-79.415000000000006</v>
      </c>
      <c r="N3304" t="str">
        <f>VLOOKUP(I3304,LULine!A:B,2,FALSE)</f>
        <v>Yonge University Spadina</v>
      </c>
      <c r="O3304" t="s">
        <v>1763</v>
      </c>
      <c r="P3304" t="s">
        <v>1776</v>
      </c>
    </row>
    <row r="3305" spans="1:16" x14ac:dyDescent="0.3">
      <c r="A3305" s="3">
        <v>43640</v>
      </c>
      <c r="B3305" s="1" t="s">
        <v>423</v>
      </c>
      <c r="C3305" s="1" t="s">
        <v>196</v>
      </c>
      <c r="D3305" s="1" t="s">
        <v>140</v>
      </c>
      <c r="E3305" s="1" t="s">
        <v>308</v>
      </c>
      <c r="F3305" s="2">
        <v>3</v>
      </c>
      <c r="G3305" s="2">
        <v>7</v>
      </c>
      <c r="H3305" s="1" t="s">
        <v>34</v>
      </c>
      <c r="I3305" s="1" t="s">
        <v>30</v>
      </c>
      <c r="J3305" s="2">
        <v>5215</v>
      </c>
      <c r="K3305" t="str">
        <f>VLOOKUP(E3305,LUCode!A:B,2,FALSE)</f>
        <v>Assault / Patron Involved</v>
      </c>
      <c r="L3305">
        <f>VLOOKUP(D3305,Coordinates!A:C,2,FALSE)</f>
        <v>43.39</v>
      </c>
      <c r="M3305">
        <f>VLOOKUP(D3305,Coordinates!A:C,3,FALSE)</f>
        <v>-79.2941</v>
      </c>
      <c r="N3305" t="str">
        <f>VLOOKUP(I3305,LULine!A:B,2,FALSE)</f>
        <v>Bloor Danforth</v>
      </c>
      <c r="O3305" t="s">
        <v>1763</v>
      </c>
      <c r="P3305" t="s">
        <v>1777</v>
      </c>
    </row>
    <row r="3306" spans="1:16" x14ac:dyDescent="0.3">
      <c r="A3306" s="3">
        <v>43640</v>
      </c>
      <c r="B3306" s="1" t="s">
        <v>1409</v>
      </c>
      <c r="C3306" s="1" t="s">
        <v>196</v>
      </c>
      <c r="D3306" s="1" t="s">
        <v>420</v>
      </c>
      <c r="E3306" s="1" t="s">
        <v>1410</v>
      </c>
      <c r="F3306" s="2">
        <v>6</v>
      </c>
      <c r="G3306" s="2">
        <v>11</v>
      </c>
      <c r="H3306" s="1" t="s">
        <v>14</v>
      </c>
      <c r="I3306" s="1" t="s">
        <v>15</v>
      </c>
      <c r="J3306" s="2">
        <v>5981</v>
      </c>
      <c r="K3306" t="str">
        <f>VLOOKUP(E3306,LUCode!A:B,2,FALSE)</f>
        <v>T &amp; S Operator Related Problems</v>
      </c>
      <c r="L3306">
        <f>VLOOKUP(D3306,Coordinates!A:C,2,FALSE)</f>
        <v>43.3917</v>
      </c>
      <c r="M3306">
        <f>VLOOKUP(D3306,Coordinates!A:C,3,FALSE)</f>
        <v>-79.231800000000007</v>
      </c>
      <c r="N3306" t="str">
        <f>VLOOKUP(I3306,LULine!A:B,2,FALSE)</f>
        <v>Yonge University Spadina</v>
      </c>
      <c r="O3306" t="s">
        <v>1763</v>
      </c>
      <c r="P3306" t="s">
        <v>1777</v>
      </c>
    </row>
    <row r="3307" spans="1:16" x14ac:dyDescent="0.3">
      <c r="A3307" s="3">
        <v>43641</v>
      </c>
      <c r="B3307" s="1" t="s">
        <v>690</v>
      </c>
      <c r="C3307" s="1" t="s">
        <v>11</v>
      </c>
      <c r="D3307" s="25" t="s">
        <v>1639</v>
      </c>
      <c r="E3307" s="1" t="s">
        <v>245</v>
      </c>
      <c r="F3307" s="2">
        <v>3</v>
      </c>
      <c r="G3307" s="2">
        <v>6</v>
      </c>
      <c r="H3307" s="1" t="s">
        <v>19</v>
      </c>
      <c r="I3307" s="1" t="s">
        <v>15</v>
      </c>
      <c r="J3307" s="2">
        <v>5391</v>
      </c>
      <c r="K3307" t="str">
        <f>VLOOKUP(E3307,LUCode!A:B,2,FALSE)</f>
        <v>Door Problems - Passenger Related</v>
      </c>
      <c r="L3307">
        <f>VLOOKUP(D3307,Coordinates!A:C,2,FALSE)</f>
        <v>43.762</v>
      </c>
      <c r="M3307">
        <f>VLOOKUP(D3307,Coordinates!A:C,3,FALSE)</f>
        <v>-79.411900000000003</v>
      </c>
      <c r="N3307" t="str">
        <f>VLOOKUP(I3307,LULine!A:B,2,FALSE)</f>
        <v>Yonge University Spadina</v>
      </c>
      <c r="O3307" t="s">
        <v>1763</v>
      </c>
      <c r="P3307" t="s">
        <v>1774</v>
      </c>
    </row>
    <row r="3308" spans="1:16" x14ac:dyDescent="0.3">
      <c r="A3308" s="3">
        <v>43641</v>
      </c>
      <c r="B3308" s="1" t="s">
        <v>151</v>
      </c>
      <c r="C3308" s="1" t="s">
        <v>11</v>
      </c>
      <c r="D3308" s="1" t="s">
        <v>207</v>
      </c>
      <c r="E3308" s="1" t="s">
        <v>250</v>
      </c>
      <c r="F3308" s="2">
        <v>11</v>
      </c>
      <c r="G3308" s="2">
        <v>0</v>
      </c>
      <c r="H3308" s="1" t="s">
        <v>19</v>
      </c>
      <c r="I3308" s="1" t="s">
        <v>15</v>
      </c>
      <c r="J3308" s="2">
        <v>5946</v>
      </c>
      <c r="K3308" t="str">
        <f>VLOOKUP(E3308,LUCode!A:B,2,FALSE)</f>
        <v>Transit Control Related Problems</v>
      </c>
      <c r="L3308">
        <f>VLOOKUP(D3308,Coordinates!A:C,2,FALSE)</f>
        <v>43.4221</v>
      </c>
      <c r="M3308">
        <f>VLOOKUP(D3308,Coordinates!A:C,3,FALSE)</f>
        <v>-79.235399999999998</v>
      </c>
      <c r="N3308" t="str">
        <f>VLOOKUP(I3308,LULine!A:B,2,FALSE)</f>
        <v>Yonge University Spadina</v>
      </c>
      <c r="O3308" t="s">
        <v>1763</v>
      </c>
      <c r="P3308" t="s">
        <v>1774</v>
      </c>
    </row>
    <row r="3309" spans="1:16" x14ac:dyDescent="0.3">
      <c r="A3309" s="3">
        <v>43641</v>
      </c>
      <c r="B3309" s="1" t="s">
        <v>1411</v>
      </c>
      <c r="C3309" s="1" t="s">
        <v>11</v>
      </c>
      <c r="D3309" s="1" t="s">
        <v>341</v>
      </c>
      <c r="E3309" s="1" t="s">
        <v>473</v>
      </c>
      <c r="F3309" s="2">
        <v>7</v>
      </c>
      <c r="G3309" s="2">
        <v>12</v>
      </c>
      <c r="H3309" s="1" t="s">
        <v>14</v>
      </c>
      <c r="I3309" s="1" t="s">
        <v>93</v>
      </c>
      <c r="J3309" s="2">
        <v>3009</v>
      </c>
      <c r="K3309" t="str">
        <f>VLOOKUP(E3309,LUCode!A:B,2,FALSE)</f>
        <v>Body</v>
      </c>
      <c r="L3309">
        <f>VLOOKUP(D3309,Coordinates!A:C,2,FALSE)</f>
        <v>43.732500000000002</v>
      </c>
      <c r="M3309">
        <f>VLOOKUP(D3309,Coordinates!A:C,3,FALSE)</f>
        <v>-79.263599999999997</v>
      </c>
      <c r="N3309" t="str">
        <f>VLOOKUP(I3309,LULine!A:B,2,FALSE)</f>
        <v>Scarborough Rail Transit</v>
      </c>
      <c r="O3309" t="s">
        <v>1763</v>
      </c>
      <c r="P3309" t="s">
        <v>1774</v>
      </c>
    </row>
    <row r="3310" spans="1:16" x14ac:dyDescent="0.3">
      <c r="A3310" s="3">
        <v>43641</v>
      </c>
      <c r="B3310" s="1" t="s">
        <v>1244</v>
      </c>
      <c r="C3310" s="1" t="s">
        <v>11</v>
      </c>
      <c r="D3310" s="1" t="s">
        <v>42</v>
      </c>
      <c r="E3310" s="1" t="s">
        <v>13</v>
      </c>
      <c r="F3310" s="2">
        <v>4</v>
      </c>
      <c r="G3310" s="2">
        <v>0</v>
      </c>
      <c r="H3310" s="1" t="s">
        <v>14</v>
      </c>
      <c r="I3310" s="1" t="s">
        <v>15</v>
      </c>
      <c r="J3310" s="2">
        <v>5826</v>
      </c>
      <c r="K3310" t="str">
        <f>VLOOKUP(E3310,LUCode!A:B,2,FALSE)</f>
        <v>ATC Project</v>
      </c>
      <c r="L3310">
        <f>VLOOKUP(D3310,Coordinates!A:C,2,FALSE)</f>
        <v>43.749699999999997</v>
      </c>
      <c r="M3310">
        <f>VLOOKUP(D3310,Coordinates!A:C,3,FALSE)</f>
        <v>-79.4619</v>
      </c>
      <c r="N3310" t="str">
        <f>VLOOKUP(I3310,LULine!A:B,2,FALSE)</f>
        <v>Yonge University Spadina</v>
      </c>
      <c r="O3310" t="s">
        <v>1763</v>
      </c>
      <c r="P3310" t="s">
        <v>1774</v>
      </c>
    </row>
    <row r="3311" spans="1:16" x14ac:dyDescent="0.3">
      <c r="A3311" s="3">
        <v>43641</v>
      </c>
      <c r="B3311" s="1" t="s">
        <v>66</v>
      </c>
      <c r="C3311" s="1" t="s">
        <v>11</v>
      </c>
      <c r="D3311" s="1" t="s">
        <v>42</v>
      </c>
      <c r="E3311" s="1" t="s">
        <v>13</v>
      </c>
      <c r="F3311" s="2">
        <v>7</v>
      </c>
      <c r="G3311" s="2">
        <v>11</v>
      </c>
      <c r="H3311" s="1" t="s">
        <v>14</v>
      </c>
      <c r="I3311" s="1" t="s">
        <v>15</v>
      </c>
      <c r="J3311" s="2">
        <v>5651</v>
      </c>
      <c r="K3311" t="str">
        <f>VLOOKUP(E3311,LUCode!A:B,2,FALSE)</f>
        <v>ATC Project</v>
      </c>
      <c r="L3311">
        <f>VLOOKUP(D3311,Coordinates!A:C,2,FALSE)</f>
        <v>43.749699999999997</v>
      </c>
      <c r="M3311">
        <f>VLOOKUP(D3311,Coordinates!A:C,3,FALSE)</f>
        <v>-79.4619</v>
      </c>
      <c r="N3311" t="str">
        <f>VLOOKUP(I3311,LULine!A:B,2,FALSE)</f>
        <v>Yonge University Spadina</v>
      </c>
      <c r="O3311" t="s">
        <v>1763</v>
      </c>
      <c r="P3311" t="s">
        <v>1774</v>
      </c>
    </row>
    <row r="3312" spans="1:16" x14ac:dyDescent="0.3">
      <c r="A3312" s="3">
        <v>43641</v>
      </c>
      <c r="B3312" s="1" t="s">
        <v>1093</v>
      </c>
      <c r="C3312" s="1" t="s">
        <v>11</v>
      </c>
      <c r="D3312" s="1" t="s">
        <v>45</v>
      </c>
      <c r="E3312" s="1" t="s">
        <v>128</v>
      </c>
      <c r="F3312" s="2">
        <v>4</v>
      </c>
      <c r="G3312" s="2">
        <v>7</v>
      </c>
      <c r="H3312" s="1" t="s">
        <v>19</v>
      </c>
      <c r="I3312" s="1" t="s">
        <v>15</v>
      </c>
      <c r="J3312" s="2">
        <v>5901</v>
      </c>
      <c r="K3312" t="str">
        <f>VLOOKUP(E3312,LUCode!A:B,2,FALSE)</f>
        <v>Divisional Clerk Related</v>
      </c>
      <c r="L3312">
        <f>VLOOKUP(D3312,Coordinates!A:C,2,FALSE)</f>
        <v>43.781399999999998</v>
      </c>
      <c r="M3312">
        <f>VLOOKUP(D3312,Coordinates!A:C,3,FALSE)</f>
        <v>-79.415000000000006</v>
      </c>
      <c r="N3312" t="str">
        <f>VLOOKUP(I3312,LULine!A:B,2,FALSE)</f>
        <v>Yonge University Spadina</v>
      </c>
      <c r="O3312" t="s">
        <v>1763</v>
      </c>
      <c r="P3312" t="s">
        <v>1774</v>
      </c>
    </row>
    <row r="3313" spans="1:16" x14ac:dyDescent="0.3">
      <c r="A3313" s="3">
        <v>43641</v>
      </c>
      <c r="B3313" s="1" t="s">
        <v>647</v>
      </c>
      <c r="C3313" s="1" t="s">
        <v>11</v>
      </c>
      <c r="D3313" s="1" t="s">
        <v>211</v>
      </c>
      <c r="E3313" s="1" t="s">
        <v>43</v>
      </c>
      <c r="F3313" s="2">
        <v>7</v>
      </c>
      <c r="G3313" s="2">
        <v>11</v>
      </c>
      <c r="H3313" s="1" t="s">
        <v>19</v>
      </c>
      <c r="I3313" s="1" t="s">
        <v>15</v>
      </c>
      <c r="J3313" s="2">
        <v>5931</v>
      </c>
      <c r="K3313" t="str">
        <f>VLOOKUP(E3313,LUCode!A:B,2,FALSE)</f>
        <v>Operator Not In Position</v>
      </c>
      <c r="L3313">
        <f>VLOOKUP(D3313,Coordinates!A:C,2,FALSE)</f>
        <v>43.4739</v>
      </c>
      <c r="M3313">
        <f>VLOOKUP(D3313,Coordinates!A:C,3,FALSE)</f>
        <v>-79.313900000000004</v>
      </c>
      <c r="N3313" t="str">
        <f>VLOOKUP(I3313,LULine!A:B,2,FALSE)</f>
        <v>Yonge University Spadina</v>
      </c>
      <c r="O3313" t="s">
        <v>1763</v>
      </c>
      <c r="P3313" t="s">
        <v>1774</v>
      </c>
    </row>
    <row r="3314" spans="1:16" x14ac:dyDescent="0.3">
      <c r="A3314" s="3">
        <v>43641</v>
      </c>
      <c r="B3314" s="1" t="s">
        <v>1412</v>
      </c>
      <c r="C3314" s="1" t="s">
        <v>11</v>
      </c>
      <c r="D3314" s="1" t="s">
        <v>266</v>
      </c>
      <c r="E3314" s="1" t="s">
        <v>627</v>
      </c>
      <c r="F3314" s="2">
        <v>7</v>
      </c>
      <c r="G3314" s="2">
        <v>12</v>
      </c>
      <c r="H3314" s="1" t="s">
        <v>19</v>
      </c>
      <c r="I3314" s="1" t="s">
        <v>93</v>
      </c>
      <c r="J3314" s="2">
        <v>3000</v>
      </c>
      <c r="K3314" t="str">
        <f>VLOOKUP(E3314,LUCode!A:B,2,FALSE)</f>
        <v>Train Control - VOBC</v>
      </c>
      <c r="L3314">
        <f>VLOOKUP(D3314,Coordinates!A:C,2,FALSE)</f>
        <v>43.462899999999998</v>
      </c>
      <c r="M3314">
        <f>VLOOKUP(D3314,Coordinates!A:C,3,FALSE)</f>
        <v>-79.150599999999997</v>
      </c>
      <c r="N3314" t="str">
        <f>VLOOKUP(I3314,LULine!A:B,2,FALSE)</f>
        <v>Scarborough Rail Transit</v>
      </c>
      <c r="O3314" t="s">
        <v>1763</v>
      </c>
      <c r="P3314" t="s">
        <v>1774</v>
      </c>
    </row>
    <row r="3315" spans="1:16" x14ac:dyDescent="0.3">
      <c r="A3315" s="3">
        <v>43641</v>
      </c>
      <c r="B3315" s="1" t="s">
        <v>478</v>
      </c>
      <c r="C3315" s="1" t="s">
        <v>11</v>
      </c>
      <c r="D3315" s="1" t="s">
        <v>130</v>
      </c>
      <c r="E3315" s="1" t="s">
        <v>221</v>
      </c>
      <c r="F3315" s="2">
        <v>10</v>
      </c>
      <c r="G3315" s="2">
        <v>12</v>
      </c>
      <c r="H3315" s="1" t="s">
        <v>34</v>
      </c>
      <c r="I3315" s="1" t="s">
        <v>30</v>
      </c>
      <c r="J3315" s="2">
        <v>5299</v>
      </c>
      <c r="K3315" t="str">
        <f>VLOOKUP(E3315,LUCode!A:B,2,FALSE)</f>
        <v>Fire/Smoke Plan B - Source TTC</v>
      </c>
      <c r="L3315">
        <f>VLOOKUP(D3315,Coordinates!A:C,2,FALSE)</f>
        <v>43.668300000000002</v>
      </c>
      <c r="M3315">
        <f>VLOOKUP(D3315,Coordinates!A:C,3,FALSE)</f>
        <v>-79.399900000000002</v>
      </c>
      <c r="N3315" t="str">
        <f>VLOOKUP(I3315,LULine!A:B,2,FALSE)</f>
        <v>Bloor Danforth</v>
      </c>
      <c r="O3315" t="s">
        <v>1763</v>
      </c>
      <c r="P3315" t="s">
        <v>1774</v>
      </c>
    </row>
    <row r="3316" spans="1:16" x14ac:dyDescent="0.3">
      <c r="A3316" s="3">
        <v>43641</v>
      </c>
      <c r="B3316" s="1" t="s">
        <v>394</v>
      </c>
      <c r="C3316" s="1" t="s">
        <v>11</v>
      </c>
      <c r="D3316" s="1" t="s">
        <v>160</v>
      </c>
      <c r="E3316" s="1" t="s">
        <v>57</v>
      </c>
      <c r="F3316" s="2">
        <v>16</v>
      </c>
      <c r="G3316" s="2">
        <v>18</v>
      </c>
      <c r="H3316" s="1" t="s">
        <v>19</v>
      </c>
      <c r="I3316" s="1" t="s">
        <v>15</v>
      </c>
      <c r="J3316" s="2">
        <v>6011</v>
      </c>
      <c r="K3316" t="str">
        <f>VLOOKUP(E3316,LUCode!A:B,2,FALSE)</f>
        <v>Injured or ill Customer (On Train) - Transported</v>
      </c>
      <c r="L3316">
        <f>VLOOKUP(D3316,Coordinates!A:C,2,FALSE)</f>
        <v>43.724899999999998</v>
      </c>
      <c r="M3316">
        <f>VLOOKUP(D3316,Coordinates!A:C,3,FALSE)</f>
        <v>79.448800000000006</v>
      </c>
      <c r="N3316" t="str">
        <f>VLOOKUP(I3316,LULine!A:B,2,FALSE)</f>
        <v>Yonge University Spadina</v>
      </c>
      <c r="O3316" t="s">
        <v>1763</v>
      </c>
      <c r="P3316" t="s">
        <v>1774</v>
      </c>
    </row>
    <row r="3317" spans="1:16" x14ac:dyDescent="0.3">
      <c r="A3317" s="3">
        <v>43641</v>
      </c>
      <c r="B3317" s="1" t="s">
        <v>511</v>
      </c>
      <c r="C3317" s="1" t="s">
        <v>11</v>
      </c>
      <c r="D3317" s="1" t="s">
        <v>45</v>
      </c>
      <c r="E3317" s="1" t="s">
        <v>319</v>
      </c>
      <c r="F3317" s="2">
        <v>3</v>
      </c>
      <c r="G3317" s="2">
        <v>5</v>
      </c>
      <c r="H3317" s="1" t="s">
        <v>19</v>
      </c>
      <c r="I3317" s="1" t="s">
        <v>15</v>
      </c>
      <c r="J3317" s="2">
        <v>5731</v>
      </c>
      <c r="K3317" t="str">
        <f>VLOOKUP(E3317,LUCode!A:B,2,FALSE)</f>
        <v xml:space="preserve">Speed Control Equipment  </v>
      </c>
      <c r="L3317">
        <f>VLOOKUP(D3317,Coordinates!A:C,2,FALSE)</f>
        <v>43.781399999999998</v>
      </c>
      <c r="M3317">
        <f>VLOOKUP(D3317,Coordinates!A:C,3,FALSE)</f>
        <v>-79.415000000000006</v>
      </c>
      <c r="N3317" t="str">
        <f>VLOOKUP(I3317,LULine!A:B,2,FALSE)</f>
        <v>Yonge University Spadina</v>
      </c>
      <c r="O3317" t="s">
        <v>1763</v>
      </c>
      <c r="P3317" t="s">
        <v>1774</v>
      </c>
    </row>
    <row r="3318" spans="1:16" x14ac:dyDescent="0.3">
      <c r="A3318" s="3">
        <v>43641</v>
      </c>
      <c r="B3318" s="1" t="s">
        <v>23</v>
      </c>
      <c r="C3318" s="1" t="s">
        <v>11</v>
      </c>
      <c r="D3318" s="1" t="s">
        <v>88</v>
      </c>
      <c r="E3318" s="1" t="s">
        <v>54</v>
      </c>
      <c r="F3318" s="2">
        <v>3</v>
      </c>
      <c r="G3318" s="2">
        <v>5</v>
      </c>
      <c r="H3318" s="1" t="s">
        <v>19</v>
      </c>
      <c r="I3318" s="1" t="s">
        <v>15</v>
      </c>
      <c r="J3318" s="2">
        <v>5731</v>
      </c>
      <c r="K3318" t="str">
        <f>VLOOKUP(E3318,LUCode!A:B,2,FALSE)</f>
        <v>Passenger Assistance Alarm Activated - No Trouble Found</v>
      </c>
      <c r="L3318">
        <f>VLOOKUP(D3318,Coordinates!A:C,2,FALSE)</f>
        <v>43.744900000000001</v>
      </c>
      <c r="M3318">
        <f>VLOOKUP(D3318,Coordinates!A:C,3,FALSE)</f>
        <v>-79.406700000000001</v>
      </c>
      <c r="N3318" t="str">
        <f>VLOOKUP(I3318,LULine!A:B,2,FALSE)</f>
        <v>Yonge University Spadina</v>
      </c>
      <c r="O3318" t="s">
        <v>1763</v>
      </c>
      <c r="P3318" t="s">
        <v>1774</v>
      </c>
    </row>
    <row r="3319" spans="1:16" x14ac:dyDescent="0.3">
      <c r="A3319" s="3">
        <v>43641</v>
      </c>
      <c r="B3319" s="1" t="s">
        <v>199</v>
      </c>
      <c r="C3319" s="1" t="s">
        <v>11</v>
      </c>
      <c r="D3319" s="25" t="s">
        <v>1756</v>
      </c>
      <c r="E3319" s="1" t="s">
        <v>89</v>
      </c>
      <c r="F3319" s="2">
        <v>4</v>
      </c>
      <c r="G3319" s="2">
        <v>6</v>
      </c>
      <c r="H3319" s="1" t="s">
        <v>19</v>
      </c>
      <c r="I3319" s="1" t="s">
        <v>15</v>
      </c>
      <c r="J3319" s="2">
        <v>5956</v>
      </c>
      <c r="K3319" t="str">
        <f>VLOOKUP(E3319,LUCode!A:B,2,FALSE)</f>
        <v>Injured or ill Customer (On Train) - Medical Aid Refused</v>
      </c>
      <c r="L3319">
        <f>VLOOKUP(D3319,Coordinates!A:C,2,FALSE)</f>
        <v>43.401600000000002</v>
      </c>
      <c r="M3319">
        <f>VLOOKUP(D3319,Coordinates!A:C,3,FALSE)</f>
        <v>-79.230900000000005</v>
      </c>
      <c r="N3319" t="str">
        <f>VLOOKUP(I3319,LULine!A:B,2,FALSE)</f>
        <v>Yonge University Spadina</v>
      </c>
      <c r="O3319" t="s">
        <v>1763</v>
      </c>
      <c r="P3319" t="s">
        <v>1774</v>
      </c>
    </row>
    <row r="3320" spans="1:16" x14ac:dyDescent="0.3">
      <c r="A3320" s="3">
        <v>43641</v>
      </c>
      <c r="B3320" s="1" t="s">
        <v>1167</v>
      </c>
      <c r="C3320" s="1" t="s">
        <v>11</v>
      </c>
      <c r="D3320" s="1" t="s">
        <v>286</v>
      </c>
      <c r="E3320" s="1" t="s">
        <v>57</v>
      </c>
      <c r="F3320" s="2">
        <v>11</v>
      </c>
      <c r="G3320" s="2">
        <v>13</v>
      </c>
      <c r="H3320" s="1" t="s">
        <v>34</v>
      </c>
      <c r="I3320" s="1" t="s">
        <v>30</v>
      </c>
      <c r="J3320" s="2">
        <v>5290</v>
      </c>
      <c r="K3320" t="str">
        <f>VLOOKUP(E3320,LUCode!A:B,2,FALSE)</f>
        <v>Injured or ill Customer (On Train) - Transported</v>
      </c>
      <c r="L3320">
        <f>VLOOKUP(D3320,Coordinates!A:C,2,FALSE)</f>
        <v>43.401299999999999</v>
      </c>
      <c r="M3320">
        <f>VLOOKUP(D3320,Coordinates!A:C,3,FALSE)</f>
        <v>-79.232399999999998</v>
      </c>
      <c r="N3320" t="str">
        <f>VLOOKUP(I3320,LULine!A:B,2,FALSE)</f>
        <v>Bloor Danforth</v>
      </c>
      <c r="O3320" t="s">
        <v>1763</v>
      </c>
      <c r="P3320" t="s">
        <v>1774</v>
      </c>
    </row>
    <row r="3321" spans="1:16" x14ac:dyDescent="0.3">
      <c r="A3321" s="3">
        <v>43641</v>
      </c>
      <c r="B3321" s="1" t="s">
        <v>483</v>
      </c>
      <c r="C3321" s="1" t="s">
        <v>11</v>
      </c>
      <c r="D3321" s="1" t="s">
        <v>69</v>
      </c>
      <c r="E3321" s="1" t="s">
        <v>57</v>
      </c>
      <c r="F3321" s="2">
        <v>11</v>
      </c>
      <c r="G3321" s="2">
        <v>13</v>
      </c>
      <c r="H3321" s="1" t="s">
        <v>34</v>
      </c>
      <c r="I3321" s="1" t="s">
        <v>30</v>
      </c>
      <c r="J3321" s="2">
        <v>5131</v>
      </c>
      <c r="K3321" t="str">
        <f>VLOOKUP(E3321,LUCode!A:B,2,FALSE)</f>
        <v>Injured or ill Customer (On Train) - Transported</v>
      </c>
      <c r="L3321">
        <f>VLOOKUP(D3321,Coordinates!A:C,2,FALSE)</f>
        <v>43.395099999999999</v>
      </c>
      <c r="M3321">
        <f>VLOOKUP(D3321,Coordinates!A:C,3,FALSE)</f>
        <v>-79.250600000000006</v>
      </c>
      <c r="N3321" t="str">
        <f>VLOOKUP(I3321,LULine!A:B,2,FALSE)</f>
        <v>Bloor Danforth</v>
      </c>
      <c r="O3321" t="s">
        <v>1763</v>
      </c>
      <c r="P3321" t="s">
        <v>1774</v>
      </c>
    </row>
    <row r="3322" spans="1:16" x14ac:dyDescent="0.3">
      <c r="A3322" s="3">
        <v>43641</v>
      </c>
      <c r="B3322" s="1" t="s">
        <v>1319</v>
      </c>
      <c r="C3322" s="1" t="s">
        <v>11</v>
      </c>
      <c r="D3322" s="25" t="s">
        <v>1755</v>
      </c>
      <c r="E3322" s="1" t="s">
        <v>110</v>
      </c>
      <c r="F3322" s="2">
        <v>4</v>
      </c>
      <c r="G3322" s="2">
        <v>6</v>
      </c>
      <c r="H3322" s="1" t="s">
        <v>29</v>
      </c>
      <c r="I3322" s="1" t="s">
        <v>30</v>
      </c>
      <c r="J3322" s="2">
        <v>5127</v>
      </c>
      <c r="K3322" t="str">
        <f>VLOOKUP(E3322,LUCode!A:B,2,FALSE)</f>
        <v>Door Problems - Debris Related</v>
      </c>
      <c r="L3322">
        <f>VLOOKUP(D3322,Coordinates!A:C,2,FALSE)</f>
        <v>43.6706</v>
      </c>
      <c r="M3322">
        <f>VLOOKUP(D3322,Coordinates!A:C,3,FALSE)</f>
        <v>-79.386499999999998</v>
      </c>
      <c r="N3322" t="str">
        <f>VLOOKUP(I3322,LULine!A:B,2,FALSE)</f>
        <v>Bloor Danforth</v>
      </c>
      <c r="O3322" t="s">
        <v>1763</v>
      </c>
      <c r="P3322" t="s">
        <v>1772</v>
      </c>
    </row>
    <row r="3323" spans="1:16" x14ac:dyDescent="0.3">
      <c r="A3323" s="3">
        <v>43641</v>
      </c>
      <c r="B3323" s="1" t="s">
        <v>1413</v>
      </c>
      <c r="C3323" s="1" t="s">
        <v>11</v>
      </c>
      <c r="D3323" s="1" t="s">
        <v>203</v>
      </c>
      <c r="E3323" s="1" t="s">
        <v>80</v>
      </c>
      <c r="F3323" s="2">
        <v>4</v>
      </c>
      <c r="G3323" s="2">
        <v>6</v>
      </c>
      <c r="H3323" s="1" t="s">
        <v>19</v>
      </c>
      <c r="I3323" s="1" t="s">
        <v>15</v>
      </c>
      <c r="J3323" s="2">
        <v>6131</v>
      </c>
      <c r="K3323" t="str">
        <f>VLOOKUP(E3323,LUCode!A:B,2,FALSE)</f>
        <v>Disorderly Patron</v>
      </c>
      <c r="L3323">
        <f>VLOOKUP(D3323,Coordinates!A:C,2,FALSE)</f>
        <v>43.395499999999998</v>
      </c>
      <c r="M3323">
        <f>VLOOKUP(D3323,Coordinates!A:C,3,FALSE)</f>
        <v>-79.230199999999996</v>
      </c>
      <c r="N3323" t="str">
        <f>VLOOKUP(I3323,LULine!A:B,2,FALSE)</f>
        <v>Yonge University Spadina</v>
      </c>
      <c r="O3323" t="s">
        <v>1763</v>
      </c>
      <c r="P3323" t="s">
        <v>1772</v>
      </c>
    </row>
    <row r="3324" spans="1:16" x14ac:dyDescent="0.3">
      <c r="A3324" s="3">
        <v>43641</v>
      </c>
      <c r="B3324" s="1" t="s">
        <v>1169</v>
      </c>
      <c r="C3324" s="1" t="s">
        <v>11</v>
      </c>
      <c r="D3324" s="1" t="s">
        <v>395</v>
      </c>
      <c r="E3324" s="1" t="s">
        <v>80</v>
      </c>
      <c r="F3324" s="2">
        <v>3</v>
      </c>
      <c r="G3324" s="2">
        <v>6</v>
      </c>
      <c r="H3324" s="1" t="s">
        <v>34</v>
      </c>
      <c r="I3324" s="1" t="s">
        <v>30</v>
      </c>
      <c r="J3324" s="2">
        <v>5286</v>
      </c>
      <c r="K3324" t="str">
        <f>VLOOKUP(E3324,LUCode!A:B,2,FALSE)</f>
        <v>Disorderly Patron</v>
      </c>
      <c r="L3324">
        <f>VLOOKUP(D3324,Coordinates!A:C,2,FALSE)</f>
        <v>43.385899999999999</v>
      </c>
      <c r="M3324">
        <f>VLOOKUP(D3324,Coordinates!A:C,3,FALSE)</f>
        <v>-79.290199999999999</v>
      </c>
      <c r="N3324" t="str">
        <f>VLOOKUP(I3324,LULine!A:B,2,FALSE)</f>
        <v>Bloor Danforth</v>
      </c>
      <c r="O3324" t="s">
        <v>1763</v>
      </c>
      <c r="P3324" t="s">
        <v>1772</v>
      </c>
    </row>
    <row r="3325" spans="1:16" x14ac:dyDescent="0.3">
      <c r="A3325" s="3">
        <v>43641</v>
      </c>
      <c r="B3325" s="1" t="s">
        <v>1205</v>
      </c>
      <c r="C3325" s="1" t="s">
        <v>11</v>
      </c>
      <c r="D3325" s="1" t="s">
        <v>45</v>
      </c>
      <c r="E3325" s="1" t="s">
        <v>239</v>
      </c>
      <c r="F3325" s="2">
        <v>5</v>
      </c>
      <c r="G3325" s="2">
        <v>8</v>
      </c>
      <c r="H3325" s="1" t="s">
        <v>19</v>
      </c>
      <c r="I3325" s="1" t="s">
        <v>15</v>
      </c>
      <c r="J3325" s="2">
        <v>6096</v>
      </c>
      <c r="K3325" t="str">
        <f>VLOOKUP(E3325,LUCode!A:B,2,FALSE)</f>
        <v>Crew Unable to Maintain Schedule</v>
      </c>
      <c r="L3325">
        <f>VLOOKUP(D3325,Coordinates!A:C,2,FALSE)</f>
        <v>43.781399999999998</v>
      </c>
      <c r="M3325">
        <f>VLOOKUP(D3325,Coordinates!A:C,3,FALSE)</f>
        <v>-79.415000000000006</v>
      </c>
      <c r="N3325" t="str">
        <f>VLOOKUP(I3325,LULine!A:B,2,FALSE)</f>
        <v>Yonge University Spadina</v>
      </c>
      <c r="O3325" t="s">
        <v>1763</v>
      </c>
      <c r="P3325" t="s">
        <v>1773</v>
      </c>
    </row>
    <row r="3326" spans="1:16" x14ac:dyDescent="0.3">
      <c r="A3326" s="3">
        <v>43641</v>
      </c>
      <c r="B3326" s="1" t="s">
        <v>520</v>
      </c>
      <c r="C3326" s="1" t="s">
        <v>11</v>
      </c>
      <c r="D3326" s="25" t="s">
        <v>1639</v>
      </c>
      <c r="E3326" s="1" t="s">
        <v>89</v>
      </c>
      <c r="F3326" s="2">
        <v>4</v>
      </c>
      <c r="G3326" s="2">
        <v>7</v>
      </c>
      <c r="H3326" s="1" t="s">
        <v>14</v>
      </c>
      <c r="I3326" s="1" t="s">
        <v>15</v>
      </c>
      <c r="J3326" s="2">
        <v>5431</v>
      </c>
      <c r="K3326" t="str">
        <f>VLOOKUP(E3326,LUCode!A:B,2,FALSE)</f>
        <v>Injured or ill Customer (On Train) - Medical Aid Refused</v>
      </c>
      <c r="L3326">
        <f>VLOOKUP(D3326,Coordinates!A:C,2,FALSE)</f>
        <v>43.762</v>
      </c>
      <c r="M3326">
        <f>VLOOKUP(D3326,Coordinates!A:C,3,FALSE)</f>
        <v>-79.411900000000003</v>
      </c>
      <c r="N3326" t="str">
        <f>VLOOKUP(I3326,LULine!A:B,2,FALSE)</f>
        <v>Yonge University Spadina</v>
      </c>
      <c r="O3326" t="s">
        <v>1763</v>
      </c>
      <c r="P3326" t="s">
        <v>1775</v>
      </c>
    </row>
    <row r="3327" spans="1:16" x14ac:dyDescent="0.3">
      <c r="A3327" s="3">
        <v>43641</v>
      </c>
      <c r="B3327" s="1" t="s">
        <v>381</v>
      </c>
      <c r="C3327" s="1" t="s">
        <v>11</v>
      </c>
      <c r="D3327" s="1" t="s">
        <v>45</v>
      </c>
      <c r="E3327" s="1" t="s">
        <v>43</v>
      </c>
      <c r="F3327" s="2">
        <v>3</v>
      </c>
      <c r="G3327" s="2">
        <v>6</v>
      </c>
      <c r="H3327" s="1" t="s">
        <v>19</v>
      </c>
      <c r="I3327" s="1" t="s">
        <v>15</v>
      </c>
      <c r="J3327" s="2">
        <v>6011</v>
      </c>
      <c r="K3327" t="str">
        <f>VLOOKUP(E3327,LUCode!A:B,2,FALSE)</f>
        <v>Operator Not In Position</v>
      </c>
      <c r="L3327">
        <f>VLOOKUP(D3327,Coordinates!A:C,2,FALSE)</f>
        <v>43.781399999999998</v>
      </c>
      <c r="M3327">
        <f>VLOOKUP(D3327,Coordinates!A:C,3,FALSE)</f>
        <v>-79.415000000000006</v>
      </c>
      <c r="N3327" t="str">
        <f>VLOOKUP(I3327,LULine!A:B,2,FALSE)</f>
        <v>Yonge University Spadina</v>
      </c>
      <c r="O3327" t="s">
        <v>1763</v>
      </c>
      <c r="P3327" t="s">
        <v>1775</v>
      </c>
    </row>
    <row r="3328" spans="1:16" x14ac:dyDescent="0.3">
      <c r="A3328" s="3">
        <v>43641</v>
      </c>
      <c r="B3328" s="1" t="s">
        <v>841</v>
      </c>
      <c r="C3328" s="1" t="s">
        <v>11</v>
      </c>
      <c r="D3328" s="1" t="s">
        <v>59</v>
      </c>
      <c r="E3328" s="1" t="s">
        <v>218</v>
      </c>
      <c r="F3328" s="2">
        <v>3</v>
      </c>
      <c r="G3328" s="2">
        <v>5</v>
      </c>
      <c r="H3328" s="1" t="s">
        <v>29</v>
      </c>
      <c r="I3328" s="1" t="s">
        <v>30</v>
      </c>
      <c r="J3328" s="2">
        <v>5202</v>
      </c>
      <c r="K3328" t="str">
        <f>VLOOKUP(E3328,LUCode!A:B,2,FALSE)</f>
        <v>Equipment - No Trouble Found</v>
      </c>
      <c r="L3328">
        <f>VLOOKUP(D3328,Coordinates!A:C,2,FALSE)</f>
        <v>43.410299999999999</v>
      </c>
      <c r="M3328">
        <f>VLOOKUP(D3328,Coordinates!A:C,3,FALSE)</f>
        <v>-79.192300000000003</v>
      </c>
      <c r="N3328" t="str">
        <f>VLOOKUP(I3328,LULine!A:B,2,FALSE)</f>
        <v>Bloor Danforth</v>
      </c>
      <c r="O3328" t="s">
        <v>1763</v>
      </c>
      <c r="P3328" t="s">
        <v>1775</v>
      </c>
    </row>
    <row r="3329" spans="1:16" x14ac:dyDescent="0.3">
      <c r="A3329" s="3">
        <v>43641</v>
      </c>
      <c r="B3329" s="1" t="s">
        <v>775</v>
      </c>
      <c r="C3329" s="1" t="s">
        <v>11</v>
      </c>
      <c r="D3329" s="1" t="s">
        <v>137</v>
      </c>
      <c r="E3329" s="1" t="s">
        <v>250</v>
      </c>
      <c r="F3329" s="2">
        <v>4</v>
      </c>
      <c r="G3329" s="2">
        <v>6</v>
      </c>
      <c r="H3329" s="1" t="s">
        <v>14</v>
      </c>
      <c r="I3329" s="1" t="s">
        <v>15</v>
      </c>
      <c r="J3329" s="2">
        <v>5891</v>
      </c>
      <c r="K3329" t="str">
        <f>VLOOKUP(E3329,LUCode!A:B,2,FALSE)</f>
        <v>Transit Control Related Problems</v>
      </c>
      <c r="L3329">
        <f>VLOOKUP(D3329,Coordinates!A:C,2,FALSE)</f>
        <v>43.645299999999999</v>
      </c>
      <c r="M3329">
        <f>VLOOKUP(D3329,Coordinates!A:C,3,FALSE)</f>
        <v>-79.380600000000001</v>
      </c>
      <c r="N3329" t="str">
        <f>VLOOKUP(I3329,LULine!A:B,2,FALSE)</f>
        <v>Yonge University Spadina</v>
      </c>
      <c r="O3329" t="s">
        <v>1763</v>
      </c>
      <c r="P3329" t="s">
        <v>1775</v>
      </c>
    </row>
    <row r="3330" spans="1:16" x14ac:dyDescent="0.3">
      <c r="A3330" s="3">
        <v>43641</v>
      </c>
      <c r="B3330" s="1" t="s">
        <v>51</v>
      </c>
      <c r="C3330" s="1" t="s">
        <v>11</v>
      </c>
      <c r="D3330" s="1" t="s">
        <v>140</v>
      </c>
      <c r="E3330" s="1" t="s">
        <v>80</v>
      </c>
      <c r="F3330" s="2">
        <v>4</v>
      </c>
      <c r="G3330" s="2">
        <v>7</v>
      </c>
      <c r="H3330" s="1" t="s">
        <v>34</v>
      </c>
      <c r="I3330" s="1" t="s">
        <v>30</v>
      </c>
      <c r="J3330" s="2">
        <v>5205</v>
      </c>
      <c r="K3330" t="str">
        <f>VLOOKUP(E3330,LUCode!A:B,2,FALSE)</f>
        <v>Disorderly Patron</v>
      </c>
      <c r="L3330">
        <f>VLOOKUP(D3330,Coordinates!A:C,2,FALSE)</f>
        <v>43.39</v>
      </c>
      <c r="M3330">
        <f>VLOOKUP(D3330,Coordinates!A:C,3,FALSE)</f>
        <v>-79.2941</v>
      </c>
      <c r="N3330" t="str">
        <f>VLOOKUP(I3330,LULine!A:B,2,FALSE)</f>
        <v>Bloor Danforth</v>
      </c>
      <c r="O3330" t="s">
        <v>1763</v>
      </c>
      <c r="P3330" t="s">
        <v>1775</v>
      </c>
    </row>
    <row r="3331" spans="1:16" x14ac:dyDescent="0.3">
      <c r="A3331" s="3">
        <v>43641</v>
      </c>
      <c r="B3331" s="1" t="s">
        <v>1229</v>
      </c>
      <c r="C3331" s="1" t="s">
        <v>11</v>
      </c>
      <c r="D3331" s="1" t="s">
        <v>207</v>
      </c>
      <c r="E3331" s="1" t="s">
        <v>110</v>
      </c>
      <c r="F3331" s="2">
        <v>9</v>
      </c>
      <c r="G3331" s="2">
        <v>11</v>
      </c>
      <c r="H3331" s="1" t="s">
        <v>19</v>
      </c>
      <c r="I3331" s="1" t="s">
        <v>15</v>
      </c>
      <c r="J3331" s="2">
        <v>5451</v>
      </c>
      <c r="K3331" t="str">
        <f>VLOOKUP(E3331,LUCode!A:B,2,FALSE)</f>
        <v>Door Problems - Debris Related</v>
      </c>
      <c r="L3331">
        <f>VLOOKUP(D3331,Coordinates!A:C,2,FALSE)</f>
        <v>43.4221</v>
      </c>
      <c r="M3331">
        <f>VLOOKUP(D3331,Coordinates!A:C,3,FALSE)</f>
        <v>-79.235399999999998</v>
      </c>
      <c r="N3331" t="str">
        <f>VLOOKUP(I3331,LULine!A:B,2,FALSE)</f>
        <v>Yonge University Spadina</v>
      </c>
      <c r="O3331" t="s">
        <v>1763</v>
      </c>
      <c r="P3331" t="s">
        <v>1775</v>
      </c>
    </row>
    <row r="3332" spans="1:16" x14ac:dyDescent="0.3">
      <c r="A3332" s="3">
        <v>43641</v>
      </c>
      <c r="B3332" s="1" t="s">
        <v>168</v>
      </c>
      <c r="C3332" s="1" t="s">
        <v>11</v>
      </c>
      <c r="D3332" s="1" t="s">
        <v>425</v>
      </c>
      <c r="E3332" s="1" t="s">
        <v>143</v>
      </c>
      <c r="F3332" s="2">
        <v>4</v>
      </c>
      <c r="G3332" s="2">
        <v>7</v>
      </c>
      <c r="H3332" s="1" t="s">
        <v>34</v>
      </c>
      <c r="I3332" s="1" t="s">
        <v>30</v>
      </c>
      <c r="J3332" s="2">
        <v>5178</v>
      </c>
      <c r="K3332" t="str">
        <f>VLOOKUP(E3332,LUCode!A:B,2,FALSE)</f>
        <v>Transportation Department - Other</v>
      </c>
      <c r="L3332">
        <f>VLOOKUP(D3332,Coordinates!A:C,2,FALSE)</f>
        <v>43.403700000000001</v>
      </c>
      <c r="M3332">
        <f>VLOOKUP(D3332,Coordinates!A:C,3,FALSE)</f>
        <v>-79.212999999999994</v>
      </c>
      <c r="N3332" t="str">
        <f>VLOOKUP(I3332,LULine!A:B,2,FALSE)</f>
        <v>Bloor Danforth</v>
      </c>
      <c r="O3332" t="s">
        <v>1763</v>
      </c>
      <c r="P3332" t="s">
        <v>1775</v>
      </c>
    </row>
    <row r="3333" spans="1:16" x14ac:dyDescent="0.3">
      <c r="A3333" s="3">
        <v>43641</v>
      </c>
      <c r="B3333" s="1" t="s">
        <v>723</v>
      </c>
      <c r="C3333" s="1" t="s">
        <v>11</v>
      </c>
      <c r="D3333" s="1" t="s">
        <v>33</v>
      </c>
      <c r="E3333" s="1" t="s">
        <v>80</v>
      </c>
      <c r="F3333" s="2">
        <v>3</v>
      </c>
      <c r="G3333" s="2">
        <v>6</v>
      </c>
      <c r="H3333" s="1" t="s">
        <v>34</v>
      </c>
      <c r="I3333" s="1" t="s">
        <v>30</v>
      </c>
      <c r="J3333" s="2">
        <v>5045</v>
      </c>
      <c r="K3333" t="str">
        <f>VLOOKUP(E3333,LUCode!A:B,2,FALSE)</f>
        <v>Disorderly Patron</v>
      </c>
      <c r="L3333">
        <f>VLOOKUP(D3333,Coordinates!A:C,2,FALSE)</f>
        <v>43.381399999999999</v>
      </c>
      <c r="M3333">
        <f>VLOOKUP(D3333,Coordinates!A:C,3,FALSE)</f>
        <v>-79.320999999999998</v>
      </c>
      <c r="N3333" t="str">
        <f>VLOOKUP(I3333,LULine!A:B,2,FALSE)</f>
        <v>Bloor Danforth</v>
      </c>
      <c r="O3333" t="s">
        <v>1763</v>
      </c>
      <c r="P3333" t="s">
        <v>1776</v>
      </c>
    </row>
    <row r="3334" spans="1:16" x14ac:dyDescent="0.3">
      <c r="A3334" s="3">
        <v>43641</v>
      </c>
      <c r="B3334" s="1" t="s">
        <v>810</v>
      </c>
      <c r="C3334" s="1" t="s">
        <v>11</v>
      </c>
      <c r="D3334" s="1" t="s">
        <v>45</v>
      </c>
      <c r="E3334" s="1" t="s">
        <v>43</v>
      </c>
      <c r="F3334" s="2">
        <v>5</v>
      </c>
      <c r="G3334" s="2">
        <v>7</v>
      </c>
      <c r="H3334" s="1" t="s">
        <v>19</v>
      </c>
      <c r="I3334" s="1" t="s">
        <v>15</v>
      </c>
      <c r="J3334" s="2">
        <v>5806</v>
      </c>
      <c r="K3334" t="str">
        <f>VLOOKUP(E3334,LUCode!A:B,2,FALSE)</f>
        <v>Operator Not In Position</v>
      </c>
      <c r="L3334">
        <f>VLOOKUP(D3334,Coordinates!A:C,2,FALSE)</f>
        <v>43.781399999999998</v>
      </c>
      <c r="M3334">
        <f>VLOOKUP(D3334,Coordinates!A:C,3,FALSE)</f>
        <v>-79.415000000000006</v>
      </c>
      <c r="N3334" t="str">
        <f>VLOOKUP(I3334,LULine!A:B,2,FALSE)</f>
        <v>Yonge University Spadina</v>
      </c>
      <c r="O3334" t="s">
        <v>1763</v>
      </c>
      <c r="P3334" t="s">
        <v>1776</v>
      </c>
    </row>
    <row r="3335" spans="1:16" x14ac:dyDescent="0.3">
      <c r="A3335" s="3">
        <v>43641</v>
      </c>
      <c r="B3335" s="1" t="s">
        <v>680</v>
      </c>
      <c r="C3335" s="1" t="s">
        <v>11</v>
      </c>
      <c r="D3335" s="1" t="s">
        <v>801</v>
      </c>
      <c r="E3335" s="1" t="s">
        <v>216</v>
      </c>
      <c r="F3335" s="2">
        <v>12</v>
      </c>
      <c r="G3335" s="2">
        <v>18</v>
      </c>
      <c r="H3335" s="1" t="s">
        <v>34</v>
      </c>
      <c r="I3335" s="1" t="s">
        <v>99</v>
      </c>
      <c r="J3335" s="2">
        <v>6186</v>
      </c>
      <c r="K3335" t="str">
        <f>VLOOKUP(E3335,LUCode!A:B,2,FALSE)</f>
        <v>Emergency Alarm Station Activation</v>
      </c>
      <c r="L3335">
        <f>VLOOKUP(D3335,Coordinates!A:C,2,FALSE)</f>
        <v>43.460099999999997</v>
      </c>
      <c r="M3335">
        <f>VLOOKUP(D3335,Coordinates!A:C,3,FALSE)</f>
        <v>-79.231200000000001</v>
      </c>
      <c r="N3335" t="str">
        <f>VLOOKUP(I3335,LULine!A:B,2,FALSE)</f>
        <v>Sheppard</v>
      </c>
      <c r="O3335" t="s">
        <v>1763</v>
      </c>
      <c r="P3335" t="s">
        <v>1776</v>
      </c>
    </row>
    <row r="3336" spans="1:16" x14ac:dyDescent="0.3">
      <c r="A3336" s="3">
        <v>43641</v>
      </c>
      <c r="B3336" s="1" t="s">
        <v>901</v>
      </c>
      <c r="C3336" s="1" t="s">
        <v>11</v>
      </c>
      <c r="D3336" s="1" t="s">
        <v>849</v>
      </c>
      <c r="E3336" s="1" t="s">
        <v>506</v>
      </c>
      <c r="F3336" s="2">
        <v>15</v>
      </c>
      <c r="G3336" s="2">
        <v>20</v>
      </c>
      <c r="H3336" s="1" t="s">
        <v>19</v>
      </c>
      <c r="I3336" s="1" t="s">
        <v>15</v>
      </c>
      <c r="J3336" s="2">
        <v>5701</v>
      </c>
      <c r="K3336" t="str">
        <f>VLOOKUP(E3336,LUCode!A:B,2,FALSE)</f>
        <v>Trainline System</v>
      </c>
      <c r="L3336">
        <f>VLOOKUP(D3336,Coordinates!A:C,2,FALSE)</f>
        <v>43.463700000000003</v>
      </c>
      <c r="M3336">
        <f>VLOOKUP(D3336,Coordinates!A:C,3,FALSE)</f>
        <v>-79.303399999999996</v>
      </c>
      <c r="N3336" t="str">
        <f>VLOOKUP(I3336,LULine!A:B,2,FALSE)</f>
        <v>Yonge University Spadina</v>
      </c>
      <c r="O3336" t="s">
        <v>1763</v>
      </c>
      <c r="P3336" t="s">
        <v>1776</v>
      </c>
    </row>
    <row r="3337" spans="1:16" x14ac:dyDescent="0.3">
      <c r="A3337" s="3">
        <v>43641</v>
      </c>
      <c r="B3337" s="1" t="s">
        <v>861</v>
      </c>
      <c r="C3337" s="1" t="s">
        <v>11</v>
      </c>
      <c r="D3337" s="1" t="s">
        <v>98</v>
      </c>
      <c r="E3337" s="1" t="s">
        <v>80</v>
      </c>
      <c r="F3337" s="2">
        <v>6</v>
      </c>
      <c r="G3337" s="2">
        <v>11</v>
      </c>
      <c r="H3337" s="1" t="s">
        <v>29</v>
      </c>
      <c r="I3337" s="1" t="s">
        <v>99</v>
      </c>
      <c r="J3337" s="2">
        <v>6151</v>
      </c>
      <c r="K3337" t="str">
        <f>VLOOKUP(E3337,LUCode!A:B,2,FALSE)</f>
        <v>Disorderly Patron</v>
      </c>
      <c r="L3337">
        <f>VLOOKUP(D3337,Coordinates!A:C,2,FALSE)</f>
        <v>43.460900000000002</v>
      </c>
      <c r="M3337">
        <f>VLOOKUP(D3337,Coordinates!A:C,3,FALSE)</f>
        <v>-79.223500000000001</v>
      </c>
      <c r="N3337" t="str">
        <f>VLOOKUP(I3337,LULine!A:B,2,FALSE)</f>
        <v>Sheppard</v>
      </c>
      <c r="O3337" t="s">
        <v>1763</v>
      </c>
      <c r="P3337" t="s">
        <v>1777</v>
      </c>
    </row>
    <row r="3338" spans="1:16" x14ac:dyDescent="0.3">
      <c r="A3338" s="3">
        <v>43641</v>
      </c>
      <c r="B3338" s="1" t="s">
        <v>682</v>
      </c>
      <c r="C3338" s="1" t="s">
        <v>11</v>
      </c>
      <c r="D3338" s="25" t="s">
        <v>1756</v>
      </c>
      <c r="E3338" s="1" t="s">
        <v>89</v>
      </c>
      <c r="F3338" s="2">
        <v>5</v>
      </c>
      <c r="G3338" s="2">
        <v>10</v>
      </c>
      <c r="H3338" s="1" t="s">
        <v>14</v>
      </c>
      <c r="I3338" s="1" t="s">
        <v>15</v>
      </c>
      <c r="J3338" s="2">
        <v>5711</v>
      </c>
      <c r="K3338" t="str">
        <f>VLOOKUP(E3338,LUCode!A:B,2,FALSE)</f>
        <v>Injured or ill Customer (On Train) - Medical Aid Refused</v>
      </c>
      <c r="L3338">
        <f>VLOOKUP(D3338,Coordinates!A:C,2,FALSE)</f>
        <v>43.401600000000002</v>
      </c>
      <c r="M3338">
        <f>VLOOKUP(D3338,Coordinates!A:C,3,FALSE)</f>
        <v>-79.230900000000005</v>
      </c>
      <c r="N3338" t="str">
        <f>VLOOKUP(I3338,LULine!A:B,2,FALSE)</f>
        <v>Yonge University Spadina</v>
      </c>
      <c r="O3338" t="s">
        <v>1763</v>
      </c>
      <c r="P3338" t="s">
        <v>1777</v>
      </c>
    </row>
    <row r="3339" spans="1:16" x14ac:dyDescent="0.3">
      <c r="A3339" s="3">
        <v>43642</v>
      </c>
      <c r="B3339" s="1" t="s">
        <v>530</v>
      </c>
      <c r="C3339" s="1" t="s">
        <v>63</v>
      </c>
      <c r="D3339" s="1" t="s">
        <v>42</v>
      </c>
      <c r="E3339" s="1" t="s">
        <v>13</v>
      </c>
      <c r="F3339" s="2">
        <v>14</v>
      </c>
      <c r="G3339" s="2">
        <v>18</v>
      </c>
      <c r="H3339" s="1" t="s">
        <v>14</v>
      </c>
      <c r="I3339" s="1" t="s">
        <v>15</v>
      </c>
      <c r="J3339" s="2">
        <v>5471</v>
      </c>
      <c r="K3339" t="str">
        <f>VLOOKUP(E3339,LUCode!A:B,2,FALSE)</f>
        <v>ATC Project</v>
      </c>
      <c r="L3339">
        <f>VLOOKUP(D3339,Coordinates!A:C,2,FALSE)</f>
        <v>43.749699999999997</v>
      </c>
      <c r="M3339">
        <f>VLOOKUP(D3339,Coordinates!A:C,3,FALSE)</f>
        <v>-79.4619</v>
      </c>
      <c r="N3339" t="str">
        <f>VLOOKUP(I3339,LULine!A:B,2,FALSE)</f>
        <v>Yonge University Spadina</v>
      </c>
      <c r="O3339" t="s">
        <v>1763</v>
      </c>
      <c r="P3339" t="s">
        <v>1774</v>
      </c>
    </row>
    <row r="3340" spans="1:16" x14ac:dyDescent="0.3">
      <c r="A3340" s="3">
        <v>43642</v>
      </c>
      <c r="B3340" s="1" t="s">
        <v>1158</v>
      </c>
      <c r="C3340" s="1" t="s">
        <v>63</v>
      </c>
      <c r="D3340" s="1" t="s">
        <v>443</v>
      </c>
      <c r="E3340" s="1" t="s">
        <v>110</v>
      </c>
      <c r="F3340" s="2">
        <v>3</v>
      </c>
      <c r="G3340" s="2">
        <v>5</v>
      </c>
      <c r="H3340" s="1" t="s">
        <v>29</v>
      </c>
      <c r="I3340" s="1" t="s">
        <v>30</v>
      </c>
      <c r="J3340" s="2">
        <v>5037</v>
      </c>
      <c r="K3340" t="str">
        <f>VLOOKUP(E3340,LUCode!A:B,2,FALSE)</f>
        <v>Door Problems - Debris Related</v>
      </c>
      <c r="L3340">
        <f>VLOOKUP(D3340,Coordinates!A:C,2,FALSE)</f>
        <v>43.412050000000001</v>
      </c>
      <c r="M3340">
        <f>VLOOKUP(D3340,Coordinates!A:C,3,FALSE)</f>
        <v>-79.180599999999998</v>
      </c>
      <c r="N3340" t="str">
        <f>VLOOKUP(I3340,LULine!A:B,2,FALSE)</f>
        <v>Bloor Danforth</v>
      </c>
      <c r="O3340" t="s">
        <v>1763</v>
      </c>
      <c r="P3340" t="s">
        <v>1774</v>
      </c>
    </row>
    <row r="3341" spans="1:16" x14ac:dyDescent="0.3">
      <c r="A3341" s="3">
        <v>43642</v>
      </c>
      <c r="B3341" s="1" t="s">
        <v>941</v>
      </c>
      <c r="C3341" s="1" t="s">
        <v>63</v>
      </c>
      <c r="D3341" s="1" t="s">
        <v>127</v>
      </c>
      <c r="E3341" s="1" t="s">
        <v>13</v>
      </c>
      <c r="F3341" s="2">
        <v>3</v>
      </c>
      <c r="G3341" s="2">
        <v>5</v>
      </c>
      <c r="H3341" s="1" t="s">
        <v>19</v>
      </c>
      <c r="I3341" s="1" t="s">
        <v>15</v>
      </c>
      <c r="J3341" s="2">
        <v>5886</v>
      </c>
      <c r="K3341" t="str">
        <f>VLOOKUP(E3341,LUCode!A:B,2,FALSE)</f>
        <v>ATC Project</v>
      </c>
      <c r="L3341">
        <f>VLOOKUP(D3341,Coordinates!A:C,2,FALSE)</f>
        <v>43.400500000000001</v>
      </c>
      <c r="M3341">
        <f>VLOOKUP(D3341,Coordinates!A:C,3,FALSE)</f>
        <v>-79.235900000000001</v>
      </c>
      <c r="N3341" t="str">
        <f>VLOOKUP(I3341,LULine!A:B,2,FALSE)</f>
        <v>Yonge University Spadina</v>
      </c>
      <c r="O3341" t="s">
        <v>1763</v>
      </c>
      <c r="P3341" t="s">
        <v>1774</v>
      </c>
    </row>
    <row r="3342" spans="1:16" x14ac:dyDescent="0.3">
      <c r="A3342" s="3">
        <v>43642</v>
      </c>
      <c r="B3342" s="1" t="s">
        <v>666</v>
      </c>
      <c r="C3342" s="1" t="s">
        <v>63</v>
      </c>
      <c r="D3342" s="1" t="s">
        <v>45</v>
      </c>
      <c r="E3342" s="1" t="s">
        <v>132</v>
      </c>
      <c r="F3342" s="2">
        <v>3</v>
      </c>
      <c r="G3342" s="2">
        <v>5</v>
      </c>
      <c r="H3342" s="1" t="s">
        <v>19</v>
      </c>
      <c r="I3342" s="1" t="s">
        <v>15</v>
      </c>
      <c r="J3342" s="2">
        <v>5996</v>
      </c>
      <c r="K3342" t="str">
        <f>VLOOKUP(E3342,LUCode!A:B,2,FALSE)</f>
        <v>Misc. Transportation Other - Employee Non-Chargeable</v>
      </c>
      <c r="L3342">
        <f>VLOOKUP(D3342,Coordinates!A:C,2,FALSE)</f>
        <v>43.781399999999998</v>
      </c>
      <c r="M3342">
        <f>VLOOKUP(D3342,Coordinates!A:C,3,FALSE)</f>
        <v>-79.415000000000006</v>
      </c>
      <c r="N3342" t="str">
        <f>VLOOKUP(I3342,LULine!A:B,2,FALSE)</f>
        <v>Yonge University Spadina</v>
      </c>
      <c r="O3342" t="s">
        <v>1763</v>
      </c>
      <c r="P3342" t="s">
        <v>1774</v>
      </c>
    </row>
    <row r="3343" spans="1:16" x14ac:dyDescent="0.3">
      <c r="A3343" s="3">
        <v>43642</v>
      </c>
      <c r="B3343" s="1" t="s">
        <v>254</v>
      </c>
      <c r="C3343" s="1" t="s">
        <v>63</v>
      </c>
      <c r="D3343" s="1" t="s">
        <v>223</v>
      </c>
      <c r="E3343" s="1" t="s">
        <v>67</v>
      </c>
      <c r="F3343" s="2">
        <v>9</v>
      </c>
      <c r="G3343" s="2">
        <v>11</v>
      </c>
      <c r="H3343" s="1" t="s">
        <v>29</v>
      </c>
      <c r="I3343" s="1" t="s">
        <v>30</v>
      </c>
      <c r="J3343" s="2">
        <v>5368</v>
      </c>
      <c r="K3343" t="str">
        <f>VLOOKUP(E3343,LUCode!A:B,2,FALSE)</f>
        <v>Door Problems - Faulty Equipment</v>
      </c>
      <c r="L3343">
        <f>VLOOKUP(D3343,Coordinates!A:C,2,FALSE)</f>
        <v>43.392499999999998</v>
      </c>
      <c r="M3343">
        <f>VLOOKUP(D3343,Coordinates!A:C,3,FALSE)</f>
        <v>-79.271050000000002</v>
      </c>
      <c r="N3343" t="str">
        <f>VLOOKUP(I3343,LULine!A:B,2,FALSE)</f>
        <v>Bloor Danforth</v>
      </c>
      <c r="O3343" t="s">
        <v>1763</v>
      </c>
      <c r="P3343" t="s">
        <v>1774</v>
      </c>
    </row>
    <row r="3344" spans="1:16" x14ac:dyDescent="0.3">
      <c r="A3344" s="3">
        <v>43642</v>
      </c>
      <c r="B3344" s="1" t="s">
        <v>484</v>
      </c>
      <c r="C3344" s="1" t="s">
        <v>63</v>
      </c>
      <c r="D3344" s="1" t="s">
        <v>104</v>
      </c>
      <c r="E3344" s="1" t="s">
        <v>132</v>
      </c>
      <c r="F3344" s="2">
        <v>3</v>
      </c>
      <c r="G3344" s="2">
        <v>5</v>
      </c>
      <c r="H3344" s="1" t="s">
        <v>34</v>
      </c>
      <c r="I3344" s="1" t="s">
        <v>30</v>
      </c>
      <c r="J3344" s="2">
        <v>5329</v>
      </c>
      <c r="K3344" t="str">
        <f>VLOOKUP(E3344,LUCode!A:B,2,FALSE)</f>
        <v>Misc. Transportation Other - Employee Non-Chargeable</v>
      </c>
      <c r="L3344">
        <f>VLOOKUP(D3344,Coordinates!A:C,2,FALSE)</f>
        <v>43.384300000000003</v>
      </c>
      <c r="M3344">
        <f>VLOOKUP(D3344,Coordinates!A:C,3,FALSE)</f>
        <v>-79.312799999999996</v>
      </c>
      <c r="N3344" t="str">
        <f>VLOOKUP(I3344,LULine!A:B,2,FALSE)</f>
        <v>Bloor Danforth</v>
      </c>
      <c r="O3344" t="s">
        <v>1763</v>
      </c>
      <c r="P3344" t="s">
        <v>1772</v>
      </c>
    </row>
    <row r="3345" spans="1:16" x14ac:dyDescent="0.3">
      <c r="A3345" s="3">
        <v>43642</v>
      </c>
      <c r="B3345" s="1" t="s">
        <v>234</v>
      </c>
      <c r="C3345" s="1" t="s">
        <v>63</v>
      </c>
      <c r="D3345" s="1" t="s">
        <v>17</v>
      </c>
      <c r="E3345" s="1" t="s">
        <v>13</v>
      </c>
      <c r="F3345" s="2">
        <v>4</v>
      </c>
      <c r="G3345" s="2">
        <v>6</v>
      </c>
      <c r="H3345" s="1" t="s">
        <v>14</v>
      </c>
      <c r="I3345" s="1" t="s">
        <v>15</v>
      </c>
      <c r="J3345" s="2">
        <v>5896</v>
      </c>
      <c r="K3345" t="str">
        <f>VLOOKUP(E3345,LUCode!A:B,2,FALSE)</f>
        <v>ATC Project</v>
      </c>
      <c r="L3345">
        <f>VLOOKUP(D3345,Coordinates!A:C,2,FALSE)</f>
        <v>43.415700000000001</v>
      </c>
      <c r="M3345">
        <f>VLOOKUP(D3345,Coordinates!A:C,3,FALSE)</f>
        <v>-79.260900000000007</v>
      </c>
      <c r="N3345" t="str">
        <f>VLOOKUP(I3345,LULine!A:B,2,FALSE)</f>
        <v>Yonge University Spadina</v>
      </c>
      <c r="O3345" t="s">
        <v>1763</v>
      </c>
      <c r="P3345" t="s">
        <v>1772</v>
      </c>
    </row>
    <row r="3346" spans="1:16" x14ac:dyDescent="0.3">
      <c r="A3346" s="3">
        <v>43642</v>
      </c>
      <c r="B3346" s="1" t="s">
        <v>193</v>
      </c>
      <c r="C3346" s="1" t="s">
        <v>63</v>
      </c>
      <c r="D3346" s="1" t="s">
        <v>162</v>
      </c>
      <c r="E3346" s="1" t="s">
        <v>57</v>
      </c>
      <c r="F3346" s="2">
        <v>10</v>
      </c>
      <c r="G3346" s="2">
        <v>13</v>
      </c>
      <c r="H3346" s="1" t="s">
        <v>19</v>
      </c>
      <c r="I3346" s="1" t="s">
        <v>15</v>
      </c>
      <c r="J3346" s="2">
        <v>5566</v>
      </c>
      <c r="K3346" t="str">
        <f>VLOOKUP(E3346,LUCode!A:B,2,FALSE)</f>
        <v>Injured or ill Customer (On Train) - Transported</v>
      </c>
      <c r="L3346">
        <f>VLOOKUP(D3346,Coordinates!A:C,2,FALSE)</f>
        <v>43.390900000000002</v>
      </c>
      <c r="M3346">
        <f>VLOOKUP(D3346,Coordinates!A:C,3,FALSE)</f>
        <v>-79.224500000000006</v>
      </c>
      <c r="N3346" t="str">
        <f>VLOOKUP(I3346,LULine!A:B,2,FALSE)</f>
        <v>Yonge University Spadina</v>
      </c>
      <c r="O3346" t="s">
        <v>1763</v>
      </c>
      <c r="P3346" t="s">
        <v>1773</v>
      </c>
    </row>
    <row r="3347" spans="1:16" x14ac:dyDescent="0.3">
      <c r="A3347" s="3">
        <v>43642</v>
      </c>
      <c r="B3347" s="1" t="s">
        <v>883</v>
      </c>
      <c r="C3347" s="1" t="s">
        <v>63</v>
      </c>
      <c r="D3347" s="1" t="s">
        <v>79</v>
      </c>
      <c r="E3347" s="1" t="s">
        <v>1164</v>
      </c>
      <c r="F3347" s="2">
        <v>8</v>
      </c>
      <c r="G3347" s="2">
        <v>12</v>
      </c>
      <c r="H3347" s="1" t="s">
        <v>29</v>
      </c>
      <c r="I3347" s="1" t="s">
        <v>30</v>
      </c>
      <c r="J3347" s="2">
        <v>5044</v>
      </c>
      <c r="K3347" t="str">
        <f>VLOOKUP(E3347,LUCode!A:B,2,FALSE)</f>
        <v>Assault / Employee Involved</v>
      </c>
      <c r="L3347">
        <f>VLOOKUP(D3347,Coordinates!A:C,2,FALSE)</f>
        <v>43.402500000000003</v>
      </c>
      <c r="M3347">
        <f>VLOOKUP(D3347,Coordinates!A:C,3,FALSE)</f>
        <v>-79.220799999999997</v>
      </c>
      <c r="N3347" t="str">
        <f>VLOOKUP(I3347,LULine!A:B,2,FALSE)</f>
        <v>Bloor Danforth</v>
      </c>
      <c r="O3347" t="s">
        <v>1763</v>
      </c>
      <c r="P3347" t="s">
        <v>1775</v>
      </c>
    </row>
    <row r="3348" spans="1:16" x14ac:dyDescent="0.3">
      <c r="A3348" s="3">
        <v>43642</v>
      </c>
      <c r="B3348" s="1" t="s">
        <v>1397</v>
      </c>
      <c r="C3348" s="1" t="s">
        <v>63</v>
      </c>
      <c r="D3348" s="1" t="s">
        <v>124</v>
      </c>
      <c r="E3348" s="1" t="s">
        <v>92</v>
      </c>
      <c r="F3348" s="2">
        <v>10</v>
      </c>
      <c r="G3348" s="2">
        <v>15</v>
      </c>
      <c r="H3348" s="1" t="s">
        <v>14</v>
      </c>
      <c r="I3348" s="1" t="s">
        <v>93</v>
      </c>
      <c r="J3348" s="2">
        <v>3001</v>
      </c>
      <c r="K3348" t="str">
        <f>VLOOKUP(E3348,LUCode!A:B,2,FALSE)</f>
        <v>Door Problems - Faulty Equipment</v>
      </c>
      <c r="L3348">
        <f>VLOOKUP(D3348,Coordinates!A:C,2,FALSE)</f>
        <v>43.460099999999997</v>
      </c>
      <c r="M3348">
        <f>VLOOKUP(D3348,Coordinates!A:C,3,FALSE)</f>
        <v>-79.163499999999999</v>
      </c>
      <c r="N3348" t="str">
        <f>VLOOKUP(I3348,LULine!A:B,2,FALSE)</f>
        <v>Scarborough Rail Transit</v>
      </c>
      <c r="O3348" t="s">
        <v>1763</v>
      </c>
      <c r="P3348" t="s">
        <v>1775</v>
      </c>
    </row>
    <row r="3349" spans="1:16" x14ac:dyDescent="0.3">
      <c r="A3349" s="3">
        <v>43642</v>
      </c>
      <c r="B3349" s="1" t="s">
        <v>502</v>
      </c>
      <c r="C3349" s="1" t="s">
        <v>63</v>
      </c>
      <c r="D3349" s="1" t="s">
        <v>59</v>
      </c>
      <c r="E3349" s="1" t="s">
        <v>143</v>
      </c>
      <c r="F3349" s="2">
        <v>4</v>
      </c>
      <c r="G3349" s="2">
        <v>7</v>
      </c>
      <c r="H3349" s="1" t="s">
        <v>29</v>
      </c>
      <c r="I3349" s="1" t="s">
        <v>30</v>
      </c>
      <c r="J3349" s="2">
        <v>5308</v>
      </c>
      <c r="K3349" t="str">
        <f>VLOOKUP(E3349,LUCode!A:B,2,FALSE)</f>
        <v>Transportation Department - Other</v>
      </c>
      <c r="L3349">
        <f>VLOOKUP(D3349,Coordinates!A:C,2,FALSE)</f>
        <v>43.410299999999999</v>
      </c>
      <c r="M3349">
        <f>VLOOKUP(D3349,Coordinates!A:C,3,FALSE)</f>
        <v>-79.192300000000003</v>
      </c>
      <c r="N3349" t="str">
        <f>VLOOKUP(I3349,LULine!A:B,2,FALSE)</f>
        <v>Bloor Danforth</v>
      </c>
      <c r="O3349" t="s">
        <v>1763</v>
      </c>
      <c r="P3349" t="s">
        <v>1776</v>
      </c>
    </row>
    <row r="3350" spans="1:16" x14ac:dyDescent="0.3">
      <c r="A3350" s="3">
        <v>43642</v>
      </c>
      <c r="B3350" s="1" t="s">
        <v>785</v>
      </c>
      <c r="C3350" s="1" t="s">
        <v>63</v>
      </c>
      <c r="D3350" s="1" t="s">
        <v>59</v>
      </c>
      <c r="E3350" s="1" t="s">
        <v>57</v>
      </c>
      <c r="F3350" s="2">
        <v>13</v>
      </c>
      <c r="G3350" s="2">
        <v>16</v>
      </c>
      <c r="H3350" s="1" t="s">
        <v>34</v>
      </c>
      <c r="I3350" s="1" t="s">
        <v>30</v>
      </c>
      <c r="J3350" s="2">
        <v>5197</v>
      </c>
      <c r="K3350" t="str">
        <f>VLOOKUP(E3350,LUCode!A:B,2,FALSE)</f>
        <v>Injured or ill Customer (On Train) - Transported</v>
      </c>
      <c r="L3350">
        <f>VLOOKUP(D3350,Coordinates!A:C,2,FALSE)</f>
        <v>43.410299999999999</v>
      </c>
      <c r="M3350">
        <f>VLOOKUP(D3350,Coordinates!A:C,3,FALSE)</f>
        <v>-79.192300000000003</v>
      </c>
      <c r="N3350" t="str">
        <f>VLOOKUP(I3350,LULine!A:B,2,FALSE)</f>
        <v>Bloor Danforth</v>
      </c>
      <c r="O3350" t="s">
        <v>1763</v>
      </c>
      <c r="P3350" t="s">
        <v>1776</v>
      </c>
    </row>
    <row r="3351" spans="1:16" x14ac:dyDescent="0.3">
      <c r="A3351" s="3">
        <v>43642</v>
      </c>
      <c r="B3351" s="1" t="s">
        <v>260</v>
      </c>
      <c r="C3351" s="1" t="s">
        <v>63</v>
      </c>
      <c r="D3351" s="1" t="s">
        <v>149</v>
      </c>
      <c r="E3351" s="1" t="s">
        <v>218</v>
      </c>
      <c r="F3351" s="2">
        <v>6</v>
      </c>
      <c r="G3351" s="2">
        <v>9</v>
      </c>
      <c r="H3351" s="1" t="s">
        <v>29</v>
      </c>
      <c r="I3351" s="1" t="s">
        <v>30</v>
      </c>
      <c r="J3351" s="2">
        <v>5201</v>
      </c>
      <c r="K3351" t="str">
        <f>VLOOKUP(E3351,LUCode!A:B,2,FALSE)</f>
        <v>Equipment - No Trouble Found</v>
      </c>
      <c r="L3351">
        <f>VLOOKUP(D3351,Coordinates!A:C,2,FALSE)</f>
        <v>43.400199999999998</v>
      </c>
      <c r="M3351">
        <f>VLOOKUP(D3351,Coordinates!A:C,3,FALSE)</f>
        <v>-79.241399999999999</v>
      </c>
      <c r="N3351" t="str">
        <f>VLOOKUP(I3351,LULine!A:B,2,FALSE)</f>
        <v>Bloor Danforth</v>
      </c>
      <c r="O3351" t="s">
        <v>1763</v>
      </c>
      <c r="P3351" t="s">
        <v>1776</v>
      </c>
    </row>
    <row r="3352" spans="1:16" x14ac:dyDescent="0.3">
      <c r="A3352" s="3">
        <v>43642</v>
      </c>
      <c r="B3352" s="1" t="s">
        <v>364</v>
      </c>
      <c r="C3352" s="1" t="s">
        <v>63</v>
      </c>
      <c r="D3352" s="1" t="s">
        <v>244</v>
      </c>
      <c r="E3352" s="1" t="s">
        <v>89</v>
      </c>
      <c r="F3352" s="2">
        <v>3</v>
      </c>
      <c r="G3352" s="2">
        <v>7</v>
      </c>
      <c r="H3352" s="1" t="s">
        <v>34</v>
      </c>
      <c r="I3352" s="1" t="s">
        <v>30</v>
      </c>
      <c r="J3352" s="2">
        <v>5266</v>
      </c>
      <c r="K3352" t="str">
        <f>VLOOKUP(E3352,LUCode!A:B,2,FALSE)</f>
        <v>Injured or ill Customer (On Train) - Medical Aid Refused</v>
      </c>
      <c r="L3352">
        <f>VLOOKUP(D3352,Coordinates!A:C,2,FALSE)</f>
        <v>43.402000000000001</v>
      </c>
      <c r="M3352">
        <f>VLOOKUP(D3352,Coordinates!A:C,3,FALSE)</f>
        <v>-79.223500000000001</v>
      </c>
      <c r="N3352" t="str">
        <f>VLOOKUP(I3352,LULine!A:B,2,FALSE)</f>
        <v>Bloor Danforth</v>
      </c>
      <c r="O3352" t="s">
        <v>1763</v>
      </c>
      <c r="P3352" t="s">
        <v>1776</v>
      </c>
    </row>
    <row r="3353" spans="1:16" x14ac:dyDescent="0.3">
      <c r="A3353" s="3">
        <v>43643</v>
      </c>
      <c r="B3353" s="1" t="s">
        <v>1194</v>
      </c>
      <c r="C3353" s="1" t="s">
        <v>126</v>
      </c>
      <c r="D3353" s="1" t="s">
        <v>207</v>
      </c>
      <c r="E3353" s="1" t="s">
        <v>60</v>
      </c>
      <c r="F3353" s="2">
        <v>5</v>
      </c>
      <c r="G3353" s="2">
        <v>0</v>
      </c>
      <c r="H3353" s="1" t="s">
        <v>19</v>
      </c>
      <c r="I3353" s="1" t="s">
        <v>15</v>
      </c>
      <c r="J3353" s="2">
        <v>5956</v>
      </c>
      <c r="K3353" t="str">
        <f>VLOOKUP(E3353,LUCode!A:B,2,FALSE)</f>
        <v>Miscellaneous Other</v>
      </c>
      <c r="L3353">
        <f>VLOOKUP(D3353,Coordinates!A:C,2,FALSE)</f>
        <v>43.4221</v>
      </c>
      <c r="M3353">
        <f>VLOOKUP(D3353,Coordinates!A:C,3,FALSE)</f>
        <v>-79.235399999999998</v>
      </c>
      <c r="N3353" t="str">
        <f>VLOOKUP(I3353,LULine!A:B,2,FALSE)</f>
        <v>Yonge University Spadina</v>
      </c>
      <c r="O3353" t="s">
        <v>1763</v>
      </c>
      <c r="P3353" t="s">
        <v>1774</v>
      </c>
    </row>
    <row r="3354" spans="1:16" x14ac:dyDescent="0.3">
      <c r="A3354" s="3">
        <v>43643</v>
      </c>
      <c r="B3354" s="1" t="s">
        <v>593</v>
      </c>
      <c r="C3354" s="1" t="s">
        <v>126</v>
      </c>
      <c r="D3354" s="1" t="s">
        <v>77</v>
      </c>
      <c r="E3354" s="1" t="s">
        <v>1417</v>
      </c>
      <c r="F3354" s="2">
        <v>4</v>
      </c>
      <c r="G3354" s="2">
        <v>0</v>
      </c>
      <c r="H3354" s="1" t="s">
        <v>19</v>
      </c>
      <c r="I3354" s="1" t="s">
        <v>15</v>
      </c>
      <c r="J3354" s="2">
        <v>5781</v>
      </c>
      <c r="K3354" t="str">
        <f>VLOOKUP(E3354,LUCode!A:B,2,FALSE)</f>
        <v>Track Switch Failure - Track Related Problem</v>
      </c>
      <c r="L3354" t="str">
        <f>VLOOKUP(D3354,Coordinates!A:C,2,FALSE)</f>
        <v>43°44′03</v>
      </c>
      <c r="M3354">
        <f>VLOOKUP(D3354,Coordinates!A:C,3,FALSE)</f>
        <v>-79.27</v>
      </c>
      <c r="N3354" t="str">
        <f>VLOOKUP(I3354,LULine!A:B,2,FALSE)</f>
        <v>Yonge University Spadina</v>
      </c>
      <c r="O3354" t="s">
        <v>1763</v>
      </c>
      <c r="P3354" t="s">
        <v>1774</v>
      </c>
    </row>
    <row r="3355" spans="1:16" x14ac:dyDescent="0.3">
      <c r="A3355" s="3">
        <v>43643</v>
      </c>
      <c r="B3355" s="1" t="s">
        <v>252</v>
      </c>
      <c r="C3355" s="1" t="s">
        <v>126</v>
      </c>
      <c r="D3355" s="1" t="s">
        <v>40</v>
      </c>
      <c r="E3355" s="1" t="s">
        <v>239</v>
      </c>
      <c r="F3355" s="2">
        <v>4</v>
      </c>
      <c r="G3355" s="2">
        <v>6</v>
      </c>
      <c r="H3355" s="1" t="s">
        <v>34</v>
      </c>
      <c r="I3355" s="1" t="s">
        <v>30</v>
      </c>
      <c r="J3355" s="2">
        <v>5286</v>
      </c>
      <c r="K3355" t="str">
        <f>VLOOKUP(E3355,LUCode!A:B,2,FALSE)</f>
        <v>Crew Unable to Maintain Schedule</v>
      </c>
      <c r="L3355">
        <f>VLOOKUP(D3355,Coordinates!A:C,2,FALSE)</f>
        <v>43.405700000000003</v>
      </c>
      <c r="M3355">
        <f>VLOOKUP(D3355,Coordinates!A:C,3,FALSE)</f>
        <v>-79.194900000000004</v>
      </c>
      <c r="N3355" t="str">
        <f>VLOOKUP(I3355,LULine!A:B,2,FALSE)</f>
        <v>Bloor Danforth</v>
      </c>
      <c r="O3355" t="s">
        <v>1763</v>
      </c>
      <c r="P3355" t="s">
        <v>1774</v>
      </c>
    </row>
    <row r="3356" spans="1:16" x14ac:dyDescent="0.3">
      <c r="A3356" s="3">
        <v>43643</v>
      </c>
      <c r="B3356" s="1" t="s">
        <v>336</v>
      </c>
      <c r="C3356" s="1" t="s">
        <v>126</v>
      </c>
      <c r="D3356" s="1" t="s">
        <v>235</v>
      </c>
      <c r="E3356" s="1" t="s">
        <v>218</v>
      </c>
      <c r="F3356" s="2">
        <v>4</v>
      </c>
      <c r="G3356" s="2">
        <v>6</v>
      </c>
      <c r="H3356" s="1" t="s">
        <v>29</v>
      </c>
      <c r="I3356" s="1" t="s">
        <v>30</v>
      </c>
      <c r="J3356" s="2">
        <v>5217</v>
      </c>
      <c r="K3356" t="str">
        <f>VLOOKUP(E3356,LUCode!A:B,2,FALSE)</f>
        <v>Equipment - No Trouble Found</v>
      </c>
      <c r="L3356">
        <f>VLOOKUP(D3356,Coordinates!A:C,2,FALSE)</f>
        <v>43.411099999999998</v>
      </c>
      <c r="M3356">
        <f>VLOOKUP(D3356,Coordinates!A:C,3,FALSE)</f>
        <v>-79.184600000000003</v>
      </c>
      <c r="N3356" t="str">
        <f>VLOOKUP(I3356,LULine!A:B,2,FALSE)</f>
        <v>Bloor Danforth</v>
      </c>
      <c r="O3356" t="s">
        <v>1763</v>
      </c>
      <c r="P3356" t="s">
        <v>1774</v>
      </c>
    </row>
    <row r="3357" spans="1:16" x14ac:dyDescent="0.3">
      <c r="A3357" s="3">
        <v>43643</v>
      </c>
      <c r="B3357" s="1" t="s">
        <v>666</v>
      </c>
      <c r="C3357" s="1" t="s">
        <v>126</v>
      </c>
      <c r="D3357" s="1" t="s">
        <v>45</v>
      </c>
      <c r="E3357" s="1" t="s">
        <v>132</v>
      </c>
      <c r="F3357" s="2">
        <v>3</v>
      </c>
      <c r="G3357" s="2">
        <v>5</v>
      </c>
      <c r="H3357" s="1" t="s">
        <v>19</v>
      </c>
      <c r="I3357" s="1" t="s">
        <v>15</v>
      </c>
      <c r="J3357" s="2">
        <v>5926</v>
      </c>
      <c r="K3357" t="str">
        <f>VLOOKUP(E3357,LUCode!A:B,2,FALSE)</f>
        <v>Misc. Transportation Other - Employee Non-Chargeable</v>
      </c>
      <c r="L3357">
        <f>VLOOKUP(D3357,Coordinates!A:C,2,FALSE)</f>
        <v>43.781399999999998</v>
      </c>
      <c r="M3357">
        <f>VLOOKUP(D3357,Coordinates!A:C,3,FALSE)</f>
        <v>-79.415000000000006</v>
      </c>
      <c r="N3357" t="str">
        <f>VLOOKUP(I3357,LULine!A:B,2,FALSE)</f>
        <v>Yonge University Spadina</v>
      </c>
      <c r="O3357" t="s">
        <v>1763</v>
      </c>
      <c r="P3357" t="s">
        <v>1774</v>
      </c>
    </row>
    <row r="3358" spans="1:16" x14ac:dyDescent="0.3">
      <c r="A3358" s="3">
        <v>43643</v>
      </c>
      <c r="B3358" s="1" t="s">
        <v>38</v>
      </c>
      <c r="C3358" s="1" t="s">
        <v>126</v>
      </c>
      <c r="D3358" s="25" t="s">
        <v>1756</v>
      </c>
      <c r="E3358" s="1" t="s">
        <v>218</v>
      </c>
      <c r="F3358" s="2">
        <v>5</v>
      </c>
      <c r="G3358" s="2">
        <v>7</v>
      </c>
      <c r="H3358" s="1" t="s">
        <v>14</v>
      </c>
      <c r="I3358" s="1" t="s">
        <v>15</v>
      </c>
      <c r="J3358" s="2">
        <v>5481</v>
      </c>
      <c r="K3358" t="str">
        <f>VLOOKUP(E3358,LUCode!A:B,2,FALSE)</f>
        <v>Equipment - No Trouble Found</v>
      </c>
      <c r="L3358">
        <f>VLOOKUP(D3358,Coordinates!A:C,2,FALSE)</f>
        <v>43.401600000000002</v>
      </c>
      <c r="M3358">
        <f>VLOOKUP(D3358,Coordinates!A:C,3,FALSE)</f>
        <v>-79.230900000000005</v>
      </c>
      <c r="N3358" t="str">
        <f>VLOOKUP(I3358,LULine!A:B,2,FALSE)</f>
        <v>Yonge University Spadina</v>
      </c>
      <c r="O3358" t="s">
        <v>1763</v>
      </c>
      <c r="P3358" t="s">
        <v>1774</v>
      </c>
    </row>
    <row r="3359" spans="1:16" x14ac:dyDescent="0.3">
      <c r="A3359" s="3">
        <v>43643</v>
      </c>
      <c r="B3359" s="1" t="s">
        <v>535</v>
      </c>
      <c r="C3359" s="1" t="s">
        <v>126</v>
      </c>
      <c r="D3359" s="1" t="s">
        <v>95</v>
      </c>
      <c r="E3359" s="1" t="s">
        <v>89</v>
      </c>
      <c r="F3359" s="2">
        <v>7</v>
      </c>
      <c r="G3359" s="2">
        <v>9</v>
      </c>
      <c r="H3359" s="1" t="s">
        <v>19</v>
      </c>
      <c r="I3359" s="1" t="s">
        <v>15</v>
      </c>
      <c r="J3359" s="2">
        <v>5921</v>
      </c>
      <c r="K3359" t="str">
        <f>VLOOKUP(E3359,LUCode!A:B,2,FALSE)</f>
        <v>Injured or ill Customer (On Train) - Medical Aid Refused</v>
      </c>
      <c r="L3359">
        <f>VLOOKUP(D3359,Coordinates!A:C,2,FALSE)</f>
        <v>43.403700000000001</v>
      </c>
      <c r="M3359">
        <f>VLOOKUP(D3359,Coordinates!A:C,3,FALSE)</f>
        <v>-79.231999999999999</v>
      </c>
      <c r="N3359" t="str">
        <f>VLOOKUP(I3359,LULine!A:B,2,FALSE)</f>
        <v>Yonge University Spadina</v>
      </c>
      <c r="O3359" t="s">
        <v>1763</v>
      </c>
      <c r="P3359" t="s">
        <v>1774</v>
      </c>
    </row>
    <row r="3360" spans="1:16" x14ac:dyDescent="0.3">
      <c r="A3360" s="3">
        <v>43643</v>
      </c>
      <c r="B3360" s="1" t="s">
        <v>1103</v>
      </c>
      <c r="C3360" s="1" t="s">
        <v>126</v>
      </c>
      <c r="D3360" s="1" t="s">
        <v>88</v>
      </c>
      <c r="E3360" s="1" t="s">
        <v>163</v>
      </c>
      <c r="F3360" s="2">
        <v>54</v>
      </c>
      <c r="G3360" s="2">
        <v>57</v>
      </c>
      <c r="H3360" s="1" t="s">
        <v>19</v>
      </c>
      <c r="I3360" s="1" t="s">
        <v>15</v>
      </c>
      <c r="J3360" s="2">
        <v>5971</v>
      </c>
      <c r="K3360" t="str">
        <f>VLOOKUP(E3360,LUCode!A:B,2,FALSE)</f>
        <v>Injured or ill Customer (In Station) - Transported</v>
      </c>
      <c r="L3360">
        <f>VLOOKUP(D3360,Coordinates!A:C,2,FALSE)</f>
        <v>43.744900000000001</v>
      </c>
      <c r="M3360">
        <f>VLOOKUP(D3360,Coordinates!A:C,3,FALSE)</f>
        <v>-79.406700000000001</v>
      </c>
      <c r="N3360" t="str">
        <f>VLOOKUP(I3360,LULine!A:B,2,FALSE)</f>
        <v>Yonge University Spadina</v>
      </c>
      <c r="O3360" t="s">
        <v>1763</v>
      </c>
      <c r="P3360" t="s">
        <v>1772</v>
      </c>
    </row>
    <row r="3361" spans="1:16" x14ac:dyDescent="0.3">
      <c r="A3361" s="3">
        <v>43643</v>
      </c>
      <c r="B3361" s="1" t="s">
        <v>339</v>
      </c>
      <c r="C3361" s="1" t="s">
        <v>126</v>
      </c>
      <c r="D3361" s="1" t="s">
        <v>425</v>
      </c>
      <c r="E3361" s="1" t="s">
        <v>57</v>
      </c>
      <c r="F3361" s="2">
        <v>6</v>
      </c>
      <c r="G3361" s="2">
        <v>9</v>
      </c>
      <c r="H3361" s="1" t="s">
        <v>29</v>
      </c>
      <c r="I3361" s="1" t="s">
        <v>30</v>
      </c>
      <c r="J3361" s="2">
        <v>5028</v>
      </c>
      <c r="K3361" t="str">
        <f>VLOOKUP(E3361,LUCode!A:B,2,FALSE)</f>
        <v>Injured or ill Customer (On Train) - Transported</v>
      </c>
      <c r="L3361">
        <f>VLOOKUP(D3361,Coordinates!A:C,2,FALSE)</f>
        <v>43.403700000000001</v>
      </c>
      <c r="M3361">
        <f>VLOOKUP(D3361,Coordinates!A:C,3,FALSE)</f>
        <v>-79.212999999999994</v>
      </c>
      <c r="N3361" t="str">
        <f>VLOOKUP(I3361,LULine!A:B,2,FALSE)</f>
        <v>Bloor Danforth</v>
      </c>
      <c r="O3361" t="s">
        <v>1763</v>
      </c>
      <c r="P3361" t="s">
        <v>1772</v>
      </c>
    </row>
    <row r="3362" spans="1:16" x14ac:dyDescent="0.3">
      <c r="A3362" s="3">
        <v>43643</v>
      </c>
      <c r="B3362" s="1" t="s">
        <v>1019</v>
      </c>
      <c r="C3362" s="1" t="s">
        <v>126</v>
      </c>
      <c r="D3362" s="1" t="s">
        <v>33</v>
      </c>
      <c r="E3362" s="1" t="s">
        <v>132</v>
      </c>
      <c r="F3362" s="2">
        <v>3</v>
      </c>
      <c r="G3362" s="2">
        <v>6</v>
      </c>
      <c r="H3362" s="1" t="s">
        <v>34</v>
      </c>
      <c r="I3362" s="1" t="s">
        <v>30</v>
      </c>
      <c r="J3362" s="2">
        <v>5299</v>
      </c>
      <c r="K3362" t="str">
        <f>VLOOKUP(E3362,LUCode!A:B,2,FALSE)</f>
        <v>Misc. Transportation Other - Employee Non-Chargeable</v>
      </c>
      <c r="L3362">
        <f>VLOOKUP(D3362,Coordinates!A:C,2,FALSE)</f>
        <v>43.381399999999999</v>
      </c>
      <c r="M3362">
        <f>VLOOKUP(D3362,Coordinates!A:C,3,FALSE)</f>
        <v>-79.320999999999998</v>
      </c>
      <c r="N3362" t="str">
        <f>VLOOKUP(I3362,LULine!A:B,2,FALSE)</f>
        <v>Bloor Danforth</v>
      </c>
      <c r="O3362" t="s">
        <v>1763</v>
      </c>
      <c r="P3362" t="s">
        <v>1773</v>
      </c>
    </row>
    <row r="3363" spans="1:16" x14ac:dyDescent="0.3">
      <c r="A3363" s="3">
        <v>43643</v>
      </c>
      <c r="B3363" s="1" t="s">
        <v>1418</v>
      </c>
      <c r="C3363" s="1" t="s">
        <v>126</v>
      </c>
      <c r="D3363" s="1" t="s">
        <v>69</v>
      </c>
      <c r="E3363" s="1" t="s">
        <v>80</v>
      </c>
      <c r="F3363" s="2">
        <v>3</v>
      </c>
      <c r="G3363" s="2">
        <v>6</v>
      </c>
      <c r="H3363" s="1" t="s">
        <v>34</v>
      </c>
      <c r="I3363" s="1" t="s">
        <v>30</v>
      </c>
      <c r="J3363" s="2">
        <v>5246</v>
      </c>
      <c r="K3363" t="str">
        <f>VLOOKUP(E3363,LUCode!A:B,2,FALSE)</f>
        <v>Disorderly Patron</v>
      </c>
      <c r="L3363">
        <f>VLOOKUP(D3363,Coordinates!A:C,2,FALSE)</f>
        <v>43.395099999999999</v>
      </c>
      <c r="M3363">
        <f>VLOOKUP(D3363,Coordinates!A:C,3,FALSE)</f>
        <v>-79.250600000000006</v>
      </c>
      <c r="N3363" t="str">
        <f>VLOOKUP(I3363,LULine!A:B,2,FALSE)</f>
        <v>Bloor Danforth</v>
      </c>
      <c r="O3363" t="s">
        <v>1763</v>
      </c>
      <c r="P3363" t="s">
        <v>1773</v>
      </c>
    </row>
    <row r="3364" spans="1:16" x14ac:dyDescent="0.3">
      <c r="A3364" s="3">
        <v>43643</v>
      </c>
      <c r="B3364" s="1" t="s">
        <v>635</v>
      </c>
      <c r="C3364" s="1" t="s">
        <v>126</v>
      </c>
      <c r="D3364" s="1" t="s">
        <v>17</v>
      </c>
      <c r="E3364" s="1" t="s">
        <v>308</v>
      </c>
      <c r="F3364" s="2">
        <v>18</v>
      </c>
      <c r="G3364" s="2">
        <v>21</v>
      </c>
      <c r="H3364" s="1" t="s">
        <v>19</v>
      </c>
      <c r="I3364" s="1" t="s">
        <v>15</v>
      </c>
      <c r="J3364" s="2">
        <v>5896</v>
      </c>
      <c r="K3364" t="str">
        <f>VLOOKUP(E3364,LUCode!A:B,2,FALSE)</f>
        <v>Assault / Patron Involved</v>
      </c>
      <c r="L3364">
        <f>VLOOKUP(D3364,Coordinates!A:C,2,FALSE)</f>
        <v>43.415700000000001</v>
      </c>
      <c r="M3364">
        <f>VLOOKUP(D3364,Coordinates!A:C,3,FALSE)</f>
        <v>-79.260900000000007</v>
      </c>
      <c r="N3364" t="str">
        <f>VLOOKUP(I3364,LULine!A:B,2,FALSE)</f>
        <v>Yonge University Spadina</v>
      </c>
      <c r="O3364" t="s">
        <v>1763</v>
      </c>
      <c r="P3364" t="s">
        <v>1773</v>
      </c>
    </row>
    <row r="3365" spans="1:16" x14ac:dyDescent="0.3">
      <c r="A3365" s="3">
        <v>43643</v>
      </c>
      <c r="B3365" s="1" t="s">
        <v>615</v>
      </c>
      <c r="C3365" s="1" t="s">
        <v>126</v>
      </c>
      <c r="D3365" s="1" t="s">
        <v>85</v>
      </c>
      <c r="E3365" s="1" t="s">
        <v>57</v>
      </c>
      <c r="F3365" s="2">
        <v>15</v>
      </c>
      <c r="G3365" s="2">
        <v>18</v>
      </c>
      <c r="H3365" s="1" t="s">
        <v>14</v>
      </c>
      <c r="I3365" s="1" t="s">
        <v>15</v>
      </c>
      <c r="J3365" s="2">
        <v>5856</v>
      </c>
      <c r="K3365" t="str">
        <f>VLOOKUP(E3365,LUCode!A:B,2,FALSE)</f>
        <v>Injured or ill Customer (On Train) - Transported</v>
      </c>
      <c r="L3365">
        <f>VLOOKUP(D3365,Coordinates!A:C,2,FALSE)</f>
        <v>43.656300000000002</v>
      </c>
      <c r="M3365">
        <f>VLOOKUP(D3365,Coordinates!A:C,3,FALSE)</f>
        <v>-79.380499999999998</v>
      </c>
      <c r="N3365" t="str">
        <f>VLOOKUP(I3365,LULine!A:B,2,FALSE)</f>
        <v>Yonge University Spadina</v>
      </c>
      <c r="O3365" t="s">
        <v>1763</v>
      </c>
      <c r="P3365" t="s">
        <v>1775</v>
      </c>
    </row>
    <row r="3366" spans="1:16" x14ac:dyDescent="0.3">
      <c r="A3366" s="3">
        <v>43643</v>
      </c>
      <c r="B3366" s="1" t="s">
        <v>209</v>
      </c>
      <c r="C3366" s="1" t="s">
        <v>126</v>
      </c>
      <c r="D3366" s="1" t="s">
        <v>45</v>
      </c>
      <c r="E3366" s="1" t="s">
        <v>143</v>
      </c>
      <c r="F3366" s="2">
        <v>3</v>
      </c>
      <c r="G3366" s="2">
        <v>6</v>
      </c>
      <c r="H3366" s="1" t="s">
        <v>19</v>
      </c>
      <c r="I3366" s="1" t="s">
        <v>15</v>
      </c>
      <c r="J3366" s="2">
        <v>5476</v>
      </c>
      <c r="K3366" t="str">
        <f>VLOOKUP(E3366,LUCode!A:B,2,FALSE)</f>
        <v>Transportation Department - Other</v>
      </c>
      <c r="L3366">
        <f>VLOOKUP(D3366,Coordinates!A:C,2,FALSE)</f>
        <v>43.781399999999998</v>
      </c>
      <c r="M3366">
        <f>VLOOKUP(D3366,Coordinates!A:C,3,FALSE)</f>
        <v>-79.415000000000006</v>
      </c>
      <c r="N3366" t="str">
        <f>VLOOKUP(I3366,LULine!A:B,2,FALSE)</f>
        <v>Yonge University Spadina</v>
      </c>
      <c r="O3366" t="s">
        <v>1763</v>
      </c>
      <c r="P3366" t="s">
        <v>1775</v>
      </c>
    </row>
    <row r="3367" spans="1:16" x14ac:dyDescent="0.3">
      <c r="A3367" s="3">
        <v>43643</v>
      </c>
      <c r="B3367" s="1" t="s">
        <v>676</v>
      </c>
      <c r="C3367" s="1" t="s">
        <v>126</v>
      </c>
      <c r="D3367" s="1" t="s">
        <v>235</v>
      </c>
      <c r="E3367" s="1" t="s">
        <v>89</v>
      </c>
      <c r="F3367" s="2">
        <v>9</v>
      </c>
      <c r="G3367" s="2">
        <v>12</v>
      </c>
      <c r="H3367" s="1" t="s">
        <v>34</v>
      </c>
      <c r="I3367" s="1" t="s">
        <v>30</v>
      </c>
      <c r="J3367" s="2">
        <v>5315</v>
      </c>
      <c r="K3367" t="str">
        <f>VLOOKUP(E3367,LUCode!A:B,2,FALSE)</f>
        <v>Injured or ill Customer (On Train) - Medical Aid Refused</v>
      </c>
      <c r="L3367">
        <f>VLOOKUP(D3367,Coordinates!A:C,2,FALSE)</f>
        <v>43.411099999999998</v>
      </c>
      <c r="M3367">
        <f>VLOOKUP(D3367,Coordinates!A:C,3,FALSE)</f>
        <v>-79.184600000000003</v>
      </c>
      <c r="N3367" t="str">
        <f>VLOOKUP(I3367,LULine!A:B,2,FALSE)</f>
        <v>Bloor Danforth</v>
      </c>
      <c r="O3367" t="s">
        <v>1763</v>
      </c>
      <c r="P3367" t="s">
        <v>1775</v>
      </c>
    </row>
    <row r="3368" spans="1:16" x14ac:dyDescent="0.3">
      <c r="A3368" s="3">
        <v>43643</v>
      </c>
      <c r="B3368" s="1" t="s">
        <v>360</v>
      </c>
      <c r="C3368" s="1" t="s">
        <v>126</v>
      </c>
      <c r="D3368" s="1" t="s">
        <v>325</v>
      </c>
      <c r="E3368" s="1" t="s">
        <v>54</v>
      </c>
      <c r="F3368" s="2">
        <v>3</v>
      </c>
      <c r="G3368" s="2">
        <v>5</v>
      </c>
      <c r="H3368" s="1" t="s">
        <v>19</v>
      </c>
      <c r="I3368" s="1" t="s">
        <v>15</v>
      </c>
      <c r="J3368" s="2">
        <v>5631</v>
      </c>
      <c r="K3368" t="str">
        <f>VLOOKUP(E3368,LUCode!A:B,2,FALSE)</f>
        <v>Passenger Assistance Alarm Activated - No Trouble Found</v>
      </c>
      <c r="L3368">
        <f>VLOOKUP(D3368,Coordinates!A:C,2,FALSE)</f>
        <v>43.394100000000002</v>
      </c>
      <c r="M3368">
        <f>VLOOKUP(D3368,Coordinates!A:C,3,FALSE)</f>
        <v>-79.225899999999996</v>
      </c>
      <c r="N3368" t="str">
        <f>VLOOKUP(I3368,LULine!A:B,2,FALSE)</f>
        <v>Yonge University Spadina</v>
      </c>
      <c r="O3368" t="s">
        <v>1763</v>
      </c>
      <c r="P3368" t="s">
        <v>1775</v>
      </c>
    </row>
    <row r="3369" spans="1:16" x14ac:dyDescent="0.3">
      <c r="A3369" s="3">
        <v>43643</v>
      </c>
      <c r="B3369" s="1" t="s">
        <v>553</v>
      </c>
      <c r="C3369" s="1" t="s">
        <v>126</v>
      </c>
      <c r="D3369" s="1" t="s">
        <v>363</v>
      </c>
      <c r="E3369" s="1" t="s">
        <v>150</v>
      </c>
      <c r="F3369" s="2">
        <v>9</v>
      </c>
      <c r="G3369" s="2">
        <v>12</v>
      </c>
      <c r="H3369" s="1" t="s">
        <v>34</v>
      </c>
      <c r="I3369" s="1" t="s">
        <v>30</v>
      </c>
      <c r="J3369" s="2">
        <v>5261</v>
      </c>
      <c r="K3369" t="str">
        <f>VLOOKUP(E3369,LUCode!A:B,2,FALSE)</f>
        <v>Passenger Other</v>
      </c>
      <c r="L3369">
        <f>VLOOKUP(D3369,Coordinates!A:C,2,FALSE)</f>
        <v>43.4514</v>
      </c>
      <c r="M3369">
        <f>VLOOKUP(D3369,Coordinates!A:C,3,FALSE)</f>
        <v>-79.284199999999998</v>
      </c>
      <c r="N3369" t="str">
        <f>VLOOKUP(I3369,LULine!A:B,2,FALSE)</f>
        <v>Bloor Danforth</v>
      </c>
      <c r="O3369" t="s">
        <v>1763</v>
      </c>
      <c r="P3369" t="s">
        <v>1775</v>
      </c>
    </row>
    <row r="3370" spans="1:16" x14ac:dyDescent="0.3">
      <c r="A3370" s="3">
        <v>43643</v>
      </c>
      <c r="B3370" s="1" t="s">
        <v>406</v>
      </c>
      <c r="C3370" s="1" t="s">
        <v>126</v>
      </c>
      <c r="D3370" s="1" t="s">
        <v>425</v>
      </c>
      <c r="E3370" s="1" t="s">
        <v>250</v>
      </c>
      <c r="F3370" s="2">
        <v>6</v>
      </c>
      <c r="G3370" s="2">
        <v>9</v>
      </c>
      <c r="H3370" s="1" t="s">
        <v>29</v>
      </c>
      <c r="I3370" s="1" t="s">
        <v>30</v>
      </c>
      <c r="J3370" s="2">
        <v>0</v>
      </c>
      <c r="K3370" t="str">
        <f>VLOOKUP(E3370,LUCode!A:B,2,FALSE)</f>
        <v>Transit Control Related Problems</v>
      </c>
      <c r="L3370">
        <f>VLOOKUP(D3370,Coordinates!A:C,2,FALSE)</f>
        <v>43.403700000000001</v>
      </c>
      <c r="M3370">
        <f>VLOOKUP(D3370,Coordinates!A:C,3,FALSE)</f>
        <v>-79.212999999999994</v>
      </c>
      <c r="N3370" t="str">
        <f>VLOOKUP(I3370,LULine!A:B,2,FALSE)</f>
        <v>Bloor Danforth</v>
      </c>
      <c r="O3370" t="s">
        <v>1763</v>
      </c>
      <c r="P3370" t="s">
        <v>1776</v>
      </c>
    </row>
    <row r="3371" spans="1:16" x14ac:dyDescent="0.3">
      <c r="A3371" s="3">
        <v>43643</v>
      </c>
      <c r="B3371" s="1" t="s">
        <v>1131</v>
      </c>
      <c r="C3371" s="1" t="s">
        <v>126</v>
      </c>
      <c r="D3371" s="1" t="s">
        <v>237</v>
      </c>
      <c r="E3371" s="1" t="s">
        <v>67</v>
      </c>
      <c r="F3371" s="2">
        <v>5</v>
      </c>
      <c r="G3371" s="2">
        <v>8</v>
      </c>
      <c r="H3371" s="1" t="s">
        <v>34</v>
      </c>
      <c r="I3371" s="1" t="s">
        <v>30</v>
      </c>
      <c r="J3371" s="2">
        <v>5024</v>
      </c>
      <c r="K3371" t="str">
        <f>VLOOKUP(E3371,LUCode!A:B,2,FALSE)</f>
        <v>Door Problems - Faulty Equipment</v>
      </c>
      <c r="L3371">
        <f>VLOOKUP(D3371,Coordinates!A:C,2,FALSE)</f>
        <v>43.394399999999997</v>
      </c>
      <c r="M3371">
        <f>VLOOKUP(D3371,Coordinates!A:C,3,FALSE)</f>
        <v>-79.253600000000006</v>
      </c>
      <c r="N3371" t="str">
        <f>VLOOKUP(I3371,LULine!A:B,2,FALSE)</f>
        <v>Bloor Danforth</v>
      </c>
      <c r="O3371" t="s">
        <v>1763</v>
      </c>
      <c r="P3371" t="s">
        <v>1776</v>
      </c>
    </row>
    <row r="3372" spans="1:16" x14ac:dyDescent="0.3">
      <c r="A3372" s="3">
        <v>43643</v>
      </c>
      <c r="B3372" s="1" t="s">
        <v>114</v>
      </c>
      <c r="C3372" s="1" t="s">
        <v>126</v>
      </c>
      <c r="D3372" s="1" t="s">
        <v>179</v>
      </c>
      <c r="E3372" s="1" t="s">
        <v>221</v>
      </c>
      <c r="F3372" s="2">
        <v>6</v>
      </c>
      <c r="G3372" s="2">
        <v>10</v>
      </c>
      <c r="H3372" s="1" t="s">
        <v>29</v>
      </c>
      <c r="I3372" s="1" t="s">
        <v>30</v>
      </c>
      <c r="J3372" s="2">
        <v>5193</v>
      </c>
      <c r="K3372" t="str">
        <f>VLOOKUP(E3372,LUCode!A:B,2,FALSE)</f>
        <v>Fire/Smoke Plan B - Source TTC</v>
      </c>
      <c r="L3372">
        <f>VLOOKUP(D3372,Coordinates!A:C,2,FALSE)</f>
        <v>43.414200000000001</v>
      </c>
      <c r="M3372">
        <f>VLOOKUP(D3372,Coordinates!A:C,3,FALSE)</f>
        <v>-79.171899999999994</v>
      </c>
      <c r="N3372" t="str">
        <f>VLOOKUP(I3372,LULine!A:B,2,FALSE)</f>
        <v>Bloor Danforth</v>
      </c>
      <c r="O3372" t="s">
        <v>1763</v>
      </c>
      <c r="P3372" t="s">
        <v>1776</v>
      </c>
    </row>
    <row r="3373" spans="1:16" x14ac:dyDescent="0.3">
      <c r="A3373" s="3">
        <v>43643</v>
      </c>
      <c r="B3373" s="1" t="s">
        <v>419</v>
      </c>
      <c r="C3373" s="1" t="s">
        <v>126</v>
      </c>
      <c r="D3373" s="1" t="s">
        <v>363</v>
      </c>
      <c r="E3373" s="1" t="s">
        <v>50</v>
      </c>
      <c r="F3373" s="2">
        <v>3</v>
      </c>
      <c r="G3373" s="2">
        <v>6</v>
      </c>
      <c r="H3373" s="1" t="s">
        <v>34</v>
      </c>
      <c r="I3373" s="1" t="s">
        <v>30</v>
      </c>
      <c r="J3373" s="2">
        <v>5203</v>
      </c>
      <c r="K3373" t="str">
        <f>VLOOKUP(E3373,LUCode!A:B,2,FALSE)</f>
        <v>Brakes</v>
      </c>
      <c r="L3373">
        <f>VLOOKUP(D3373,Coordinates!A:C,2,FALSE)</f>
        <v>43.4514</v>
      </c>
      <c r="M3373">
        <f>VLOOKUP(D3373,Coordinates!A:C,3,FALSE)</f>
        <v>-79.284199999999998</v>
      </c>
      <c r="N3373" t="str">
        <f>VLOOKUP(I3373,LULine!A:B,2,FALSE)</f>
        <v>Bloor Danforth</v>
      </c>
      <c r="O3373" t="s">
        <v>1763</v>
      </c>
      <c r="P3373" t="s">
        <v>1776</v>
      </c>
    </row>
    <row r="3374" spans="1:16" x14ac:dyDescent="0.3">
      <c r="A3374" s="3">
        <v>43643</v>
      </c>
      <c r="B3374" s="1" t="s">
        <v>701</v>
      </c>
      <c r="C3374" s="1" t="s">
        <v>126</v>
      </c>
      <c r="D3374" s="1" t="s">
        <v>203</v>
      </c>
      <c r="E3374" s="1" t="s">
        <v>158</v>
      </c>
      <c r="F3374" s="2">
        <v>8</v>
      </c>
      <c r="G3374" s="2">
        <v>11</v>
      </c>
      <c r="H3374" s="1" t="s">
        <v>14</v>
      </c>
      <c r="I3374" s="1" t="s">
        <v>15</v>
      </c>
      <c r="J3374" s="2">
        <v>6031</v>
      </c>
      <c r="K3374" t="str">
        <f>VLOOKUP(E3374,LUCode!A:B,2,FALSE)</f>
        <v>Unauthorized at Track Level</v>
      </c>
      <c r="L3374">
        <f>VLOOKUP(D3374,Coordinates!A:C,2,FALSE)</f>
        <v>43.395499999999998</v>
      </c>
      <c r="M3374">
        <f>VLOOKUP(D3374,Coordinates!A:C,3,FALSE)</f>
        <v>-79.230199999999996</v>
      </c>
      <c r="N3374" t="str">
        <f>VLOOKUP(I3374,LULine!A:B,2,FALSE)</f>
        <v>Yonge University Spadina</v>
      </c>
      <c r="O3374" t="s">
        <v>1763</v>
      </c>
      <c r="P3374" t="s">
        <v>1776</v>
      </c>
    </row>
    <row r="3375" spans="1:16" x14ac:dyDescent="0.3">
      <c r="A3375" s="3">
        <v>43643</v>
      </c>
      <c r="B3375" s="1" t="s">
        <v>1024</v>
      </c>
      <c r="C3375" s="1" t="s">
        <v>126</v>
      </c>
      <c r="D3375" s="1" t="s">
        <v>95</v>
      </c>
      <c r="E3375" s="1" t="s">
        <v>158</v>
      </c>
      <c r="F3375" s="2">
        <v>15</v>
      </c>
      <c r="G3375" s="2">
        <v>18</v>
      </c>
      <c r="H3375" s="1" t="s">
        <v>14</v>
      </c>
      <c r="I3375" s="1" t="s">
        <v>15</v>
      </c>
      <c r="J3375" s="2">
        <v>5606</v>
      </c>
      <c r="K3375" t="str">
        <f>VLOOKUP(E3375,LUCode!A:B,2,FALSE)</f>
        <v>Unauthorized at Track Level</v>
      </c>
      <c r="L3375">
        <f>VLOOKUP(D3375,Coordinates!A:C,2,FALSE)</f>
        <v>43.403700000000001</v>
      </c>
      <c r="M3375">
        <f>VLOOKUP(D3375,Coordinates!A:C,3,FALSE)</f>
        <v>-79.231999999999999</v>
      </c>
      <c r="N3375" t="str">
        <f>VLOOKUP(I3375,LULine!A:B,2,FALSE)</f>
        <v>Yonge University Spadina</v>
      </c>
      <c r="O3375" t="s">
        <v>1763</v>
      </c>
      <c r="P3375" t="s">
        <v>1776</v>
      </c>
    </row>
    <row r="3376" spans="1:16" x14ac:dyDescent="0.3">
      <c r="A3376" s="3">
        <v>43643</v>
      </c>
      <c r="B3376" s="1" t="s">
        <v>981</v>
      </c>
      <c r="C3376" s="1" t="s">
        <v>126</v>
      </c>
      <c r="D3376" s="1" t="s">
        <v>22</v>
      </c>
      <c r="E3376" s="1" t="s">
        <v>50</v>
      </c>
      <c r="F3376" s="2">
        <v>9</v>
      </c>
      <c r="G3376" s="2">
        <v>12</v>
      </c>
      <c r="H3376" s="1" t="s">
        <v>14</v>
      </c>
      <c r="I3376" s="1" t="s">
        <v>15</v>
      </c>
      <c r="J3376" s="2">
        <v>5461</v>
      </c>
      <c r="K3376" t="str">
        <f>VLOOKUP(E3376,LUCode!A:B,2,FALSE)</f>
        <v>Brakes</v>
      </c>
      <c r="L3376">
        <f>VLOOKUP(D3376,Coordinates!A:C,2,FALSE)</f>
        <v>43.4116</v>
      </c>
      <c r="M3376">
        <f>VLOOKUP(D3376,Coordinates!A:C,3,FALSE)</f>
        <v>-79.233500000000006</v>
      </c>
      <c r="N3376" t="str">
        <f>VLOOKUP(I3376,LULine!A:B,2,FALSE)</f>
        <v>Yonge University Spadina</v>
      </c>
      <c r="O3376" t="s">
        <v>1763</v>
      </c>
      <c r="P3376" t="s">
        <v>1776</v>
      </c>
    </row>
    <row r="3377" spans="1:16" x14ac:dyDescent="0.3">
      <c r="A3377" s="3">
        <v>43643</v>
      </c>
      <c r="B3377" s="1" t="s">
        <v>901</v>
      </c>
      <c r="C3377" s="1" t="s">
        <v>126</v>
      </c>
      <c r="D3377" s="1" t="s">
        <v>300</v>
      </c>
      <c r="E3377" s="1" t="s">
        <v>13</v>
      </c>
      <c r="F3377" s="2">
        <v>5</v>
      </c>
      <c r="G3377" s="2">
        <v>8</v>
      </c>
      <c r="H3377" s="1" t="s">
        <v>14</v>
      </c>
      <c r="I3377" s="1" t="s">
        <v>15</v>
      </c>
      <c r="J3377" s="2">
        <v>6041</v>
      </c>
      <c r="K3377" t="str">
        <f>VLOOKUP(E3377,LUCode!A:B,2,FALSE)</f>
        <v>ATC Project</v>
      </c>
      <c r="L3377">
        <f>VLOOKUP(D3377,Coordinates!A:C,2,FALSE)</f>
        <v>43.405200000000001</v>
      </c>
      <c r="M3377">
        <f>VLOOKUP(D3377,Coordinates!A:C,3,FALSE)</f>
        <v>-79.201599999999999</v>
      </c>
      <c r="N3377" t="str">
        <f>VLOOKUP(I3377,LULine!A:B,2,FALSE)</f>
        <v>Yonge University Spadina</v>
      </c>
      <c r="O3377" t="s">
        <v>1763</v>
      </c>
      <c r="P3377" t="s">
        <v>1776</v>
      </c>
    </row>
    <row r="3378" spans="1:16" x14ac:dyDescent="0.3">
      <c r="A3378" s="3">
        <v>43643</v>
      </c>
      <c r="B3378" s="1" t="s">
        <v>972</v>
      </c>
      <c r="C3378" s="1" t="s">
        <v>126</v>
      </c>
      <c r="D3378" s="1" t="s">
        <v>59</v>
      </c>
      <c r="E3378" s="1" t="s">
        <v>231</v>
      </c>
      <c r="F3378" s="2">
        <v>3</v>
      </c>
      <c r="G3378" s="2">
        <v>6</v>
      </c>
      <c r="H3378" s="1" t="s">
        <v>29</v>
      </c>
      <c r="I3378" s="1" t="s">
        <v>30</v>
      </c>
      <c r="J3378" s="2">
        <v>5309</v>
      </c>
      <c r="K3378" t="str">
        <f>VLOOKUP(E3378,LUCode!A:B,2,FALSE)</f>
        <v>Consequential Delay (2nd Delay Same Fault)</v>
      </c>
      <c r="L3378">
        <f>VLOOKUP(D3378,Coordinates!A:C,2,FALSE)</f>
        <v>43.410299999999999</v>
      </c>
      <c r="M3378">
        <f>VLOOKUP(D3378,Coordinates!A:C,3,FALSE)</f>
        <v>-79.192300000000003</v>
      </c>
      <c r="N3378" t="str">
        <f>VLOOKUP(I3378,LULine!A:B,2,FALSE)</f>
        <v>Bloor Danforth</v>
      </c>
      <c r="O3378" t="s">
        <v>1763</v>
      </c>
      <c r="P3378" t="s">
        <v>1777</v>
      </c>
    </row>
    <row r="3379" spans="1:16" x14ac:dyDescent="0.3">
      <c r="A3379" s="3">
        <v>43644</v>
      </c>
      <c r="B3379" s="1" t="s">
        <v>1142</v>
      </c>
      <c r="C3379" s="1" t="s">
        <v>145</v>
      </c>
      <c r="D3379" s="25" t="s">
        <v>1756</v>
      </c>
      <c r="E3379" s="1" t="s">
        <v>158</v>
      </c>
      <c r="F3379" s="2">
        <v>12</v>
      </c>
      <c r="G3379" s="2">
        <v>17</v>
      </c>
      <c r="H3379" s="1" t="s">
        <v>14</v>
      </c>
      <c r="I3379" s="1" t="s">
        <v>15</v>
      </c>
      <c r="J3379" s="2">
        <v>5666</v>
      </c>
      <c r="K3379" t="str">
        <f>VLOOKUP(E3379,LUCode!A:B,2,FALSE)</f>
        <v>Unauthorized at Track Level</v>
      </c>
      <c r="L3379">
        <f>VLOOKUP(D3379,Coordinates!A:C,2,FALSE)</f>
        <v>43.401600000000002</v>
      </c>
      <c r="M3379">
        <f>VLOOKUP(D3379,Coordinates!A:C,3,FALSE)</f>
        <v>-79.230900000000005</v>
      </c>
      <c r="N3379" t="str">
        <f>VLOOKUP(I3379,LULine!A:B,2,FALSE)</f>
        <v>Yonge University Spadina</v>
      </c>
      <c r="O3379" t="s">
        <v>1763</v>
      </c>
      <c r="P3379" t="s">
        <v>1777</v>
      </c>
    </row>
    <row r="3380" spans="1:16" x14ac:dyDescent="0.3">
      <c r="A3380" s="3">
        <v>43644</v>
      </c>
      <c r="B3380" s="1" t="s">
        <v>933</v>
      </c>
      <c r="C3380" s="1" t="s">
        <v>145</v>
      </c>
      <c r="D3380" s="25" t="s">
        <v>1755</v>
      </c>
      <c r="E3380" s="1" t="s">
        <v>150</v>
      </c>
      <c r="F3380" s="2">
        <v>6</v>
      </c>
      <c r="G3380" s="2">
        <v>10</v>
      </c>
      <c r="H3380" s="1" t="s">
        <v>34</v>
      </c>
      <c r="I3380" s="1" t="s">
        <v>30</v>
      </c>
      <c r="J3380" s="2">
        <v>5224</v>
      </c>
      <c r="K3380" t="str">
        <f>VLOOKUP(E3380,LUCode!A:B,2,FALSE)</f>
        <v>Passenger Other</v>
      </c>
      <c r="L3380">
        <f>VLOOKUP(D3380,Coordinates!A:C,2,FALSE)</f>
        <v>43.6706</v>
      </c>
      <c r="M3380">
        <f>VLOOKUP(D3380,Coordinates!A:C,3,FALSE)</f>
        <v>-79.386499999999998</v>
      </c>
      <c r="N3380" t="str">
        <f>VLOOKUP(I3380,LULine!A:B,2,FALSE)</f>
        <v>Bloor Danforth</v>
      </c>
      <c r="O3380" t="s">
        <v>1763</v>
      </c>
      <c r="P3380" t="s">
        <v>1777</v>
      </c>
    </row>
    <row r="3381" spans="1:16" x14ac:dyDescent="0.3">
      <c r="A3381" s="3">
        <v>43644</v>
      </c>
      <c r="B3381" s="1" t="s">
        <v>623</v>
      </c>
      <c r="C3381" s="1" t="s">
        <v>145</v>
      </c>
      <c r="D3381" s="1" t="s">
        <v>77</v>
      </c>
      <c r="E3381" s="1" t="s">
        <v>13</v>
      </c>
      <c r="F3381" s="2">
        <v>8</v>
      </c>
      <c r="G3381" s="2">
        <v>13</v>
      </c>
      <c r="H3381" s="1" t="s">
        <v>19</v>
      </c>
      <c r="I3381" s="1" t="s">
        <v>15</v>
      </c>
      <c r="J3381" s="2">
        <v>5621</v>
      </c>
      <c r="K3381" t="str">
        <f>VLOOKUP(E3381,LUCode!A:B,2,FALSE)</f>
        <v>ATC Project</v>
      </c>
      <c r="L3381" t="str">
        <f>VLOOKUP(D3381,Coordinates!A:C,2,FALSE)</f>
        <v>43°44′03</v>
      </c>
      <c r="M3381">
        <f>VLOOKUP(D3381,Coordinates!A:C,3,FALSE)</f>
        <v>-79.27</v>
      </c>
      <c r="N3381" t="str">
        <f>VLOOKUP(I3381,LULine!A:B,2,FALSE)</f>
        <v>Yonge University Spadina</v>
      </c>
      <c r="O3381" t="s">
        <v>1763</v>
      </c>
      <c r="P3381" t="s">
        <v>1774</v>
      </c>
    </row>
    <row r="3382" spans="1:16" x14ac:dyDescent="0.3">
      <c r="A3382" s="3">
        <v>43644</v>
      </c>
      <c r="B3382" s="1" t="s">
        <v>176</v>
      </c>
      <c r="C3382" s="1" t="s">
        <v>145</v>
      </c>
      <c r="D3382" s="1" t="s">
        <v>207</v>
      </c>
      <c r="E3382" s="1" t="s">
        <v>1419</v>
      </c>
      <c r="F3382" s="2">
        <v>4</v>
      </c>
      <c r="G3382" s="2">
        <v>6</v>
      </c>
      <c r="H3382" s="1" t="s">
        <v>14</v>
      </c>
      <c r="I3382" s="1" t="s">
        <v>15</v>
      </c>
      <c r="J3382" s="2">
        <v>6021</v>
      </c>
      <c r="K3382" t="str">
        <f>VLOOKUP(E3382,LUCode!A:B,2,FALSE)</f>
        <v xml:space="preserve">Station Stairway Incident </v>
      </c>
      <c r="L3382">
        <f>VLOOKUP(D3382,Coordinates!A:C,2,FALSE)</f>
        <v>43.4221</v>
      </c>
      <c r="M3382">
        <f>VLOOKUP(D3382,Coordinates!A:C,3,FALSE)</f>
        <v>-79.235399999999998</v>
      </c>
      <c r="N3382" t="str">
        <f>VLOOKUP(I3382,LULine!A:B,2,FALSE)</f>
        <v>Yonge University Spadina</v>
      </c>
      <c r="O3382" t="s">
        <v>1763</v>
      </c>
      <c r="P3382" t="s">
        <v>1774</v>
      </c>
    </row>
    <row r="3383" spans="1:16" x14ac:dyDescent="0.3">
      <c r="A3383" s="3">
        <v>43644</v>
      </c>
      <c r="B3383" s="1" t="s">
        <v>1049</v>
      </c>
      <c r="C3383" s="1" t="s">
        <v>145</v>
      </c>
      <c r="D3383" s="1" t="s">
        <v>98</v>
      </c>
      <c r="E3383" s="1" t="s">
        <v>1122</v>
      </c>
      <c r="F3383" s="2">
        <v>3</v>
      </c>
      <c r="G3383" s="2">
        <v>8</v>
      </c>
      <c r="H3383" s="1" t="s">
        <v>34</v>
      </c>
      <c r="I3383" s="1" t="s">
        <v>99</v>
      </c>
      <c r="J3383" s="2">
        <v>6186</v>
      </c>
      <c r="K3383" t="e">
        <f>VLOOKUP(E3383,LUCode!A:B,2,FALSE)</f>
        <v>#N/A</v>
      </c>
      <c r="L3383">
        <f>VLOOKUP(D3383,Coordinates!A:C,2,FALSE)</f>
        <v>43.460900000000002</v>
      </c>
      <c r="M3383">
        <f>VLOOKUP(D3383,Coordinates!A:C,3,FALSE)</f>
        <v>-79.223500000000001</v>
      </c>
      <c r="N3383" t="str">
        <f>VLOOKUP(I3383,LULine!A:B,2,FALSE)</f>
        <v>Sheppard</v>
      </c>
      <c r="O3383" t="s">
        <v>1763</v>
      </c>
      <c r="P3383" t="s">
        <v>1774</v>
      </c>
    </row>
    <row r="3384" spans="1:16" x14ac:dyDescent="0.3">
      <c r="A3384" s="3">
        <v>43644</v>
      </c>
      <c r="B3384" s="1" t="s">
        <v>1144</v>
      </c>
      <c r="C3384" s="1" t="s">
        <v>145</v>
      </c>
      <c r="D3384" s="1" t="s">
        <v>226</v>
      </c>
      <c r="E3384" s="1" t="s">
        <v>13</v>
      </c>
      <c r="F3384" s="2">
        <v>8</v>
      </c>
      <c r="G3384" s="2">
        <v>13</v>
      </c>
      <c r="H3384" s="1" t="s">
        <v>19</v>
      </c>
      <c r="I3384" s="1" t="s">
        <v>15</v>
      </c>
      <c r="J3384" s="2">
        <v>5621</v>
      </c>
      <c r="K3384" t="str">
        <f>VLOOKUP(E3384,LUCode!A:B,2,FALSE)</f>
        <v>ATC Project</v>
      </c>
      <c r="L3384" t="str">
        <f>VLOOKUP(D3384,Coordinates!A:C,2,FALSE)</f>
        <v>‎43.4257</v>
      </c>
      <c r="M3384">
        <f>VLOOKUP(D3384,Coordinates!A:C,3,FALSE)</f>
        <v>-79.263900000000007</v>
      </c>
      <c r="N3384" t="str">
        <f>VLOOKUP(I3384,LULine!A:B,2,FALSE)</f>
        <v>Yonge University Spadina</v>
      </c>
      <c r="O3384" t="s">
        <v>1763</v>
      </c>
      <c r="P3384" t="s">
        <v>1774</v>
      </c>
    </row>
    <row r="3385" spans="1:16" x14ac:dyDescent="0.3">
      <c r="A3385" s="3">
        <v>43644</v>
      </c>
      <c r="B3385" s="1" t="s">
        <v>1299</v>
      </c>
      <c r="C3385" s="1" t="s">
        <v>145</v>
      </c>
      <c r="D3385" s="1" t="s">
        <v>266</v>
      </c>
      <c r="E3385" s="1" t="s">
        <v>586</v>
      </c>
      <c r="F3385" s="2">
        <v>3</v>
      </c>
      <c r="G3385" s="2">
        <v>8</v>
      </c>
      <c r="H3385" s="1" t="s">
        <v>19</v>
      </c>
      <c r="I3385" s="1" t="s">
        <v>93</v>
      </c>
      <c r="J3385" s="2">
        <v>3002</v>
      </c>
      <c r="K3385" t="str">
        <f>VLOOKUP(E3385,LUCode!A:B,2,FALSE)</f>
        <v>VCC/RCIU/CCR</v>
      </c>
      <c r="L3385">
        <f>VLOOKUP(D3385,Coordinates!A:C,2,FALSE)</f>
        <v>43.462899999999998</v>
      </c>
      <c r="M3385">
        <f>VLOOKUP(D3385,Coordinates!A:C,3,FALSE)</f>
        <v>-79.150599999999997</v>
      </c>
      <c r="N3385" t="str">
        <f>VLOOKUP(I3385,LULine!A:B,2,FALSE)</f>
        <v>Scarborough Rail Transit</v>
      </c>
      <c r="O3385" t="s">
        <v>1763</v>
      </c>
      <c r="P3385" t="s">
        <v>1774</v>
      </c>
    </row>
    <row r="3386" spans="1:16" x14ac:dyDescent="0.3">
      <c r="A3386" s="3">
        <v>43644</v>
      </c>
      <c r="B3386" s="1" t="s">
        <v>1050</v>
      </c>
      <c r="C3386" s="1" t="s">
        <v>145</v>
      </c>
      <c r="D3386" s="1" t="s">
        <v>37</v>
      </c>
      <c r="E3386" s="1" t="s">
        <v>135</v>
      </c>
      <c r="F3386" s="2">
        <v>3</v>
      </c>
      <c r="G3386" s="2">
        <v>5</v>
      </c>
      <c r="H3386" s="1" t="s">
        <v>34</v>
      </c>
      <c r="I3386" s="1" t="s">
        <v>30</v>
      </c>
      <c r="J3386" s="2">
        <v>5222</v>
      </c>
      <c r="K3386" t="str">
        <f>VLOOKUP(E3386,LUCode!A:B,2,FALSE)</f>
        <v>Operator Overspeeding</v>
      </c>
      <c r="L3386">
        <f>VLOOKUP(D3386,Coordinates!A:C,2,FALSE)</f>
        <v>43.435699999999997</v>
      </c>
      <c r="M3386">
        <f>VLOOKUP(D3386,Coordinates!A:C,3,FALSE)</f>
        <v>-79.154899999999998</v>
      </c>
      <c r="N3386" t="str">
        <f>VLOOKUP(I3386,LULine!A:B,2,FALSE)</f>
        <v>Bloor Danforth</v>
      </c>
      <c r="O3386" t="s">
        <v>1763</v>
      </c>
      <c r="P3386" t="s">
        <v>1774</v>
      </c>
    </row>
    <row r="3387" spans="1:16" x14ac:dyDescent="0.3">
      <c r="A3387" s="3">
        <v>43644</v>
      </c>
      <c r="B3387" s="1" t="s">
        <v>337</v>
      </c>
      <c r="C3387" s="1" t="s">
        <v>145</v>
      </c>
      <c r="D3387" s="1" t="s">
        <v>22</v>
      </c>
      <c r="E3387" s="1" t="s">
        <v>319</v>
      </c>
      <c r="F3387" s="2">
        <v>3</v>
      </c>
      <c r="G3387" s="2">
        <v>5</v>
      </c>
      <c r="H3387" s="1" t="s">
        <v>19</v>
      </c>
      <c r="I3387" s="1" t="s">
        <v>15</v>
      </c>
      <c r="J3387" s="2">
        <v>5606</v>
      </c>
      <c r="K3387" t="str">
        <f>VLOOKUP(E3387,LUCode!A:B,2,FALSE)</f>
        <v xml:space="preserve">Speed Control Equipment  </v>
      </c>
      <c r="L3387">
        <f>VLOOKUP(D3387,Coordinates!A:C,2,FALSE)</f>
        <v>43.4116</v>
      </c>
      <c r="M3387">
        <f>VLOOKUP(D3387,Coordinates!A:C,3,FALSE)</f>
        <v>-79.233500000000006</v>
      </c>
      <c r="N3387" t="str">
        <f>VLOOKUP(I3387,LULine!A:B,2,FALSE)</f>
        <v>Yonge University Spadina</v>
      </c>
      <c r="O3387" t="s">
        <v>1763</v>
      </c>
      <c r="P3387" t="s">
        <v>1774</v>
      </c>
    </row>
    <row r="3388" spans="1:16" x14ac:dyDescent="0.3">
      <c r="A3388" s="3">
        <v>43644</v>
      </c>
      <c r="B3388" s="1" t="s">
        <v>399</v>
      </c>
      <c r="C3388" s="1" t="s">
        <v>145</v>
      </c>
      <c r="D3388" s="1" t="s">
        <v>37</v>
      </c>
      <c r="E3388" s="1" t="s">
        <v>80</v>
      </c>
      <c r="F3388" s="2">
        <v>4</v>
      </c>
      <c r="G3388" s="2">
        <v>7</v>
      </c>
      <c r="I3388" s="1" t="s">
        <v>30</v>
      </c>
      <c r="J3388" s="2">
        <v>5210</v>
      </c>
      <c r="K3388" t="str">
        <f>VLOOKUP(E3388,LUCode!A:B,2,FALSE)</f>
        <v>Disorderly Patron</v>
      </c>
      <c r="L3388">
        <f>VLOOKUP(D3388,Coordinates!A:C,2,FALSE)</f>
        <v>43.435699999999997</v>
      </c>
      <c r="M3388">
        <f>VLOOKUP(D3388,Coordinates!A:C,3,FALSE)</f>
        <v>-79.154899999999998</v>
      </c>
      <c r="N3388" t="str">
        <f>VLOOKUP(I3388,LULine!A:B,2,FALSE)</f>
        <v>Bloor Danforth</v>
      </c>
      <c r="O3388" t="s">
        <v>1763</v>
      </c>
      <c r="P3388" t="s">
        <v>1772</v>
      </c>
    </row>
    <row r="3389" spans="1:16" x14ac:dyDescent="0.3">
      <c r="A3389" s="3">
        <v>43644</v>
      </c>
      <c r="B3389" s="1" t="s">
        <v>1420</v>
      </c>
      <c r="C3389" s="1" t="s">
        <v>145</v>
      </c>
      <c r="D3389" s="1" t="s">
        <v>33</v>
      </c>
      <c r="E3389" s="1" t="s">
        <v>277</v>
      </c>
      <c r="F3389" s="2">
        <v>11</v>
      </c>
      <c r="G3389" s="2">
        <v>14</v>
      </c>
      <c r="H3389" s="1" t="s">
        <v>29</v>
      </c>
      <c r="I3389" s="1" t="s">
        <v>30</v>
      </c>
      <c r="J3389" s="2">
        <v>5245</v>
      </c>
      <c r="K3389" t="str">
        <f>VLOOKUP(E3389,LUCode!A:B,2,FALSE)</f>
        <v>Operator Violated Signal</v>
      </c>
      <c r="L3389">
        <f>VLOOKUP(D3389,Coordinates!A:C,2,FALSE)</f>
        <v>43.381399999999999</v>
      </c>
      <c r="M3389">
        <f>VLOOKUP(D3389,Coordinates!A:C,3,FALSE)</f>
        <v>-79.320999999999998</v>
      </c>
      <c r="N3389" t="str">
        <f>VLOOKUP(I3389,LULine!A:B,2,FALSE)</f>
        <v>Bloor Danforth</v>
      </c>
      <c r="O3389" t="s">
        <v>1763</v>
      </c>
      <c r="P3389" t="s">
        <v>1772</v>
      </c>
    </row>
    <row r="3390" spans="1:16" x14ac:dyDescent="0.3">
      <c r="A3390" s="3">
        <v>43644</v>
      </c>
      <c r="B3390" s="1" t="s">
        <v>1352</v>
      </c>
      <c r="C3390" s="1" t="s">
        <v>145</v>
      </c>
      <c r="D3390" s="1" t="s">
        <v>24</v>
      </c>
      <c r="E3390" s="1" t="s">
        <v>180</v>
      </c>
      <c r="F3390" s="2">
        <v>3</v>
      </c>
      <c r="G3390" s="2">
        <v>6</v>
      </c>
      <c r="H3390" s="1" t="s">
        <v>19</v>
      </c>
      <c r="I3390" s="1" t="s">
        <v>15</v>
      </c>
      <c r="J3390" s="2">
        <v>0</v>
      </c>
      <c r="K3390" t="str">
        <f>VLOOKUP(E3390,LUCode!A:B,2,FALSE)</f>
        <v>Signals - Track Circuit Problems</v>
      </c>
      <c r="L3390">
        <f>VLOOKUP(D3390,Coordinates!A:C,2,FALSE)</f>
        <v>43.415199999999999</v>
      </c>
      <c r="M3390">
        <f>VLOOKUP(D3390,Coordinates!A:C,3,FALSE)</f>
        <v>-79.234999999999999</v>
      </c>
      <c r="N3390" t="str">
        <f>VLOOKUP(I3390,LULine!A:B,2,FALSE)</f>
        <v>Yonge University Spadina</v>
      </c>
      <c r="O3390" t="s">
        <v>1763</v>
      </c>
      <c r="P3390" t="s">
        <v>1772</v>
      </c>
    </row>
    <row r="3391" spans="1:16" x14ac:dyDescent="0.3">
      <c r="A3391" s="3">
        <v>43644</v>
      </c>
      <c r="B3391" s="1" t="s">
        <v>1350</v>
      </c>
      <c r="C3391" s="1" t="s">
        <v>145</v>
      </c>
      <c r="D3391" s="25" t="s">
        <v>1756</v>
      </c>
      <c r="E3391" s="1" t="s">
        <v>221</v>
      </c>
      <c r="F3391" s="2">
        <v>10</v>
      </c>
      <c r="G3391" s="2">
        <v>13</v>
      </c>
      <c r="H3391" s="1" t="s">
        <v>14</v>
      </c>
      <c r="I3391" s="1" t="s">
        <v>15</v>
      </c>
      <c r="J3391" s="2">
        <v>5471</v>
      </c>
      <c r="K3391" t="str">
        <f>VLOOKUP(E3391,LUCode!A:B,2,FALSE)</f>
        <v>Fire/Smoke Plan B - Source TTC</v>
      </c>
      <c r="L3391">
        <f>VLOOKUP(D3391,Coordinates!A:C,2,FALSE)</f>
        <v>43.401600000000002</v>
      </c>
      <c r="M3391">
        <f>VLOOKUP(D3391,Coordinates!A:C,3,FALSE)</f>
        <v>-79.230900000000005</v>
      </c>
      <c r="N3391" t="str">
        <f>VLOOKUP(I3391,LULine!A:B,2,FALSE)</f>
        <v>Yonge University Spadina</v>
      </c>
      <c r="O3391" t="s">
        <v>1763</v>
      </c>
      <c r="P3391" t="s">
        <v>1773</v>
      </c>
    </row>
    <row r="3392" spans="1:16" x14ac:dyDescent="0.3">
      <c r="A3392" s="3">
        <v>43644</v>
      </c>
      <c r="B3392" s="1" t="s">
        <v>305</v>
      </c>
      <c r="C3392" s="1" t="s">
        <v>145</v>
      </c>
      <c r="D3392" s="1" t="s">
        <v>77</v>
      </c>
      <c r="E3392" s="1" t="s">
        <v>13</v>
      </c>
      <c r="F3392" s="2">
        <v>4</v>
      </c>
      <c r="G3392" s="2">
        <v>7</v>
      </c>
      <c r="H3392" s="1" t="s">
        <v>19</v>
      </c>
      <c r="I3392" s="1" t="s">
        <v>15</v>
      </c>
      <c r="J3392" s="2">
        <v>5781</v>
      </c>
      <c r="K3392" t="str">
        <f>VLOOKUP(E3392,LUCode!A:B,2,FALSE)</f>
        <v>ATC Project</v>
      </c>
      <c r="L3392" t="str">
        <f>VLOOKUP(D3392,Coordinates!A:C,2,FALSE)</f>
        <v>43°44′03</v>
      </c>
      <c r="M3392">
        <f>VLOOKUP(D3392,Coordinates!A:C,3,FALSE)</f>
        <v>-79.27</v>
      </c>
      <c r="N3392" t="str">
        <f>VLOOKUP(I3392,LULine!A:B,2,FALSE)</f>
        <v>Yonge University Spadina</v>
      </c>
      <c r="O3392" t="s">
        <v>1763</v>
      </c>
      <c r="P3392" t="s">
        <v>1773</v>
      </c>
    </row>
    <row r="3393" spans="1:16" x14ac:dyDescent="0.3">
      <c r="A3393" s="3">
        <v>43644</v>
      </c>
      <c r="B3393" s="1" t="s">
        <v>192</v>
      </c>
      <c r="C3393" s="1" t="s">
        <v>145</v>
      </c>
      <c r="D3393" s="1" t="s">
        <v>354</v>
      </c>
      <c r="E3393" s="1" t="s">
        <v>13</v>
      </c>
      <c r="F3393" s="2">
        <v>6</v>
      </c>
      <c r="G3393" s="2">
        <v>9</v>
      </c>
      <c r="H3393" s="1" t="s">
        <v>19</v>
      </c>
      <c r="I3393" s="1" t="s">
        <v>15</v>
      </c>
      <c r="J3393" s="2">
        <v>5931</v>
      </c>
      <c r="K3393" t="str">
        <f>VLOOKUP(E3393,LUCode!A:B,2,FALSE)</f>
        <v>ATC Project</v>
      </c>
      <c r="L3393">
        <f>VLOOKUP(D3393,Coordinates!A:C,2,FALSE)</f>
        <v>43.390300000000003</v>
      </c>
      <c r="M3393">
        <f>VLOOKUP(D3393,Coordinates!A:C,3,FALSE)</f>
        <v>-79.231200000000001</v>
      </c>
      <c r="N3393" t="str">
        <f>VLOOKUP(I3393,LULine!A:B,2,FALSE)</f>
        <v>Yonge University Spadina</v>
      </c>
      <c r="O3393" t="s">
        <v>1763</v>
      </c>
      <c r="P3393" t="s">
        <v>1773</v>
      </c>
    </row>
    <row r="3394" spans="1:16" x14ac:dyDescent="0.3">
      <c r="A3394" s="3">
        <v>43644</v>
      </c>
      <c r="B3394" s="1" t="s">
        <v>699</v>
      </c>
      <c r="C3394" s="1" t="s">
        <v>145</v>
      </c>
      <c r="D3394" s="1" t="s">
        <v>49</v>
      </c>
      <c r="E3394" s="1" t="s">
        <v>57</v>
      </c>
      <c r="F3394" s="2">
        <v>14</v>
      </c>
      <c r="G3394" s="2">
        <v>17</v>
      </c>
      <c r="H3394" s="1" t="s">
        <v>14</v>
      </c>
      <c r="I3394" s="1" t="s">
        <v>15</v>
      </c>
      <c r="J3394" s="2">
        <v>5641</v>
      </c>
      <c r="K3394" t="str">
        <f>VLOOKUP(E3394,LUCode!A:B,2,FALSE)</f>
        <v>Injured or ill Customer (On Train) - Transported</v>
      </c>
      <c r="L3394">
        <f>VLOOKUP(D3394,Coordinates!A:C,2,FALSE)</f>
        <v>43.423200000000001</v>
      </c>
      <c r="M3394">
        <f>VLOOKUP(D3394,Coordinates!A:C,3,FALSE)</f>
        <v>79.262699999999995</v>
      </c>
      <c r="N3394" t="str">
        <f>VLOOKUP(I3394,LULine!A:B,2,FALSE)</f>
        <v>Yonge University Spadina</v>
      </c>
      <c r="O3394" t="s">
        <v>1763</v>
      </c>
      <c r="P3394" t="s">
        <v>1773</v>
      </c>
    </row>
    <row r="3395" spans="1:16" x14ac:dyDescent="0.3">
      <c r="A3395" s="3">
        <v>43644</v>
      </c>
      <c r="B3395" s="1" t="s">
        <v>403</v>
      </c>
      <c r="C3395" s="1" t="s">
        <v>145</v>
      </c>
      <c r="D3395" s="1" t="s">
        <v>42</v>
      </c>
      <c r="E3395" s="1" t="s">
        <v>52</v>
      </c>
      <c r="F3395" s="2">
        <v>3</v>
      </c>
      <c r="G3395" s="2">
        <v>6</v>
      </c>
      <c r="H3395" s="1" t="s">
        <v>14</v>
      </c>
      <c r="I3395" s="1" t="s">
        <v>15</v>
      </c>
      <c r="J3395" s="2">
        <v>5641</v>
      </c>
      <c r="K3395" t="str">
        <f>VLOOKUP(E3395,LUCode!A:B,2,FALSE)</f>
        <v>Unsanitary Vehicle</v>
      </c>
      <c r="L3395">
        <f>VLOOKUP(D3395,Coordinates!A:C,2,FALSE)</f>
        <v>43.749699999999997</v>
      </c>
      <c r="M3395">
        <f>VLOOKUP(D3395,Coordinates!A:C,3,FALSE)</f>
        <v>-79.4619</v>
      </c>
      <c r="N3395" t="str">
        <f>VLOOKUP(I3395,LULine!A:B,2,FALSE)</f>
        <v>Yonge University Spadina</v>
      </c>
      <c r="O3395" t="s">
        <v>1763</v>
      </c>
      <c r="P3395" t="s">
        <v>1775</v>
      </c>
    </row>
    <row r="3396" spans="1:16" x14ac:dyDescent="0.3">
      <c r="A3396" s="3">
        <v>43644</v>
      </c>
      <c r="B3396" s="1" t="s">
        <v>380</v>
      </c>
      <c r="C3396" s="1" t="s">
        <v>145</v>
      </c>
      <c r="D3396" s="1" t="s">
        <v>64</v>
      </c>
      <c r="E3396" s="1" t="s">
        <v>277</v>
      </c>
      <c r="F3396" s="2">
        <v>4</v>
      </c>
      <c r="G3396" s="2">
        <v>7</v>
      </c>
      <c r="H3396" s="1" t="s">
        <v>34</v>
      </c>
      <c r="I3396" s="1" t="s">
        <v>30</v>
      </c>
      <c r="J3396" s="2">
        <v>5053</v>
      </c>
      <c r="K3396" t="str">
        <f>VLOOKUP(E3396,LUCode!A:B,2,FALSE)</f>
        <v>Operator Violated Signal</v>
      </c>
      <c r="L3396">
        <f>VLOOKUP(D3396,Coordinates!A:C,2,FALSE)</f>
        <v>43.424100000000003</v>
      </c>
      <c r="M3396">
        <f>VLOOKUP(D3396,Coordinates!A:C,3,FALSE)</f>
        <v>-79.164699999999996</v>
      </c>
      <c r="N3396" t="str">
        <f>VLOOKUP(I3396,LULine!A:B,2,FALSE)</f>
        <v>Bloor Danforth</v>
      </c>
      <c r="O3396" t="s">
        <v>1763</v>
      </c>
      <c r="P3396" t="s">
        <v>1775</v>
      </c>
    </row>
    <row r="3397" spans="1:16" x14ac:dyDescent="0.3">
      <c r="A3397" s="3">
        <v>43644</v>
      </c>
      <c r="B3397" s="1" t="s">
        <v>1185</v>
      </c>
      <c r="C3397" s="1" t="s">
        <v>145</v>
      </c>
      <c r="D3397" s="1" t="s">
        <v>45</v>
      </c>
      <c r="E3397" s="1" t="s">
        <v>270</v>
      </c>
      <c r="F3397" s="2">
        <v>3</v>
      </c>
      <c r="G3397" s="2">
        <v>6</v>
      </c>
      <c r="H3397" s="1" t="s">
        <v>19</v>
      </c>
      <c r="I3397" s="1" t="s">
        <v>15</v>
      </c>
      <c r="J3397" s="2">
        <v>6111</v>
      </c>
      <c r="K3397" t="str">
        <f>VLOOKUP(E3397,LUCode!A:B,2,FALSE)</f>
        <v>Air Conditioning</v>
      </c>
      <c r="L3397">
        <f>VLOOKUP(D3397,Coordinates!A:C,2,FALSE)</f>
        <v>43.781399999999998</v>
      </c>
      <c r="M3397">
        <f>VLOOKUP(D3397,Coordinates!A:C,3,FALSE)</f>
        <v>-79.415000000000006</v>
      </c>
      <c r="N3397" t="str">
        <f>VLOOKUP(I3397,LULine!A:B,2,FALSE)</f>
        <v>Yonge University Spadina</v>
      </c>
      <c r="O3397" t="s">
        <v>1763</v>
      </c>
      <c r="P3397" t="s">
        <v>1775</v>
      </c>
    </row>
    <row r="3398" spans="1:16" x14ac:dyDescent="0.3">
      <c r="A3398" s="3">
        <v>43644</v>
      </c>
      <c r="B3398" s="1" t="s">
        <v>450</v>
      </c>
      <c r="C3398" s="1" t="s">
        <v>145</v>
      </c>
      <c r="D3398" s="1" t="s">
        <v>439</v>
      </c>
      <c r="E3398" s="1" t="s">
        <v>80</v>
      </c>
      <c r="F3398" s="2">
        <v>12</v>
      </c>
      <c r="G3398" s="2">
        <v>15</v>
      </c>
      <c r="H3398" s="1" t="s">
        <v>14</v>
      </c>
      <c r="I3398" s="1" t="s">
        <v>15</v>
      </c>
      <c r="J3398" s="2">
        <v>6106</v>
      </c>
      <c r="K3398" t="str">
        <f>VLOOKUP(E3398,LUCode!A:B,2,FALSE)</f>
        <v>Disorderly Patron</v>
      </c>
      <c r="L3398">
        <f>VLOOKUP(D3398,Coordinates!A:C,2,FALSE)</f>
        <v>43.6477</v>
      </c>
      <c r="M3398">
        <f>VLOOKUP(D3398,Coordinates!A:C,3,FALSE)</f>
        <v>-79.384799999999998</v>
      </c>
      <c r="N3398" t="str">
        <f>VLOOKUP(I3398,LULine!A:B,2,FALSE)</f>
        <v>Yonge University Spadina</v>
      </c>
      <c r="O3398" t="s">
        <v>1763</v>
      </c>
      <c r="P3398" t="s">
        <v>1776</v>
      </c>
    </row>
    <row r="3399" spans="1:16" x14ac:dyDescent="0.3">
      <c r="A3399" s="3">
        <v>43644</v>
      </c>
      <c r="B3399" s="1" t="s">
        <v>869</v>
      </c>
      <c r="C3399" s="1" t="s">
        <v>145</v>
      </c>
      <c r="D3399" s="1" t="s">
        <v>179</v>
      </c>
      <c r="E3399" s="1" t="s">
        <v>158</v>
      </c>
      <c r="F3399" s="2">
        <v>7</v>
      </c>
      <c r="G3399" s="2">
        <v>11</v>
      </c>
      <c r="H3399" s="1" t="s">
        <v>29</v>
      </c>
      <c r="I3399" s="1" t="s">
        <v>30</v>
      </c>
      <c r="J3399" s="2">
        <v>5130</v>
      </c>
      <c r="K3399" t="str">
        <f>VLOOKUP(E3399,LUCode!A:B,2,FALSE)</f>
        <v>Unauthorized at Track Level</v>
      </c>
      <c r="L3399">
        <f>VLOOKUP(D3399,Coordinates!A:C,2,FALSE)</f>
        <v>43.414200000000001</v>
      </c>
      <c r="M3399">
        <f>VLOOKUP(D3399,Coordinates!A:C,3,FALSE)</f>
        <v>-79.171899999999994</v>
      </c>
      <c r="N3399" t="str">
        <f>VLOOKUP(I3399,LULine!A:B,2,FALSE)</f>
        <v>Bloor Danforth</v>
      </c>
      <c r="O3399" t="s">
        <v>1763</v>
      </c>
      <c r="P3399" t="s">
        <v>1776</v>
      </c>
    </row>
    <row r="3400" spans="1:16" x14ac:dyDescent="0.3">
      <c r="A3400" s="3">
        <v>43644</v>
      </c>
      <c r="B3400" s="1" t="s">
        <v>1004</v>
      </c>
      <c r="C3400" s="1" t="s">
        <v>145</v>
      </c>
      <c r="D3400" s="1" t="s">
        <v>88</v>
      </c>
      <c r="E3400" s="1" t="s">
        <v>158</v>
      </c>
      <c r="F3400" s="2">
        <v>5</v>
      </c>
      <c r="G3400" s="2">
        <v>10</v>
      </c>
      <c r="H3400" s="1" t="s">
        <v>19</v>
      </c>
      <c r="I3400" s="1" t="s">
        <v>15</v>
      </c>
      <c r="J3400" s="2">
        <v>5936</v>
      </c>
      <c r="K3400" t="str">
        <f>VLOOKUP(E3400,LUCode!A:B,2,FALSE)</f>
        <v>Unauthorized at Track Level</v>
      </c>
      <c r="L3400">
        <f>VLOOKUP(D3400,Coordinates!A:C,2,FALSE)</f>
        <v>43.744900000000001</v>
      </c>
      <c r="M3400">
        <f>VLOOKUP(D3400,Coordinates!A:C,3,FALSE)</f>
        <v>-79.406700000000001</v>
      </c>
      <c r="N3400" t="str">
        <f>VLOOKUP(I3400,LULine!A:B,2,FALSE)</f>
        <v>Yonge University Spadina</v>
      </c>
      <c r="O3400" t="s">
        <v>1763</v>
      </c>
      <c r="P3400" t="s">
        <v>1777</v>
      </c>
    </row>
    <row r="3401" spans="1:16" x14ac:dyDescent="0.3">
      <c r="A3401" s="3">
        <v>43644</v>
      </c>
      <c r="B3401" s="1" t="s">
        <v>828</v>
      </c>
      <c r="C3401" s="1" t="s">
        <v>145</v>
      </c>
      <c r="D3401" s="1" t="s">
        <v>33</v>
      </c>
      <c r="E3401" s="1" t="s">
        <v>52</v>
      </c>
      <c r="F3401" s="2">
        <v>5</v>
      </c>
      <c r="G3401" s="2">
        <v>10</v>
      </c>
      <c r="H3401" s="1" t="s">
        <v>34</v>
      </c>
      <c r="I3401" s="1" t="s">
        <v>30</v>
      </c>
      <c r="J3401" s="2">
        <v>5265</v>
      </c>
      <c r="K3401" t="str">
        <f>VLOOKUP(E3401,LUCode!A:B,2,FALSE)</f>
        <v>Unsanitary Vehicle</v>
      </c>
      <c r="L3401">
        <f>VLOOKUP(D3401,Coordinates!A:C,2,FALSE)</f>
        <v>43.381399999999999</v>
      </c>
      <c r="M3401">
        <f>VLOOKUP(D3401,Coordinates!A:C,3,FALSE)</f>
        <v>-79.320999999999998</v>
      </c>
      <c r="N3401" t="str">
        <f>VLOOKUP(I3401,LULine!A:B,2,FALSE)</f>
        <v>Bloor Danforth</v>
      </c>
      <c r="O3401" t="s">
        <v>1763</v>
      </c>
      <c r="P3401" t="s">
        <v>1777</v>
      </c>
    </row>
    <row r="3402" spans="1:16" x14ac:dyDescent="0.3">
      <c r="A3402" s="3">
        <v>43644</v>
      </c>
      <c r="B3402" s="1" t="s">
        <v>592</v>
      </c>
      <c r="C3402" s="1" t="s">
        <v>145</v>
      </c>
      <c r="D3402" s="1" t="s">
        <v>162</v>
      </c>
      <c r="E3402" s="1" t="s">
        <v>57</v>
      </c>
      <c r="F3402" s="2">
        <v>19</v>
      </c>
      <c r="G3402" s="2">
        <v>24</v>
      </c>
      <c r="H3402" s="1" t="s">
        <v>14</v>
      </c>
      <c r="I3402" s="1" t="s">
        <v>15</v>
      </c>
      <c r="J3402" s="2">
        <v>5466</v>
      </c>
      <c r="K3402" t="str">
        <f>VLOOKUP(E3402,LUCode!A:B,2,FALSE)</f>
        <v>Injured or ill Customer (On Train) - Transported</v>
      </c>
      <c r="L3402">
        <f>VLOOKUP(D3402,Coordinates!A:C,2,FALSE)</f>
        <v>43.390900000000002</v>
      </c>
      <c r="M3402">
        <f>VLOOKUP(D3402,Coordinates!A:C,3,FALSE)</f>
        <v>-79.224500000000006</v>
      </c>
      <c r="N3402" t="str">
        <f>VLOOKUP(I3402,LULine!A:B,2,FALSE)</f>
        <v>Yonge University Spadina</v>
      </c>
      <c r="O3402" t="s">
        <v>1763</v>
      </c>
      <c r="P3402" t="s">
        <v>1777</v>
      </c>
    </row>
    <row r="3403" spans="1:16" x14ac:dyDescent="0.3">
      <c r="A3403" s="3">
        <v>43645</v>
      </c>
      <c r="B3403" s="1" t="s">
        <v>1421</v>
      </c>
      <c r="C3403" s="1" t="s">
        <v>175</v>
      </c>
      <c r="D3403" s="1" t="s">
        <v>37</v>
      </c>
      <c r="E3403" s="1" t="s">
        <v>277</v>
      </c>
      <c r="F3403" s="2">
        <v>3</v>
      </c>
      <c r="G3403" s="2">
        <v>7</v>
      </c>
      <c r="H3403" s="1" t="s">
        <v>34</v>
      </c>
      <c r="I3403" s="1" t="s">
        <v>30</v>
      </c>
      <c r="J3403" s="2">
        <v>5103</v>
      </c>
      <c r="K3403" t="str">
        <f>VLOOKUP(E3403,LUCode!A:B,2,FALSE)</f>
        <v>Operator Violated Signal</v>
      </c>
      <c r="L3403">
        <f>VLOOKUP(D3403,Coordinates!A:C,2,FALSE)</f>
        <v>43.435699999999997</v>
      </c>
      <c r="M3403">
        <f>VLOOKUP(D3403,Coordinates!A:C,3,FALSE)</f>
        <v>-79.154899999999998</v>
      </c>
      <c r="N3403" t="str">
        <f>VLOOKUP(I3403,LULine!A:B,2,FALSE)</f>
        <v>Bloor Danforth</v>
      </c>
      <c r="O3403" t="s">
        <v>1763</v>
      </c>
      <c r="P3403" t="s">
        <v>1777</v>
      </c>
    </row>
    <row r="3404" spans="1:16" x14ac:dyDescent="0.3">
      <c r="A3404" s="3">
        <v>43645</v>
      </c>
      <c r="B3404" s="1" t="s">
        <v>645</v>
      </c>
      <c r="C3404" s="1" t="s">
        <v>175</v>
      </c>
      <c r="D3404" s="1" t="s">
        <v>489</v>
      </c>
      <c r="E3404" s="1" t="s">
        <v>143</v>
      </c>
      <c r="F3404" s="2">
        <v>5</v>
      </c>
      <c r="G3404" s="2">
        <v>0</v>
      </c>
      <c r="H3404" s="1" t="s">
        <v>34</v>
      </c>
      <c r="I3404" s="1" t="s">
        <v>99</v>
      </c>
      <c r="J3404" s="2">
        <v>6186</v>
      </c>
      <c r="K3404" t="str">
        <f>VLOOKUP(E3404,LUCode!A:B,2,FALSE)</f>
        <v>Transportation Department - Other</v>
      </c>
      <c r="L3404">
        <f>VLOOKUP(D3404,Coordinates!A:C,2,FALSE)</f>
        <v>43.4617</v>
      </c>
      <c r="M3404">
        <f>VLOOKUP(D3404,Coordinates!A:C,3,FALSE)</f>
        <v>-79.215500000000006</v>
      </c>
      <c r="N3404" t="str">
        <f>VLOOKUP(I3404,LULine!A:B,2,FALSE)</f>
        <v>Sheppard</v>
      </c>
      <c r="O3404" t="s">
        <v>1763</v>
      </c>
      <c r="P3404" t="s">
        <v>1774</v>
      </c>
    </row>
    <row r="3405" spans="1:16" x14ac:dyDescent="0.3">
      <c r="A3405" s="3">
        <v>43645</v>
      </c>
      <c r="B3405" s="1" t="s">
        <v>960</v>
      </c>
      <c r="C3405" s="1" t="s">
        <v>175</v>
      </c>
      <c r="D3405" s="1" t="s">
        <v>42</v>
      </c>
      <c r="E3405" s="1" t="s">
        <v>503</v>
      </c>
      <c r="F3405" s="2">
        <v>10</v>
      </c>
      <c r="G3405" s="2">
        <v>15</v>
      </c>
      <c r="H3405" s="1" t="s">
        <v>14</v>
      </c>
      <c r="I3405" s="1" t="s">
        <v>15</v>
      </c>
      <c r="J3405" s="2">
        <v>5531</v>
      </c>
      <c r="K3405" t="str">
        <f>VLOOKUP(E3405,LUCode!A:B,2,FALSE)</f>
        <v>Supervisory Error</v>
      </c>
      <c r="L3405">
        <f>VLOOKUP(D3405,Coordinates!A:C,2,FALSE)</f>
        <v>43.749699999999997</v>
      </c>
      <c r="M3405">
        <f>VLOOKUP(D3405,Coordinates!A:C,3,FALSE)</f>
        <v>-79.4619</v>
      </c>
      <c r="N3405" t="str">
        <f>VLOOKUP(I3405,LULine!A:B,2,FALSE)</f>
        <v>Yonge University Spadina</v>
      </c>
      <c r="O3405" t="s">
        <v>1763</v>
      </c>
      <c r="P3405" t="s">
        <v>1774</v>
      </c>
    </row>
    <row r="3406" spans="1:16" x14ac:dyDescent="0.3">
      <c r="A3406" s="3">
        <v>43645</v>
      </c>
      <c r="B3406" s="1" t="s">
        <v>1259</v>
      </c>
      <c r="C3406" s="1" t="s">
        <v>175</v>
      </c>
      <c r="D3406" s="1" t="s">
        <v>104</v>
      </c>
      <c r="E3406" s="1" t="s">
        <v>632</v>
      </c>
      <c r="F3406" s="2">
        <v>6</v>
      </c>
      <c r="G3406" s="2">
        <v>10</v>
      </c>
      <c r="H3406" s="1" t="s">
        <v>34</v>
      </c>
      <c r="I3406" s="1" t="s">
        <v>30</v>
      </c>
      <c r="J3406" s="2">
        <v>5129</v>
      </c>
      <c r="K3406" t="str">
        <f>VLOOKUP(E3406,LUCode!A:B,2,FALSE)</f>
        <v>Track Circuit Problems - Re: Defective Bolts/Bonding</v>
      </c>
      <c r="L3406">
        <f>VLOOKUP(D3406,Coordinates!A:C,2,FALSE)</f>
        <v>43.384300000000003</v>
      </c>
      <c r="M3406">
        <f>VLOOKUP(D3406,Coordinates!A:C,3,FALSE)</f>
        <v>-79.312799999999996</v>
      </c>
      <c r="N3406" t="str">
        <f>VLOOKUP(I3406,LULine!A:B,2,FALSE)</f>
        <v>Bloor Danforth</v>
      </c>
      <c r="O3406" t="s">
        <v>1763</v>
      </c>
      <c r="P3406" t="s">
        <v>1774</v>
      </c>
    </row>
    <row r="3407" spans="1:16" x14ac:dyDescent="0.3">
      <c r="A3407" s="3">
        <v>43645</v>
      </c>
      <c r="B3407" s="1" t="s">
        <v>706</v>
      </c>
      <c r="C3407" s="1" t="s">
        <v>175</v>
      </c>
      <c r="D3407" s="1" t="s">
        <v>266</v>
      </c>
      <c r="E3407" s="1" t="s">
        <v>627</v>
      </c>
      <c r="F3407" s="2">
        <v>6</v>
      </c>
      <c r="G3407" s="2">
        <v>12</v>
      </c>
      <c r="H3407" s="1" t="s">
        <v>19</v>
      </c>
      <c r="I3407" s="1" t="s">
        <v>93</v>
      </c>
      <c r="J3407" s="2">
        <v>3026</v>
      </c>
      <c r="K3407" t="str">
        <f>VLOOKUP(E3407,LUCode!A:B,2,FALSE)</f>
        <v>Train Control - VOBC</v>
      </c>
      <c r="L3407">
        <f>VLOOKUP(D3407,Coordinates!A:C,2,FALSE)</f>
        <v>43.462899999999998</v>
      </c>
      <c r="M3407">
        <f>VLOOKUP(D3407,Coordinates!A:C,3,FALSE)</f>
        <v>-79.150599999999997</v>
      </c>
      <c r="N3407" t="str">
        <f>VLOOKUP(I3407,LULine!A:B,2,FALSE)</f>
        <v>Scarborough Rail Transit</v>
      </c>
      <c r="O3407" t="s">
        <v>1763</v>
      </c>
      <c r="P3407" t="s">
        <v>1774</v>
      </c>
    </row>
    <row r="3408" spans="1:16" x14ac:dyDescent="0.3">
      <c r="A3408" s="3">
        <v>43645</v>
      </c>
      <c r="B3408" s="1" t="s">
        <v>929</v>
      </c>
      <c r="C3408" s="1" t="s">
        <v>175</v>
      </c>
      <c r="D3408" s="1" t="s">
        <v>33</v>
      </c>
      <c r="E3408" s="1" t="s">
        <v>632</v>
      </c>
      <c r="F3408" s="2">
        <v>5</v>
      </c>
      <c r="G3408" s="2">
        <v>9</v>
      </c>
      <c r="H3408" s="1" t="s">
        <v>34</v>
      </c>
      <c r="I3408" s="1" t="s">
        <v>30</v>
      </c>
      <c r="J3408" s="2">
        <v>5129</v>
      </c>
      <c r="K3408" t="str">
        <f>VLOOKUP(E3408,LUCode!A:B,2,FALSE)</f>
        <v>Track Circuit Problems - Re: Defective Bolts/Bonding</v>
      </c>
      <c r="L3408">
        <f>VLOOKUP(D3408,Coordinates!A:C,2,FALSE)</f>
        <v>43.381399999999999</v>
      </c>
      <c r="M3408">
        <f>VLOOKUP(D3408,Coordinates!A:C,3,FALSE)</f>
        <v>-79.320999999999998</v>
      </c>
      <c r="N3408" t="str">
        <f>VLOOKUP(I3408,LULine!A:B,2,FALSE)</f>
        <v>Bloor Danforth</v>
      </c>
      <c r="O3408" t="s">
        <v>1763</v>
      </c>
      <c r="P3408" t="s">
        <v>1774</v>
      </c>
    </row>
    <row r="3409" spans="1:16" x14ac:dyDescent="0.3">
      <c r="A3409" s="3">
        <v>43645</v>
      </c>
      <c r="B3409" s="1" t="s">
        <v>605</v>
      </c>
      <c r="C3409" s="1" t="s">
        <v>175</v>
      </c>
      <c r="D3409" s="1" t="s">
        <v>266</v>
      </c>
      <c r="E3409" s="1" t="s">
        <v>627</v>
      </c>
      <c r="F3409" s="2">
        <v>6</v>
      </c>
      <c r="G3409" s="2">
        <v>12</v>
      </c>
      <c r="H3409" s="1" t="s">
        <v>19</v>
      </c>
      <c r="I3409" s="1" t="s">
        <v>93</v>
      </c>
      <c r="J3409" s="2">
        <v>3026</v>
      </c>
      <c r="K3409" t="str">
        <f>VLOOKUP(E3409,LUCode!A:B,2,FALSE)</f>
        <v>Train Control - VOBC</v>
      </c>
      <c r="L3409">
        <f>VLOOKUP(D3409,Coordinates!A:C,2,FALSE)</f>
        <v>43.462899999999998</v>
      </c>
      <c r="M3409">
        <f>VLOOKUP(D3409,Coordinates!A:C,3,FALSE)</f>
        <v>-79.150599999999997</v>
      </c>
      <c r="N3409" t="str">
        <f>VLOOKUP(I3409,LULine!A:B,2,FALSE)</f>
        <v>Scarborough Rail Transit</v>
      </c>
      <c r="O3409" t="s">
        <v>1763</v>
      </c>
      <c r="P3409" t="s">
        <v>1774</v>
      </c>
    </row>
    <row r="3410" spans="1:16" x14ac:dyDescent="0.3">
      <c r="A3410" s="3">
        <v>43645</v>
      </c>
      <c r="B3410" s="1" t="s">
        <v>357</v>
      </c>
      <c r="C3410" s="1" t="s">
        <v>175</v>
      </c>
      <c r="D3410" s="1" t="s">
        <v>104</v>
      </c>
      <c r="E3410" s="1" t="s">
        <v>632</v>
      </c>
      <c r="F3410" s="2">
        <v>6</v>
      </c>
      <c r="G3410" s="2">
        <v>10</v>
      </c>
      <c r="H3410" s="1" t="s">
        <v>34</v>
      </c>
      <c r="I3410" s="1" t="s">
        <v>30</v>
      </c>
      <c r="J3410" s="2">
        <v>5174</v>
      </c>
      <c r="K3410" t="str">
        <f>VLOOKUP(E3410,LUCode!A:B,2,FALSE)</f>
        <v>Track Circuit Problems - Re: Defective Bolts/Bonding</v>
      </c>
      <c r="L3410">
        <f>VLOOKUP(D3410,Coordinates!A:C,2,FALSE)</f>
        <v>43.384300000000003</v>
      </c>
      <c r="M3410">
        <f>VLOOKUP(D3410,Coordinates!A:C,3,FALSE)</f>
        <v>-79.312799999999996</v>
      </c>
      <c r="N3410" t="str">
        <f>VLOOKUP(I3410,LULine!A:B,2,FALSE)</f>
        <v>Bloor Danforth</v>
      </c>
      <c r="O3410" t="s">
        <v>1763</v>
      </c>
      <c r="P3410" t="s">
        <v>1772</v>
      </c>
    </row>
    <row r="3411" spans="1:16" x14ac:dyDescent="0.3">
      <c r="A3411" s="3">
        <v>43645</v>
      </c>
      <c r="B3411" s="1" t="s">
        <v>962</v>
      </c>
      <c r="C3411" s="1" t="s">
        <v>175</v>
      </c>
      <c r="D3411" s="1" t="s">
        <v>341</v>
      </c>
      <c r="E3411" s="1" t="s">
        <v>92</v>
      </c>
      <c r="F3411" s="2">
        <v>6</v>
      </c>
      <c r="G3411" s="2">
        <v>12</v>
      </c>
      <c r="H3411" s="1" t="s">
        <v>14</v>
      </c>
      <c r="I3411" s="1" t="s">
        <v>93</v>
      </c>
      <c r="J3411" s="2">
        <v>3025</v>
      </c>
      <c r="K3411" t="str">
        <f>VLOOKUP(E3411,LUCode!A:B,2,FALSE)</f>
        <v>Door Problems - Faulty Equipment</v>
      </c>
      <c r="L3411">
        <f>VLOOKUP(D3411,Coordinates!A:C,2,FALSE)</f>
        <v>43.732500000000002</v>
      </c>
      <c r="M3411">
        <f>VLOOKUP(D3411,Coordinates!A:C,3,FALSE)</f>
        <v>-79.263599999999997</v>
      </c>
      <c r="N3411" t="str">
        <f>VLOOKUP(I3411,LULine!A:B,2,FALSE)</f>
        <v>Scarborough Rail Transit</v>
      </c>
      <c r="O3411" t="s">
        <v>1763</v>
      </c>
      <c r="P3411" t="s">
        <v>1772</v>
      </c>
    </row>
    <row r="3412" spans="1:16" x14ac:dyDescent="0.3">
      <c r="A3412" s="3">
        <v>43645</v>
      </c>
      <c r="B3412" s="1" t="s">
        <v>541</v>
      </c>
      <c r="C3412" s="1" t="s">
        <v>175</v>
      </c>
      <c r="D3412" s="1" t="s">
        <v>425</v>
      </c>
      <c r="E3412" s="1" t="s">
        <v>70</v>
      </c>
      <c r="F3412" s="2">
        <v>4</v>
      </c>
      <c r="G3412" s="2">
        <v>8</v>
      </c>
      <c r="H3412" s="1" t="s">
        <v>29</v>
      </c>
      <c r="I3412" s="1" t="s">
        <v>30</v>
      </c>
      <c r="J3412" s="2">
        <v>5311</v>
      </c>
      <c r="K3412" t="str">
        <f>VLOOKUP(E3412,LUCode!A:B,2,FALSE)</f>
        <v>Signals - Train Stops</v>
      </c>
      <c r="L3412">
        <f>VLOOKUP(D3412,Coordinates!A:C,2,FALSE)</f>
        <v>43.403700000000001</v>
      </c>
      <c r="M3412">
        <f>VLOOKUP(D3412,Coordinates!A:C,3,FALSE)</f>
        <v>-79.212999999999994</v>
      </c>
      <c r="N3412" t="str">
        <f>VLOOKUP(I3412,LULine!A:B,2,FALSE)</f>
        <v>Bloor Danforth</v>
      </c>
      <c r="O3412" t="s">
        <v>1763</v>
      </c>
      <c r="P3412" t="s">
        <v>1772</v>
      </c>
    </row>
    <row r="3413" spans="1:16" x14ac:dyDescent="0.3">
      <c r="A3413" s="3">
        <v>43645</v>
      </c>
      <c r="B3413" s="1" t="s">
        <v>323</v>
      </c>
      <c r="C3413" s="1" t="s">
        <v>175</v>
      </c>
      <c r="D3413" s="1" t="s">
        <v>172</v>
      </c>
      <c r="E3413" s="1" t="s">
        <v>89</v>
      </c>
      <c r="F3413" s="2">
        <v>5</v>
      </c>
      <c r="G3413" s="2">
        <v>8</v>
      </c>
      <c r="H3413" s="1" t="s">
        <v>14</v>
      </c>
      <c r="I3413" s="1" t="s">
        <v>15</v>
      </c>
      <c r="J3413" s="2">
        <v>6061</v>
      </c>
      <c r="K3413" t="str">
        <f>VLOOKUP(E3413,LUCode!A:B,2,FALSE)</f>
        <v>Injured or ill Customer (On Train) - Medical Aid Refused</v>
      </c>
      <c r="L3413">
        <f>VLOOKUP(D3413,Coordinates!A:C,2,FALSE)</f>
        <v>43.761499999999998</v>
      </c>
      <c r="M3413">
        <f>VLOOKUP(D3413,Coordinates!A:C,3,FALSE)</f>
        <v>-79.411100000000005</v>
      </c>
      <c r="N3413" t="str">
        <f>VLOOKUP(I3413,LULine!A:B,2,FALSE)</f>
        <v>Yonge University Spadina</v>
      </c>
      <c r="O3413" t="s">
        <v>1763</v>
      </c>
      <c r="P3413" t="s">
        <v>1773</v>
      </c>
    </row>
    <row r="3414" spans="1:16" x14ac:dyDescent="0.3">
      <c r="A3414" s="3">
        <v>43645</v>
      </c>
      <c r="B3414" s="1" t="s">
        <v>1422</v>
      </c>
      <c r="C3414" s="1" t="s">
        <v>175</v>
      </c>
      <c r="D3414" s="1" t="s">
        <v>367</v>
      </c>
      <c r="E3414" s="1" t="s">
        <v>150</v>
      </c>
      <c r="F3414" s="2">
        <v>5</v>
      </c>
      <c r="G3414" s="2">
        <v>9</v>
      </c>
      <c r="H3414" s="1" t="s">
        <v>34</v>
      </c>
      <c r="I3414" s="1" t="s">
        <v>30</v>
      </c>
      <c r="J3414" s="2">
        <v>5006</v>
      </c>
      <c r="K3414" t="str">
        <f>VLOOKUP(E3414,LUCode!A:B,2,FALSE)</f>
        <v>Passenger Other</v>
      </c>
      <c r="L3414">
        <f>VLOOKUP(D3414,Coordinates!A:C,2,FALSE)</f>
        <v>43.390599999999999</v>
      </c>
      <c r="M3414">
        <f>VLOOKUP(D3414,Coordinates!A:C,3,FALSE)</f>
        <v>-79.283299999999997</v>
      </c>
      <c r="N3414" t="str">
        <f>VLOOKUP(I3414,LULine!A:B,2,FALSE)</f>
        <v>Bloor Danforth</v>
      </c>
      <c r="O3414" t="s">
        <v>1763</v>
      </c>
      <c r="P3414" t="s">
        <v>1775</v>
      </c>
    </row>
    <row r="3415" spans="1:16" x14ac:dyDescent="0.3">
      <c r="A3415" s="3">
        <v>43645</v>
      </c>
      <c r="B3415" s="1" t="s">
        <v>210</v>
      </c>
      <c r="C3415" s="1" t="s">
        <v>175</v>
      </c>
      <c r="D3415" s="1" t="s">
        <v>608</v>
      </c>
      <c r="E3415" s="1" t="s">
        <v>627</v>
      </c>
      <c r="F3415" s="2">
        <v>4</v>
      </c>
      <c r="G3415" s="2">
        <v>6</v>
      </c>
      <c r="I3415" s="1" t="s">
        <v>93</v>
      </c>
      <c r="J3415" s="2">
        <v>3008</v>
      </c>
      <c r="K3415" t="str">
        <f>VLOOKUP(E3415,LUCode!A:B,2,FALSE)</f>
        <v>Train Control - VOBC</v>
      </c>
      <c r="L3415">
        <f>VLOOKUP(D3415,Coordinates!A:C,2,FALSE)</f>
        <v>43.461350000000003</v>
      </c>
      <c r="M3415">
        <f>VLOOKUP(D3415,Coordinates!A:C,3,FALSE)</f>
        <v>-79.161900000000003</v>
      </c>
      <c r="N3415" t="str">
        <f>VLOOKUP(I3415,LULine!A:B,2,FALSE)</f>
        <v>Scarborough Rail Transit</v>
      </c>
      <c r="O3415" t="s">
        <v>1763</v>
      </c>
      <c r="P3415" t="s">
        <v>1775</v>
      </c>
    </row>
    <row r="3416" spans="1:16" x14ac:dyDescent="0.3">
      <c r="A3416" s="3">
        <v>43645</v>
      </c>
      <c r="B3416" s="1" t="s">
        <v>775</v>
      </c>
      <c r="C3416" s="1" t="s">
        <v>175</v>
      </c>
      <c r="D3416" s="25" t="s">
        <v>1755</v>
      </c>
      <c r="E3416" s="1" t="s">
        <v>89</v>
      </c>
      <c r="F3416" s="2">
        <v>3</v>
      </c>
      <c r="G3416" s="2">
        <v>7</v>
      </c>
      <c r="H3416" s="1" t="s">
        <v>34</v>
      </c>
      <c r="I3416" s="1" t="s">
        <v>30</v>
      </c>
      <c r="J3416" s="2">
        <v>5093</v>
      </c>
      <c r="K3416" t="str">
        <f>VLOOKUP(E3416,LUCode!A:B,2,FALSE)</f>
        <v>Injured or ill Customer (On Train) - Medical Aid Refused</v>
      </c>
      <c r="L3416">
        <f>VLOOKUP(D3416,Coordinates!A:C,2,FALSE)</f>
        <v>43.6706</v>
      </c>
      <c r="M3416">
        <f>VLOOKUP(D3416,Coordinates!A:C,3,FALSE)</f>
        <v>-79.386499999999998</v>
      </c>
      <c r="N3416" t="str">
        <f>VLOOKUP(I3416,LULine!A:B,2,FALSE)</f>
        <v>Bloor Danforth</v>
      </c>
      <c r="O3416" t="s">
        <v>1763</v>
      </c>
      <c r="P3416" t="s">
        <v>1775</v>
      </c>
    </row>
    <row r="3417" spans="1:16" x14ac:dyDescent="0.3">
      <c r="A3417" s="3">
        <v>43645</v>
      </c>
      <c r="B3417" s="1" t="s">
        <v>994</v>
      </c>
      <c r="C3417" s="1" t="s">
        <v>175</v>
      </c>
      <c r="D3417" s="1" t="s">
        <v>79</v>
      </c>
      <c r="E3417" s="1" t="s">
        <v>86</v>
      </c>
      <c r="F3417" s="2">
        <v>3</v>
      </c>
      <c r="G3417" s="2">
        <v>7</v>
      </c>
      <c r="H3417" s="1" t="s">
        <v>29</v>
      </c>
      <c r="I3417" s="1" t="s">
        <v>30</v>
      </c>
      <c r="J3417" s="2">
        <v>5076</v>
      </c>
      <c r="K3417" t="str">
        <f>VLOOKUP(E3417,LUCode!A:B,2,FALSE)</f>
        <v>Propulsion System</v>
      </c>
      <c r="L3417">
        <f>VLOOKUP(D3417,Coordinates!A:C,2,FALSE)</f>
        <v>43.402500000000003</v>
      </c>
      <c r="M3417">
        <f>VLOOKUP(D3417,Coordinates!A:C,3,FALSE)</f>
        <v>-79.220799999999997</v>
      </c>
      <c r="N3417" t="str">
        <f>VLOOKUP(I3417,LULine!A:B,2,FALSE)</f>
        <v>Bloor Danforth</v>
      </c>
      <c r="O3417" t="s">
        <v>1763</v>
      </c>
      <c r="P3417" t="s">
        <v>1776</v>
      </c>
    </row>
    <row r="3418" spans="1:16" x14ac:dyDescent="0.3">
      <c r="A3418" s="3">
        <v>43645</v>
      </c>
      <c r="B3418" s="1" t="s">
        <v>591</v>
      </c>
      <c r="C3418" s="1" t="s">
        <v>175</v>
      </c>
      <c r="D3418" s="1" t="s">
        <v>207</v>
      </c>
      <c r="E3418" s="1" t="s">
        <v>60</v>
      </c>
      <c r="F3418" s="2">
        <v>3</v>
      </c>
      <c r="G3418" s="2">
        <v>8</v>
      </c>
      <c r="H3418" s="1" t="s">
        <v>14</v>
      </c>
      <c r="I3418" s="1" t="s">
        <v>15</v>
      </c>
      <c r="J3418" s="2">
        <v>6136</v>
      </c>
      <c r="K3418" t="str">
        <f>VLOOKUP(E3418,LUCode!A:B,2,FALSE)</f>
        <v>Miscellaneous Other</v>
      </c>
      <c r="L3418">
        <f>VLOOKUP(D3418,Coordinates!A:C,2,FALSE)</f>
        <v>43.4221</v>
      </c>
      <c r="M3418">
        <f>VLOOKUP(D3418,Coordinates!A:C,3,FALSE)</f>
        <v>-79.235399999999998</v>
      </c>
      <c r="N3418" t="str">
        <f>VLOOKUP(I3418,LULine!A:B,2,FALSE)</f>
        <v>Yonge University Spadina</v>
      </c>
      <c r="O3418" t="s">
        <v>1763</v>
      </c>
      <c r="P3418" t="s">
        <v>1777</v>
      </c>
    </row>
    <row r="3419" spans="1:16" x14ac:dyDescent="0.3">
      <c r="A3419" s="3">
        <v>43645</v>
      </c>
      <c r="B3419" s="1" t="s">
        <v>702</v>
      </c>
      <c r="C3419" s="1" t="s">
        <v>175</v>
      </c>
      <c r="D3419" s="1" t="s">
        <v>37</v>
      </c>
      <c r="E3419" s="1" t="s">
        <v>110</v>
      </c>
      <c r="F3419" s="2">
        <v>7</v>
      </c>
      <c r="G3419" s="2">
        <v>11</v>
      </c>
      <c r="H3419" s="1" t="s">
        <v>29</v>
      </c>
      <c r="I3419" s="1" t="s">
        <v>30</v>
      </c>
      <c r="J3419" s="2">
        <v>5332</v>
      </c>
      <c r="K3419" t="str">
        <f>VLOOKUP(E3419,LUCode!A:B,2,FALSE)</f>
        <v>Door Problems - Debris Related</v>
      </c>
      <c r="L3419">
        <f>VLOOKUP(D3419,Coordinates!A:C,2,FALSE)</f>
        <v>43.435699999999997</v>
      </c>
      <c r="M3419">
        <f>VLOOKUP(D3419,Coordinates!A:C,3,FALSE)</f>
        <v>-79.154899999999998</v>
      </c>
      <c r="N3419" t="str">
        <f>VLOOKUP(I3419,LULine!A:B,2,FALSE)</f>
        <v>Bloor Danforth</v>
      </c>
      <c r="O3419" t="s">
        <v>1763</v>
      </c>
      <c r="P3419" t="s">
        <v>1777</v>
      </c>
    </row>
    <row r="3420" spans="1:16" x14ac:dyDescent="0.3">
      <c r="A3420" s="3">
        <v>43645</v>
      </c>
      <c r="B3420" s="1" t="s">
        <v>1423</v>
      </c>
      <c r="C3420" s="1" t="s">
        <v>175</v>
      </c>
      <c r="D3420" s="1" t="s">
        <v>281</v>
      </c>
      <c r="E3420" s="1" t="s">
        <v>89</v>
      </c>
      <c r="F3420" s="2">
        <v>4</v>
      </c>
      <c r="G3420" s="2">
        <v>9</v>
      </c>
      <c r="H3420" s="1" t="s">
        <v>29</v>
      </c>
      <c r="I3420" s="1" t="s">
        <v>99</v>
      </c>
      <c r="J3420" s="2">
        <v>6151</v>
      </c>
      <c r="K3420" t="str">
        <f>VLOOKUP(E3420,LUCode!A:B,2,FALSE)</f>
        <v>Injured or ill Customer (On Train) - Medical Aid Refused</v>
      </c>
      <c r="L3420">
        <f>VLOOKUP(D3420,Coordinates!A:C,2,FALSE)</f>
        <v>43.775700000000001</v>
      </c>
      <c r="M3420">
        <f>VLOOKUP(D3420,Coordinates!A:C,3,FALSE)</f>
        <v>-79.345399999999998</v>
      </c>
      <c r="N3420" t="str">
        <f>VLOOKUP(I3420,LULine!A:B,2,FALSE)</f>
        <v>Sheppard</v>
      </c>
      <c r="O3420" t="s">
        <v>1763</v>
      </c>
      <c r="P3420" t="s">
        <v>1777</v>
      </c>
    </row>
    <row r="3421" spans="1:16" x14ac:dyDescent="0.3">
      <c r="A3421" s="3">
        <v>43645</v>
      </c>
      <c r="B3421" s="1" t="s">
        <v>123</v>
      </c>
      <c r="C3421" s="1" t="s">
        <v>175</v>
      </c>
      <c r="D3421" s="25" t="s">
        <v>1756</v>
      </c>
      <c r="E3421" s="1" t="s">
        <v>150</v>
      </c>
      <c r="F3421" s="2">
        <v>3</v>
      </c>
      <c r="G3421" s="2">
        <v>8</v>
      </c>
      <c r="H3421" s="1" t="s">
        <v>19</v>
      </c>
      <c r="I3421" s="1" t="s">
        <v>15</v>
      </c>
      <c r="J3421" s="2">
        <v>6091</v>
      </c>
      <c r="K3421" t="str">
        <f>VLOOKUP(E3421,LUCode!A:B,2,FALSE)</f>
        <v>Passenger Other</v>
      </c>
      <c r="L3421">
        <f>VLOOKUP(D3421,Coordinates!A:C,2,FALSE)</f>
        <v>43.401600000000002</v>
      </c>
      <c r="M3421">
        <f>VLOOKUP(D3421,Coordinates!A:C,3,FALSE)</f>
        <v>-79.230900000000005</v>
      </c>
      <c r="N3421" t="str">
        <f>VLOOKUP(I3421,LULine!A:B,2,FALSE)</f>
        <v>Yonge University Spadina</v>
      </c>
      <c r="O3421" t="s">
        <v>1763</v>
      </c>
      <c r="P3421" t="s">
        <v>1777</v>
      </c>
    </row>
    <row r="3422" spans="1:16" x14ac:dyDescent="0.3">
      <c r="A3422" s="3">
        <v>43645</v>
      </c>
      <c r="B3422" s="1" t="s">
        <v>315</v>
      </c>
      <c r="C3422" s="1" t="s">
        <v>175</v>
      </c>
      <c r="D3422" s="1" t="s">
        <v>33</v>
      </c>
      <c r="E3422" s="1" t="s">
        <v>60</v>
      </c>
      <c r="F3422" s="2">
        <v>5</v>
      </c>
      <c r="G3422" s="2">
        <v>9</v>
      </c>
      <c r="H3422" s="1" t="s">
        <v>29</v>
      </c>
      <c r="I3422" s="1" t="s">
        <v>30</v>
      </c>
      <c r="J3422" s="2">
        <v>5222</v>
      </c>
      <c r="K3422" t="str">
        <f>VLOOKUP(E3422,LUCode!A:B,2,FALSE)</f>
        <v>Miscellaneous Other</v>
      </c>
      <c r="L3422">
        <f>VLOOKUP(D3422,Coordinates!A:C,2,FALSE)</f>
        <v>43.381399999999999</v>
      </c>
      <c r="M3422">
        <f>VLOOKUP(D3422,Coordinates!A:C,3,FALSE)</f>
        <v>-79.320999999999998</v>
      </c>
      <c r="N3422" t="str">
        <f>VLOOKUP(I3422,LULine!A:B,2,FALSE)</f>
        <v>Bloor Danforth</v>
      </c>
      <c r="O3422" t="s">
        <v>1763</v>
      </c>
      <c r="P3422" t="s">
        <v>1777</v>
      </c>
    </row>
    <row r="3423" spans="1:16" x14ac:dyDescent="0.3">
      <c r="A3423" s="3">
        <v>43645</v>
      </c>
      <c r="B3423" s="1" t="s">
        <v>956</v>
      </c>
      <c r="C3423" s="1" t="s">
        <v>175</v>
      </c>
      <c r="D3423" s="1" t="s">
        <v>211</v>
      </c>
      <c r="E3423" s="1" t="s">
        <v>13</v>
      </c>
      <c r="F3423" s="2">
        <v>4</v>
      </c>
      <c r="G3423" s="2">
        <v>9</v>
      </c>
      <c r="H3423" s="1" t="s">
        <v>19</v>
      </c>
      <c r="I3423" s="1" t="s">
        <v>15</v>
      </c>
      <c r="J3423" s="2">
        <v>6101</v>
      </c>
      <c r="K3423" t="str">
        <f>VLOOKUP(E3423,LUCode!A:B,2,FALSE)</f>
        <v>ATC Project</v>
      </c>
      <c r="L3423">
        <f>VLOOKUP(D3423,Coordinates!A:C,2,FALSE)</f>
        <v>43.4739</v>
      </c>
      <c r="M3423">
        <f>VLOOKUP(D3423,Coordinates!A:C,3,FALSE)</f>
        <v>-79.313900000000004</v>
      </c>
      <c r="N3423" t="str">
        <f>VLOOKUP(I3423,LULine!A:B,2,FALSE)</f>
        <v>Yonge University Spadina</v>
      </c>
      <c r="O3423" t="s">
        <v>1763</v>
      </c>
      <c r="P3423" t="s">
        <v>1777</v>
      </c>
    </row>
    <row r="3424" spans="1:16" x14ac:dyDescent="0.3">
      <c r="A3424" s="3">
        <v>43646</v>
      </c>
      <c r="B3424" s="1" t="s">
        <v>1280</v>
      </c>
      <c r="C3424" s="1" t="s">
        <v>188</v>
      </c>
      <c r="D3424" s="1" t="s">
        <v>354</v>
      </c>
      <c r="E3424" s="1" t="s">
        <v>80</v>
      </c>
      <c r="F3424" s="2">
        <v>8</v>
      </c>
      <c r="G3424" s="2">
        <v>13</v>
      </c>
      <c r="H3424" s="1" t="s">
        <v>19</v>
      </c>
      <c r="I3424" s="1" t="s">
        <v>15</v>
      </c>
      <c r="J3424" s="2">
        <v>5496</v>
      </c>
      <c r="K3424" t="str">
        <f>VLOOKUP(E3424,LUCode!A:B,2,FALSE)</f>
        <v>Disorderly Patron</v>
      </c>
      <c r="L3424">
        <f>VLOOKUP(D3424,Coordinates!A:C,2,FALSE)</f>
        <v>43.390300000000003</v>
      </c>
      <c r="M3424">
        <f>VLOOKUP(D3424,Coordinates!A:C,3,FALSE)</f>
        <v>-79.231200000000001</v>
      </c>
      <c r="N3424" t="str">
        <f>VLOOKUP(I3424,LULine!A:B,2,FALSE)</f>
        <v>Yonge University Spadina</v>
      </c>
      <c r="O3424" t="s">
        <v>1763</v>
      </c>
      <c r="P3424" t="s">
        <v>1777</v>
      </c>
    </row>
    <row r="3425" spans="1:16" x14ac:dyDescent="0.3">
      <c r="A3425" s="3">
        <v>43646</v>
      </c>
      <c r="B3425" s="1" t="s">
        <v>1086</v>
      </c>
      <c r="C3425" s="1" t="s">
        <v>188</v>
      </c>
      <c r="D3425" s="1" t="s">
        <v>98</v>
      </c>
      <c r="E3425" s="1" t="s">
        <v>1084</v>
      </c>
      <c r="F3425" s="2">
        <v>5</v>
      </c>
      <c r="G3425" s="2">
        <v>10</v>
      </c>
      <c r="H3425" s="1" t="s">
        <v>34</v>
      </c>
      <c r="I3425" s="1" t="s">
        <v>99</v>
      </c>
      <c r="J3425" s="2">
        <v>6161</v>
      </c>
      <c r="K3425" t="str">
        <f>VLOOKUP(E3425,LUCode!A:B,2,FALSE)</f>
        <v>OPTO (COMMS) Train Door Monitoring</v>
      </c>
      <c r="L3425">
        <f>VLOOKUP(D3425,Coordinates!A:C,2,FALSE)</f>
        <v>43.460900000000002</v>
      </c>
      <c r="M3425">
        <f>VLOOKUP(D3425,Coordinates!A:C,3,FALSE)</f>
        <v>-79.223500000000001</v>
      </c>
      <c r="N3425" t="str">
        <f>VLOOKUP(I3425,LULine!A:B,2,FALSE)</f>
        <v>Sheppard</v>
      </c>
      <c r="O3425" t="s">
        <v>1763</v>
      </c>
      <c r="P3425" t="s">
        <v>1777</v>
      </c>
    </row>
    <row r="3426" spans="1:16" x14ac:dyDescent="0.3">
      <c r="A3426" s="3">
        <v>43646</v>
      </c>
      <c r="B3426" s="1" t="s">
        <v>35</v>
      </c>
      <c r="C3426" s="1" t="s">
        <v>188</v>
      </c>
      <c r="D3426" s="1" t="s">
        <v>207</v>
      </c>
      <c r="E3426" s="1" t="s">
        <v>13</v>
      </c>
      <c r="F3426" s="2">
        <v>5</v>
      </c>
      <c r="G3426" s="2">
        <v>10</v>
      </c>
      <c r="H3426" s="1" t="s">
        <v>14</v>
      </c>
      <c r="I3426" s="1" t="s">
        <v>15</v>
      </c>
      <c r="J3426" s="2">
        <v>5941</v>
      </c>
      <c r="K3426" t="str">
        <f>VLOOKUP(E3426,LUCode!A:B,2,FALSE)</f>
        <v>ATC Project</v>
      </c>
      <c r="L3426">
        <f>VLOOKUP(D3426,Coordinates!A:C,2,FALSE)</f>
        <v>43.4221</v>
      </c>
      <c r="M3426">
        <f>VLOOKUP(D3426,Coordinates!A:C,3,FALSE)</f>
        <v>-79.235399999999998</v>
      </c>
      <c r="N3426" t="str">
        <f>VLOOKUP(I3426,LULine!A:B,2,FALSE)</f>
        <v>Yonge University Spadina</v>
      </c>
      <c r="O3426" t="s">
        <v>1763</v>
      </c>
      <c r="P3426" t="s">
        <v>1774</v>
      </c>
    </row>
    <row r="3427" spans="1:16" x14ac:dyDescent="0.3">
      <c r="A3427" s="3">
        <v>43646</v>
      </c>
      <c r="B3427" s="1" t="s">
        <v>482</v>
      </c>
      <c r="C3427" s="1" t="s">
        <v>188</v>
      </c>
      <c r="D3427" s="1" t="s">
        <v>300</v>
      </c>
      <c r="E3427" s="1" t="s">
        <v>67</v>
      </c>
      <c r="F3427" s="2">
        <v>3</v>
      </c>
      <c r="G3427" s="2">
        <v>8</v>
      </c>
      <c r="H3427" s="1" t="s">
        <v>19</v>
      </c>
      <c r="I3427" s="1" t="s">
        <v>15</v>
      </c>
      <c r="J3427" s="2">
        <v>5421</v>
      </c>
      <c r="K3427" t="str">
        <f>VLOOKUP(E3427,LUCode!A:B,2,FALSE)</f>
        <v>Door Problems - Faulty Equipment</v>
      </c>
      <c r="L3427">
        <f>VLOOKUP(D3427,Coordinates!A:C,2,FALSE)</f>
        <v>43.405200000000001</v>
      </c>
      <c r="M3427">
        <f>VLOOKUP(D3427,Coordinates!A:C,3,FALSE)</f>
        <v>-79.201599999999999</v>
      </c>
      <c r="N3427" t="str">
        <f>VLOOKUP(I3427,LULine!A:B,2,FALSE)</f>
        <v>Yonge University Spadina</v>
      </c>
      <c r="O3427" t="s">
        <v>1763</v>
      </c>
      <c r="P3427" t="s">
        <v>1774</v>
      </c>
    </row>
    <row r="3428" spans="1:16" x14ac:dyDescent="0.3">
      <c r="A3428" s="3">
        <v>43646</v>
      </c>
      <c r="B3428" s="1" t="s">
        <v>269</v>
      </c>
      <c r="C3428" s="1" t="s">
        <v>188</v>
      </c>
      <c r="D3428" s="1" t="s">
        <v>341</v>
      </c>
      <c r="E3428" s="1" t="s">
        <v>550</v>
      </c>
      <c r="F3428" s="2">
        <v>4</v>
      </c>
      <c r="G3428" s="2">
        <v>0</v>
      </c>
      <c r="H3428" s="1" t="s">
        <v>14</v>
      </c>
      <c r="I3428" s="1" t="s">
        <v>93</v>
      </c>
      <c r="J3428" s="2">
        <v>3002</v>
      </c>
      <c r="K3428" t="str">
        <f>VLOOKUP(E3428,LUCode!A:B,2,FALSE)</f>
        <v>Transportation Department - Other</v>
      </c>
      <c r="L3428">
        <f>VLOOKUP(D3428,Coordinates!A:C,2,FALSE)</f>
        <v>43.732500000000002</v>
      </c>
      <c r="M3428">
        <f>VLOOKUP(D3428,Coordinates!A:C,3,FALSE)</f>
        <v>-79.263599999999997</v>
      </c>
      <c r="N3428" t="str">
        <f>VLOOKUP(I3428,LULine!A:B,2,FALSE)</f>
        <v>Scarborough Rail Transit</v>
      </c>
      <c r="O3428" t="s">
        <v>1763</v>
      </c>
      <c r="P3428" t="s">
        <v>1774</v>
      </c>
    </row>
    <row r="3429" spans="1:16" x14ac:dyDescent="0.3">
      <c r="A3429" s="3">
        <v>43646</v>
      </c>
      <c r="B3429" s="1" t="s">
        <v>631</v>
      </c>
      <c r="C3429" s="1" t="s">
        <v>188</v>
      </c>
      <c r="D3429" s="1" t="s">
        <v>341</v>
      </c>
      <c r="E3429" s="1" t="s">
        <v>550</v>
      </c>
      <c r="F3429" s="2">
        <v>4</v>
      </c>
      <c r="G3429" s="2">
        <v>10</v>
      </c>
      <c r="H3429" s="1" t="s">
        <v>14</v>
      </c>
      <c r="I3429" s="1" t="s">
        <v>93</v>
      </c>
      <c r="J3429" s="2">
        <v>3003</v>
      </c>
      <c r="K3429" t="str">
        <f>VLOOKUP(E3429,LUCode!A:B,2,FALSE)</f>
        <v>Transportation Department - Other</v>
      </c>
      <c r="L3429">
        <f>VLOOKUP(D3429,Coordinates!A:C,2,FALSE)</f>
        <v>43.732500000000002</v>
      </c>
      <c r="M3429">
        <f>VLOOKUP(D3429,Coordinates!A:C,3,FALSE)</f>
        <v>-79.263599999999997</v>
      </c>
      <c r="N3429" t="str">
        <f>VLOOKUP(I3429,LULine!A:B,2,FALSE)</f>
        <v>Scarborough Rail Transit</v>
      </c>
      <c r="O3429" t="s">
        <v>1763</v>
      </c>
      <c r="P3429" t="s">
        <v>1772</v>
      </c>
    </row>
    <row r="3430" spans="1:16" x14ac:dyDescent="0.3">
      <c r="A3430" s="3">
        <v>43646</v>
      </c>
      <c r="B3430" s="1" t="s">
        <v>1393</v>
      </c>
      <c r="C3430" s="1" t="s">
        <v>188</v>
      </c>
      <c r="D3430" s="1" t="s">
        <v>101</v>
      </c>
      <c r="E3430" s="1" t="s">
        <v>89</v>
      </c>
      <c r="F3430" s="2">
        <v>4</v>
      </c>
      <c r="G3430" s="2">
        <v>8</v>
      </c>
      <c r="H3430" s="1" t="s">
        <v>19</v>
      </c>
      <c r="I3430" s="1" t="s">
        <v>15</v>
      </c>
      <c r="J3430" s="2">
        <v>5881</v>
      </c>
      <c r="K3430" t="str">
        <f>VLOOKUP(E3430,LUCode!A:B,2,FALSE)</f>
        <v>Injured or ill Customer (On Train) - Medical Aid Refused</v>
      </c>
      <c r="L3430">
        <f>VLOOKUP(D3430,Coordinates!A:C,2,FALSE)</f>
        <v>43.400199999999998</v>
      </c>
      <c r="M3430">
        <f>VLOOKUP(D3430,Coordinates!A:C,3,FALSE)</f>
        <v>-79.241399999999999</v>
      </c>
      <c r="N3430" t="str">
        <f>VLOOKUP(I3430,LULine!A:B,2,FALSE)</f>
        <v>Yonge University Spadina</v>
      </c>
      <c r="O3430" t="s">
        <v>1763</v>
      </c>
      <c r="P3430" t="s">
        <v>1773</v>
      </c>
    </row>
    <row r="3431" spans="1:16" x14ac:dyDescent="0.3">
      <c r="A3431" s="3">
        <v>43646</v>
      </c>
      <c r="B3431" s="1" t="s">
        <v>1252</v>
      </c>
      <c r="C3431" s="1" t="s">
        <v>188</v>
      </c>
      <c r="D3431" s="1" t="s">
        <v>119</v>
      </c>
      <c r="E3431" s="1" t="s">
        <v>89</v>
      </c>
      <c r="F3431" s="2">
        <v>6</v>
      </c>
      <c r="G3431" s="2">
        <v>10</v>
      </c>
      <c r="H3431" s="1" t="s">
        <v>14</v>
      </c>
      <c r="I3431" s="1" t="s">
        <v>15</v>
      </c>
      <c r="J3431" s="2">
        <v>5421</v>
      </c>
      <c r="K3431" t="str">
        <f>VLOOKUP(E3431,LUCode!A:B,2,FALSE)</f>
        <v>Injured or ill Customer (On Train) - Medical Aid Refused</v>
      </c>
      <c r="L3431">
        <f>VLOOKUP(D3431,Coordinates!A:C,2,FALSE)</f>
        <v>43.433</v>
      </c>
      <c r="M3431">
        <f>VLOOKUP(D3431,Coordinates!A:C,3,FALSE)</f>
        <v>-79.248000000000005</v>
      </c>
      <c r="N3431" t="str">
        <f>VLOOKUP(I3431,LULine!A:B,2,FALSE)</f>
        <v>Yonge University Spadina</v>
      </c>
      <c r="O3431" t="s">
        <v>1763</v>
      </c>
      <c r="P3431" t="s">
        <v>1775</v>
      </c>
    </row>
    <row r="3432" spans="1:16" x14ac:dyDescent="0.3">
      <c r="A3432" s="3">
        <v>43646</v>
      </c>
      <c r="B3432" s="1" t="s">
        <v>1293</v>
      </c>
      <c r="C3432" s="1" t="s">
        <v>188</v>
      </c>
      <c r="D3432" s="1" t="s">
        <v>77</v>
      </c>
      <c r="E3432" s="1" t="s">
        <v>54</v>
      </c>
      <c r="F3432" s="2">
        <v>3</v>
      </c>
      <c r="G3432" s="2">
        <v>7</v>
      </c>
      <c r="H3432" s="1" t="s">
        <v>14</v>
      </c>
      <c r="I3432" s="1" t="s">
        <v>15</v>
      </c>
      <c r="J3432" s="2">
        <v>5856</v>
      </c>
      <c r="K3432" t="str">
        <f>VLOOKUP(E3432,LUCode!A:B,2,FALSE)</f>
        <v>Passenger Assistance Alarm Activated - No Trouble Found</v>
      </c>
      <c r="L3432" t="str">
        <f>VLOOKUP(D3432,Coordinates!A:C,2,FALSE)</f>
        <v>43°44′03</v>
      </c>
      <c r="M3432">
        <f>VLOOKUP(D3432,Coordinates!A:C,3,FALSE)</f>
        <v>-79.27</v>
      </c>
      <c r="N3432" t="str">
        <f>VLOOKUP(I3432,LULine!A:B,2,FALSE)</f>
        <v>Yonge University Spadina</v>
      </c>
      <c r="O3432" t="s">
        <v>1763</v>
      </c>
      <c r="P3432" t="s">
        <v>1776</v>
      </c>
    </row>
    <row r="3433" spans="1:16" x14ac:dyDescent="0.3">
      <c r="A3433" s="3">
        <v>43646</v>
      </c>
      <c r="B3433" s="1" t="s">
        <v>1112</v>
      </c>
      <c r="C3433" s="1" t="s">
        <v>188</v>
      </c>
      <c r="D3433" s="1" t="s">
        <v>33</v>
      </c>
      <c r="E3433" s="1" t="s">
        <v>52</v>
      </c>
      <c r="F3433" s="2">
        <v>4</v>
      </c>
      <c r="G3433" s="2">
        <v>9</v>
      </c>
      <c r="H3433" s="1" t="s">
        <v>34</v>
      </c>
      <c r="I3433" s="1" t="s">
        <v>30</v>
      </c>
      <c r="J3433" s="2">
        <v>5156</v>
      </c>
      <c r="K3433" t="str">
        <f>VLOOKUP(E3433,LUCode!A:B,2,FALSE)</f>
        <v>Unsanitary Vehicle</v>
      </c>
      <c r="L3433">
        <f>VLOOKUP(D3433,Coordinates!A:C,2,FALSE)</f>
        <v>43.381399999999999</v>
      </c>
      <c r="M3433">
        <f>VLOOKUP(D3433,Coordinates!A:C,3,FALSE)</f>
        <v>-79.320999999999998</v>
      </c>
      <c r="N3433" t="str">
        <f>VLOOKUP(I3433,LULine!A:B,2,FALSE)</f>
        <v>Bloor Danforth</v>
      </c>
      <c r="O3433" t="s">
        <v>1763</v>
      </c>
      <c r="P3433" t="s">
        <v>1776</v>
      </c>
    </row>
    <row r="3434" spans="1:16" x14ac:dyDescent="0.3">
      <c r="A3434" s="3">
        <v>43646</v>
      </c>
      <c r="B3434" s="1" t="s">
        <v>869</v>
      </c>
      <c r="C3434" s="1" t="s">
        <v>188</v>
      </c>
      <c r="D3434" s="1" t="s">
        <v>286</v>
      </c>
      <c r="E3434" s="1" t="s">
        <v>57</v>
      </c>
      <c r="F3434" s="2">
        <v>12</v>
      </c>
      <c r="G3434" s="2">
        <v>17</v>
      </c>
      <c r="H3434" s="1" t="s">
        <v>29</v>
      </c>
      <c r="I3434" s="1" t="s">
        <v>30</v>
      </c>
      <c r="J3434" s="2">
        <v>5507</v>
      </c>
      <c r="K3434" t="str">
        <f>VLOOKUP(E3434,LUCode!A:B,2,FALSE)</f>
        <v>Injured or ill Customer (On Train) - Transported</v>
      </c>
      <c r="L3434">
        <f>VLOOKUP(D3434,Coordinates!A:C,2,FALSE)</f>
        <v>43.401299999999999</v>
      </c>
      <c r="M3434">
        <f>VLOOKUP(D3434,Coordinates!A:C,3,FALSE)</f>
        <v>-79.232399999999998</v>
      </c>
      <c r="N3434" t="str">
        <f>VLOOKUP(I3434,LULine!A:B,2,FALSE)</f>
        <v>Bloor Danforth</v>
      </c>
      <c r="O3434" t="s">
        <v>1763</v>
      </c>
      <c r="P3434" t="s">
        <v>1776</v>
      </c>
    </row>
    <row r="3435" spans="1:16" x14ac:dyDescent="0.3">
      <c r="A3435" s="3">
        <v>43646</v>
      </c>
      <c r="B3435" s="1" t="s">
        <v>938</v>
      </c>
      <c r="C3435" s="1" t="s">
        <v>188</v>
      </c>
      <c r="D3435" s="1" t="s">
        <v>64</v>
      </c>
      <c r="E3435" s="1" t="s">
        <v>1161</v>
      </c>
      <c r="F3435" s="2">
        <v>5</v>
      </c>
      <c r="G3435" s="2">
        <v>10</v>
      </c>
      <c r="H3435" s="1" t="s">
        <v>29</v>
      </c>
      <c r="I3435" s="1" t="s">
        <v>30</v>
      </c>
      <c r="J3435" s="2">
        <v>0</v>
      </c>
      <c r="K3435" t="str">
        <f>VLOOKUP(E3435,LUCode!A:B,2,FALSE)</f>
        <v>ECD / Line Mechanic Related Prob.</v>
      </c>
      <c r="L3435">
        <f>VLOOKUP(D3435,Coordinates!A:C,2,FALSE)</f>
        <v>43.424100000000003</v>
      </c>
      <c r="M3435">
        <f>VLOOKUP(D3435,Coordinates!A:C,3,FALSE)</f>
        <v>-79.164699999999996</v>
      </c>
      <c r="N3435" t="str">
        <f>VLOOKUP(I3435,LULine!A:B,2,FALSE)</f>
        <v>Bloor Danforth</v>
      </c>
      <c r="O3435" t="s">
        <v>1763</v>
      </c>
      <c r="P3435" t="s">
        <v>1776</v>
      </c>
    </row>
    <row r="3436" spans="1:16" x14ac:dyDescent="0.3">
      <c r="A3436" s="3">
        <v>43646</v>
      </c>
      <c r="B3436" s="1" t="s">
        <v>1029</v>
      </c>
      <c r="C3436" s="1" t="s">
        <v>188</v>
      </c>
      <c r="D3436" s="1" t="s">
        <v>374</v>
      </c>
      <c r="E3436" s="1" t="s">
        <v>57</v>
      </c>
      <c r="F3436" s="2">
        <v>10</v>
      </c>
      <c r="G3436" s="2">
        <v>15</v>
      </c>
      <c r="H3436" s="1" t="s">
        <v>29</v>
      </c>
      <c r="I3436" s="1" t="s">
        <v>30</v>
      </c>
      <c r="J3436" s="2">
        <v>5226</v>
      </c>
      <c r="K3436" t="str">
        <f>VLOOKUP(E3436,LUCode!A:B,2,FALSE)</f>
        <v>Injured or ill Customer (On Train) - Transported</v>
      </c>
      <c r="L3436">
        <f>VLOOKUP(D3436,Coordinates!A:C,2,FALSE)</f>
        <v>43.393300000000004</v>
      </c>
      <c r="M3436">
        <f>VLOOKUP(D3436,Coordinates!A:C,3,FALSE)</f>
        <v>-79.263400000000004</v>
      </c>
      <c r="N3436" t="str">
        <f>VLOOKUP(I3436,LULine!A:B,2,FALSE)</f>
        <v>Bloor Danforth</v>
      </c>
      <c r="O3436" t="s">
        <v>1763</v>
      </c>
      <c r="P3436" t="s">
        <v>1777</v>
      </c>
    </row>
    <row r="3437" spans="1:16" x14ac:dyDescent="0.3">
      <c r="A3437" s="3">
        <v>43646</v>
      </c>
      <c r="B3437" s="1" t="s">
        <v>1003</v>
      </c>
      <c r="C3437" s="1" t="s">
        <v>188</v>
      </c>
      <c r="D3437" s="1" t="s">
        <v>59</v>
      </c>
      <c r="E3437" s="1" t="s">
        <v>89</v>
      </c>
      <c r="F3437" s="2">
        <v>4</v>
      </c>
      <c r="G3437" s="2">
        <v>8</v>
      </c>
      <c r="H3437" s="1" t="s">
        <v>34</v>
      </c>
      <c r="I3437" s="1" t="s">
        <v>30</v>
      </c>
      <c r="J3437" s="2">
        <v>5237</v>
      </c>
      <c r="K3437" t="str">
        <f>VLOOKUP(E3437,LUCode!A:B,2,FALSE)</f>
        <v>Injured or ill Customer (On Train) - Medical Aid Refused</v>
      </c>
      <c r="L3437">
        <f>VLOOKUP(D3437,Coordinates!A:C,2,FALSE)</f>
        <v>43.410299999999999</v>
      </c>
      <c r="M3437">
        <f>VLOOKUP(D3437,Coordinates!A:C,3,FALSE)</f>
        <v>-79.192300000000003</v>
      </c>
      <c r="N3437" t="str">
        <f>VLOOKUP(I3437,LULine!A:B,2,FALSE)</f>
        <v>Bloor Danforth</v>
      </c>
      <c r="O3437" t="s">
        <v>1763</v>
      </c>
      <c r="P3437" t="s">
        <v>1777</v>
      </c>
    </row>
    <row r="3438" spans="1:16" x14ac:dyDescent="0.3">
      <c r="A3438" s="4">
        <v>43678</v>
      </c>
      <c r="B3438" s="4" t="s">
        <v>1647</v>
      </c>
      <c r="C3438" s="4" t="s">
        <v>126</v>
      </c>
      <c r="D3438" s="4" t="s">
        <v>137</v>
      </c>
      <c r="E3438" s="4" t="s">
        <v>132</v>
      </c>
      <c r="F3438" s="4">
        <v>5</v>
      </c>
      <c r="G3438" s="4">
        <v>10</v>
      </c>
      <c r="H3438" s="4" t="s">
        <v>14</v>
      </c>
      <c r="I3438" s="4" t="s">
        <v>15</v>
      </c>
      <c r="J3438" s="4">
        <v>5721</v>
      </c>
      <c r="K3438" t="str">
        <f>VLOOKUP(E3438,LUCode!A:B,2,FALSE)</f>
        <v>Misc. Transportation Other - Employee Non-Chargeable</v>
      </c>
      <c r="L3438">
        <f>VLOOKUP(D3438,Coordinates!A:C,2,FALSE)</f>
        <v>43.645299999999999</v>
      </c>
      <c r="M3438">
        <f>VLOOKUP(D3438,Coordinates!A:C,3,FALSE)</f>
        <v>-79.380600000000001</v>
      </c>
      <c r="N3438" t="str">
        <f>VLOOKUP(I3438,LULine!A:B,2,FALSE)</f>
        <v>Yonge University Spadina</v>
      </c>
      <c r="O3438" t="s">
        <v>1765</v>
      </c>
      <c r="P3438" t="s">
        <v>1777</v>
      </c>
    </row>
    <row r="3439" spans="1:16" x14ac:dyDescent="0.3">
      <c r="A3439">
        <v>43678</v>
      </c>
      <c r="B3439" t="s">
        <v>265</v>
      </c>
      <c r="C3439" t="s">
        <v>126</v>
      </c>
      <c r="D3439" t="s">
        <v>42</v>
      </c>
      <c r="E3439" t="s">
        <v>13</v>
      </c>
      <c r="F3439">
        <v>5</v>
      </c>
      <c r="G3439">
        <v>15</v>
      </c>
      <c r="H3439" t="s">
        <v>14</v>
      </c>
      <c r="I3439" t="s">
        <v>15</v>
      </c>
      <c r="J3439">
        <v>5546</v>
      </c>
      <c r="K3439" t="str">
        <f>VLOOKUP(E3439,LUCode!A:B,2,FALSE)</f>
        <v>ATC Project</v>
      </c>
      <c r="L3439">
        <f>VLOOKUP(D3439,Coordinates!A:C,2,FALSE)</f>
        <v>43.749699999999997</v>
      </c>
      <c r="M3439">
        <f>VLOOKUP(D3439,Coordinates!A:C,3,FALSE)</f>
        <v>-79.4619</v>
      </c>
      <c r="N3439" t="str">
        <f>VLOOKUP(I3439,LULine!A:B,2,FALSE)</f>
        <v>Yonge University Spadina</v>
      </c>
      <c r="O3439" t="s">
        <v>1765</v>
      </c>
      <c r="P3439" t="s">
        <v>1774</v>
      </c>
    </row>
    <row r="3440" spans="1:16" x14ac:dyDescent="0.3">
      <c r="A3440">
        <v>43678</v>
      </c>
      <c r="B3440" t="s">
        <v>1050</v>
      </c>
      <c r="C3440" t="s">
        <v>126</v>
      </c>
      <c r="D3440" s="25" t="s">
        <v>1640</v>
      </c>
      <c r="E3440" t="s">
        <v>216</v>
      </c>
      <c r="F3440">
        <v>8</v>
      </c>
      <c r="G3440">
        <v>12</v>
      </c>
      <c r="H3440" t="s">
        <v>34</v>
      </c>
      <c r="I3440" t="s">
        <v>99</v>
      </c>
      <c r="J3440">
        <v>6146</v>
      </c>
      <c r="K3440" t="str">
        <f>VLOOKUP(E3440,LUCode!A:B,2,FALSE)</f>
        <v>Emergency Alarm Station Activation</v>
      </c>
      <c r="L3440" t="str">
        <f>VLOOKUP(D3440,Coordinates!A:C,2,FALSE)</f>
        <v>43.7614°</v>
      </c>
      <c r="M3440">
        <f>VLOOKUP(D3440,Coordinates!A:C,3,FALSE)</f>
        <v>-79.410499999999999</v>
      </c>
      <c r="N3440" t="str">
        <f>VLOOKUP(I3440,LULine!A:B,2,FALSE)</f>
        <v>Sheppard</v>
      </c>
      <c r="O3440" t="s">
        <v>1765</v>
      </c>
      <c r="P3440" t="s">
        <v>1774</v>
      </c>
    </row>
    <row r="3441" spans="1:16" x14ac:dyDescent="0.3">
      <c r="A3441">
        <v>43678</v>
      </c>
      <c r="B3441" t="s">
        <v>412</v>
      </c>
      <c r="C3441" t="s">
        <v>126</v>
      </c>
      <c r="D3441" t="s">
        <v>420</v>
      </c>
      <c r="E3441" t="s">
        <v>46</v>
      </c>
      <c r="F3441">
        <v>4</v>
      </c>
      <c r="G3441">
        <v>6</v>
      </c>
      <c r="H3441" t="s">
        <v>19</v>
      </c>
      <c r="I3441" t="s">
        <v>15</v>
      </c>
      <c r="J3441">
        <v>5651</v>
      </c>
      <c r="K3441" t="str">
        <f>VLOOKUP(E3441,LUCode!A:B,2,FALSE)</f>
        <v>Miscellaneous Speed Control</v>
      </c>
      <c r="L3441">
        <f>VLOOKUP(D3441,Coordinates!A:C,2,FALSE)</f>
        <v>43.3917</v>
      </c>
      <c r="M3441">
        <f>VLOOKUP(D3441,Coordinates!A:C,3,FALSE)</f>
        <v>-79.231800000000007</v>
      </c>
      <c r="N3441" t="str">
        <f>VLOOKUP(I3441,LULine!A:B,2,FALSE)</f>
        <v>Yonge University Spadina</v>
      </c>
      <c r="O3441" t="s">
        <v>1765</v>
      </c>
      <c r="P3441" t="s">
        <v>1774</v>
      </c>
    </row>
    <row r="3442" spans="1:16" x14ac:dyDescent="0.3">
      <c r="A3442">
        <v>43678</v>
      </c>
      <c r="B3442" t="s">
        <v>232</v>
      </c>
      <c r="C3442" t="s">
        <v>126</v>
      </c>
      <c r="D3442" t="s">
        <v>37</v>
      </c>
      <c r="E3442" t="s">
        <v>54</v>
      </c>
      <c r="F3442">
        <v>3</v>
      </c>
      <c r="G3442">
        <v>5</v>
      </c>
      <c r="H3442" t="s">
        <v>29</v>
      </c>
      <c r="I3442" t="s">
        <v>30</v>
      </c>
      <c r="J3442">
        <v>5098</v>
      </c>
      <c r="K3442" t="str">
        <f>VLOOKUP(E3442,LUCode!A:B,2,FALSE)</f>
        <v>Passenger Assistance Alarm Activated - No Trouble Found</v>
      </c>
      <c r="L3442">
        <f>VLOOKUP(D3442,Coordinates!A:C,2,FALSE)</f>
        <v>43.435699999999997</v>
      </c>
      <c r="M3442">
        <f>VLOOKUP(D3442,Coordinates!A:C,3,FALSE)</f>
        <v>-79.154899999999998</v>
      </c>
      <c r="N3442" t="str">
        <f>VLOOKUP(I3442,LULine!A:B,2,FALSE)</f>
        <v>Bloor Danforth</v>
      </c>
      <c r="O3442" t="s">
        <v>1765</v>
      </c>
      <c r="P3442" t="s">
        <v>1774</v>
      </c>
    </row>
    <row r="3443" spans="1:16" x14ac:dyDescent="0.3">
      <c r="A3443">
        <v>43678</v>
      </c>
      <c r="B3443" t="s">
        <v>806</v>
      </c>
      <c r="C3443" t="s">
        <v>126</v>
      </c>
      <c r="D3443" t="s">
        <v>420</v>
      </c>
      <c r="E3443" t="s">
        <v>46</v>
      </c>
      <c r="F3443">
        <v>3</v>
      </c>
      <c r="G3443">
        <v>5</v>
      </c>
      <c r="H3443" t="s">
        <v>19</v>
      </c>
      <c r="I3443" t="s">
        <v>15</v>
      </c>
      <c r="J3443">
        <v>5831</v>
      </c>
      <c r="K3443" t="str">
        <f>VLOOKUP(E3443,LUCode!A:B,2,FALSE)</f>
        <v>Miscellaneous Speed Control</v>
      </c>
      <c r="L3443">
        <f>VLOOKUP(D3443,Coordinates!A:C,2,FALSE)</f>
        <v>43.3917</v>
      </c>
      <c r="M3443">
        <f>VLOOKUP(D3443,Coordinates!A:C,3,FALSE)</f>
        <v>-79.231800000000007</v>
      </c>
      <c r="N3443" t="str">
        <f>VLOOKUP(I3443,LULine!A:B,2,FALSE)</f>
        <v>Yonge University Spadina</v>
      </c>
      <c r="O3443" t="s">
        <v>1765</v>
      </c>
      <c r="P3443" t="s">
        <v>1772</v>
      </c>
    </row>
    <row r="3444" spans="1:16" x14ac:dyDescent="0.3">
      <c r="A3444">
        <v>43678</v>
      </c>
      <c r="B3444" t="s">
        <v>1007</v>
      </c>
      <c r="C3444" t="s">
        <v>126</v>
      </c>
      <c r="D3444" t="s">
        <v>286</v>
      </c>
      <c r="E3444" t="s">
        <v>80</v>
      </c>
      <c r="F3444">
        <v>3</v>
      </c>
      <c r="G3444">
        <v>6</v>
      </c>
      <c r="H3444" t="s">
        <v>29</v>
      </c>
      <c r="I3444" t="s">
        <v>30</v>
      </c>
      <c r="J3444">
        <v>5024</v>
      </c>
      <c r="K3444" t="str">
        <f>VLOOKUP(E3444,LUCode!A:B,2,FALSE)</f>
        <v>Disorderly Patron</v>
      </c>
      <c r="L3444">
        <f>VLOOKUP(D3444,Coordinates!A:C,2,FALSE)</f>
        <v>43.401299999999999</v>
      </c>
      <c r="M3444">
        <f>VLOOKUP(D3444,Coordinates!A:C,3,FALSE)</f>
        <v>-79.232399999999998</v>
      </c>
      <c r="N3444" t="str">
        <f>VLOOKUP(I3444,LULine!A:B,2,FALSE)</f>
        <v>Bloor Danforth</v>
      </c>
      <c r="O3444" t="s">
        <v>1765</v>
      </c>
      <c r="P3444" t="s">
        <v>1772</v>
      </c>
    </row>
    <row r="3445" spans="1:16" x14ac:dyDescent="0.3">
      <c r="A3445">
        <v>43678</v>
      </c>
      <c r="B3445" t="s">
        <v>1201</v>
      </c>
      <c r="C3445" t="s">
        <v>126</v>
      </c>
      <c r="D3445" s="25" t="s">
        <v>1756</v>
      </c>
      <c r="E3445" t="s">
        <v>158</v>
      </c>
      <c r="F3445">
        <v>15</v>
      </c>
      <c r="G3445">
        <v>18</v>
      </c>
      <c r="H3445" t="s">
        <v>19</v>
      </c>
      <c r="I3445" t="s">
        <v>15</v>
      </c>
      <c r="J3445">
        <v>6126</v>
      </c>
      <c r="K3445" t="str">
        <f>VLOOKUP(E3445,LUCode!A:B,2,FALSE)</f>
        <v>Unauthorized at Track Level</v>
      </c>
      <c r="L3445">
        <f>VLOOKUP(D3445,Coordinates!A:C,2,FALSE)</f>
        <v>43.401600000000002</v>
      </c>
      <c r="M3445">
        <f>VLOOKUP(D3445,Coordinates!A:C,3,FALSE)</f>
        <v>-79.230900000000005</v>
      </c>
      <c r="N3445" t="str">
        <f>VLOOKUP(I3445,LULine!A:B,2,FALSE)</f>
        <v>Yonge University Spadina</v>
      </c>
      <c r="O3445" t="s">
        <v>1765</v>
      </c>
      <c r="P3445" t="s">
        <v>1773</v>
      </c>
    </row>
    <row r="3446" spans="1:16" x14ac:dyDescent="0.3">
      <c r="A3446">
        <v>43678</v>
      </c>
      <c r="B3446" t="s">
        <v>821</v>
      </c>
      <c r="C3446" t="s">
        <v>126</v>
      </c>
      <c r="D3446" t="s">
        <v>56</v>
      </c>
      <c r="E3446" t="s">
        <v>57</v>
      </c>
      <c r="F3446">
        <v>9</v>
      </c>
      <c r="G3446">
        <v>12</v>
      </c>
      <c r="H3446" t="s">
        <v>29</v>
      </c>
      <c r="I3446" t="s">
        <v>30</v>
      </c>
      <c r="J3446">
        <v>5021</v>
      </c>
      <c r="K3446" t="str">
        <f>VLOOKUP(E3446,LUCode!A:B,2,FALSE)</f>
        <v>Injured or ill Customer (On Train) - Transported</v>
      </c>
      <c r="L3446">
        <f>VLOOKUP(D3446,Coordinates!A:C,2,FALSE)</f>
        <v>43.395800000000001</v>
      </c>
      <c r="M3446">
        <f>VLOOKUP(D3446,Coordinates!A:C,3,FALSE)</f>
        <v>-79.244</v>
      </c>
      <c r="N3446" t="str">
        <f>VLOOKUP(I3446,LULine!A:B,2,FALSE)</f>
        <v>Bloor Danforth</v>
      </c>
      <c r="O3446" t="s">
        <v>1765</v>
      </c>
      <c r="P3446" t="s">
        <v>1773</v>
      </c>
    </row>
    <row r="3447" spans="1:16" x14ac:dyDescent="0.3">
      <c r="A3447">
        <v>43678</v>
      </c>
      <c r="B3447" t="s">
        <v>328</v>
      </c>
      <c r="C3447" t="s">
        <v>126</v>
      </c>
      <c r="D3447" t="s">
        <v>296</v>
      </c>
      <c r="E3447" t="s">
        <v>57</v>
      </c>
      <c r="F3447">
        <v>31</v>
      </c>
      <c r="G3447">
        <v>33</v>
      </c>
      <c r="H3447" t="s">
        <v>14</v>
      </c>
      <c r="I3447" t="s">
        <v>15</v>
      </c>
      <c r="J3447">
        <v>5816</v>
      </c>
      <c r="K3447" t="str">
        <f>VLOOKUP(E3447,LUCode!A:B,2,FALSE)</f>
        <v>Injured or ill Customer (On Train) - Transported</v>
      </c>
      <c r="L3447">
        <f>VLOOKUP(D3447,Coordinates!A:C,2,FALSE)</f>
        <v>43.4116</v>
      </c>
      <c r="M3447">
        <f>VLOOKUP(D3447,Coordinates!A:C,3,FALSE)</f>
        <v>-79.233500000000006</v>
      </c>
      <c r="N3447" t="str">
        <f>VLOOKUP(I3447,LULine!A:B,2,FALSE)</f>
        <v>Yonge University Spadina</v>
      </c>
      <c r="O3447" t="s">
        <v>1765</v>
      </c>
      <c r="P3447" t="s">
        <v>1775</v>
      </c>
    </row>
    <row r="3448" spans="1:16" x14ac:dyDescent="0.3">
      <c r="A3448">
        <v>43678</v>
      </c>
      <c r="B3448" t="s">
        <v>307</v>
      </c>
      <c r="C3448" t="s">
        <v>126</v>
      </c>
      <c r="D3448" t="s">
        <v>354</v>
      </c>
      <c r="E3448" t="s">
        <v>146</v>
      </c>
      <c r="F3448">
        <v>102</v>
      </c>
      <c r="G3448">
        <v>106</v>
      </c>
      <c r="H3448" t="s">
        <v>19</v>
      </c>
      <c r="I3448" t="s">
        <v>15</v>
      </c>
      <c r="J3448">
        <v>5901</v>
      </c>
      <c r="K3448" t="str">
        <f>VLOOKUP(E3448,LUCode!A:B,2,FALSE)</f>
        <v>Priority One - Train in Contact With Person</v>
      </c>
      <c r="L3448">
        <f>VLOOKUP(D3448,Coordinates!A:C,2,FALSE)</f>
        <v>43.390300000000003</v>
      </c>
      <c r="M3448">
        <f>VLOOKUP(D3448,Coordinates!A:C,3,FALSE)</f>
        <v>-79.231200000000001</v>
      </c>
      <c r="N3448" t="str">
        <f>VLOOKUP(I3448,LULine!A:B,2,FALSE)</f>
        <v>Yonge University Spadina</v>
      </c>
      <c r="O3448" t="s">
        <v>1765</v>
      </c>
      <c r="P3448" t="s">
        <v>1775</v>
      </c>
    </row>
    <row r="3449" spans="1:16" x14ac:dyDescent="0.3">
      <c r="A3449">
        <v>43678</v>
      </c>
      <c r="B3449" t="s">
        <v>103</v>
      </c>
      <c r="C3449" t="s">
        <v>126</v>
      </c>
      <c r="D3449" t="s">
        <v>22</v>
      </c>
      <c r="E3449" t="s">
        <v>67</v>
      </c>
      <c r="F3449">
        <v>4</v>
      </c>
      <c r="G3449">
        <v>7</v>
      </c>
      <c r="H3449" t="s">
        <v>14</v>
      </c>
      <c r="I3449" t="s">
        <v>15</v>
      </c>
      <c r="J3449">
        <v>5876</v>
      </c>
      <c r="K3449" t="str">
        <f>VLOOKUP(E3449,LUCode!A:B,2,FALSE)</f>
        <v>Door Problems - Faulty Equipment</v>
      </c>
      <c r="L3449">
        <f>VLOOKUP(D3449,Coordinates!A:C,2,FALSE)</f>
        <v>43.4116</v>
      </c>
      <c r="M3449">
        <f>VLOOKUP(D3449,Coordinates!A:C,3,FALSE)</f>
        <v>-79.233500000000006</v>
      </c>
      <c r="N3449" t="str">
        <f>VLOOKUP(I3449,LULine!A:B,2,FALSE)</f>
        <v>Yonge University Spadina</v>
      </c>
      <c r="O3449" t="s">
        <v>1765</v>
      </c>
      <c r="P3449" t="s">
        <v>1775</v>
      </c>
    </row>
    <row r="3450" spans="1:16" x14ac:dyDescent="0.3">
      <c r="A3450">
        <v>43678</v>
      </c>
      <c r="B3450" t="s">
        <v>1111</v>
      </c>
      <c r="C3450" t="s">
        <v>126</v>
      </c>
      <c r="D3450" t="s">
        <v>119</v>
      </c>
      <c r="E3450" t="s">
        <v>233</v>
      </c>
      <c r="F3450">
        <v>10</v>
      </c>
      <c r="G3450">
        <v>12</v>
      </c>
      <c r="H3450" t="s">
        <v>19</v>
      </c>
      <c r="I3450" t="s">
        <v>15</v>
      </c>
      <c r="J3450">
        <v>5696</v>
      </c>
      <c r="K3450" t="str">
        <f>VLOOKUP(E3450,LUCode!A:B,2,FALSE)</f>
        <v>Sexual Assault</v>
      </c>
      <c r="L3450">
        <f>VLOOKUP(D3450,Coordinates!A:C,2,FALSE)</f>
        <v>43.433</v>
      </c>
      <c r="M3450">
        <f>VLOOKUP(D3450,Coordinates!A:C,3,FALSE)</f>
        <v>-79.248000000000005</v>
      </c>
      <c r="N3450" t="str">
        <f>VLOOKUP(I3450,LULine!A:B,2,FALSE)</f>
        <v>Yonge University Spadina</v>
      </c>
      <c r="O3450" t="s">
        <v>1765</v>
      </c>
      <c r="P3450" t="s">
        <v>1775</v>
      </c>
    </row>
    <row r="3451" spans="1:16" x14ac:dyDescent="0.3">
      <c r="A3451">
        <v>43678</v>
      </c>
      <c r="B3451" t="s">
        <v>1648</v>
      </c>
      <c r="C3451" t="s">
        <v>126</v>
      </c>
      <c r="D3451" t="s">
        <v>27</v>
      </c>
      <c r="E3451" t="s">
        <v>218</v>
      </c>
      <c r="F3451">
        <v>3</v>
      </c>
      <c r="G3451">
        <v>6</v>
      </c>
      <c r="H3451" t="s">
        <v>29</v>
      </c>
      <c r="I3451" t="s">
        <v>30</v>
      </c>
      <c r="J3451">
        <v>5098</v>
      </c>
      <c r="K3451" t="str">
        <f>VLOOKUP(E3451,LUCode!A:B,2,FALSE)</f>
        <v>Equipment - No Trouble Found</v>
      </c>
      <c r="L3451">
        <f>VLOOKUP(D3451,Coordinates!A:C,2,FALSE)</f>
        <v>43.392000000000003</v>
      </c>
      <c r="M3451">
        <f>VLOOKUP(D3451,Coordinates!A:C,3,FALSE)</f>
        <v>-79.273499999999999</v>
      </c>
      <c r="N3451" t="str">
        <f>VLOOKUP(I3451,LULine!A:B,2,FALSE)</f>
        <v>Bloor Danforth</v>
      </c>
      <c r="O3451" t="s">
        <v>1765</v>
      </c>
      <c r="P3451" t="s">
        <v>1776</v>
      </c>
    </row>
    <row r="3452" spans="1:16" x14ac:dyDescent="0.3">
      <c r="A3452">
        <v>43678</v>
      </c>
      <c r="B3452" t="s">
        <v>662</v>
      </c>
      <c r="C3452" t="s">
        <v>126</v>
      </c>
      <c r="D3452" t="s">
        <v>45</v>
      </c>
      <c r="E3452" t="s">
        <v>132</v>
      </c>
      <c r="F3452">
        <v>4</v>
      </c>
      <c r="G3452">
        <v>9</v>
      </c>
      <c r="I3452" t="s">
        <v>15</v>
      </c>
      <c r="J3452">
        <v>5801</v>
      </c>
      <c r="K3452" t="str">
        <f>VLOOKUP(E3452,LUCode!A:B,2,FALSE)</f>
        <v>Misc. Transportation Other - Employee Non-Chargeable</v>
      </c>
      <c r="L3452">
        <f>VLOOKUP(D3452,Coordinates!A:C,2,FALSE)</f>
        <v>43.781399999999998</v>
      </c>
      <c r="M3452">
        <f>VLOOKUP(D3452,Coordinates!A:C,3,FALSE)</f>
        <v>-79.415000000000006</v>
      </c>
      <c r="N3452" t="str">
        <f>VLOOKUP(I3452,LULine!A:B,2,FALSE)</f>
        <v>Yonge University Spadina</v>
      </c>
      <c r="O3452" t="s">
        <v>1765</v>
      </c>
      <c r="P3452" t="s">
        <v>1777</v>
      </c>
    </row>
    <row r="3453" spans="1:16" x14ac:dyDescent="0.3">
      <c r="A3453">
        <v>43679</v>
      </c>
      <c r="B3453" t="s">
        <v>228</v>
      </c>
      <c r="C3453" t="s">
        <v>145</v>
      </c>
      <c r="D3453" t="s">
        <v>22</v>
      </c>
      <c r="E3453" t="s">
        <v>57</v>
      </c>
      <c r="F3453">
        <v>5</v>
      </c>
      <c r="G3453">
        <v>7</v>
      </c>
      <c r="H3453" t="s">
        <v>19</v>
      </c>
      <c r="I3453" t="s">
        <v>15</v>
      </c>
      <c r="J3453">
        <v>5861</v>
      </c>
      <c r="K3453" t="str">
        <f>VLOOKUP(E3453,LUCode!A:B,2,FALSE)</f>
        <v>Injured or ill Customer (On Train) - Transported</v>
      </c>
      <c r="L3453">
        <f>VLOOKUP(D3453,Coordinates!A:C,2,FALSE)</f>
        <v>43.4116</v>
      </c>
      <c r="M3453">
        <f>VLOOKUP(D3453,Coordinates!A:C,3,FALSE)</f>
        <v>-79.233500000000006</v>
      </c>
      <c r="N3453" t="str">
        <f>VLOOKUP(I3453,LULine!A:B,2,FALSE)</f>
        <v>Yonge University Spadina</v>
      </c>
      <c r="O3453" t="s">
        <v>1765</v>
      </c>
      <c r="P3453" t="s">
        <v>1774</v>
      </c>
    </row>
    <row r="3454" spans="1:16" x14ac:dyDescent="0.3">
      <c r="A3454">
        <v>43679</v>
      </c>
      <c r="B3454" t="s">
        <v>335</v>
      </c>
      <c r="C3454" t="s">
        <v>145</v>
      </c>
      <c r="D3454" t="s">
        <v>12</v>
      </c>
      <c r="E3454" t="s">
        <v>13</v>
      </c>
      <c r="F3454">
        <v>6</v>
      </c>
      <c r="G3454">
        <v>8</v>
      </c>
      <c r="H3454" t="s">
        <v>14</v>
      </c>
      <c r="I3454" t="s">
        <v>15</v>
      </c>
      <c r="J3454">
        <v>6041</v>
      </c>
      <c r="K3454" t="str">
        <f>VLOOKUP(E3454,LUCode!A:B,2,FALSE)</f>
        <v>ATC Project</v>
      </c>
      <c r="L3454">
        <f>VLOOKUP(D3454,Coordinates!A:C,2,FALSE)</f>
        <v>43.402900000000002</v>
      </c>
      <c r="M3454">
        <f>VLOOKUP(D3454,Coordinates!A:C,3,FALSE)</f>
        <v>-79.242500000000007</v>
      </c>
      <c r="N3454" t="str">
        <f>VLOOKUP(I3454,LULine!A:B,2,FALSE)</f>
        <v>Yonge University Spadina</v>
      </c>
      <c r="O3454" t="s">
        <v>1765</v>
      </c>
      <c r="P3454" t="s">
        <v>1774</v>
      </c>
    </row>
    <row r="3455" spans="1:16" x14ac:dyDescent="0.3">
      <c r="A3455">
        <v>43679</v>
      </c>
      <c r="B3455" t="s">
        <v>486</v>
      </c>
      <c r="C3455" t="s">
        <v>145</v>
      </c>
      <c r="D3455" t="s">
        <v>341</v>
      </c>
      <c r="E3455" t="s">
        <v>624</v>
      </c>
      <c r="F3455">
        <v>6</v>
      </c>
      <c r="G3455">
        <v>11</v>
      </c>
      <c r="H3455" t="s">
        <v>14</v>
      </c>
      <c r="I3455" t="s">
        <v>93</v>
      </c>
      <c r="J3455">
        <v>3024</v>
      </c>
      <c r="K3455" t="str">
        <f>VLOOKUP(E3455,LUCode!A:B,2,FALSE)</f>
        <v>Disc Brakes</v>
      </c>
      <c r="L3455">
        <f>VLOOKUP(D3455,Coordinates!A:C,2,FALSE)</f>
        <v>43.732500000000002</v>
      </c>
      <c r="M3455">
        <f>VLOOKUP(D3455,Coordinates!A:C,3,FALSE)</f>
        <v>-79.263599999999997</v>
      </c>
      <c r="N3455" t="str">
        <f>VLOOKUP(I3455,LULine!A:B,2,FALSE)</f>
        <v>Scarborough Rail Transit</v>
      </c>
      <c r="O3455" t="s">
        <v>1765</v>
      </c>
      <c r="P3455" t="s">
        <v>1772</v>
      </c>
    </row>
    <row r="3456" spans="1:16" x14ac:dyDescent="0.3">
      <c r="A3456">
        <v>43679</v>
      </c>
      <c r="B3456" t="s">
        <v>819</v>
      </c>
      <c r="C3456" t="s">
        <v>145</v>
      </c>
      <c r="D3456" t="s">
        <v>45</v>
      </c>
      <c r="E3456" t="s">
        <v>46</v>
      </c>
      <c r="F3456">
        <v>3</v>
      </c>
      <c r="G3456">
        <v>5</v>
      </c>
      <c r="H3456" t="s">
        <v>19</v>
      </c>
      <c r="I3456" t="s">
        <v>15</v>
      </c>
      <c r="J3456">
        <v>6041</v>
      </c>
      <c r="K3456" t="str">
        <f>VLOOKUP(E3456,LUCode!A:B,2,FALSE)</f>
        <v>Miscellaneous Speed Control</v>
      </c>
      <c r="L3456">
        <f>VLOOKUP(D3456,Coordinates!A:C,2,FALSE)</f>
        <v>43.781399999999998</v>
      </c>
      <c r="M3456">
        <f>VLOOKUP(D3456,Coordinates!A:C,3,FALSE)</f>
        <v>-79.415000000000006</v>
      </c>
      <c r="N3456" t="str">
        <f>VLOOKUP(I3456,LULine!A:B,2,FALSE)</f>
        <v>Yonge University Spadina</v>
      </c>
      <c r="O3456" t="s">
        <v>1765</v>
      </c>
      <c r="P3456" t="s">
        <v>1772</v>
      </c>
    </row>
    <row r="3457" spans="1:16" x14ac:dyDescent="0.3">
      <c r="A3457">
        <v>43679</v>
      </c>
      <c r="B3457" t="s">
        <v>400</v>
      </c>
      <c r="C3457" t="s">
        <v>145</v>
      </c>
      <c r="D3457" t="s">
        <v>325</v>
      </c>
      <c r="E3457" t="s">
        <v>89</v>
      </c>
      <c r="F3457">
        <v>4</v>
      </c>
      <c r="G3457">
        <v>6</v>
      </c>
      <c r="H3457" t="s">
        <v>19</v>
      </c>
      <c r="I3457" t="s">
        <v>15</v>
      </c>
      <c r="J3457">
        <v>6041</v>
      </c>
      <c r="K3457" t="str">
        <f>VLOOKUP(E3457,LUCode!A:B,2,FALSE)</f>
        <v>Injured or ill Customer (On Train) - Medical Aid Refused</v>
      </c>
      <c r="L3457">
        <f>VLOOKUP(D3457,Coordinates!A:C,2,FALSE)</f>
        <v>43.394100000000002</v>
      </c>
      <c r="M3457">
        <f>VLOOKUP(D3457,Coordinates!A:C,3,FALSE)</f>
        <v>-79.225899999999996</v>
      </c>
      <c r="N3457" t="str">
        <f>VLOOKUP(I3457,LULine!A:B,2,FALSE)</f>
        <v>Yonge University Spadina</v>
      </c>
      <c r="O3457" t="s">
        <v>1765</v>
      </c>
      <c r="P3457" t="s">
        <v>1772</v>
      </c>
    </row>
    <row r="3458" spans="1:16" x14ac:dyDescent="0.3">
      <c r="A3458">
        <v>43679</v>
      </c>
      <c r="B3458" t="s">
        <v>139</v>
      </c>
      <c r="C3458" t="s">
        <v>145</v>
      </c>
      <c r="D3458" t="s">
        <v>42</v>
      </c>
      <c r="E3458" t="s">
        <v>57</v>
      </c>
      <c r="F3458">
        <v>4</v>
      </c>
      <c r="G3458">
        <v>7</v>
      </c>
      <c r="H3458" t="s">
        <v>19</v>
      </c>
      <c r="I3458" t="s">
        <v>15</v>
      </c>
      <c r="J3458">
        <v>5551</v>
      </c>
      <c r="K3458" t="str">
        <f>VLOOKUP(E3458,LUCode!A:B,2,FALSE)</f>
        <v>Injured or ill Customer (On Train) - Transported</v>
      </c>
      <c r="L3458">
        <f>VLOOKUP(D3458,Coordinates!A:C,2,FALSE)</f>
        <v>43.749699999999997</v>
      </c>
      <c r="M3458">
        <f>VLOOKUP(D3458,Coordinates!A:C,3,FALSE)</f>
        <v>-79.4619</v>
      </c>
      <c r="N3458" t="str">
        <f>VLOOKUP(I3458,LULine!A:B,2,FALSE)</f>
        <v>Yonge University Spadina</v>
      </c>
      <c r="O3458" t="s">
        <v>1765</v>
      </c>
      <c r="P3458" t="s">
        <v>1772</v>
      </c>
    </row>
    <row r="3459" spans="1:16" x14ac:dyDescent="0.3">
      <c r="A3459">
        <v>43679</v>
      </c>
      <c r="B3459" t="s">
        <v>236</v>
      </c>
      <c r="C3459" t="s">
        <v>145</v>
      </c>
      <c r="D3459" t="s">
        <v>24</v>
      </c>
      <c r="E3459" t="s">
        <v>89</v>
      </c>
      <c r="F3459">
        <v>4</v>
      </c>
      <c r="G3459">
        <v>7</v>
      </c>
      <c r="H3459" t="s">
        <v>14</v>
      </c>
      <c r="I3459" t="s">
        <v>15</v>
      </c>
      <c r="J3459">
        <v>5391</v>
      </c>
      <c r="K3459" t="str">
        <f>VLOOKUP(E3459,LUCode!A:B,2,FALSE)</f>
        <v>Injured or ill Customer (On Train) - Medical Aid Refused</v>
      </c>
      <c r="L3459">
        <f>VLOOKUP(D3459,Coordinates!A:C,2,FALSE)</f>
        <v>43.415199999999999</v>
      </c>
      <c r="M3459">
        <f>VLOOKUP(D3459,Coordinates!A:C,3,FALSE)</f>
        <v>-79.234999999999999</v>
      </c>
      <c r="N3459" t="str">
        <f>VLOOKUP(I3459,LULine!A:B,2,FALSE)</f>
        <v>Yonge University Spadina</v>
      </c>
      <c r="O3459" t="s">
        <v>1765</v>
      </c>
      <c r="P3459" t="s">
        <v>1773</v>
      </c>
    </row>
    <row r="3460" spans="1:16" x14ac:dyDescent="0.3">
      <c r="A3460">
        <v>43679</v>
      </c>
      <c r="B3460" t="s">
        <v>764</v>
      </c>
      <c r="C3460" t="s">
        <v>145</v>
      </c>
      <c r="D3460" s="25" t="s">
        <v>1756</v>
      </c>
      <c r="E3460" t="s">
        <v>143</v>
      </c>
      <c r="F3460">
        <v>4</v>
      </c>
      <c r="G3460">
        <v>7</v>
      </c>
      <c r="H3460" t="s">
        <v>19</v>
      </c>
      <c r="I3460" t="s">
        <v>15</v>
      </c>
      <c r="J3460">
        <v>5951</v>
      </c>
      <c r="K3460" t="str">
        <f>VLOOKUP(E3460,LUCode!A:B,2,FALSE)</f>
        <v>Transportation Department - Other</v>
      </c>
      <c r="L3460">
        <f>VLOOKUP(D3460,Coordinates!A:C,2,FALSE)</f>
        <v>43.401600000000002</v>
      </c>
      <c r="M3460">
        <f>VLOOKUP(D3460,Coordinates!A:C,3,FALSE)</f>
        <v>-79.230900000000005</v>
      </c>
      <c r="N3460" t="str">
        <f>VLOOKUP(I3460,LULine!A:B,2,FALSE)</f>
        <v>Yonge University Spadina</v>
      </c>
      <c r="O3460" t="s">
        <v>1765</v>
      </c>
      <c r="P3460" t="s">
        <v>1773</v>
      </c>
    </row>
    <row r="3461" spans="1:16" x14ac:dyDescent="0.3">
      <c r="A3461">
        <v>43679</v>
      </c>
      <c r="B3461" t="s">
        <v>240</v>
      </c>
      <c r="C3461" t="s">
        <v>145</v>
      </c>
      <c r="D3461" t="s">
        <v>244</v>
      </c>
      <c r="E3461" t="s">
        <v>52</v>
      </c>
      <c r="F3461">
        <v>3</v>
      </c>
      <c r="G3461">
        <v>6</v>
      </c>
      <c r="H3461" t="s">
        <v>34</v>
      </c>
      <c r="I3461" t="s">
        <v>30</v>
      </c>
      <c r="J3461">
        <v>5036</v>
      </c>
      <c r="K3461" t="str">
        <f>VLOOKUP(E3461,LUCode!A:B,2,FALSE)</f>
        <v>Unsanitary Vehicle</v>
      </c>
      <c r="L3461">
        <f>VLOOKUP(D3461,Coordinates!A:C,2,FALSE)</f>
        <v>43.402000000000001</v>
      </c>
      <c r="M3461">
        <f>VLOOKUP(D3461,Coordinates!A:C,3,FALSE)</f>
        <v>-79.223500000000001</v>
      </c>
      <c r="N3461" t="str">
        <f>VLOOKUP(I3461,LULine!A:B,2,FALSE)</f>
        <v>Bloor Danforth</v>
      </c>
      <c r="O3461" t="s">
        <v>1765</v>
      </c>
      <c r="P3461" t="s">
        <v>1775</v>
      </c>
    </row>
    <row r="3462" spans="1:16" x14ac:dyDescent="0.3">
      <c r="A3462">
        <v>43679</v>
      </c>
      <c r="B3462" t="s">
        <v>379</v>
      </c>
      <c r="C3462" t="s">
        <v>145</v>
      </c>
      <c r="D3462" t="s">
        <v>179</v>
      </c>
      <c r="E3462" t="s">
        <v>150</v>
      </c>
      <c r="F3462">
        <v>7</v>
      </c>
      <c r="G3462">
        <v>10</v>
      </c>
      <c r="H3462" t="s">
        <v>34</v>
      </c>
      <c r="I3462" t="s">
        <v>30</v>
      </c>
      <c r="J3462">
        <v>5305</v>
      </c>
      <c r="K3462" t="str">
        <f>VLOOKUP(E3462,LUCode!A:B,2,FALSE)</f>
        <v>Passenger Other</v>
      </c>
      <c r="L3462">
        <f>VLOOKUP(D3462,Coordinates!A:C,2,FALSE)</f>
        <v>43.414200000000001</v>
      </c>
      <c r="M3462">
        <f>VLOOKUP(D3462,Coordinates!A:C,3,FALSE)</f>
        <v>-79.171899999999994</v>
      </c>
      <c r="N3462" t="str">
        <f>VLOOKUP(I3462,LULine!A:B,2,FALSE)</f>
        <v>Bloor Danforth</v>
      </c>
      <c r="O3462" t="s">
        <v>1765</v>
      </c>
      <c r="P3462" t="s">
        <v>1775</v>
      </c>
    </row>
    <row r="3463" spans="1:16" x14ac:dyDescent="0.3">
      <c r="A3463">
        <v>43679</v>
      </c>
      <c r="B3463" t="s">
        <v>937</v>
      </c>
      <c r="C3463" t="s">
        <v>145</v>
      </c>
      <c r="D3463" t="s">
        <v>439</v>
      </c>
      <c r="E3463" t="s">
        <v>150</v>
      </c>
      <c r="F3463">
        <v>5</v>
      </c>
      <c r="G3463">
        <v>7</v>
      </c>
      <c r="H3463" t="s">
        <v>14</v>
      </c>
      <c r="I3463" t="s">
        <v>15</v>
      </c>
      <c r="J3463">
        <v>6076</v>
      </c>
      <c r="K3463" t="str">
        <f>VLOOKUP(E3463,LUCode!A:B,2,FALSE)</f>
        <v>Passenger Other</v>
      </c>
      <c r="L3463">
        <f>VLOOKUP(D3463,Coordinates!A:C,2,FALSE)</f>
        <v>43.6477</v>
      </c>
      <c r="M3463">
        <f>VLOOKUP(D3463,Coordinates!A:C,3,FALSE)</f>
        <v>-79.384799999999998</v>
      </c>
      <c r="N3463" t="str">
        <f>VLOOKUP(I3463,LULine!A:B,2,FALSE)</f>
        <v>Yonge University Spadina</v>
      </c>
      <c r="O3463" t="s">
        <v>1765</v>
      </c>
      <c r="P3463" t="s">
        <v>1776</v>
      </c>
    </row>
    <row r="3464" spans="1:16" x14ac:dyDescent="0.3">
      <c r="A3464">
        <v>43679</v>
      </c>
      <c r="B3464" t="s">
        <v>1096</v>
      </c>
      <c r="C3464" t="s">
        <v>145</v>
      </c>
      <c r="D3464" s="25" t="s">
        <v>1756</v>
      </c>
      <c r="E3464" t="s">
        <v>54</v>
      </c>
      <c r="F3464">
        <v>3</v>
      </c>
      <c r="G3464">
        <v>5</v>
      </c>
      <c r="H3464" t="s">
        <v>14</v>
      </c>
      <c r="I3464" t="s">
        <v>15</v>
      </c>
      <c r="J3464">
        <v>5856</v>
      </c>
      <c r="K3464" t="str">
        <f>VLOOKUP(E3464,LUCode!A:B,2,FALSE)</f>
        <v>Passenger Assistance Alarm Activated - No Trouble Found</v>
      </c>
      <c r="L3464">
        <f>VLOOKUP(D3464,Coordinates!A:C,2,FALSE)</f>
        <v>43.401600000000002</v>
      </c>
      <c r="M3464">
        <f>VLOOKUP(D3464,Coordinates!A:C,3,FALSE)</f>
        <v>-79.230900000000005</v>
      </c>
      <c r="N3464" t="str">
        <f>VLOOKUP(I3464,LULine!A:B,2,FALSE)</f>
        <v>Yonge University Spadina</v>
      </c>
      <c r="O3464" t="s">
        <v>1765</v>
      </c>
      <c r="P3464" t="s">
        <v>1776</v>
      </c>
    </row>
    <row r="3465" spans="1:16" x14ac:dyDescent="0.3">
      <c r="A3465">
        <v>43679</v>
      </c>
      <c r="B3465" t="s">
        <v>1649</v>
      </c>
      <c r="C3465" t="s">
        <v>145</v>
      </c>
      <c r="D3465" t="s">
        <v>354</v>
      </c>
      <c r="E3465" t="s">
        <v>67</v>
      </c>
      <c r="F3465">
        <v>4</v>
      </c>
      <c r="G3465">
        <v>7</v>
      </c>
      <c r="H3465" t="s">
        <v>19</v>
      </c>
      <c r="I3465" t="s">
        <v>15</v>
      </c>
      <c r="J3465">
        <v>5871</v>
      </c>
      <c r="K3465" t="str">
        <f>VLOOKUP(E3465,LUCode!A:B,2,FALSE)</f>
        <v>Door Problems - Faulty Equipment</v>
      </c>
      <c r="L3465">
        <f>VLOOKUP(D3465,Coordinates!A:C,2,FALSE)</f>
        <v>43.390300000000003</v>
      </c>
      <c r="M3465">
        <f>VLOOKUP(D3465,Coordinates!A:C,3,FALSE)</f>
        <v>-79.231200000000001</v>
      </c>
      <c r="N3465" t="str">
        <f>VLOOKUP(I3465,LULine!A:B,2,FALSE)</f>
        <v>Yonge University Spadina</v>
      </c>
      <c r="O3465" t="s">
        <v>1765</v>
      </c>
      <c r="P3465" t="s">
        <v>1776</v>
      </c>
    </row>
    <row r="3466" spans="1:16" x14ac:dyDescent="0.3">
      <c r="A3466">
        <v>43679</v>
      </c>
      <c r="B3466" t="s">
        <v>349</v>
      </c>
      <c r="C3466" t="s">
        <v>145</v>
      </c>
      <c r="D3466" t="s">
        <v>130</v>
      </c>
      <c r="E3466" t="s">
        <v>57</v>
      </c>
      <c r="F3466">
        <v>10</v>
      </c>
      <c r="G3466">
        <v>14</v>
      </c>
      <c r="H3466" t="s">
        <v>34</v>
      </c>
      <c r="I3466" t="s">
        <v>30</v>
      </c>
      <c r="J3466">
        <v>5211</v>
      </c>
      <c r="K3466" t="str">
        <f>VLOOKUP(E3466,LUCode!A:B,2,FALSE)</f>
        <v>Injured or ill Customer (On Train) - Transported</v>
      </c>
      <c r="L3466">
        <f>VLOOKUP(D3466,Coordinates!A:C,2,FALSE)</f>
        <v>43.668300000000002</v>
      </c>
      <c r="M3466">
        <f>VLOOKUP(D3466,Coordinates!A:C,3,FALSE)</f>
        <v>-79.399900000000002</v>
      </c>
      <c r="N3466" t="str">
        <f>VLOOKUP(I3466,LULine!A:B,2,FALSE)</f>
        <v>Bloor Danforth</v>
      </c>
      <c r="O3466" t="s">
        <v>1765</v>
      </c>
      <c r="P3466" t="s">
        <v>1777</v>
      </c>
    </row>
    <row r="3467" spans="1:16" x14ac:dyDescent="0.3">
      <c r="A3467">
        <v>43680</v>
      </c>
      <c r="B3467" t="s">
        <v>1420</v>
      </c>
      <c r="C3467" t="s">
        <v>175</v>
      </c>
      <c r="D3467" t="s">
        <v>215</v>
      </c>
      <c r="E3467" t="s">
        <v>67</v>
      </c>
      <c r="F3467">
        <v>13</v>
      </c>
      <c r="G3467">
        <v>17</v>
      </c>
      <c r="H3467" t="s">
        <v>29</v>
      </c>
      <c r="I3467" t="s">
        <v>30</v>
      </c>
      <c r="J3467">
        <v>5336</v>
      </c>
      <c r="K3467" t="str">
        <f>VLOOKUP(E3467,LUCode!A:B,2,FALSE)</f>
        <v>Door Problems - Faulty Equipment</v>
      </c>
      <c r="L3467">
        <f>VLOOKUP(D3467,Coordinates!A:C,2,FALSE)</f>
        <v>43.385300000000001</v>
      </c>
      <c r="M3467">
        <f>VLOOKUP(D3467,Coordinates!A:C,3,FALSE)</f>
        <v>-79.304100000000005</v>
      </c>
      <c r="N3467" t="str">
        <f>VLOOKUP(I3467,LULine!A:B,2,FALSE)</f>
        <v>Bloor Danforth</v>
      </c>
      <c r="O3467" t="s">
        <v>1765</v>
      </c>
      <c r="P3467" t="s">
        <v>1772</v>
      </c>
    </row>
    <row r="3468" spans="1:16" x14ac:dyDescent="0.3">
      <c r="A3468">
        <v>43680</v>
      </c>
      <c r="B3468" t="s">
        <v>873</v>
      </c>
      <c r="C3468" t="s">
        <v>175</v>
      </c>
      <c r="D3468" t="s">
        <v>420</v>
      </c>
      <c r="E3468" t="s">
        <v>239</v>
      </c>
      <c r="F3468">
        <v>5</v>
      </c>
      <c r="G3468">
        <v>10</v>
      </c>
      <c r="H3468" t="s">
        <v>14</v>
      </c>
      <c r="I3468" t="s">
        <v>15</v>
      </c>
      <c r="J3468">
        <v>5531</v>
      </c>
      <c r="K3468" t="str">
        <f>VLOOKUP(E3468,LUCode!A:B,2,FALSE)</f>
        <v>Crew Unable to Maintain Schedule</v>
      </c>
      <c r="L3468">
        <f>VLOOKUP(D3468,Coordinates!A:C,2,FALSE)</f>
        <v>43.3917</v>
      </c>
      <c r="M3468">
        <f>VLOOKUP(D3468,Coordinates!A:C,3,FALSE)</f>
        <v>-79.231800000000007</v>
      </c>
      <c r="N3468" t="str">
        <f>VLOOKUP(I3468,LULine!A:B,2,FALSE)</f>
        <v>Yonge University Spadina</v>
      </c>
      <c r="O3468" t="s">
        <v>1765</v>
      </c>
      <c r="P3468" t="s">
        <v>1772</v>
      </c>
    </row>
    <row r="3469" spans="1:16" x14ac:dyDescent="0.3">
      <c r="A3469">
        <v>43680</v>
      </c>
      <c r="B3469" t="s">
        <v>696</v>
      </c>
      <c r="C3469" t="s">
        <v>175</v>
      </c>
      <c r="D3469" s="25" t="s">
        <v>1756</v>
      </c>
      <c r="E3469" t="s">
        <v>150</v>
      </c>
      <c r="F3469">
        <v>3</v>
      </c>
      <c r="G3469">
        <v>7</v>
      </c>
      <c r="H3469" t="s">
        <v>14</v>
      </c>
      <c r="I3469" t="s">
        <v>15</v>
      </c>
      <c r="J3469">
        <v>5831</v>
      </c>
      <c r="K3469" t="str">
        <f>VLOOKUP(E3469,LUCode!A:B,2,FALSE)</f>
        <v>Passenger Other</v>
      </c>
      <c r="L3469">
        <f>VLOOKUP(D3469,Coordinates!A:C,2,FALSE)</f>
        <v>43.401600000000002</v>
      </c>
      <c r="M3469">
        <f>VLOOKUP(D3469,Coordinates!A:C,3,FALSE)</f>
        <v>-79.230900000000005</v>
      </c>
      <c r="N3469" t="str">
        <f>VLOOKUP(I3469,LULine!A:B,2,FALSE)</f>
        <v>Yonge University Spadina</v>
      </c>
      <c r="O3469" t="s">
        <v>1765</v>
      </c>
      <c r="P3469" t="s">
        <v>1772</v>
      </c>
    </row>
    <row r="3470" spans="1:16" x14ac:dyDescent="0.3">
      <c r="A3470">
        <v>43680</v>
      </c>
      <c r="B3470" t="s">
        <v>1650</v>
      </c>
      <c r="C3470" t="s">
        <v>175</v>
      </c>
      <c r="D3470" t="s">
        <v>211</v>
      </c>
      <c r="E3470" t="s">
        <v>132</v>
      </c>
      <c r="F3470">
        <v>3</v>
      </c>
      <c r="G3470">
        <v>6</v>
      </c>
      <c r="H3470" t="s">
        <v>19</v>
      </c>
      <c r="I3470" t="s">
        <v>15</v>
      </c>
      <c r="J3470">
        <v>6076</v>
      </c>
      <c r="K3470" t="str">
        <f>VLOOKUP(E3470,LUCode!A:B,2,FALSE)</f>
        <v>Misc. Transportation Other - Employee Non-Chargeable</v>
      </c>
      <c r="L3470">
        <f>VLOOKUP(D3470,Coordinates!A:C,2,FALSE)</f>
        <v>43.4739</v>
      </c>
      <c r="M3470">
        <f>VLOOKUP(D3470,Coordinates!A:C,3,FALSE)</f>
        <v>-79.313900000000004</v>
      </c>
      <c r="N3470" t="str">
        <f>VLOOKUP(I3470,LULine!A:B,2,FALSE)</f>
        <v>Yonge University Spadina</v>
      </c>
      <c r="O3470" t="s">
        <v>1765</v>
      </c>
      <c r="P3470" t="s">
        <v>1773</v>
      </c>
    </row>
    <row r="3471" spans="1:16" x14ac:dyDescent="0.3">
      <c r="A3471">
        <v>43680</v>
      </c>
      <c r="B3471" t="s">
        <v>612</v>
      </c>
      <c r="C3471" t="s">
        <v>175</v>
      </c>
      <c r="D3471" t="s">
        <v>37</v>
      </c>
      <c r="E3471" t="s">
        <v>177</v>
      </c>
      <c r="F3471">
        <v>6</v>
      </c>
      <c r="G3471">
        <v>10</v>
      </c>
      <c r="H3471" t="s">
        <v>29</v>
      </c>
      <c r="I3471" t="s">
        <v>30</v>
      </c>
      <c r="J3471">
        <v>5358</v>
      </c>
      <c r="K3471" t="str">
        <f>VLOOKUP(E3471,LUCode!A:B,2,FALSE)</f>
        <v>Body</v>
      </c>
      <c r="L3471">
        <f>VLOOKUP(D3471,Coordinates!A:C,2,FALSE)</f>
        <v>43.435699999999997</v>
      </c>
      <c r="M3471">
        <f>VLOOKUP(D3471,Coordinates!A:C,3,FALSE)</f>
        <v>-79.154899999999998</v>
      </c>
      <c r="N3471" t="str">
        <f>VLOOKUP(I3471,LULine!A:B,2,FALSE)</f>
        <v>Bloor Danforth</v>
      </c>
      <c r="O3471" t="s">
        <v>1765</v>
      </c>
      <c r="P3471" t="s">
        <v>1773</v>
      </c>
    </row>
    <row r="3472" spans="1:16" x14ac:dyDescent="0.3">
      <c r="A3472">
        <v>43680</v>
      </c>
      <c r="B3472" t="s">
        <v>1189</v>
      </c>
      <c r="C3472" t="s">
        <v>175</v>
      </c>
      <c r="D3472" t="s">
        <v>45</v>
      </c>
      <c r="E3472" t="s">
        <v>132</v>
      </c>
      <c r="F3472">
        <v>3</v>
      </c>
      <c r="G3472">
        <v>6</v>
      </c>
      <c r="H3472" t="s">
        <v>19</v>
      </c>
      <c r="I3472" t="s">
        <v>15</v>
      </c>
      <c r="J3472">
        <v>6081</v>
      </c>
      <c r="K3472" t="str">
        <f>VLOOKUP(E3472,LUCode!A:B,2,FALSE)</f>
        <v>Misc. Transportation Other - Employee Non-Chargeable</v>
      </c>
      <c r="L3472">
        <f>VLOOKUP(D3472,Coordinates!A:C,2,FALSE)</f>
        <v>43.781399999999998</v>
      </c>
      <c r="M3472">
        <f>VLOOKUP(D3472,Coordinates!A:C,3,FALSE)</f>
        <v>-79.415000000000006</v>
      </c>
      <c r="N3472" t="str">
        <f>VLOOKUP(I3472,LULine!A:B,2,FALSE)</f>
        <v>Yonge University Spadina</v>
      </c>
      <c r="O3472" t="s">
        <v>1765</v>
      </c>
      <c r="P3472" t="s">
        <v>1775</v>
      </c>
    </row>
    <row r="3473" spans="1:16" x14ac:dyDescent="0.3">
      <c r="A3473">
        <v>43680</v>
      </c>
      <c r="B3473" t="s">
        <v>380</v>
      </c>
      <c r="C3473" t="s">
        <v>175</v>
      </c>
      <c r="D3473" t="s">
        <v>64</v>
      </c>
      <c r="E3473" t="s">
        <v>317</v>
      </c>
      <c r="F3473">
        <v>10</v>
      </c>
      <c r="G3473">
        <v>14</v>
      </c>
      <c r="H3473" t="s">
        <v>29</v>
      </c>
      <c r="I3473" t="s">
        <v>30</v>
      </c>
      <c r="J3473">
        <v>5328</v>
      </c>
      <c r="K3473" t="str">
        <f>VLOOKUP(E3473,LUCode!A:B,2,FALSE)</f>
        <v>Robbery</v>
      </c>
      <c r="L3473">
        <f>VLOOKUP(D3473,Coordinates!A:C,2,FALSE)</f>
        <v>43.424100000000003</v>
      </c>
      <c r="M3473">
        <f>VLOOKUP(D3473,Coordinates!A:C,3,FALSE)</f>
        <v>-79.164699999999996</v>
      </c>
      <c r="N3473" t="str">
        <f>VLOOKUP(I3473,LULine!A:B,2,FALSE)</f>
        <v>Bloor Danforth</v>
      </c>
      <c r="O3473" t="s">
        <v>1765</v>
      </c>
      <c r="P3473" t="s">
        <v>1775</v>
      </c>
    </row>
    <row r="3474" spans="1:16" x14ac:dyDescent="0.3">
      <c r="A3474">
        <v>43680</v>
      </c>
      <c r="B3474" t="s">
        <v>381</v>
      </c>
      <c r="C3474" t="s">
        <v>175</v>
      </c>
      <c r="D3474" t="s">
        <v>77</v>
      </c>
      <c r="E3474" t="s">
        <v>218</v>
      </c>
      <c r="F3474">
        <v>3</v>
      </c>
      <c r="G3474">
        <v>6</v>
      </c>
      <c r="H3474" t="s">
        <v>14</v>
      </c>
      <c r="I3474" t="s">
        <v>15</v>
      </c>
      <c r="J3474">
        <v>5766</v>
      </c>
      <c r="K3474" t="str">
        <f>VLOOKUP(E3474,LUCode!A:B,2,FALSE)</f>
        <v>Equipment - No Trouble Found</v>
      </c>
      <c r="L3474" t="str">
        <f>VLOOKUP(D3474,Coordinates!A:C,2,FALSE)</f>
        <v>43°44′03</v>
      </c>
      <c r="M3474">
        <f>VLOOKUP(D3474,Coordinates!A:C,3,FALSE)</f>
        <v>-79.27</v>
      </c>
      <c r="N3474" t="str">
        <f>VLOOKUP(I3474,LULine!A:B,2,FALSE)</f>
        <v>Yonge University Spadina</v>
      </c>
      <c r="O3474" t="s">
        <v>1765</v>
      </c>
      <c r="P3474" t="s">
        <v>1775</v>
      </c>
    </row>
    <row r="3475" spans="1:16" x14ac:dyDescent="0.3">
      <c r="A3475">
        <v>43680</v>
      </c>
      <c r="B3475" t="s">
        <v>566</v>
      </c>
      <c r="C3475" t="s">
        <v>175</v>
      </c>
      <c r="D3475" t="s">
        <v>37</v>
      </c>
      <c r="E3475" t="s">
        <v>60</v>
      </c>
      <c r="F3475">
        <v>4</v>
      </c>
      <c r="G3475">
        <v>8</v>
      </c>
      <c r="H3475" t="s">
        <v>29</v>
      </c>
      <c r="I3475" t="s">
        <v>30</v>
      </c>
      <c r="J3475">
        <v>5280</v>
      </c>
      <c r="K3475" t="str">
        <f>VLOOKUP(E3475,LUCode!A:B,2,FALSE)</f>
        <v>Miscellaneous Other</v>
      </c>
      <c r="L3475">
        <f>VLOOKUP(D3475,Coordinates!A:C,2,FALSE)</f>
        <v>43.435699999999997</v>
      </c>
      <c r="M3475">
        <f>VLOOKUP(D3475,Coordinates!A:C,3,FALSE)</f>
        <v>-79.154899999999998</v>
      </c>
      <c r="N3475" t="str">
        <f>VLOOKUP(I3475,LULine!A:B,2,FALSE)</f>
        <v>Bloor Danforth</v>
      </c>
      <c r="O3475" t="s">
        <v>1765</v>
      </c>
      <c r="P3475" t="s">
        <v>1775</v>
      </c>
    </row>
    <row r="3476" spans="1:16" x14ac:dyDescent="0.3">
      <c r="A3476">
        <v>43680</v>
      </c>
      <c r="B3476" t="s">
        <v>417</v>
      </c>
      <c r="C3476" t="s">
        <v>175</v>
      </c>
      <c r="D3476" t="s">
        <v>59</v>
      </c>
      <c r="E3476" t="s">
        <v>327</v>
      </c>
      <c r="F3476">
        <v>3</v>
      </c>
      <c r="G3476">
        <v>7</v>
      </c>
      <c r="H3476" t="s">
        <v>34</v>
      </c>
      <c r="I3476" t="s">
        <v>30</v>
      </c>
      <c r="J3476">
        <v>5024</v>
      </c>
      <c r="K3476" t="str">
        <f>VLOOKUP(E3476,LUCode!A:B,2,FALSE)</f>
        <v>Operator Overshot Platform</v>
      </c>
      <c r="L3476">
        <f>VLOOKUP(D3476,Coordinates!A:C,2,FALSE)</f>
        <v>43.410299999999999</v>
      </c>
      <c r="M3476">
        <f>VLOOKUP(D3476,Coordinates!A:C,3,FALSE)</f>
        <v>-79.192300000000003</v>
      </c>
      <c r="N3476" t="str">
        <f>VLOOKUP(I3476,LULine!A:B,2,FALSE)</f>
        <v>Bloor Danforth</v>
      </c>
      <c r="O3476" t="s">
        <v>1765</v>
      </c>
      <c r="P3476" t="s">
        <v>1775</v>
      </c>
    </row>
    <row r="3477" spans="1:16" x14ac:dyDescent="0.3">
      <c r="A3477">
        <v>43680</v>
      </c>
      <c r="B3477" t="s">
        <v>1651</v>
      </c>
      <c r="C3477" t="s">
        <v>175</v>
      </c>
      <c r="D3477" t="s">
        <v>40</v>
      </c>
      <c r="E3477" t="s">
        <v>218</v>
      </c>
      <c r="F3477">
        <v>4</v>
      </c>
      <c r="G3477">
        <v>8</v>
      </c>
      <c r="H3477" t="s">
        <v>29</v>
      </c>
      <c r="I3477" t="s">
        <v>30</v>
      </c>
      <c r="J3477">
        <v>5301</v>
      </c>
      <c r="K3477" t="str">
        <f>VLOOKUP(E3477,LUCode!A:B,2,FALSE)</f>
        <v>Equipment - No Trouble Found</v>
      </c>
      <c r="L3477">
        <f>VLOOKUP(D3477,Coordinates!A:C,2,FALSE)</f>
        <v>43.405700000000003</v>
      </c>
      <c r="M3477">
        <f>VLOOKUP(D3477,Coordinates!A:C,3,FALSE)</f>
        <v>-79.194900000000004</v>
      </c>
      <c r="N3477" t="str">
        <f>VLOOKUP(I3477,LULine!A:B,2,FALSE)</f>
        <v>Bloor Danforth</v>
      </c>
      <c r="O3477" t="s">
        <v>1765</v>
      </c>
      <c r="P3477" t="s">
        <v>1775</v>
      </c>
    </row>
    <row r="3478" spans="1:16" x14ac:dyDescent="0.3">
      <c r="A3478">
        <v>43680</v>
      </c>
      <c r="B3478" t="s">
        <v>1008</v>
      </c>
      <c r="C3478" t="s">
        <v>175</v>
      </c>
      <c r="D3478" s="25" t="s">
        <v>1755</v>
      </c>
      <c r="E3478" t="s">
        <v>80</v>
      </c>
      <c r="F3478">
        <v>3</v>
      </c>
      <c r="G3478">
        <v>7</v>
      </c>
      <c r="H3478" t="s">
        <v>29</v>
      </c>
      <c r="I3478" t="s">
        <v>30</v>
      </c>
      <c r="J3478">
        <v>5353</v>
      </c>
      <c r="K3478" t="str">
        <f>VLOOKUP(E3478,LUCode!A:B,2,FALSE)</f>
        <v>Disorderly Patron</v>
      </c>
      <c r="L3478">
        <f>VLOOKUP(D3478,Coordinates!A:C,2,FALSE)</f>
        <v>43.6706</v>
      </c>
      <c r="M3478">
        <f>VLOOKUP(D3478,Coordinates!A:C,3,FALSE)</f>
        <v>-79.386499999999998</v>
      </c>
      <c r="N3478" t="str">
        <f>VLOOKUP(I3478,LULine!A:B,2,FALSE)</f>
        <v>Bloor Danforth</v>
      </c>
      <c r="O3478" t="s">
        <v>1765</v>
      </c>
      <c r="P3478" t="s">
        <v>1776</v>
      </c>
    </row>
    <row r="3479" spans="1:16" x14ac:dyDescent="0.3">
      <c r="A3479">
        <v>43680</v>
      </c>
      <c r="B3479" t="s">
        <v>362</v>
      </c>
      <c r="C3479" t="s">
        <v>175</v>
      </c>
      <c r="D3479" t="s">
        <v>79</v>
      </c>
      <c r="E3479" t="s">
        <v>80</v>
      </c>
      <c r="F3479">
        <v>8</v>
      </c>
      <c r="G3479">
        <v>12</v>
      </c>
      <c r="H3479" t="s">
        <v>34</v>
      </c>
      <c r="I3479" t="s">
        <v>30</v>
      </c>
      <c r="J3479">
        <v>5172</v>
      </c>
      <c r="K3479" t="str">
        <f>VLOOKUP(E3479,LUCode!A:B,2,FALSE)</f>
        <v>Disorderly Patron</v>
      </c>
      <c r="L3479">
        <f>VLOOKUP(D3479,Coordinates!A:C,2,FALSE)</f>
        <v>43.402500000000003</v>
      </c>
      <c r="M3479">
        <f>VLOOKUP(D3479,Coordinates!A:C,3,FALSE)</f>
        <v>-79.220799999999997</v>
      </c>
      <c r="N3479" t="str">
        <f>VLOOKUP(I3479,LULine!A:B,2,FALSE)</f>
        <v>Bloor Danforth</v>
      </c>
      <c r="O3479" t="s">
        <v>1765</v>
      </c>
      <c r="P3479" t="s">
        <v>1776</v>
      </c>
    </row>
    <row r="3480" spans="1:16" x14ac:dyDescent="0.3">
      <c r="A3480">
        <v>43680</v>
      </c>
      <c r="B3480" t="s">
        <v>644</v>
      </c>
      <c r="C3480" t="s">
        <v>175</v>
      </c>
      <c r="D3480" t="s">
        <v>45</v>
      </c>
      <c r="E3480" t="s">
        <v>89</v>
      </c>
      <c r="F3480">
        <v>5</v>
      </c>
      <c r="G3480">
        <v>10</v>
      </c>
      <c r="H3480" t="s">
        <v>19</v>
      </c>
      <c r="I3480" t="s">
        <v>15</v>
      </c>
      <c r="J3480">
        <v>5991</v>
      </c>
      <c r="K3480" t="str">
        <f>VLOOKUP(E3480,LUCode!A:B,2,FALSE)</f>
        <v>Injured or ill Customer (On Train) - Medical Aid Refused</v>
      </c>
      <c r="L3480">
        <f>VLOOKUP(D3480,Coordinates!A:C,2,FALSE)</f>
        <v>43.781399999999998</v>
      </c>
      <c r="M3480">
        <f>VLOOKUP(D3480,Coordinates!A:C,3,FALSE)</f>
        <v>-79.415000000000006</v>
      </c>
      <c r="N3480" t="str">
        <f>VLOOKUP(I3480,LULine!A:B,2,FALSE)</f>
        <v>Yonge University Spadina</v>
      </c>
      <c r="O3480" t="s">
        <v>1765</v>
      </c>
      <c r="P3480" t="s">
        <v>1776</v>
      </c>
    </row>
    <row r="3481" spans="1:16" x14ac:dyDescent="0.3">
      <c r="A3481">
        <v>43680</v>
      </c>
      <c r="B3481" t="s">
        <v>954</v>
      </c>
      <c r="C3481" t="s">
        <v>175</v>
      </c>
      <c r="D3481" t="s">
        <v>45</v>
      </c>
      <c r="E3481" t="s">
        <v>89</v>
      </c>
      <c r="F3481">
        <v>3</v>
      </c>
      <c r="G3481">
        <v>6</v>
      </c>
      <c r="H3481" t="s">
        <v>19</v>
      </c>
      <c r="I3481" t="s">
        <v>15</v>
      </c>
      <c r="J3481">
        <v>5476</v>
      </c>
      <c r="K3481" t="str">
        <f>VLOOKUP(E3481,LUCode!A:B,2,FALSE)</f>
        <v>Injured or ill Customer (On Train) - Medical Aid Refused</v>
      </c>
      <c r="L3481">
        <f>VLOOKUP(D3481,Coordinates!A:C,2,FALSE)</f>
        <v>43.781399999999998</v>
      </c>
      <c r="M3481">
        <f>VLOOKUP(D3481,Coordinates!A:C,3,FALSE)</f>
        <v>-79.415000000000006</v>
      </c>
      <c r="N3481" t="str">
        <f>VLOOKUP(I3481,LULine!A:B,2,FALSE)</f>
        <v>Yonge University Spadina</v>
      </c>
      <c r="O3481" t="s">
        <v>1765</v>
      </c>
      <c r="P3481" t="s">
        <v>1777</v>
      </c>
    </row>
    <row r="3482" spans="1:16" x14ac:dyDescent="0.3">
      <c r="A3482">
        <v>43680</v>
      </c>
      <c r="B3482" t="s">
        <v>526</v>
      </c>
      <c r="C3482" t="s">
        <v>175</v>
      </c>
      <c r="D3482" t="s">
        <v>22</v>
      </c>
      <c r="E3482" t="s">
        <v>80</v>
      </c>
      <c r="F3482">
        <v>6</v>
      </c>
      <c r="G3482">
        <v>11</v>
      </c>
      <c r="H3482" t="s">
        <v>19</v>
      </c>
      <c r="I3482" t="s">
        <v>15</v>
      </c>
      <c r="J3482">
        <v>5561</v>
      </c>
      <c r="K3482" t="str">
        <f>VLOOKUP(E3482,LUCode!A:B,2,FALSE)</f>
        <v>Disorderly Patron</v>
      </c>
      <c r="L3482">
        <f>VLOOKUP(D3482,Coordinates!A:C,2,FALSE)</f>
        <v>43.4116</v>
      </c>
      <c r="M3482">
        <f>VLOOKUP(D3482,Coordinates!A:C,3,FALSE)</f>
        <v>-79.233500000000006</v>
      </c>
      <c r="N3482" t="str">
        <f>VLOOKUP(I3482,LULine!A:B,2,FALSE)</f>
        <v>Yonge University Spadina</v>
      </c>
      <c r="O3482" t="s">
        <v>1765</v>
      </c>
      <c r="P3482" t="s">
        <v>1777</v>
      </c>
    </row>
    <row r="3483" spans="1:16" x14ac:dyDescent="0.3">
      <c r="A3483">
        <v>43680</v>
      </c>
      <c r="B3483" t="s">
        <v>1333</v>
      </c>
      <c r="C3483" t="s">
        <v>175</v>
      </c>
      <c r="D3483" t="s">
        <v>42</v>
      </c>
      <c r="E3483" t="s">
        <v>54</v>
      </c>
      <c r="F3483">
        <v>3</v>
      </c>
      <c r="G3483">
        <v>8</v>
      </c>
      <c r="H3483" t="s">
        <v>14</v>
      </c>
      <c r="I3483" t="s">
        <v>15</v>
      </c>
      <c r="J3483">
        <v>5991</v>
      </c>
      <c r="K3483" t="str">
        <f>VLOOKUP(E3483,LUCode!A:B,2,FALSE)</f>
        <v>Passenger Assistance Alarm Activated - No Trouble Found</v>
      </c>
      <c r="L3483">
        <f>VLOOKUP(D3483,Coordinates!A:C,2,FALSE)</f>
        <v>43.749699999999997</v>
      </c>
      <c r="M3483">
        <f>VLOOKUP(D3483,Coordinates!A:C,3,FALSE)</f>
        <v>-79.4619</v>
      </c>
      <c r="N3483" t="str">
        <f>VLOOKUP(I3483,LULine!A:B,2,FALSE)</f>
        <v>Yonge University Spadina</v>
      </c>
      <c r="O3483" t="s">
        <v>1765</v>
      </c>
      <c r="P3483" t="s">
        <v>1777</v>
      </c>
    </row>
    <row r="3484" spans="1:16" x14ac:dyDescent="0.3">
      <c r="A3484">
        <v>43680</v>
      </c>
      <c r="B3484" t="s">
        <v>559</v>
      </c>
      <c r="C3484" t="s">
        <v>175</v>
      </c>
      <c r="D3484" t="s">
        <v>101</v>
      </c>
      <c r="E3484" t="s">
        <v>54</v>
      </c>
      <c r="F3484">
        <v>6</v>
      </c>
      <c r="G3484">
        <v>11</v>
      </c>
      <c r="H3484" t="s">
        <v>14</v>
      </c>
      <c r="I3484" t="s">
        <v>15</v>
      </c>
      <c r="J3484">
        <v>5641</v>
      </c>
      <c r="K3484" t="str">
        <f>VLOOKUP(E3484,LUCode!A:B,2,FALSE)</f>
        <v>Passenger Assistance Alarm Activated - No Trouble Found</v>
      </c>
      <c r="L3484">
        <f>VLOOKUP(D3484,Coordinates!A:C,2,FALSE)</f>
        <v>43.400199999999998</v>
      </c>
      <c r="M3484">
        <f>VLOOKUP(D3484,Coordinates!A:C,3,FALSE)</f>
        <v>-79.241399999999999</v>
      </c>
      <c r="N3484" t="str">
        <f>VLOOKUP(I3484,LULine!A:B,2,FALSE)</f>
        <v>Yonge University Spadina</v>
      </c>
      <c r="O3484" t="s">
        <v>1765</v>
      </c>
      <c r="P3484" t="s">
        <v>1777</v>
      </c>
    </row>
    <row r="3485" spans="1:16" x14ac:dyDescent="0.3">
      <c r="A3485">
        <v>43680</v>
      </c>
      <c r="B3485" t="s">
        <v>366</v>
      </c>
      <c r="C3485" t="s">
        <v>175</v>
      </c>
      <c r="D3485" t="s">
        <v>12</v>
      </c>
      <c r="E3485" t="s">
        <v>80</v>
      </c>
      <c r="F3485">
        <v>5</v>
      </c>
      <c r="G3485">
        <v>10</v>
      </c>
      <c r="H3485" t="s">
        <v>14</v>
      </c>
      <c r="I3485" t="s">
        <v>15</v>
      </c>
      <c r="J3485">
        <v>5641</v>
      </c>
      <c r="K3485" t="str">
        <f>VLOOKUP(E3485,LUCode!A:B,2,FALSE)</f>
        <v>Disorderly Patron</v>
      </c>
      <c r="L3485">
        <f>VLOOKUP(D3485,Coordinates!A:C,2,FALSE)</f>
        <v>43.402900000000002</v>
      </c>
      <c r="M3485">
        <f>VLOOKUP(D3485,Coordinates!A:C,3,FALSE)</f>
        <v>-79.242500000000007</v>
      </c>
      <c r="N3485" t="str">
        <f>VLOOKUP(I3485,LULine!A:B,2,FALSE)</f>
        <v>Yonge University Spadina</v>
      </c>
      <c r="O3485" t="s">
        <v>1765</v>
      </c>
      <c r="P3485" t="s">
        <v>1777</v>
      </c>
    </row>
    <row r="3486" spans="1:16" x14ac:dyDescent="0.3">
      <c r="A3486">
        <v>43681</v>
      </c>
      <c r="B3486" t="s">
        <v>1156</v>
      </c>
      <c r="C3486" t="s">
        <v>188</v>
      </c>
      <c r="D3486" t="s">
        <v>137</v>
      </c>
      <c r="E3486" t="s">
        <v>80</v>
      </c>
      <c r="F3486">
        <v>23</v>
      </c>
      <c r="G3486">
        <v>28</v>
      </c>
      <c r="H3486" t="s">
        <v>14</v>
      </c>
      <c r="I3486" t="s">
        <v>15</v>
      </c>
      <c r="J3486">
        <v>5391</v>
      </c>
      <c r="K3486" t="str">
        <f>VLOOKUP(E3486,LUCode!A:B,2,FALSE)</f>
        <v>Disorderly Patron</v>
      </c>
      <c r="L3486">
        <f>VLOOKUP(D3486,Coordinates!A:C,2,FALSE)</f>
        <v>43.645299999999999</v>
      </c>
      <c r="M3486">
        <f>VLOOKUP(D3486,Coordinates!A:C,3,FALSE)</f>
        <v>-79.380600000000001</v>
      </c>
      <c r="N3486" t="str">
        <f>VLOOKUP(I3486,LULine!A:B,2,FALSE)</f>
        <v>Yonge University Spadina</v>
      </c>
      <c r="O3486" t="s">
        <v>1765</v>
      </c>
      <c r="P3486" t="s">
        <v>1777</v>
      </c>
    </row>
    <row r="3487" spans="1:16" x14ac:dyDescent="0.3">
      <c r="A3487">
        <v>43681</v>
      </c>
      <c r="B3487" t="s">
        <v>724</v>
      </c>
      <c r="C3487" t="s">
        <v>188</v>
      </c>
      <c r="D3487" t="s">
        <v>425</v>
      </c>
      <c r="E3487" t="s">
        <v>216</v>
      </c>
      <c r="F3487">
        <v>10</v>
      </c>
      <c r="G3487">
        <v>0</v>
      </c>
      <c r="H3487" t="s">
        <v>29</v>
      </c>
      <c r="I3487" t="s">
        <v>30</v>
      </c>
      <c r="J3487">
        <v>5031</v>
      </c>
      <c r="K3487" t="str">
        <f>VLOOKUP(E3487,LUCode!A:B,2,FALSE)</f>
        <v>Emergency Alarm Station Activation</v>
      </c>
      <c r="L3487">
        <f>VLOOKUP(D3487,Coordinates!A:C,2,FALSE)</f>
        <v>43.403700000000001</v>
      </c>
      <c r="M3487">
        <f>VLOOKUP(D3487,Coordinates!A:C,3,FALSE)</f>
        <v>-79.212999999999994</v>
      </c>
      <c r="N3487" t="str">
        <f>VLOOKUP(I3487,LULine!A:B,2,FALSE)</f>
        <v>Bloor Danforth</v>
      </c>
      <c r="O3487" t="s">
        <v>1765</v>
      </c>
      <c r="P3487" t="s">
        <v>1774</v>
      </c>
    </row>
    <row r="3488" spans="1:16" x14ac:dyDescent="0.3">
      <c r="A3488">
        <v>43681</v>
      </c>
      <c r="B3488" t="s">
        <v>1017</v>
      </c>
      <c r="C3488" t="s">
        <v>188</v>
      </c>
      <c r="D3488" t="s">
        <v>439</v>
      </c>
      <c r="E3488" t="s">
        <v>67</v>
      </c>
      <c r="F3488">
        <v>8</v>
      </c>
      <c r="G3488">
        <v>13</v>
      </c>
      <c r="H3488" t="s">
        <v>19</v>
      </c>
      <c r="I3488" t="s">
        <v>15</v>
      </c>
      <c r="J3488">
        <v>5871</v>
      </c>
      <c r="K3488" t="str">
        <f>VLOOKUP(E3488,LUCode!A:B,2,FALSE)</f>
        <v>Door Problems - Faulty Equipment</v>
      </c>
      <c r="L3488">
        <f>VLOOKUP(D3488,Coordinates!A:C,2,FALSE)</f>
        <v>43.6477</v>
      </c>
      <c r="M3488">
        <f>VLOOKUP(D3488,Coordinates!A:C,3,FALSE)</f>
        <v>-79.384799999999998</v>
      </c>
      <c r="N3488" t="str">
        <f>VLOOKUP(I3488,LULine!A:B,2,FALSE)</f>
        <v>Yonge University Spadina</v>
      </c>
      <c r="O3488" t="s">
        <v>1765</v>
      </c>
      <c r="P3488" t="s">
        <v>1774</v>
      </c>
    </row>
    <row r="3489" spans="1:16" x14ac:dyDescent="0.3">
      <c r="A3489">
        <v>43681</v>
      </c>
      <c r="B3489" t="s">
        <v>650</v>
      </c>
      <c r="C3489" t="s">
        <v>188</v>
      </c>
      <c r="D3489" t="s">
        <v>1183</v>
      </c>
      <c r="E3489" t="s">
        <v>92</v>
      </c>
      <c r="F3489">
        <v>6</v>
      </c>
      <c r="G3489">
        <v>16</v>
      </c>
      <c r="H3489" t="s">
        <v>14</v>
      </c>
      <c r="I3489" t="s">
        <v>93</v>
      </c>
      <c r="J3489">
        <v>3023</v>
      </c>
      <c r="K3489" t="str">
        <f>VLOOKUP(E3489,LUCode!A:B,2,FALSE)</f>
        <v>Door Problems - Faulty Equipment</v>
      </c>
      <c r="L3489">
        <f>VLOOKUP(D3489,Coordinates!A:C,2,FALSE)</f>
        <v>43.462800000000001</v>
      </c>
      <c r="M3489">
        <f>VLOOKUP(D3489,Coordinates!A:C,3,FALSE)</f>
        <v>-79.152799999999999</v>
      </c>
      <c r="N3489" t="str">
        <f>VLOOKUP(I3489,LULine!A:B,2,FALSE)</f>
        <v>Scarborough Rail Transit</v>
      </c>
      <c r="O3489" t="s">
        <v>1765</v>
      </c>
      <c r="P3489" t="s">
        <v>1772</v>
      </c>
    </row>
    <row r="3490" spans="1:16" x14ac:dyDescent="0.3">
      <c r="A3490">
        <v>43681</v>
      </c>
      <c r="B3490" t="s">
        <v>650</v>
      </c>
      <c r="C3490" t="s">
        <v>188</v>
      </c>
      <c r="D3490" t="s">
        <v>626</v>
      </c>
      <c r="E3490" t="s">
        <v>239</v>
      </c>
      <c r="F3490">
        <v>6</v>
      </c>
      <c r="G3490">
        <v>11</v>
      </c>
      <c r="H3490" t="s">
        <v>14</v>
      </c>
      <c r="I3490" t="s">
        <v>15</v>
      </c>
      <c r="J3490">
        <v>5576</v>
      </c>
      <c r="K3490" t="str">
        <f>VLOOKUP(E3490,LUCode!A:B,2,FALSE)</f>
        <v>Crew Unable to Maintain Schedule</v>
      </c>
      <c r="L3490">
        <f>VLOOKUP(D3490,Coordinates!A:C,2,FALSE)</f>
        <v>43.465000000000003</v>
      </c>
      <c r="M3490">
        <f>VLOOKUP(D3490,Coordinates!A:C,3,FALSE)</f>
        <v>-79.2453</v>
      </c>
      <c r="N3490" t="str">
        <f>VLOOKUP(I3490,LULine!A:B,2,FALSE)</f>
        <v>Yonge University Spadina</v>
      </c>
      <c r="O3490" t="s">
        <v>1765</v>
      </c>
      <c r="P3490" t="s">
        <v>1772</v>
      </c>
    </row>
    <row r="3491" spans="1:16" x14ac:dyDescent="0.3">
      <c r="A3491">
        <v>43681</v>
      </c>
      <c r="B3491" t="s">
        <v>1138</v>
      </c>
      <c r="C3491" t="s">
        <v>188</v>
      </c>
      <c r="D3491" t="s">
        <v>42</v>
      </c>
      <c r="E3491" t="s">
        <v>52</v>
      </c>
      <c r="F3491">
        <v>4</v>
      </c>
      <c r="G3491">
        <v>8</v>
      </c>
      <c r="H3491" t="s">
        <v>19</v>
      </c>
      <c r="I3491" t="s">
        <v>15</v>
      </c>
      <c r="J3491">
        <v>5626</v>
      </c>
      <c r="K3491" t="str">
        <f>VLOOKUP(E3491,LUCode!A:B,2,FALSE)</f>
        <v>Unsanitary Vehicle</v>
      </c>
      <c r="L3491">
        <f>VLOOKUP(D3491,Coordinates!A:C,2,FALSE)</f>
        <v>43.749699999999997</v>
      </c>
      <c r="M3491">
        <f>VLOOKUP(D3491,Coordinates!A:C,3,FALSE)</f>
        <v>-79.4619</v>
      </c>
      <c r="N3491" t="str">
        <f>VLOOKUP(I3491,LULine!A:B,2,FALSE)</f>
        <v>Yonge University Spadina</v>
      </c>
      <c r="O3491" t="s">
        <v>1765</v>
      </c>
      <c r="P3491" t="s">
        <v>1773</v>
      </c>
    </row>
    <row r="3492" spans="1:16" x14ac:dyDescent="0.3">
      <c r="A3492">
        <v>43681</v>
      </c>
      <c r="B3492" t="s">
        <v>1652</v>
      </c>
      <c r="C3492" t="s">
        <v>188</v>
      </c>
      <c r="D3492" t="s">
        <v>420</v>
      </c>
      <c r="E3492" t="s">
        <v>13</v>
      </c>
      <c r="F3492">
        <v>3</v>
      </c>
      <c r="G3492">
        <v>7</v>
      </c>
      <c r="H3492" t="s">
        <v>19</v>
      </c>
      <c r="I3492" t="s">
        <v>15</v>
      </c>
      <c r="J3492">
        <v>5591</v>
      </c>
      <c r="K3492" t="str">
        <f>VLOOKUP(E3492,LUCode!A:B,2,FALSE)</f>
        <v>ATC Project</v>
      </c>
      <c r="L3492">
        <f>VLOOKUP(D3492,Coordinates!A:C,2,FALSE)</f>
        <v>43.3917</v>
      </c>
      <c r="M3492">
        <f>VLOOKUP(D3492,Coordinates!A:C,3,FALSE)</f>
        <v>-79.231800000000007</v>
      </c>
      <c r="N3492" t="str">
        <f>VLOOKUP(I3492,LULine!A:B,2,FALSE)</f>
        <v>Yonge University Spadina</v>
      </c>
      <c r="O3492" t="s">
        <v>1765</v>
      </c>
      <c r="P3492" t="s">
        <v>1773</v>
      </c>
    </row>
    <row r="3493" spans="1:16" x14ac:dyDescent="0.3">
      <c r="A3493">
        <v>43681</v>
      </c>
      <c r="B3493" t="s">
        <v>1229</v>
      </c>
      <c r="C3493" t="s">
        <v>188</v>
      </c>
      <c r="D3493" t="s">
        <v>140</v>
      </c>
      <c r="E3493" t="s">
        <v>57</v>
      </c>
      <c r="F3493">
        <v>12</v>
      </c>
      <c r="G3493">
        <v>16</v>
      </c>
      <c r="H3493" t="s">
        <v>29</v>
      </c>
      <c r="I3493" t="s">
        <v>30</v>
      </c>
      <c r="J3493">
        <v>5070</v>
      </c>
      <c r="K3493" t="str">
        <f>VLOOKUP(E3493,LUCode!A:B,2,FALSE)</f>
        <v>Injured or ill Customer (On Train) - Transported</v>
      </c>
      <c r="L3493">
        <f>VLOOKUP(D3493,Coordinates!A:C,2,FALSE)</f>
        <v>43.39</v>
      </c>
      <c r="M3493">
        <f>VLOOKUP(D3493,Coordinates!A:C,3,FALSE)</f>
        <v>-79.2941</v>
      </c>
      <c r="N3493" t="str">
        <f>VLOOKUP(I3493,LULine!A:B,2,FALSE)</f>
        <v>Bloor Danforth</v>
      </c>
      <c r="O3493" t="s">
        <v>1765</v>
      </c>
      <c r="P3493" t="s">
        <v>1775</v>
      </c>
    </row>
    <row r="3494" spans="1:16" x14ac:dyDescent="0.3">
      <c r="A3494">
        <v>43681</v>
      </c>
      <c r="B3494" t="s">
        <v>387</v>
      </c>
      <c r="C3494" t="s">
        <v>188</v>
      </c>
      <c r="D3494" t="s">
        <v>59</v>
      </c>
      <c r="E3494" t="s">
        <v>80</v>
      </c>
      <c r="F3494">
        <v>3</v>
      </c>
      <c r="G3494">
        <v>7</v>
      </c>
      <c r="H3494" t="s">
        <v>29</v>
      </c>
      <c r="I3494" t="s">
        <v>30</v>
      </c>
      <c r="J3494">
        <v>5283</v>
      </c>
      <c r="K3494" t="str">
        <f>VLOOKUP(E3494,LUCode!A:B,2,FALSE)</f>
        <v>Disorderly Patron</v>
      </c>
      <c r="L3494">
        <f>VLOOKUP(D3494,Coordinates!A:C,2,FALSE)</f>
        <v>43.410299999999999</v>
      </c>
      <c r="M3494">
        <f>VLOOKUP(D3494,Coordinates!A:C,3,FALSE)</f>
        <v>-79.192300000000003</v>
      </c>
      <c r="N3494" t="str">
        <f>VLOOKUP(I3494,LULine!A:B,2,FALSE)</f>
        <v>Bloor Danforth</v>
      </c>
      <c r="O3494" t="s">
        <v>1765</v>
      </c>
      <c r="P3494" t="s">
        <v>1776</v>
      </c>
    </row>
    <row r="3495" spans="1:16" x14ac:dyDescent="0.3">
      <c r="A3495">
        <v>43681</v>
      </c>
      <c r="B3495" t="s">
        <v>1301</v>
      </c>
      <c r="C3495" t="s">
        <v>188</v>
      </c>
      <c r="D3495" t="s">
        <v>59</v>
      </c>
      <c r="E3495" t="s">
        <v>80</v>
      </c>
      <c r="F3495">
        <v>3</v>
      </c>
      <c r="G3495">
        <v>7</v>
      </c>
      <c r="H3495" t="s">
        <v>29</v>
      </c>
      <c r="I3495" t="s">
        <v>30</v>
      </c>
      <c r="J3495">
        <v>5267</v>
      </c>
      <c r="K3495" t="str">
        <f>VLOOKUP(E3495,LUCode!A:B,2,FALSE)</f>
        <v>Disorderly Patron</v>
      </c>
      <c r="L3495">
        <f>VLOOKUP(D3495,Coordinates!A:C,2,FALSE)</f>
        <v>43.410299999999999</v>
      </c>
      <c r="M3495">
        <f>VLOOKUP(D3495,Coordinates!A:C,3,FALSE)</f>
        <v>-79.192300000000003</v>
      </c>
      <c r="N3495" t="str">
        <f>VLOOKUP(I3495,LULine!A:B,2,FALSE)</f>
        <v>Bloor Danforth</v>
      </c>
      <c r="O3495" t="s">
        <v>1765</v>
      </c>
      <c r="P3495" t="s">
        <v>1776</v>
      </c>
    </row>
    <row r="3496" spans="1:16" x14ac:dyDescent="0.3">
      <c r="A3496">
        <v>43681</v>
      </c>
      <c r="B3496" t="s">
        <v>419</v>
      </c>
      <c r="C3496" t="s">
        <v>188</v>
      </c>
      <c r="D3496" t="s">
        <v>40</v>
      </c>
      <c r="E3496" t="s">
        <v>80</v>
      </c>
      <c r="F3496">
        <v>3</v>
      </c>
      <c r="G3496">
        <v>7</v>
      </c>
      <c r="H3496" t="s">
        <v>34</v>
      </c>
      <c r="I3496" t="s">
        <v>30</v>
      </c>
      <c r="J3496">
        <v>5269</v>
      </c>
      <c r="K3496" t="str">
        <f>VLOOKUP(E3496,LUCode!A:B,2,FALSE)</f>
        <v>Disorderly Patron</v>
      </c>
      <c r="L3496">
        <f>VLOOKUP(D3496,Coordinates!A:C,2,FALSE)</f>
        <v>43.405700000000003</v>
      </c>
      <c r="M3496">
        <f>VLOOKUP(D3496,Coordinates!A:C,3,FALSE)</f>
        <v>-79.194900000000004</v>
      </c>
      <c r="N3496" t="str">
        <f>VLOOKUP(I3496,LULine!A:B,2,FALSE)</f>
        <v>Bloor Danforth</v>
      </c>
      <c r="O3496" t="s">
        <v>1765</v>
      </c>
      <c r="P3496" t="s">
        <v>1776</v>
      </c>
    </row>
    <row r="3497" spans="1:16" x14ac:dyDescent="0.3">
      <c r="A3497">
        <v>43681</v>
      </c>
      <c r="B3497" t="s">
        <v>437</v>
      </c>
      <c r="C3497" t="s">
        <v>188</v>
      </c>
      <c r="D3497" t="s">
        <v>235</v>
      </c>
      <c r="E3497" t="s">
        <v>245</v>
      </c>
      <c r="F3497">
        <v>3</v>
      </c>
      <c r="G3497">
        <v>7</v>
      </c>
      <c r="H3497" t="s">
        <v>34</v>
      </c>
      <c r="I3497" t="s">
        <v>30</v>
      </c>
      <c r="J3497">
        <v>5218</v>
      </c>
      <c r="K3497" t="str">
        <f>VLOOKUP(E3497,LUCode!A:B,2,FALSE)</f>
        <v>Door Problems - Passenger Related</v>
      </c>
      <c r="L3497">
        <f>VLOOKUP(D3497,Coordinates!A:C,2,FALSE)</f>
        <v>43.411099999999998</v>
      </c>
      <c r="M3497">
        <f>VLOOKUP(D3497,Coordinates!A:C,3,FALSE)</f>
        <v>-79.184600000000003</v>
      </c>
      <c r="N3497" t="str">
        <f>VLOOKUP(I3497,LULine!A:B,2,FALSE)</f>
        <v>Bloor Danforth</v>
      </c>
      <c r="O3497" t="s">
        <v>1765</v>
      </c>
      <c r="P3497" t="s">
        <v>1776</v>
      </c>
    </row>
    <row r="3498" spans="1:16" x14ac:dyDescent="0.3">
      <c r="A3498">
        <v>43681</v>
      </c>
      <c r="B3498" t="s">
        <v>1126</v>
      </c>
      <c r="C3498" t="s">
        <v>188</v>
      </c>
      <c r="D3498" t="s">
        <v>286</v>
      </c>
      <c r="E3498" t="s">
        <v>54</v>
      </c>
      <c r="F3498">
        <v>4</v>
      </c>
      <c r="G3498">
        <v>8</v>
      </c>
      <c r="H3498" t="s">
        <v>34</v>
      </c>
      <c r="I3498" t="s">
        <v>30</v>
      </c>
      <c r="J3498">
        <v>5081</v>
      </c>
      <c r="K3498" t="str">
        <f>VLOOKUP(E3498,LUCode!A:B,2,FALSE)</f>
        <v>Passenger Assistance Alarm Activated - No Trouble Found</v>
      </c>
      <c r="L3498">
        <f>VLOOKUP(D3498,Coordinates!A:C,2,FALSE)</f>
        <v>43.401299999999999</v>
      </c>
      <c r="M3498">
        <f>VLOOKUP(D3498,Coordinates!A:C,3,FALSE)</f>
        <v>-79.232399999999998</v>
      </c>
      <c r="N3498" t="str">
        <f>VLOOKUP(I3498,LULine!A:B,2,FALSE)</f>
        <v>Bloor Danforth</v>
      </c>
      <c r="O3498" t="s">
        <v>1765</v>
      </c>
      <c r="P3498" t="s">
        <v>1776</v>
      </c>
    </row>
    <row r="3499" spans="1:16" x14ac:dyDescent="0.3">
      <c r="A3499">
        <v>43681</v>
      </c>
      <c r="B3499" t="s">
        <v>797</v>
      </c>
      <c r="C3499" t="s">
        <v>188</v>
      </c>
      <c r="D3499" s="25" t="s">
        <v>1756</v>
      </c>
      <c r="E3499" t="s">
        <v>57</v>
      </c>
      <c r="F3499">
        <v>14</v>
      </c>
      <c r="G3499">
        <v>19</v>
      </c>
      <c r="H3499" t="s">
        <v>14</v>
      </c>
      <c r="I3499" t="s">
        <v>15</v>
      </c>
      <c r="J3499">
        <v>5721</v>
      </c>
      <c r="K3499" t="str">
        <f>VLOOKUP(E3499,LUCode!A:B,2,FALSE)</f>
        <v>Injured or ill Customer (On Train) - Transported</v>
      </c>
      <c r="L3499">
        <f>VLOOKUP(D3499,Coordinates!A:C,2,FALSE)</f>
        <v>43.401600000000002</v>
      </c>
      <c r="M3499">
        <f>VLOOKUP(D3499,Coordinates!A:C,3,FALSE)</f>
        <v>-79.230900000000005</v>
      </c>
      <c r="N3499" t="str">
        <f>VLOOKUP(I3499,LULine!A:B,2,FALSE)</f>
        <v>Yonge University Spadina</v>
      </c>
      <c r="O3499" t="s">
        <v>1765</v>
      </c>
      <c r="P3499" t="s">
        <v>1777</v>
      </c>
    </row>
    <row r="3500" spans="1:16" x14ac:dyDescent="0.3">
      <c r="A3500">
        <v>43682</v>
      </c>
      <c r="B3500" t="s">
        <v>1653</v>
      </c>
      <c r="C3500" t="s">
        <v>196</v>
      </c>
      <c r="D3500" t="s">
        <v>237</v>
      </c>
      <c r="E3500" t="s">
        <v>80</v>
      </c>
      <c r="F3500">
        <v>7</v>
      </c>
      <c r="G3500">
        <v>12</v>
      </c>
      <c r="H3500" t="s">
        <v>29</v>
      </c>
      <c r="I3500" t="s">
        <v>30</v>
      </c>
      <c r="J3500">
        <v>5025</v>
      </c>
      <c r="K3500" t="str">
        <f>VLOOKUP(E3500,LUCode!A:B,2,FALSE)</f>
        <v>Disorderly Patron</v>
      </c>
      <c r="L3500">
        <f>VLOOKUP(D3500,Coordinates!A:C,2,FALSE)</f>
        <v>43.394399999999997</v>
      </c>
      <c r="M3500">
        <f>VLOOKUP(D3500,Coordinates!A:C,3,FALSE)</f>
        <v>-79.253600000000006</v>
      </c>
      <c r="N3500" t="str">
        <f>VLOOKUP(I3500,LULine!A:B,2,FALSE)</f>
        <v>Bloor Danforth</v>
      </c>
      <c r="O3500" t="s">
        <v>1765</v>
      </c>
      <c r="P3500" t="s">
        <v>1777</v>
      </c>
    </row>
    <row r="3501" spans="1:16" x14ac:dyDescent="0.3">
      <c r="A3501">
        <v>43682</v>
      </c>
      <c r="B3501" t="s">
        <v>1654</v>
      </c>
      <c r="C3501" t="s">
        <v>196</v>
      </c>
      <c r="D3501" t="s">
        <v>157</v>
      </c>
      <c r="E3501" t="s">
        <v>959</v>
      </c>
      <c r="F3501">
        <v>27</v>
      </c>
      <c r="G3501">
        <v>32</v>
      </c>
      <c r="H3501" t="s">
        <v>29</v>
      </c>
      <c r="I3501" t="s">
        <v>30</v>
      </c>
      <c r="J3501">
        <v>5201</v>
      </c>
      <c r="K3501" t="str">
        <f>VLOOKUP(E3501,LUCode!A:B,2,FALSE)</f>
        <v>Work Vehicle</v>
      </c>
      <c r="L3501">
        <f>VLOOKUP(D3501,Coordinates!A:C,2,FALSE)</f>
        <v>43.404800000000002</v>
      </c>
      <c r="M3501">
        <f>VLOOKUP(D3501,Coordinates!A:C,3,FALSE)</f>
        <v>-79.2042</v>
      </c>
      <c r="N3501" t="str">
        <f>VLOOKUP(I3501,LULine!A:B,2,FALSE)</f>
        <v>Bloor Danforth</v>
      </c>
      <c r="O3501" t="s">
        <v>1765</v>
      </c>
      <c r="P3501" t="s">
        <v>1777</v>
      </c>
    </row>
    <row r="3502" spans="1:16" x14ac:dyDescent="0.3">
      <c r="A3502">
        <v>43682</v>
      </c>
      <c r="B3502" t="s">
        <v>716</v>
      </c>
      <c r="C3502" t="s">
        <v>196</v>
      </c>
      <c r="D3502" t="s">
        <v>33</v>
      </c>
      <c r="E3502" t="s">
        <v>46</v>
      </c>
      <c r="F3502">
        <v>5</v>
      </c>
      <c r="G3502">
        <v>10</v>
      </c>
      <c r="H3502" t="s">
        <v>34</v>
      </c>
      <c r="I3502" t="s">
        <v>30</v>
      </c>
      <c r="J3502">
        <v>5193</v>
      </c>
      <c r="K3502" t="str">
        <f>VLOOKUP(E3502,LUCode!A:B,2,FALSE)</f>
        <v>Miscellaneous Speed Control</v>
      </c>
      <c r="L3502">
        <f>VLOOKUP(D3502,Coordinates!A:C,2,FALSE)</f>
        <v>43.381399999999999</v>
      </c>
      <c r="M3502">
        <f>VLOOKUP(D3502,Coordinates!A:C,3,FALSE)</f>
        <v>-79.320999999999998</v>
      </c>
      <c r="N3502" t="str">
        <f>VLOOKUP(I3502,LULine!A:B,2,FALSE)</f>
        <v>Bloor Danforth</v>
      </c>
      <c r="O3502" t="s">
        <v>1765</v>
      </c>
      <c r="P3502" t="s">
        <v>1774</v>
      </c>
    </row>
    <row r="3503" spans="1:16" x14ac:dyDescent="0.3">
      <c r="A3503">
        <v>43682</v>
      </c>
      <c r="B3503" t="s">
        <v>370</v>
      </c>
      <c r="C3503" t="s">
        <v>196</v>
      </c>
      <c r="D3503" t="s">
        <v>157</v>
      </c>
      <c r="E3503" t="s">
        <v>152</v>
      </c>
      <c r="F3503">
        <v>4</v>
      </c>
      <c r="G3503">
        <v>8</v>
      </c>
      <c r="H3503" t="s">
        <v>34</v>
      </c>
      <c r="I3503" t="s">
        <v>30</v>
      </c>
      <c r="J3503">
        <v>5136</v>
      </c>
      <c r="K3503" t="str">
        <f>VLOOKUP(E3503,LUCode!A:B,2,FALSE)</f>
        <v>Graffiti / Scratchiti</v>
      </c>
      <c r="L3503">
        <f>VLOOKUP(D3503,Coordinates!A:C,2,FALSE)</f>
        <v>43.404800000000002</v>
      </c>
      <c r="M3503">
        <f>VLOOKUP(D3503,Coordinates!A:C,3,FALSE)</f>
        <v>-79.2042</v>
      </c>
      <c r="N3503" t="str">
        <f>VLOOKUP(I3503,LULine!A:B,2,FALSE)</f>
        <v>Bloor Danforth</v>
      </c>
      <c r="O3503" t="s">
        <v>1765</v>
      </c>
      <c r="P3503" t="s">
        <v>1774</v>
      </c>
    </row>
    <row r="3504" spans="1:16" x14ac:dyDescent="0.3">
      <c r="A3504">
        <v>43682</v>
      </c>
      <c r="B3504" t="s">
        <v>961</v>
      </c>
      <c r="C3504" t="s">
        <v>196</v>
      </c>
      <c r="D3504" t="s">
        <v>211</v>
      </c>
      <c r="E3504" t="s">
        <v>67</v>
      </c>
      <c r="F3504">
        <v>5</v>
      </c>
      <c r="G3504">
        <v>10</v>
      </c>
      <c r="H3504" t="s">
        <v>19</v>
      </c>
      <c r="I3504" t="s">
        <v>15</v>
      </c>
      <c r="J3504">
        <v>5486</v>
      </c>
      <c r="K3504" t="str">
        <f>VLOOKUP(E3504,LUCode!A:B,2,FALSE)</f>
        <v>Door Problems - Faulty Equipment</v>
      </c>
      <c r="L3504">
        <f>VLOOKUP(D3504,Coordinates!A:C,2,FALSE)</f>
        <v>43.4739</v>
      </c>
      <c r="M3504">
        <f>VLOOKUP(D3504,Coordinates!A:C,3,FALSE)</f>
        <v>-79.313900000000004</v>
      </c>
      <c r="N3504" t="str">
        <f>VLOOKUP(I3504,LULine!A:B,2,FALSE)</f>
        <v>Yonge University Spadina</v>
      </c>
      <c r="O3504" t="s">
        <v>1765</v>
      </c>
      <c r="P3504" t="s">
        <v>1774</v>
      </c>
    </row>
    <row r="3505" spans="1:16" x14ac:dyDescent="0.3">
      <c r="A3505">
        <v>43682</v>
      </c>
      <c r="B3505" t="s">
        <v>1289</v>
      </c>
      <c r="C3505" t="s">
        <v>196</v>
      </c>
      <c r="D3505" t="s">
        <v>211</v>
      </c>
      <c r="E3505" t="s">
        <v>132</v>
      </c>
      <c r="F3505">
        <v>5</v>
      </c>
      <c r="G3505">
        <v>10</v>
      </c>
      <c r="H3505" t="s">
        <v>19</v>
      </c>
      <c r="I3505" t="s">
        <v>15</v>
      </c>
      <c r="J3505">
        <v>5636</v>
      </c>
      <c r="K3505" t="str">
        <f>VLOOKUP(E3505,LUCode!A:B,2,FALSE)</f>
        <v>Misc. Transportation Other - Employee Non-Chargeable</v>
      </c>
      <c r="L3505">
        <f>VLOOKUP(D3505,Coordinates!A:C,2,FALSE)</f>
        <v>43.4739</v>
      </c>
      <c r="M3505">
        <f>VLOOKUP(D3505,Coordinates!A:C,3,FALSE)</f>
        <v>-79.313900000000004</v>
      </c>
      <c r="N3505" t="str">
        <f>VLOOKUP(I3505,LULine!A:B,2,FALSE)</f>
        <v>Yonge University Spadina</v>
      </c>
      <c r="O3505" t="s">
        <v>1765</v>
      </c>
      <c r="P3505" t="s">
        <v>1774</v>
      </c>
    </row>
    <row r="3506" spans="1:16" x14ac:dyDescent="0.3">
      <c r="A3506">
        <v>43682</v>
      </c>
      <c r="B3506" t="s">
        <v>1655</v>
      </c>
      <c r="C3506" t="s">
        <v>196</v>
      </c>
      <c r="D3506" t="s">
        <v>211</v>
      </c>
      <c r="E3506" t="s">
        <v>43</v>
      </c>
      <c r="F3506">
        <v>3</v>
      </c>
      <c r="G3506">
        <v>6</v>
      </c>
      <c r="H3506" t="s">
        <v>19</v>
      </c>
      <c r="I3506" t="s">
        <v>15</v>
      </c>
      <c r="J3506">
        <v>5421</v>
      </c>
      <c r="K3506" t="str">
        <f>VLOOKUP(E3506,LUCode!A:B,2,FALSE)</f>
        <v>Operator Not In Position</v>
      </c>
      <c r="L3506">
        <f>VLOOKUP(D3506,Coordinates!A:C,2,FALSE)</f>
        <v>43.4739</v>
      </c>
      <c r="M3506">
        <f>VLOOKUP(D3506,Coordinates!A:C,3,FALSE)</f>
        <v>-79.313900000000004</v>
      </c>
      <c r="N3506" t="str">
        <f>VLOOKUP(I3506,LULine!A:B,2,FALSE)</f>
        <v>Yonge University Spadina</v>
      </c>
      <c r="O3506" t="s">
        <v>1765</v>
      </c>
      <c r="P3506" t="s">
        <v>1772</v>
      </c>
    </row>
    <row r="3507" spans="1:16" x14ac:dyDescent="0.3">
      <c r="A3507">
        <v>43682</v>
      </c>
      <c r="B3507" t="s">
        <v>1067</v>
      </c>
      <c r="C3507" t="s">
        <v>196</v>
      </c>
      <c r="D3507" t="s">
        <v>24</v>
      </c>
      <c r="E3507" t="s">
        <v>150</v>
      </c>
      <c r="F3507">
        <v>6</v>
      </c>
      <c r="G3507">
        <v>10</v>
      </c>
      <c r="H3507" t="s">
        <v>19</v>
      </c>
      <c r="I3507" t="s">
        <v>15</v>
      </c>
      <c r="J3507">
        <v>5936</v>
      </c>
      <c r="K3507" t="str">
        <f>VLOOKUP(E3507,LUCode!A:B,2,FALSE)</f>
        <v>Passenger Other</v>
      </c>
      <c r="L3507">
        <f>VLOOKUP(D3507,Coordinates!A:C,2,FALSE)</f>
        <v>43.415199999999999</v>
      </c>
      <c r="M3507">
        <f>VLOOKUP(D3507,Coordinates!A:C,3,FALSE)</f>
        <v>-79.234999999999999</v>
      </c>
      <c r="N3507" t="str">
        <f>VLOOKUP(I3507,LULine!A:B,2,FALSE)</f>
        <v>Yonge University Spadina</v>
      </c>
      <c r="O3507" t="s">
        <v>1765</v>
      </c>
      <c r="P3507" t="s">
        <v>1773</v>
      </c>
    </row>
    <row r="3508" spans="1:16" x14ac:dyDescent="0.3">
      <c r="A3508">
        <v>43682</v>
      </c>
      <c r="B3508" t="s">
        <v>1026</v>
      </c>
      <c r="C3508" t="s">
        <v>196</v>
      </c>
      <c r="D3508" t="s">
        <v>211</v>
      </c>
      <c r="E3508" t="s">
        <v>132</v>
      </c>
      <c r="F3508">
        <v>3</v>
      </c>
      <c r="G3508">
        <v>7</v>
      </c>
      <c r="H3508" t="s">
        <v>19</v>
      </c>
      <c r="I3508" t="s">
        <v>15</v>
      </c>
      <c r="J3508">
        <v>5931</v>
      </c>
      <c r="K3508" t="str">
        <f>VLOOKUP(E3508,LUCode!A:B,2,FALSE)</f>
        <v>Misc. Transportation Other - Employee Non-Chargeable</v>
      </c>
      <c r="L3508">
        <f>VLOOKUP(D3508,Coordinates!A:C,2,FALSE)</f>
        <v>43.4739</v>
      </c>
      <c r="M3508">
        <f>VLOOKUP(D3508,Coordinates!A:C,3,FALSE)</f>
        <v>-79.313900000000004</v>
      </c>
      <c r="N3508" t="str">
        <f>VLOOKUP(I3508,LULine!A:B,2,FALSE)</f>
        <v>Yonge University Spadina</v>
      </c>
      <c r="O3508" t="s">
        <v>1765</v>
      </c>
      <c r="P3508" t="s">
        <v>1773</v>
      </c>
    </row>
    <row r="3509" spans="1:16" x14ac:dyDescent="0.3">
      <c r="A3509">
        <v>43682</v>
      </c>
      <c r="B3509" t="s">
        <v>48</v>
      </c>
      <c r="C3509" t="s">
        <v>196</v>
      </c>
      <c r="D3509" t="s">
        <v>211</v>
      </c>
      <c r="E3509" t="s">
        <v>1515</v>
      </c>
      <c r="F3509">
        <v>3</v>
      </c>
      <c r="G3509">
        <v>8</v>
      </c>
      <c r="I3509" t="s">
        <v>15</v>
      </c>
      <c r="J3509">
        <v>5526</v>
      </c>
      <c r="K3509" t="str">
        <f>VLOOKUP(E3509,LUCode!A:B,2,FALSE)</f>
        <v>Station Other</v>
      </c>
      <c r="L3509">
        <f>VLOOKUP(D3509,Coordinates!A:C,2,FALSE)</f>
        <v>43.4739</v>
      </c>
      <c r="M3509">
        <f>VLOOKUP(D3509,Coordinates!A:C,3,FALSE)</f>
        <v>-79.313900000000004</v>
      </c>
      <c r="N3509" t="str">
        <f>VLOOKUP(I3509,LULine!A:B,2,FALSE)</f>
        <v>Yonge University Spadina</v>
      </c>
      <c r="O3509" t="s">
        <v>1765</v>
      </c>
      <c r="P3509" t="s">
        <v>1775</v>
      </c>
    </row>
    <row r="3510" spans="1:16" x14ac:dyDescent="0.3">
      <c r="A3510">
        <v>43682</v>
      </c>
      <c r="B3510" t="s">
        <v>55</v>
      </c>
      <c r="C3510" t="s">
        <v>196</v>
      </c>
      <c r="D3510" t="s">
        <v>207</v>
      </c>
      <c r="E3510" t="s">
        <v>54</v>
      </c>
      <c r="F3510">
        <v>3</v>
      </c>
      <c r="G3510">
        <v>8</v>
      </c>
      <c r="H3510" t="s">
        <v>14</v>
      </c>
      <c r="I3510" t="s">
        <v>15</v>
      </c>
      <c r="J3510">
        <v>5946</v>
      </c>
      <c r="K3510" t="str">
        <f>VLOOKUP(E3510,LUCode!A:B,2,FALSE)</f>
        <v>Passenger Assistance Alarm Activated - No Trouble Found</v>
      </c>
      <c r="L3510">
        <f>VLOOKUP(D3510,Coordinates!A:C,2,FALSE)</f>
        <v>43.4221</v>
      </c>
      <c r="M3510">
        <f>VLOOKUP(D3510,Coordinates!A:C,3,FALSE)</f>
        <v>-79.235399999999998</v>
      </c>
      <c r="N3510" t="str">
        <f>VLOOKUP(I3510,LULine!A:B,2,FALSE)</f>
        <v>Yonge University Spadina</v>
      </c>
      <c r="O3510" t="s">
        <v>1765</v>
      </c>
      <c r="P3510" t="s">
        <v>1776</v>
      </c>
    </row>
    <row r="3511" spans="1:16" x14ac:dyDescent="0.3">
      <c r="A3511">
        <v>43682</v>
      </c>
      <c r="B3511" t="s">
        <v>1048</v>
      </c>
      <c r="C3511" t="s">
        <v>196</v>
      </c>
      <c r="D3511" t="s">
        <v>37</v>
      </c>
      <c r="E3511" t="s">
        <v>52</v>
      </c>
      <c r="F3511">
        <v>4</v>
      </c>
      <c r="G3511">
        <v>8</v>
      </c>
      <c r="H3511" t="s">
        <v>29</v>
      </c>
      <c r="I3511" t="s">
        <v>30</v>
      </c>
      <c r="J3511">
        <v>5025</v>
      </c>
      <c r="K3511" t="str">
        <f>VLOOKUP(E3511,LUCode!A:B,2,FALSE)</f>
        <v>Unsanitary Vehicle</v>
      </c>
      <c r="L3511">
        <f>VLOOKUP(D3511,Coordinates!A:C,2,FALSE)</f>
        <v>43.435699999999997</v>
      </c>
      <c r="M3511">
        <f>VLOOKUP(D3511,Coordinates!A:C,3,FALSE)</f>
        <v>-79.154899999999998</v>
      </c>
      <c r="N3511" t="str">
        <f>VLOOKUP(I3511,LULine!A:B,2,FALSE)</f>
        <v>Bloor Danforth</v>
      </c>
      <c r="O3511" t="s">
        <v>1765</v>
      </c>
      <c r="P3511" t="s">
        <v>1776</v>
      </c>
    </row>
    <row r="3512" spans="1:16" x14ac:dyDescent="0.3">
      <c r="A3512">
        <v>43682</v>
      </c>
      <c r="B3512" t="s">
        <v>662</v>
      </c>
      <c r="C3512" t="s">
        <v>196</v>
      </c>
      <c r="D3512" t="s">
        <v>104</v>
      </c>
      <c r="E3512" t="s">
        <v>135</v>
      </c>
      <c r="F3512">
        <v>3</v>
      </c>
      <c r="G3512">
        <v>7</v>
      </c>
      <c r="H3512" t="s">
        <v>29</v>
      </c>
      <c r="I3512" t="s">
        <v>30</v>
      </c>
      <c r="J3512">
        <v>5077</v>
      </c>
      <c r="K3512" t="str">
        <f>VLOOKUP(E3512,LUCode!A:B,2,FALSE)</f>
        <v>Operator Overspeeding</v>
      </c>
      <c r="L3512">
        <f>VLOOKUP(D3512,Coordinates!A:C,2,FALSE)</f>
        <v>43.384300000000003</v>
      </c>
      <c r="M3512">
        <f>VLOOKUP(D3512,Coordinates!A:C,3,FALSE)</f>
        <v>-79.312799999999996</v>
      </c>
      <c r="N3512" t="str">
        <f>VLOOKUP(I3512,LULine!A:B,2,FALSE)</f>
        <v>Bloor Danforth</v>
      </c>
      <c r="O3512" t="s">
        <v>1765</v>
      </c>
      <c r="P3512" t="s">
        <v>1777</v>
      </c>
    </row>
    <row r="3513" spans="1:16" x14ac:dyDescent="0.3">
      <c r="A3513">
        <v>43683</v>
      </c>
      <c r="B3513" t="s">
        <v>1030</v>
      </c>
      <c r="C3513" t="s">
        <v>11</v>
      </c>
      <c r="D3513" t="s">
        <v>626</v>
      </c>
      <c r="E3513" t="s">
        <v>89</v>
      </c>
      <c r="F3513">
        <v>3</v>
      </c>
      <c r="G3513">
        <v>8</v>
      </c>
      <c r="H3513" t="s">
        <v>14</v>
      </c>
      <c r="I3513" t="s">
        <v>15</v>
      </c>
      <c r="J3513">
        <v>5491</v>
      </c>
      <c r="K3513" t="str">
        <f>VLOOKUP(E3513,LUCode!A:B,2,FALSE)</f>
        <v>Injured or ill Customer (On Train) - Medical Aid Refused</v>
      </c>
      <c r="L3513">
        <f>VLOOKUP(D3513,Coordinates!A:C,2,FALSE)</f>
        <v>43.465000000000003</v>
      </c>
      <c r="M3513">
        <f>VLOOKUP(D3513,Coordinates!A:C,3,FALSE)</f>
        <v>-79.2453</v>
      </c>
      <c r="N3513" t="str">
        <f>VLOOKUP(I3513,LULine!A:B,2,FALSE)</f>
        <v>Yonge University Spadina</v>
      </c>
      <c r="O3513" t="s">
        <v>1765</v>
      </c>
      <c r="P3513" t="s">
        <v>1777</v>
      </c>
    </row>
    <row r="3514" spans="1:16" x14ac:dyDescent="0.3">
      <c r="A3514">
        <v>43683</v>
      </c>
      <c r="B3514" t="s">
        <v>623</v>
      </c>
      <c r="C3514" t="s">
        <v>11</v>
      </c>
      <c r="D3514" t="s">
        <v>40</v>
      </c>
      <c r="E3514" t="s">
        <v>43</v>
      </c>
      <c r="F3514">
        <v>3</v>
      </c>
      <c r="G3514">
        <v>8</v>
      </c>
      <c r="H3514" t="s">
        <v>34</v>
      </c>
      <c r="I3514" t="s">
        <v>30</v>
      </c>
      <c r="J3514">
        <v>5171</v>
      </c>
      <c r="K3514" t="str">
        <f>VLOOKUP(E3514,LUCode!A:B,2,FALSE)</f>
        <v>Operator Not In Position</v>
      </c>
      <c r="L3514">
        <f>VLOOKUP(D3514,Coordinates!A:C,2,FALSE)</f>
        <v>43.405700000000003</v>
      </c>
      <c r="M3514">
        <f>VLOOKUP(D3514,Coordinates!A:C,3,FALSE)</f>
        <v>-79.194900000000004</v>
      </c>
      <c r="N3514" t="str">
        <f>VLOOKUP(I3514,LULine!A:B,2,FALSE)</f>
        <v>Bloor Danforth</v>
      </c>
      <c r="O3514" t="s">
        <v>1765</v>
      </c>
      <c r="P3514" t="s">
        <v>1774</v>
      </c>
    </row>
    <row r="3515" spans="1:16" x14ac:dyDescent="0.3">
      <c r="A3515">
        <v>43683</v>
      </c>
      <c r="B3515" t="s">
        <v>1302</v>
      </c>
      <c r="C3515" t="s">
        <v>11</v>
      </c>
      <c r="D3515" t="s">
        <v>215</v>
      </c>
      <c r="E3515" t="s">
        <v>46</v>
      </c>
      <c r="F3515">
        <v>19</v>
      </c>
      <c r="G3515">
        <v>25</v>
      </c>
      <c r="H3515" t="s">
        <v>34</v>
      </c>
      <c r="I3515" t="s">
        <v>30</v>
      </c>
      <c r="J3515">
        <v>5280</v>
      </c>
      <c r="K3515" t="str">
        <f>VLOOKUP(E3515,LUCode!A:B,2,FALSE)</f>
        <v>Miscellaneous Speed Control</v>
      </c>
      <c r="L3515">
        <f>VLOOKUP(D3515,Coordinates!A:C,2,FALSE)</f>
        <v>43.385300000000001</v>
      </c>
      <c r="M3515">
        <f>VLOOKUP(D3515,Coordinates!A:C,3,FALSE)</f>
        <v>-79.304100000000005</v>
      </c>
      <c r="N3515" t="str">
        <f>VLOOKUP(I3515,LULine!A:B,2,FALSE)</f>
        <v>Bloor Danforth</v>
      </c>
      <c r="O3515" t="s">
        <v>1765</v>
      </c>
      <c r="P3515" t="s">
        <v>1774</v>
      </c>
    </row>
    <row r="3516" spans="1:16" x14ac:dyDescent="0.3">
      <c r="A3516">
        <v>43683</v>
      </c>
      <c r="B3516" t="s">
        <v>997</v>
      </c>
      <c r="C3516" t="s">
        <v>11</v>
      </c>
      <c r="D3516" t="s">
        <v>42</v>
      </c>
      <c r="E3516" t="s">
        <v>725</v>
      </c>
      <c r="F3516">
        <v>10</v>
      </c>
      <c r="G3516">
        <v>14</v>
      </c>
      <c r="H3516" t="s">
        <v>14</v>
      </c>
      <c r="I3516" t="s">
        <v>15</v>
      </c>
      <c r="J3516">
        <v>5631</v>
      </c>
      <c r="K3516" t="str">
        <f>VLOOKUP(E3516,LUCode!A:B,2,FALSE)</f>
        <v>Yard/Carhouse Related Problems</v>
      </c>
      <c r="L3516">
        <f>VLOOKUP(D3516,Coordinates!A:C,2,FALSE)</f>
        <v>43.749699999999997</v>
      </c>
      <c r="M3516">
        <f>VLOOKUP(D3516,Coordinates!A:C,3,FALSE)</f>
        <v>-79.4619</v>
      </c>
      <c r="N3516" t="str">
        <f>VLOOKUP(I3516,LULine!A:B,2,FALSE)</f>
        <v>Yonge University Spadina</v>
      </c>
      <c r="O3516" t="s">
        <v>1765</v>
      </c>
      <c r="P3516" t="s">
        <v>1774</v>
      </c>
    </row>
    <row r="3517" spans="1:16" x14ac:dyDescent="0.3">
      <c r="A3517">
        <v>43683</v>
      </c>
      <c r="B3517" t="s">
        <v>960</v>
      </c>
      <c r="C3517" t="s">
        <v>11</v>
      </c>
      <c r="D3517" t="s">
        <v>77</v>
      </c>
      <c r="E3517" t="s">
        <v>13</v>
      </c>
      <c r="F3517">
        <v>4</v>
      </c>
      <c r="G3517">
        <v>8</v>
      </c>
      <c r="H3517" t="s">
        <v>19</v>
      </c>
      <c r="I3517" t="s">
        <v>15</v>
      </c>
      <c r="J3517">
        <v>5571</v>
      </c>
      <c r="K3517" t="str">
        <f>VLOOKUP(E3517,LUCode!A:B,2,FALSE)</f>
        <v>ATC Project</v>
      </c>
      <c r="L3517" t="str">
        <f>VLOOKUP(D3517,Coordinates!A:C,2,FALSE)</f>
        <v>43°44′03</v>
      </c>
      <c r="M3517">
        <f>VLOOKUP(D3517,Coordinates!A:C,3,FALSE)</f>
        <v>-79.27</v>
      </c>
      <c r="N3517" t="str">
        <f>VLOOKUP(I3517,LULine!A:B,2,FALSE)</f>
        <v>Yonge University Spadina</v>
      </c>
      <c r="O3517" t="s">
        <v>1765</v>
      </c>
      <c r="P3517" t="s">
        <v>1774</v>
      </c>
    </row>
    <row r="3518" spans="1:16" x14ac:dyDescent="0.3">
      <c r="A3518">
        <v>43683</v>
      </c>
      <c r="B3518" t="s">
        <v>394</v>
      </c>
      <c r="C3518" t="s">
        <v>11</v>
      </c>
      <c r="D3518" s="25" t="s">
        <v>1755</v>
      </c>
      <c r="E3518" t="s">
        <v>67</v>
      </c>
      <c r="F3518">
        <v>4</v>
      </c>
      <c r="G3518">
        <v>6</v>
      </c>
      <c r="H3518" t="s">
        <v>29</v>
      </c>
      <c r="I3518" t="s">
        <v>30</v>
      </c>
      <c r="J3518">
        <v>5077</v>
      </c>
      <c r="K3518" t="str">
        <f>VLOOKUP(E3518,LUCode!A:B,2,FALSE)</f>
        <v>Door Problems - Faulty Equipment</v>
      </c>
      <c r="L3518">
        <f>VLOOKUP(D3518,Coordinates!A:C,2,FALSE)</f>
        <v>43.6706</v>
      </c>
      <c r="M3518">
        <f>VLOOKUP(D3518,Coordinates!A:C,3,FALSE)</f>
        <v>-79.386499999999998</v>
      </c>
      <c r="N3518" t="str">
        <f>VLOOKUP(I3518,LULine!A:B,2,FALSE)</f>
        <v>Bloor Danforth</v>
      </c>
      <c r="O3518" t="s">
        <v>1765</v>
      </c>
      <c r="P3518" t="s">
        <v>1774</v>
      </c>
    </row>
    <row r="3519" spans="1:16" x14ac:dyDescent="0.3">
      <c r="A3519">
        <v>43683</v>
      </c>
      <c r="B3519" t="s">
        <v>412</v>
      </c>
      <c r="C3519" t="s">
        <v>11</v>
      </c>
      <c r="D3519" t="s">
        <v>439</v>
      </c>
      <c r="E3519" t="s">
        <v>67</v>
      </c>
      <c r="F3519">
        <v>3</v>
      </c>
      <c r="G3519">
        <v>5</v>
      </c>
      <c r="H3519" t="s">
        <v>19</v>
      </c>
      <c r="I3519" t="s">
        <v>15</v>
      </c>
      <c r="J3519">
        <v>5871</v>
      </c>
      <c r="K3519" t="str">
        <f>VLOOKUP(E3519,LUCode!A:B,2,FALSE)</f>
        <v>Door Problems - Faulty Equipment</v>
      </c>
      <c r="L3519">
        <f>VLOOKUP(D3519,Coordinates!A:C,2,FALSE)</f>
        <v>43.6477</v>
      </c>
      <c r="M3519">
        <f>VLOOKUP(D3519,Coordinates!A:C,3,FALSE)</f>
        <v>-79.384799999999998</v>
      </c>
      <c r="N3519" t="str">
        <f>VLOOKUP(I3519,LULine!A:B,2,FALSE)</f>
        <v>Yonge University Spadina</v>
      </c>
      <c r="O3519" t="s">
        <v>1765</v>
      </c>
      <c r="P3519" t="s">
        <v>1774</v>
      </c>
    </row>
    <row r="3520" spans="1:16" x14ac:dyDescent="0.3">
      <c r="A3520">
        <v>43683</v>
      </c>
      <c r="B3520" t="s">
        <v>156</v>
      </c>
      <c r="C3520" t="s">
        <v>11</v>
      </c>
      <c r="D3520" t="s">
        <v>244</v>
      </c>
      <c r="E3520" t="s">
        <v>46</v>
      </c>
      <c r="F3520">
        <v>5</v>
      </c>
      <c r="G3520">
        <v>7</v>
      </c>
      <c r="H3520" t="s">
        <v>34</v>
      </c>
      <c r="I3520" t="s">
        <v>30</v>
      </c>
      <c r="J3520">
        <v>5025</v>
      </c>
      <c r="K3520" t="str">
        <f>VLOOKUP(E3520,LUCode!A:B,2,FALSE)</f>
        <v>Miscellaneous Speed Control</v>
      </c>
      <c r="L3520">
        <f>VLOOKUP(D3520,Coordinates!A:C,2,FALSE)</f>
        <v>43.402000000000001</v>
      </c>
      <c r="M3520">
        <f>VLOOKUP(D3520,Coordinates!A:C,3,FALSE)</f>
        <v>-79.223500000000001</v>
      </c>
      <c r="N3520" t="str">
        <f>VLOOKUP(I3520,LULine!A:B,2,FALSE)</f>
        <v>Bloor Danforth</v>
      </c>
      <c r="O3520" t="s">
        <v>1765</v>
      </c>
      <c r="P3520" t="s">
        <v>1772</v>
      </c>
    </row>
    <row r="3521" spans="1:16" x14ac:dyDescent="0.3">
      <c r="A3521">
        <v>43683</v>
      </c>
      <c r="B3521" t="s">
        <v>1268</v>
      </c>
      <c r="C3521" t="s">
        <v>11</v>
      </c>
      <c r="D3521" t="s">
        <v>98</v>
      </c>
      <c r="E3521" t="s">
        <v>277</v>
      </c>
      <c r="F3521">
        <v>5</v>
      </c>
      <c r="G3521">
        <v>10</v>
      </c>
      <c r="H3521" t="s">
        <v>34</v>
      </c>
      <c r="I3521" t="s">
        <v>99</v>
      </c>
      <c r="J3521">
        <v>6161</v>
      </c>
      <c r="K3521" t="str">
        <f>VLOOKUP(E3521,LUCode!A:B,2,FALSE)</f>
        <v>Operator Violated Signal</v>
      </c>
      <c r="L3521">
        <f>VLOOKUP(D3521,Coordinates!A:C,2,FALSE)</f>
        <v>43.460900000000002</v>
      </c>
      <c r="M3521">
        <f>VLOOKUP(D3521,Coordinates!A:C,3,FALSE)</f>
        <v>-79.223500000000001</v>
      </c>
      <c r="N3521" t="str">
        <f>VLOOKUP(I3521,LULine!A:B,2,FALSE)</f>
        <v>Sheppard</v>
      </c>
      <c r="O3521" t="s">
        <v>1765</v>
      </c>
      <c r="P3521" t="s">
        <v>1772</v>
      </c>
    </row>
    <row r="3522" spans="1:16" x14ac:dyDescent="0.3">
      <c r="A3522">
        <v>43683</v>
      </c>
      <c r="B3522" t="s">
        <v>1656</v>
      </c>
      <c r="C3522" t="s">
        <v>11</v>
      </c>
      <c r="D3522" t="s">
        <v>42</v>
      </c>
      <c r="E3522" t="s">
        <v>80</v>
      </c>
      <c r="F3522">
        <v>3</v>
      </c>
      <c r="G3522">
        <v>6</v>
      </c>
      <c r="H3522" t="s">
        <v>19</v>
      </c>
      <c r="I3522" t="s">
        <v>15</v>
      </c>
      <c r="J3522">
        <v>5861</v>
      </c>
      <c r="K3522" t="str">
        <f>VLOOKUP(E3522,LUCode!A:B,2,FALSE)</f>
        <v>Disorderly Patron</v>
      </c>
      <c r="L3522">
        <f>VLOOKUP(D3522,Coordinates!A:C,2,FALSE)</f>
        <v>43.749699999999997</v>
      </c>
      <c r="M3522">
        <f>VLOOKUP(D3522,Coordinates!A:C,3,FALSE)</f>
        <v>-79.4619</v>
      </c>
      <c r="N3522" t="str">
        <f>VLOOKUP(I3522,LULine!A:B,2,FALSE)</f>
        <v>Yonge University Spadina</v>
      </c>
      <c r="O3522" t="s">
        <v>1765</v>
      </c>
      <c r="P3522" t="s">
        <v>1773</v>
      </c>
    </row>
    <row r="3523" spans="1:16" x14ac:dyDescent="0.3">
      <c r="A3523">
        <v>43683</v>
      </c>
      <c r="B3523" t="s">
        <v>1657</v>
      </c>
      <c r="C3523" t="s">
        <v>11</v>
      </c>
      <c r="D3523" t="s">
        <v>223</v>
      </c>
      <c r="E3523" t="s">
        <v>146</v>
      </c>
      <c r="F3523">
        <v>82</v>
      </c>
      <c r="G3523">
        <v>85</v>
      </c>
      <c r="H3523" t="s">
        <v>29</v>
      </c>
      <c r="I3523" t="s">
        <v>30</v>
      </c>
      <c r="J3523">
        <v>5135</v>
      </c>
      <c r="K3523" t="str">
        <f>VLOOKUP(E3523,LUCode!A:B,2,FALSE)</f>
        <v>Priority One - Train in Contact With Person</v>
      </c>
      <c r="L3523">
        <f>VLOOKUP(D3523,Coordinates!A:C,2,FALSE)</f>
        <v>43.392499999999998</v>
      </c>
      <c r="M3523">
        <f>VLOOKUP(D3523,Coordinates!A:C,3,FALSE)</f>
        <v>-79.271050000000002</v>
      </c>
      <c r="N3523" t="str">
        <f>VLOOKUP(I3523,LULine!A:B,2,FALSE)</f>
        <v>Bloor Danforth</v>
      </c>
      <c r="O3523" t="s">
        <v>1765</v>
      </c>
      <c r="P3523" t="s">
        <v>1773</v>
      </c>
    </row>
    <row r="3524" spans="1:16" x14ac:dyDescent="0.3">
      <c r="A3524">
        <v>43683</v>
      </c>
      <c r="B3524" t="s">
        <v>708</v>
      </c>
      <c r="C3524" t="s">
        <v>11</v>
      </c>
      <c r="D3524" s="25" t="s">
        <v>1756</v>
      </c>
      <c r="E3524" t="s">
        <v>57</v>
      </c>
      <c r="F3524">
        <v>4</v>
      </c>
      <c r="G3524">
        <v>7</v>
      </c>
      <c r="H3524" t="s">
        <v>19</v>
      </c>
      <c r="I3524" t="s">
        <v>15</v>
      </c>
      <c r="J3524">
        <v>5426</v>
      </c>
      <c r="K3524" t="str">
        <f>VLOOKUP(E3524,LUCode!A:B,2,FALSE)</f>
        <v>Injured or ill Customer (On Train) - Transported</v>
      </c>
      <c r="L3524">
        <f>VLOOKUP(D3524,Coordinates!A:C,2,FALSE)</f>
        <v>43.401600000000002</v>
      </c>
      <c r="M3524">
        <f>VLOOKUP(D3524,Coordinates!A:C,3,FALSE)</f>
        <v>-79.230900000000005</v>
      </c>
      <c r="N3524" t="str">
        <f>VLOOKUP(I3524,LULine!A:B,2,FALSE)</f>
        <v>Yonge University Spadina</v>
      </c>
      <c r="O3524" t="s">
        <v>1765</v>
      </c>
      <c r="P3524" t="s">
        <v>1773</v>
      </c>
    </row>
    <row r="3525" spans="1:16" x14ac:dyDescent="0.3">
      <c r="A3525">
        <v>43683</v>
      </c>
      <c r="B3525" t="s">
        <v>584</v>
      </c>
      <c r="C3525" t="s">
        <v>11</v>
      </c>
      <c r="D3525" t="s">
        <v>22</v>
      </c>
      <c r="E3525" t="s">
        <v>132</v>
      </c>
      <c r="F3525">
        <v>7</v>
      </c>
      <c r="G3525">
        <v>10</v>
      </c>
      <c r="H3525" t="s">
        <v>19</v>
      </c>
      <c r="I3525" t="s">
        <v>15</v>
      </c>
      <c r="J3525">
        <v>5766</v>
      </c>
      <c r="K3525" t="str">
        <f>VLOOKUP(E3525,LUCode!A:B,2,FALSE)</f>
        <v>Misc. Transportation Other - Employee Non-Chargeable</v>
      </c>
      <c r="L3525">
        <f>VLOOKUP(D3525,Coordinates!A:C,2,FALSE)</f>
        <v>43.4116</v>
      </c>
      <c r="M3525">
        <f>VLOOKUP(D3525,Coordinates!A:C,3,FALSE)</f>
        <v>-79.233500000000006</v>
      </c>
      <c r="N3525" t="str">
        <f>VLOOKUP(I3525,LULine!A:B,2,FALSE)</f>
        <v>Yonge University Spadina</v>
      </c>
      <c r="O3525" t="s">
        <v>1765</v>
      </c>
      <c r="P3525" t="s">
        <v>1773</v>
      </c>
    </row>
    <row r="3526" spans="1:16" x14ac:dyDescent="0.3">
      <c r="A3526">
        <v>43683</v>
      </c>
      <c r="B3526" t="s">
        <v>720</v>
      </c>
      <c r="C3526" t="s">
        <v>11</v>
      </c>
      <c r="D3526" t="s">
        <v>439</v>
      </c>
      <c r="E3526" t="s">
        <v>25</v>
      </c>
      <c r="F3526">
        <v>3</v>
      </c>
      <c r="G3526">
        <v>7</v>
      </c>
      <c r="H3526" t="s">
        <v>19</v>
      </c>
      <c r="I3526" t="s">
        <v>15</v>
      </c>
      <c r="J3526">
        <v>5766</v>
      </c>
      <c r="K3526" t="str">
        <f>VLOOKUP(E3526,LUCode!A:B,2,FALSE)</f>
        <v xml:space="preserve">No Operator Immediately Available - Not E.S.A. Related </v>
      </c>
      <c r="L3526">
        <f>VLOOKUP(D3526,Coordinates!A:C,2,FALSE)</f>
        <v>43.6477</v>
      </c>
      <c r="M3526">
        <f>VLOOKUP(D3526,Coordinates!A:C,3,FALSE)</f>
        <v>-79.384799999999998</v>
      </c>
      <c r="N3526" t="str">
        <f>VLOOKUP(I3526,LULine!A:B,2,FALSE)</f>
        <v>Yonge University Spadina</v>
      </c>
      <c r="O3526" t="s">
        <v>1765</v>
      </c>
      <c r="P3526" t="s">
        <v>1773</v>
      </c>
    </row>
    <row r="3527" spans="1:16" x14ac:dyDescent="0.3">
      <c r="A3527">
        <v>43683</v>
      </c>
      <c r="B3527" t="s">
        <v>884</v>
      </c>
      <c r="C3527" t="s">
        <v>11</v>
      </c>
      <c r="D3527" t="s">
        <v>211</v>
      </c>
      <c r="E3527" t="s">
        <v>132</v>
      </c>
      <c r="F3527">
        <v>5</v>
      </c>
      <c r="G3527">
        <v>8</v>
      </c>
      <c r="H3527" t="s">
        <v>19</v>
      </c>
      <c r="I3527" t="s">
        <v>15</v>
      </c>
      <c r="J3527">
        <v>5846</v>
      </c>
      <c r="K3527" t="str">
        <f>VLOOKUP(E3527,LUCode!A:B,2,FALSE)</f>
        <v>Misc. Transportation Other - Employee Non-Chargeable</v>
      </c>
      <c r="L3527">
        <f>VLOOKUP(D3527,Coordinates!A:C,2,FALSE)</f>
        <v>43.4739</v>
      </c>
      <c r="M3527">
        <f>VLOOKUP(D3527,Coordinates!A:C,3,FALSE)</f>
        <v>-79.313900000000004</v>
      </c>
      <c r="N3527" t="str">
        <f>VLOOKUP(I3527,LULine!A:B,2,FALSE)</f>
        <v>Yonge University Spadina</v>
      </c>
      <c r="O3527" t="s">
        <v>1765</v>
      </c>
      <c r="P3527" t="s">
        <v>1775</v>
      </c>
    </row>
    <row r="3528" spans="1:16" x14ac:dyDescent="0.3">
      <c r="A3528">
        <v>43683</v>
      </c>
      <c r="B3528" t="s">
        <v>1173</v>
      </c>
      <c r="C3528" t="s">
        <v>11</v>
      </c>
      <c r="D3528" t="s">
        <v>24</v>
      </c>
      <c r="E3528" t="s">
        <v>80</v>
      </c>
      <c r="F3528">
        <v>7</v>
      </c>
      <c r="G3528">
        <v>10</v>
      </c>
      <c r="H3528" t="s">
        <v>19</v>
      </c>
      <c r="I3528" t="s">
        <v>15</v>
      </c>
      <c r="J3528">
        <v>5676</v>
      </c>
      <c r="K3528" t="str">
        <f>VLOOKUP(E3528,LUCode!A:B,2,FALSE)</f>
        <v>Disorderly Patron</v>
      </c>
      <c r="L3528">
        <f>VLOOKUP(D3528,Coordinates!A:C,2,FALSE)</f>
        <v>43.415199999999999</v>
      </c>
      <c r="M3528">
        <f>VLOOKUP(D3528,Coordinates!A:C,3,FALSE)</f>
        <v>-79.234999999999999</v>
      </c>
      <c r="N3528" t="str">
        <f>VLOOKUP(I3528,LULine!A:B,2,FALSE)</f>
        <v>Yonge University Spadina</v>
      </c>
      <c r="O3528" t="s">
        <v>1765</v>
      </c>
      <c r="P3528" t="s">
        <v>1775</v>
      </c>
    </row>
    <row r="3529" spans="1:16" x14ac:dyDescent="0.3">
      <c r="A3529">
        <v>43683</v>
      </c>
      <c r="B3529" t="s">
        <v>968</v>
      </c>
      <c r="C3529" t="s">
        <v>11</v>
      </c>
      <c r="D3529" t="s">
        <v>24</v>
      </c>
      <c r="E3529" t="s">
        <v>50</v>
      </c>
      <c r="F3529">
        <v>3</v>
      </c>
      <c r="G3529">
        <v>6</v>
      </c>
      <c r="H3529" t="s">
        <v>19</v>
      </c>
      <c r="I3529" t="s">
        <v>15</v>
      </c>
      <c r="J3529">
        <v>5531</v>
      </c>
      <c r="K3529" t="str">
        <f>VLOOKUP(E3529,LUCode!A:B,2,FALSE)</f>
        <v>Brakes</v>
      </c>
      <c r="L3529">
        <f>VLOOKUP(D3529,Coordinates!A:C,2,FALSE)</f>
        <v>43.415199999999999</v>
      </c>
      <c r="M3529">
        <f>VLOOKUP(D3529,Coordinates!A:C,3,FALSE)</f>
        <v>-79.234999999999999</v>
      </c>
      <c r="N3529" t="str">
        <f>VLOOKUP(I3529,LULine!A:B,2,FALSE)</f>
        <v>Yonge University Spadina</v>
      </c>
      <c r="O3529" t="s">
        <v>1765</v>
      </c>
      <c r="P3529" t="s">
        <v>1775</v>
      </c>
    </row>
    <row r="3530" spans="1:16" x14ac:dyDescent="0.3">
      <c r="A3530">
        <v>43683</v>
      </c>
      <c r="B3530" t="s">
        <v>841</v>
      </c>
      <c r="C3530" t="s">
        <v>11</v>
      </c>
      <c r="D3530" t="s">
        <v>101</v>
      </c>
      <c r="E3530" t="s">
        <v>150</v>
      </c>
      <c r="F3530">
        <v>7</v>
      </c>
      <c r="G3530">
        <v>10</v>
      </c>
      <c r="H3530" t="s">
        <v>14</v>
      </c>
      <c r="I3530" t="s">
        <v>15</v>
      </c>
      <c r="J3530">
        <v>5916</v>
      </c>
      <c r="K3530" t="str">
        <f>VLOOKUP(E3530,LUCode!A:B,2,FALSE)</f>
        <v>Passenger Other</v>
      </c>
      <c r="L3530">
        <f>VLOOKUP(D3530,Coordinates!A:C,2,FALSE)</f>
        <v>43.400199999999998</v>
      </c>
      <c r="M3530">
        <f>VLOOKUP(D3530,Coordinates!A:C,3,FALSE)</f>
        <v>-79.241399999999999</v>
      </c>
      <c r="N3530" t="str">
        <f>VLOOKUP(I3530,LULine!A:B,2,FALSE)</f>
        <v>Yonge University Spadina</v>
      </c>
      <c r="O3530" t="s">
        <v>1765</v>
      </c>
      <c r="P3530" t="s">
        <v>1775</v>
      </c>
    </row>
    <row r="3531" spans="1:16" x14ac:dyDescent="0.3">
      <c r="A3531">
        <v>43683</v>
      </c>
      <c r="B3531" t="s">
        <v>100</v>
      </c>
      <c r="C3531" t="s">
        <v>11</v>
      </c>
      <c r="D3531" t="s">
        <v>137</v>
      </c>
      <c r="E3531" t="s">
        <v>89</v>
      </c>
      <c r="F3531">
        <v>7</v>
      </c>
      <c r="G3531">
        <v>9</v>
      </c>
      <c r="H3531" t="s">
        <v>19</v>
      </c>
      <c r="I3531" t="s">
        <v>15</v>
      </c>
      <c r="J3531">
        <v>5876</v>
      </c>
      <c r="K3531" t="str">
        <f>VLOOKUP(E3531,LUCode!A:B,2,FALSE)</f>
        <v>Injured or ill Customer (On Train) - Medical Aid Refused</v>
      </c>
      <c r="L3531">
        <f>VLOOKUP(D3531,Coordinates!A:C,2,FALSE)</f>
        <v>43.645299999999999</v>
      </c>
      <c r="M3531">
        <f>VLOOKUP(D3531,Coordinates!A:C,3,FALSE)</f>
        <v>-79.380600000000001</v>
      </c>
      <c r="N3531" t="str">
        <f>VLOOKUP(I3531,LULine!A:B,2,FALSE)</f>
        <v>Yonge University Spadina</v>
      </c>
      <c r="O3531" t="s">
        <v>1765</v>
      </c>
      <c r="P3531" t="s">
        <v>1775</v>
      </c>
    </row>
    <row r="3532" spans="1:16" x14ac:dyDescent="0.3">
      <c r="A3532">
        <v>43683</v>
      </c>
      <c r="B3532" t="s">
        <v>313</v>
      </c>
      <c r="C3532" t="s">
        <v>11</v>
      </c>
      <c r="D3532" t="s">
        <v>37</v>
      </c>
      <c r="E3532" t="s">
        <v>143</v>
      </c>
      <c r="F3532">
        <v>3</v>
      </c>
      <c r="G3532">
        <v>6</v>
      </c>
      <c r="H3532" t="s">
        <v>34</v>
      </c>
      <c r="I3532" t="s">
        <v>30</v>
      </c>
      <c r="J3532">
        <v>5177</v>
      </c>
      <c r="K3532" t="str">
        <f>VLOOKUP(E3532,LUCode!A:B,2,FALSE)</f>
        <v>Transportation Department - Other</v>
      </c>
      <c r="L3532">
        <f>VLOOKUP(D3532,Coordinates!A:C,2,FALSE)</f>
        <v>43.435699999999997</v>
      </c>
      <c r="M3532">
        <f>VLOOKUP(D3532,Coordinates!A:C,3,FALSE)</f>
        <v>-79.154899999999998</v>
      </c>
      <c r="N3532" t="str">
        <f>VLOOKUP(I3532,LULine!A:B,2,FALSE)</f>
        <v>Bloor Danforth</v>
      </c>
      <c r="O3532" t="s">
        <v>1765</v>
      </c>
      <c r="P3532" t="s">
        <v>1775</v>
      </c>
    </row>
    <row r="3533" spans="1:16" x14ac:dyDescent="0.3">
      <c r="A3533">
        <v>43683</v>
      </c>
      <c r="B3533" t="s">
        <v>1269</v>
      </c>
      <c r="C3533" t="s">
        <v>11</v>
      </c>
      <c r="D3533" t="s">
        <v>215</v>
      </c>
      <c r="E3533" t="s">
        <v>57</v>
      </c>
      <c r="F3533">
        <v>10</v>
      </c>
      <c r="G3533">
        <v>12</v>
      </c>
      <c r="H3533" t="s">
        <v>29</v>
      </c>
      <c r="I3533" t="s">
        <v>30</v>
      </c>
      <c r="J3533">
        <v>5142</v>
      </c>
      <c r="K3533" t="str">
        <f>VLOOKUP(E3533,LUCode!A:B,2,FALSE)</f>
        <v>Injured or ill Customer (On Train) - Transported</v>
      </c>
      <c r="L3533">
        <f>VLOOKUP(D3533,Coordinates!A:C,2,FALSE)</f>
        <v>43.385300000000001</v>
      </c>
      <c r="M3533">
        <f>VLOOKUP(D3533,Coordinates!A:C,3,FALSE)</f>
        <v>-79.304100000000005</v>
      </c>
      <c r="N3533" t="str">
        <f>VLOOKUP(I3533,LULine!A:B,2,FALSE)</f>
        <v>Bloor Danforth</v>
      </c>
      <c r="O3533" t="s">
        <v>1765</v>
      </c>
      <c r="P3533" t="s">
        <v>1776</v>
      </c>
    </row>
    <row r="3534" spans="1:16" x14ac:dyDescent="0.3">
      <c r="A3534">
        <v>43683</v>
      </c>
      <c r="B3534" t="s">
        <v>362</v>
      </c>
      <c r="C3534" t="s">
        <v>11</v>
      </c>
      <c r="D3534" t="s">
        <v>172</v>
      </c>
      <c r="E3534" t="s">
        <v>67</v>
      </c>
      <c r="F3534">
        <v>6</v>
      </c>
      <c r="G3534">
        <v>8</v>
      </c>
      <c r="H3534" t="s">
        <v>14</v>
      </c>
      <c r="I3534" t="s">
        <v>15</v>
      </c>
      <c r="J3534">
        <v>5861</v>
      </c>
      <c r="K3534" t="str">
        <f>VLOOKUP(E3534,LUCode!A:B,2,FALSE)</f>
        <v>Door Problems - Faulty Equipment</v>
      </c>
      <c r="L3534">
        <f>VLOOKUP(D3534,Coordinates!A:C,2,FALSE)</f>
        <v>43.761499999999998</v>
      </c>
      <c r="M3534">
        <f>VLOOKUP(D3534,Coordinates!A:C,3,FALSE)</f>
        <v>-79.411100000000005</v>
      </c>
      <c r="N3534" t="str">
        <f>VLOOKUP(I3534,LULine!A:B,2,FALSE)</f>
        <v>Yonge University Spadina</v>
      </c>
      <c r="O3534" t="s">
        <v>1765</v>
      </c>
      <c r="P3534" t="s">
        <v>1776</v>
      </c>
    </row>
    <row r="3535" spans="1:16" x14ac:dyDescent="0.3">
      <c r="A3535">
        <v>43683</v>
      </c>
      <c r="B3535" t="s">
        <v>1106</v>
      </c>
      <c r="C3535" t="s">
        <v>11</v>
      </c>
      <c r="D3535" t="s">
        <v>104</v>
      </c>
      <c r="E3535" t="s">
        <v>132</v>
      </c>
      <c r="F3535">
        <v>4</v>
      </c>
      <c r="G3535">
        <v>7</v>
      </c>
      <c r="H3535" t="s">
        <v>34</v>
      </c>
      <c r="I3535" t="s">
        <v>30</v>
      </c>
      <c r="J3535">
        <v>5163</v>
      </c>
      <c r="K3535" t="str">
        <f>VLOOKUP(E3535,LUCode!A:B,2,FALSE)</f>
        <v>Misc. Transportation Other - Employee Non-Chargeable</v>
      </c>
      <c r="L3535">
        <f>VLOOKUP(D3535,Coordinates!A:C,2,FALSE)</f>
        <v>43.384300000000003</v>
      </c>
      <c r="M3535">
        <f>VLOOKUP(D3535,Coordinates!A:C,3,FALSE)</f>
        <v>-79.312799999999996</v>
      </c>
      <c r="N3535" t="str">
        <f>VLOOKUP(I3535,LULine!A:B,2,FALSE)</f>
        <v>Bloor Danforth</v>
      </c>
      <c r="O3535" t="s">
        <v>1765</v>
      </c>
      <c r="P3535" t="s">
        <v>1776</v>
      </c>
    </row>
    <row r="3536" spans="1:16" x14ac:dyDescent="0.3">
      <c r="A3536">
        <v>43683</v>
      </c>
      <c r="B3536" t="s">
        <v>118</v>
      </c>
      <c r="C3536" t="s">
        <v>11</v>
      </c>
      <c r="D3536" t="s">
        <v>367</v>
      </c>
      <c r="E3536" t="s">
        <v>880</v>
      </c>
      <c r="F3536">
        <v>10</v>
      </c>
      <c r="G3536">
        <v>13</v>
      </c>
      <c r="H3536" t="s">
        <v>34</v>
      </c>
      <c r="I3536" t="s">
        <v>30</v>
      </c>
      <c r="J3536">
        <v>5225</v>
      </c>
      <c r="K3536" t="str">
        <f>VLOOKUP(E3536,LUCode!A:B,2,FALSE)</f>
        <v>Two Drum Switch Keys Activated</v>
      </c>
      <c r="L3536">
        <f>VLOOKUP(D3536,Coordinates!A:C,2,FALSE)</f>
        <v>43.390599999999999</v>
      </c>
      <c r="M3536">
        <f>VLOOKUP(D3536,Coordinates!A:C,3,FALSE)</f>
        <v>-79.283299999999997</v>
      </c>
      <c r="N3536" t="str">
        <f>VLOOKUP(I3536,LULine!A:B,2,FALSE)</f>
        <v>Bloor Danforth</v>
      </c>
      <c r="O3536" t="s">
        <v>1765</v>
      </c>
      <c r="P3536" t="s">
        <v>1776</v>
      </c>
    </row>
    <row r="3537" spans="1:16" x14ac:dyDescent="0.3">
      <c r="A3537">
        <v>43683</v>
      </c>
      <c r="B3537" t="s">
        <v>920</v>
      </c>
      <c r="C3537" t="s">
        <v>11</v>
      </c>
      <c r="D3537" t="s">
        <v>325</v>
      </c>
      <c r="E3537" t="s">
        <v>80</v>
      </c>
      <c r="F3537">
        <v>3</v>
      </c>
      <c r="G3537">
        <v>8</v>
      </c>
      <c r="H3537" t="s">
        <v>14</v>
      </c>
      <c r="I3537" t="s">
        <v>15</v>
      </c>
      <c r="J3537">
        <v>6126</v>
      </c>
      <c r="K3537" t="str">
        <f>VLOOKUP(E3537,LUCode!A:B,2,FALSE)</f>
        <v>Disorderly Patron</v>
      </c>
      <c r="L3537">
        <f>VLOOKUP(D3537,Coordinates!A:C,2,FALSE)</f>
        <v>43.394100000000002</v>
      </c>
      <c r="M3537">
        <f>VLOOKUP(D3537,Coordinates!A:C,3,FALSE)</f>
        <v>-79.225899999999996</v>
      </c>
      <c r="N3537" t="str">
        <f>VLOOKUP(I3537,LULine!A:B,2,FALSE)</f>
        <v>Yonge University Spadina</v>
      </c>
      <c r="O3537" t="s">
        <v>1765</v>
      </c>
      <c r="P3537" t="s">
        <v>1777</v>
      </c>
    </row>
    <row r="3538" spans="1:16" x14ac:dyDescent="0.3">
      <c r="A3538">
        <v>43683</v>
      </c>
      <c r="B3538" t="s">
        <v>894</v>
      </c>
      <c r="C3538" t="s">
        <v>11</v>
      </c>
      <c r="D3538" t="s">
        <v>235</v>
      </c>
      <c r="E3538" t="s">
        <v>89</v>
      </c>
      <c r="F3538">
        <v>4</v>
      </c>
      <c r="G3538">
        <v>8</v>
      </c>
      <c r="H3538" t="s">
        <v>34</v>
      </c>
      <c r="I3538" t="s">
        <v>30</v>
      </c>
      <c r="J3538">
        <v>5057</v>
      </c>
      <c r="K3538" t="str">
        <f>VLOOKUP(E3538,LUCode!A:B,2,FALSE)</f>
        <v>Injured or ill Customer (On Train) - Medical Aid Refused</v>
      </c>
      <c r="L3538">
        <f>VLOOKUP(D3538,Coordinates!A:C,2,FALSE)</f>
        <v>43.411099999999998</v>
      </c>
      <c r="M3538">
        <f>VLOOKUP(D3538,Coordinates!A:C,3,FALSE)</f>
        <v>-79.184600000000003</v>
      </c>
      <c r="N3538" t="str">
        <f>VLOOKUP(I3538,LULine!A:B,2,FALSE)</f>
        <v>Bloor Danforth</v>
      </c>
      <c r="O3538" t="s">
        <v>1765</v>
      </c>
      <c r="P3538" t="s">
        <v>1777</v>
      </c>
    </row>
    <row r="3539" spans="1:16" x14ac:dyDescent="0.3">
      <c r="A3539">
        <v>43683</v>
      </c>
      <c r="B3539" t="s">
        <v>458</v>
      </c>
      <c r="C3539" t="s">
        <v>11</v>
      </c>
      <c r="D3539" t="s">
        <v>389</v>
      </c>
      <c r="E3539" t="s">
        <v>92</v>
      </c>
      <c r="F3539">
        <v>3</v>
      </c>
      <c r="G3539">
        <v>9</v>
      </c>
      <c r="H3539" t="s">
        <v>19</v>
      </c>
      <c r="I3539" t="s">
        <v>93</v>
      </c>
      <c r="J3539">
        <v>3008</v>
      </c>
      <c r="K3539" t="str">
        <f>VLOOKUP(E3539,LUCode!A:B,2,FALSE)</f>
        <v>Door Problems - Faulty Equipment</v>
      </c>
      <c r="L3539">
        <f>VLOOKUP(D3539,Coordinates!A:C,2,FALSE)</f>
        <v>43.450099999999999</v>
      </c>
      <c r="M3539">
        <f>VLOOKUP(D3539,Coordinates!A:C,3,FALSE)</f>
        <v>-79.161299999999997</v>
      </c>
      <c r="N3539" t="str">
        <f>VLOOKUP(I3539,LULine!A:B,2,FALSE)</f>
        <v>Scarborough Rail Transit</v>
      </c>
      <c r="O3539" t="s">
        <v>1765</v>
      </c>
      <c r="P3539" t="s">
        <v>1777</v>
      </c>
    </row>
    <row r="3540" spans="1:16" x14ac:dyDescent="0.3">
      <c r="A3540">
        <v>43684</v>
      </c>
      <c r="B3540" t="s">
        <v>225</v>
      </c>
      <c r="C3540" t="s">
        <v>63</v>
      </c>
      <c r="D3540" t="s">
        <v>42</v>
      </c>
      <c r="E3540" t="s">
        <v>13</v>
      </c>
      <c r="F3540">
        <v>13</v>
      </c>
      <c r="G3540">
        <v>17</v>
      </c>
      <c r="H3540" t="s">
        <v>14</v>
      </c>
      <c r="I3540" t="s">
        <v>15</v>
      </c>
      <c r="J3540">
        <v>5521</v>
      </c>
      <c r="K3540" t="str">
        <f>VLOOKUP(E3540,LUCode!A:B,2,FALSE)</f>
        <v>ATC Project</v>
      </c>
      <c r="L3540">
        <f>VLOOKUP(D3540,Coordinates!A:C,2,FALSE)</f>
        <v>43.749699999999997</v>
      </c>
      <c r="M3540">
        <f>VLOOKUP(D3540,Coordinates!A:C,3,FALSE)</f>
        <v>-79.4619</v>
      </c>
      <c r="N3540" t="str">
        <f>VLOOKUP(I3540,LULine!A:B,2,FALSE)</f>
        <v>Yonge University Spadina</v>
      </c>
      <c r="O3540" t="s">
        <v>1765</v>
      </c>
      <c r="P3540" t="s">
        <v>1774</v>
      </c>
    </row>
    <row r="3541" spans="1:16" x14ac:dyDescent="0.3">
      <c r="A3541">
        <v>43684</v>
      </c>
      <c r="B3541" t="s">
        <v>1145</v>
      </c>
      <c r="C3541" t="s">
        <v>63</v>
      </c>
      <c r="D3541" t="s">
        <v>266</v>
      </c>
      <c r="E3541" t="s">
        <v>1198</v>
      </c>
      <c r="F3541">
        <v>5</v>
      </c>
      <c r="G3541">
        <v>10</v>
      </c>
      <c r="H3541" t="s">
        <v>19</v>
      </c>
      <c r="I3541" t="s">
        <v>93</v>
      </c>
      <c r="J3541">
        <v>3019</v>
      </c>
      <c r="K3541" t="str">
        <f>VLOOKUP(E3541,LUCode!A:B,2,FALSE)</f>
        <v>Propulsion System</v>
      </c>
      <c r="L3541">
        <f>VLOOKUP(D3541,Coordinates!A:C,2,FALSE)</f>
        <v>43.462899999999998</v>
      </c>
      <c r="M3541">
        <f>VLOOKUP(D3541,Coordinates!A:C,3,FALSE)</f>
        <v>-79.150599999999997</v>
      </c>
      <c r="N3541" t="str">
        <f>VLOOKUP(I3541,LULine!A:B,2,FALSE)</f>
        <v>Scarborough Rail Transit</v>
      </c>
      <c r="O3541" t="s">
        <v>1765</v>
      </c>
      <c r="P3541" t="s">
        <v>1774</v>
      </c>
    </row>
    <row r="3542" spans="1:16" x14ac:dyDescent="0.3">
      <c r="A3542">
        <v>43684</v>
      </c>
      <c r="B3542" t="s">
        <v>692</v>
      </c>
      <c r="C3542" t="s">
        <v>63</v>
      </c>
      <c r="D3542" t="s">
        <v>79</v>
      </c>
      <c r="E3542" t="s">
        <v>89</v>
      </c>
      <c r="F3542">
        <v>4</v>
      </c>
      <c r="G3542">
        <v>6</v>
      </c>
      <c r="H3542" t="s">
        <v>29</v>
      </c>
      <c r="I3542" t="s">
        <v>30</v>
      </c>
      <c r="J3542">
        <v>5137</v>
      </c>
      <c r="K3542" t="str">
        <f>VLOOKUP(E3542,LUCode!A:B,2,FALSE)</f>
        <v>Injured or ill Customer (On Train) - Medical Aid Refused</v>
      </c>
      <c r="L3542">
        <f>VLOOKUP(D3542,Coordinates!A:C,2,FALSE)</f>
        <v>43.402500000000003</v>
      </c>
      <c r="M3542">
        <f>VLOOKUP(D3542,Coordinates!A:C,3,FALSE)</f>
        <v>-79.220799999999997</v>
      </c>
      <c r="N3542" t="str">
        <f>VLOOKUP(I3542,LULine!A:B,2,FALSE)</f>
        <v>Bloor Danforth</v>
      </c>
      <c r="O3542" t="s">
        <v>1765</v>
      </c>
      <c r="P3542" t="s">
        <v>1774</v>
      </c>
    </row>
    <row r="3543" spans="1:16" x14ac:dyDescent="0.3">
      <c r="A3543">
        <v>43684</v>
      </c>
      <c r="B3543" t="s">
        <v>271</v>
      </c>
      <c r="C3543" t="s">
        <v>63</v>
      </c>
      <c r="D3543" t="s">
        <v>56</v>
      </c>
      <c r="E3543" t="s">
        <v>89</v>
      </c>
      <c r="F3543">
        <v>5</v>
      </c>
      <c r="G3543">
        <v>7</v>
      </c>
      <c r="H3543" t="s">
        <v>34</v>
      </c>
      <c r="I3543" t="s">
        <v>30</v>
      </c>
      <c r="J3543">
        <v>5182</v>
      </c>
      <c r="K3543" t="str">
        <f>VLOOKUP(E3543,LUCode!A:B,2,FALSE)</f>
        <v>Injured or ill Customer (On Train) - Medical Aid Refused</v>
      </c>
      <c r="L3543">
        <f>VLOOKUP(D3543,Coordinates!A:C,2,FALSE)</f>
        <v>43.395800000000001</v>
      </c>
      <c r="M3543">
        <f>VLOOKUP(D3543,Coordinates!A:C,3,FALSE)</f>
        <v>-79.244</v>
      </c>
      <c r="N3543" t="str">
        <f>VLOOKUP(I3543,LULine!A:B,2,FALSE)</f>
        <v>Bloor Danforth</v>
      </c>
      <c r="O3543" t="s">
        <v>1765</v>
      </c>
      <c r="P3543" t="s">
        <v>1774</v>
      </c>
    </row>
    <row r="3544" spans="1:16" x14ac:dyDescent="0.3">
      <c r="A3544">
        <v>43684</v>
      </c>
      <c r="B3544" t="s">
        <v>271</v>
      </c>
      <c r="C3544" t="s">
        <v>63</v>
      </c>
      <c r="D3544" t="s">
        <v>85</v>
      </c>
      <c r="E3544" t="s">
        <v>89</v>
      </c>
      <c r="F3544">
        <v>4</v>
      </c>
      <c r="G3544">
        <v>6</v>
      </c>
      <c r="H3544" t="s">
        <v>19</v>
      </c>
      <c r="I3544" t="s">
        <v>15</v>
      </c>
      <c r="J3544">
        <v>5566</v>
      </c>
      <c r="K3544" t="str">
        <f>VLOOKUP(E3544,LUCode!A:B,2,FALSE)</f>
        <v>Injured or ill Customer (On Train) - Medical Aid Refused</v>
      </c>
      <c r="L3544">
        <f>VLOOKUP(D3544,Coordinates!A:C,2,FALSE)</f>
        <v>43.656300000000002</v>
      </c>
      <c r="M3544">
        <f>VLOOKUP(D3544,Coordinates!A:C,3,FALSE)</f>
        <v>-79.380499999999998</v>
      </c>
      <c r="N3544" t="str">
        <f>VLOOKUP(I3544,LULine!A:B,2,FALSE)</f>
        <v>Yonge University Spadina</v>
      </c>
      <c r="O3544" t="s">
        <v>1765</v>
      </c>
      <c r="P3544" t="s">
        <v>1774</v>
      </c>
    </row>
    <row r="3545" spans="1:16" x14ac:dyDescent="0.3">
      <c r="A3545">
        <v>43684</v>
      </c>
      <c r="B3545" t="s">
        <v>1213</v>
      </c>
      <c r="C3545" t="s">
        <v>63</v>
      </c>
      <c r="D3545" t="s">
        <v>439</v>
      </c>
      <c r="E3545" t="s">
        <v>67</v>
      </c>
      <c r="F3545">
        <v>3</v>
      </c>
      <c r="G3545">
        <v>6</v>
      </c>
      <c r="H3545" t="s">
        <v>19</v>
      </c>
      <c r="I3545" t="s">
        <v>15</v>
      </c>
      <c r="J3545">
        <v>5871</v>
      </c>
      <c r="K3545" t="str">
        <f>VLOOKUP(E3545,LUCode!A:B,2,FALSE)</f>
        <v>Door Problems - Faulty Equipment</v>
      </c>
      <c r="L3545">
        <f>VLOOKUP(D3545,Coordinates!A:C,2,FALSE)</f>
        <v>43.6477</v>
      </c>
      <c r="M3545">
        <f>VLOOKUP(D3545,Coordinates!A:C,3,FALSE)</f>
        <v>-79.384799999999998</v>
      </c>
      <c r="N3545" t="str">
        <f>VLOOKUP(I3545,LULine!A:B,2,FALSE)</f>
        <v>Yonge University Spadina</v>
      </c>
      <c r="O3545" t="s">
        <v>1765</v>
      </c>
      <c r="P3545" t="s">
        <v>1772</v>
      </c>
    </row>
    <row r="3546" spans="1:16" x14ac:dyDescent="0.3">
      <c r="A3546">
        <v>43684</v>
      </c>
      <c r="B3546" t="s">
        <v>1388</v>
      </c>
      <c r="C3546" t="s">
        <v>63</v>
      </c>
      <c r="D3546" t="s">
        <v>211</v>
      </c>
      <c r="E3546" t="s">
        <v>43</v>
      </c>
      <c r="F3546">
        <v>3</v>
      </c>
      <c r="G3546">
        <v>6</v>
      </c>
      <c r="H3546" t="s">
        <v>19</v>
      </c>
      <c r="I3546" t="s">
        <v>15</v>
      </c>
      <c r="J3546">
        <v>6016</v>
      </c>
      <c r="K3546" t="str">
        <f>VLOOKUP(E3546,LUCode!A:B,2,FALSE)</f>
        <v>Operator Not In Position</v>
      </c>
      <c r="L3546">
        <f>VLOOKUP(D3546,Coordinates!A:C,2,FALSE)</f>
        <v>43.4739</v>
      </c>
      <c r="M3546">
        <f>VLOOKUP(D3546,Coordinates!A:C,3,FALSE)</f>
        <v>-79.313900000000004</v>
      </c>
      <c r="N3546" t="str">
        <f>VLOOKUP(I3546,LULine!A:B,2,FALSE)</f>
        <v>Yonge University Spadina</v>
      </c>
      <c r="O3546" t="s">
        <v>1765</v>
      </c>
      <c r="P3546" t="s">
        <v>1772</v>
      </c>
    </row>
    <row r="3547" spans="1:16" x14ac:dyDescent="0.3">
      <c r="A3547">
        <v>43684</v>
      </c>
      <c r="B3547" t="s">
        <v>204</v>
      </c>
      <c r="C3547" t="s">
        <v>63</v>
      </c>
      <c r="D3547" t="s">
        <v>395</v>
      </c>
      <c r="E3547" t="s">
        <v>319</v>
      </c>
      <c r="F3547">
        <v>3</v>
      </c>
      <c r="G3547">
        <v>5</v>
      </c>
      <c r="H3547" t="s">
        <v>34</v>
      </c>
      <c r="I3547" t="s">
        <v>30</v>
      </c>
      <c r="J3547">
        <v>5280</v>
      </c>
      <c r="K3547" t="str">
        <f>VLOOKUP(E3547,LUCode!A:B,2,FALSE)</f>
        <v xml:space="preserve">Speed Control Equipment  </v>
      </c>
      <c r="L3547">
        <f>VLOOKUP(D3547,Coordinates!A:C,2,FALSE)</f>
        <v>43.385899999999999</v>
      </c>
      <c r="M3547">
        <f>VLOOKUP(D3547,Coordinates!A:C,3,FALSE)</f>
        <v>-79.290199999999999</v>
      </c>
      <c r="N3547" t="str">
        <f>VLOOKUP(I3547,LULine!A:B,2,FALSE)</f>
        <v>Bloor Danforth</v>
      </c>
      <c r="O3547" t="s">
        <v>1765</v>
      </c>
      <c r="P3547" t="s">
        <v>1772</v>
      </c>
    </row>
    <row r="3548" spans="1:16" x14ac:dyDescent="0.3">
      <c r="A3548">
        <v>43684</v>
      </c>
      <c r="B3548" t="s">
        <v>1105</v>
      </c>
      <c r="C3548" t="s">
        <v>63</v>
      </c>
      <c r="D3548" s="25" t="s">
        <v>1640</v>
      </c>
      <c r="E3548" t="s">
        <v>239</v>
      </c>
      <c r="F3548">
        <v>7</v>
      </c>
      <c r="G3548">
        <v>10</v>
      </c>
      <c r="H3548" t="s">
        <v>19</v>
      </c>
      <c r="I3548" t="s">
        <v>15</v>
      </c>
      <c r="J3548">
        <v>5836</v>
      </c>
      <c r="K3548" t="str">
        <f>VLOOKUP(E3548,LUCode!A:B,2,FALSE)</f>
        <v>Crew Unable to Maintain Schedule</v>
      </c>
      <c r="L3548" t="str">
        <f>VLOOKUP(D3548,Coordinates!A:C,2,FALSE)</f>
        <v>43.7614°</v>
      </c>
      <c r="M3548">
        <f>VLOOKUP(D3548,Coordinates!A:C,3,FALSE)</f>
        <v>-79.410499999999999</v>
      </c>
      <c r="N3548" t="str">
        <f>VLOOKUP(I3548,LULine!A:B,2,FALSE)</f>
        <v>Yonge University Spadina</v>
      </c>
      <c r="O3548" t="s">
        <v>1765</v>
      </c>
      <c r="P3548" t="s">
        <v>1773</v>
      </c>
    </row>
    <row r="3549" spans="1:16" x14ac:dyDescent="0.3">
      <c r="A3549">
        <v>43684</v>
      </c>
      <c r="B3549" t="s">
        <v>1658</v>
      </c>
      <c r="C3549" t="s">
        <v>63</v>
      </c>
      <c r="D3549" t="s">
        <v>42</v>
      </c>
      <c r="E3549" t="s">
        <v>50</v>
      </c>
      <c r="F3549">
        <v>3</v>
      </c>
      <c r="G3549">
        <v>6</v>
      </c>
      <c r="H3549" t="s">
        <v>19</v>
      </c>
      <c r="I3549" t="s">
        <v>15</v>
      </c>
      <c r="J3549">
        <v>5936</v>
      </c>
      <c r="K3549" t="str">
        <f>VLOOKUP(E3549,LUCode!A:B,2,FALSE)</f>
        <v>Brakes</v>
      </c>
      <c r="L3549">
        <f>VLOOKUP(D3549,Coordinates!A:C,2,FALSE)</f>
        <v>43.749699999999997</v>
      </c>
      <c r="M3549">
        <f>VLOOKUP(D3549,Coordinates!A:C,3,FALSE)</f>
        <v>-79.4619</v>
      </c>
      <c r="N3549" t="str">
        <f>VLOOKUP(I3549,LULine!A:B,2,FALSE)</f>
        <v>Yonge University Spadina</v>
      </c>
      <c r="O3549" t="s">
        <v>1765</v>
      </c>
      <c r="P3549" t="s">
        <v>1773</v>
      </c>
    </row>
    <row r="3550" spans="1:16" x14ac:dyDescent="0.3">
      <c r="A3550">
        <v>43684</v>
      </c>
      <c r="B3550" t="s">
        <v>1019</v>
      </c>
      <c r="C3550" t="s">
        <v>63</v>
      </c>
      <c r="D3550" t="s">
        <v>157</v>
      </c>
      <c r="E3550" t="s">
        <v>245</v>
      </c>
      <c r="F3550">
        <v>4</v>
      </c>
      <c r="G3550">
        <v>7</v>
      </c>
      <c r="H3550" t="s">
        <v>34</v>
      </c>
      <c r="I3550" t="s">
        <v>30</v>
      </c>
      <c r="J3550">
        <v>5353</v>
      </c>
      <c r="K3550" t="str">
        <f>VLOOKUP(E3550,LUCode!A:B,2,FALSE)</f>
        <v>Door Problems - Passenger Related</v>
      </c>
      <c r="L3550">
        <f>VLOOKUP(D3550,Coordinates!A:C,2,FALSE)</f>
        <v>43.404800000000002</v>
      </c>
      <c r="M3550">
        <f>VLOOKUP(D3550,Coordinates!A:C,3,FALSE)</f>
        <v>-79.2042</v>
      </c>
      <c r="N3550" t="str">
        <f>VLOOKUP(I3550,LULine!A:B,2,FALSE)</f>
        <v>Bloor Danforth</v>
      </c>
      <c r="O3550" t="s">
        <v>1765</v>
      </c>
      <c r="P3550" t="s">
        <v>1773</v>
      </c>
    </row>
    <row r="3551" spans="1:16" x14ac:dyDescent="0.3">
      <c r="A3551">
        <v>43684</v>
      </c>
      <c r="B3551" t="s">
        <v>522</v>
      </c>
      <c r="C3551" t="s">
        <v>63</v>
      </c>
      <c r="D3551" t="s">
        <v>127</v>
      </c>
      <c r="E3551" t="s">
        <v>57</v>
      </c>
      <c r="F3551">
        <v>5</v>
      </c>
      <c r="G3551">
        <v>8</v>
      </c>
      <c r="H3551" t="s">
        <v>14</v>
      </c>
      <c r="I3551" t="s">
        <v>15</v>
      </c>
      <c r="J3551">
        <v>5971</v>
      </c>
      <c r="K3551" t="str">
        <f>VLOOKUP(E3551,LUCode!A:B,2,FALSE)</f>
        <v>Injured or ill Customer (On Train) - Transported</v>
      </c>
      <c r="L3551">
        <f>VLOOKUP(D3551,Coordinates!A:C,2,FALSE)</f>
        <v>43.400500000000001</v>
      </c>
      <c r="M3551">
        <f>VLOOKUP(D3551,Coordinates!A:C,3,FALSE)</f>
        <v>-79.235900000000001</v>
      </c>
      <c r="N3551" t="str">
        <f>VLOOKUP(I3551,LULine!A:B,2,FALSE)</f>
        <v>Yonge University Spadina</v>
      </c>
      <c r="O3551" t="s">
        <v>1765</v>
      </c>
      <c r="P3551" t="s">
        <v>1775</v>
      </c>
    </row>
    <row r="3552" spans="1:16" x14ac:dyDescent="0.3">
      <c r="A3552">
        <v>43684</v>
      </c>
      <c r="B3552" t="s">
        <v>885</v>
      </c>
      <c r="C3552" t="s">
        <v>63</v>
      </c>
      <c r="D3552" t="s">
        <v>37</v>
      </c>
      <c r="E3552" t="s">
        <v>322</v>
      </c>
      <c r="F3552">
        <v>17</v>
      </c>
      <c r="G3552">
        <v>20</v>
      </c>
      <c r="H3552" t="s">
        <v>29</v>
      </c>
      <c r="I3552" t="s">
        <v>30</v>
      </c>
      <c r="J3552">
        <v>5315</v>
      </c>
      <c r="K3552" t="str">
        <f>VLOOKUP(E3552,LUCode!A:B,2,FALSE)</f>
        <v>Bomb Threat</v>
      </c>
      <c r="L3552">
        <f>VLOOKUP(D3552,Coordinates!A:C,2,FALSE)</f>
        <v>43.435699999999997</v>
      </c>
      <c r="M3552">
        <f>VLOOKUP(D3552,Coordinates!A:C,3,FALSE)</f>
        <v>-79.154899999999998</v>
      </c>
      <c r="N3552" t="str">
        <f>VLOOKUP(I3552,LULine!A:B,2,FALSE)</f>
        <v>Bloor Danforth</v>
      </c>
      <c r="O3552" t="s">
        <v>1765</v>
      </c>
      <c r="P3552" t="s">
        <v>1775</v>
      </c>
    </row>
    <row r="3553" spans="1:16" x14ac:dyDescent="0.3">
      <c r="A3553">
        <v>43684</v>
      </c>
      <c r="B3553" t="s">
        <v>1002</v>
      </c>
      <c r="C3553" t="s">
        <v>63</v>
      </c>
      <c r="D3553" t="s">
        <v>341</v>
      </c>
      <c r="E3553" t="s">
        <v>988</v>
      </c>
      <c r="F3553">
        <v>18</v>
      </c>
      <c r="G3553">
        <v>23</v>
      </c>
      <c r="H3553" t="s">
        <v>19</v>
      </c>
      <c r="I3553" t="s">
        <v>93</v>
      </c>
      <c r="J3553">
        <v>3022</v>
      </c>
      <c r="K3553" t="str">
        <f>VLOOKUP(E3553,LUCode!A:B,2,FALSE)</f>
        <v>Bomb Threat</v>
      </c>
      <c r="L3553">
        <f>VLOOKUP(D3553,Coordinates!A:C,2,FALSE)</f>
        <v>43.732500000000002</v>
      </c>
      <c r="M3553">
        <f>VLOOKUP(D3553,Coordinates!A:C,3,FALSE)</f>
        <v>-79.263599999999997</v>
      </c>
      <c r="N3553" t="str">
        <f>VLOOKUP(I3553,LULine!A:B,2,FALSE)</f>
        <v>Scarborough Rail Transit</v>
      </c>
      <c r="O3553" t="s">
        <v>1765</v>
      </c>
      <c r="P3553" t="s">
        <v>1775</v>
      </c>
    </row>
    <row r="3554" spans="1:16" x14ac:dyDescent="0.3">
      <c r="A3554">
        <v>43684</v>
      </c>
      <c r="B3554" t="s">
        <v>1659</v>
      </c>
      <c r="C3554" t="s">
        <v>63</v>
      </c>
      <c r="D3554" t="s">
        <v>325</v>
      </c>
      <c r="E3554" t="s">
        <v>89</v>
      </c>
      <c r="F3554">
        <v>3</v>
      </c>
      <c r="G3554">
        <v>5</v>
      </c>
      <c r="H3554" t="s">
        <v>14</v>
      </c>
      <c r="I3554" t="s">
        <v>15</v>
      </c>
      <c r="J3554">
        <v>5946</v>
      </c>
      <c r="K3554" t="str">
        <f>VLOOKUP(E3554,LUCode!A:B,2,FALSE)</f>
        <v>Injured or ill Customer (On Train) - Medical Aid Refused</v>
      </c>
      <c r="L3554">
        <f>VLOOKUP(D3554,Coordinates!A:C,2,FALSE)</f>
        <v>43.394100000000002</v>
      </c>
      <c r="M3554">
        <f>VLOOKUP(D3554,Coordinates!A:C,3,FALSE)</f>
        <v>-79.225899999999996</v>
      </c>
      <c r="N3554" t="str">
        <f>VLOOKUP(I3554,LULine!A:B,2,FALSE)</f>
        <v>Yonge University Spadina</v>
      </c>
      <c r="O3554" t="s">
        <v>1765</v>
      </c>
      <c r="P3554" t="s">
        <v>1776</v>
      </c>
    </row>
    <row r="3555" spans="1:16" x14ac:dyDescent="0.3">
      <c r="A3555">
        <v>43684</v>
      </c>
      <c r="B3555" t="s">
        <v>261</v>
      </c>
      <c r="C3555" t="s">
        <v>63</v>
      </c>
      <c r="D3555" t="s">
        <v>211</v>
      </c>
      <c r="E3555" t="s">
        <v>43</v>
      </c>
      <c r="F3555">
        <v>3</v>
      </c>
      <c r="G3555">
        <v>6</v>
      </c>
      <c r="H3555" t="s">
        <v>19</v>
      </c>
      <c r="I3555" t="s">
        <v>15</v>
      </c>
      <c r="J3555">
        <v>5411</v>
      </c>
      <c r="K3555" t="str">
        <f>VLOOKUP(E3555,LUCode!A:B,2,FALSE)</f>
        <v>Operator Not In Position</v>
      </c>
      <c r="L3555">
        <f>VLOOKUP(D3555,Coordinates!A:C,2,FALSE)</f>
        <v>43.4739</v>
      </c>
      <c r="M3555">
        <f>VLOOKUP(D3555,Coordinates!A:C,3,FALSE)</f>
        <v>-79.313900000000004</v>
      </c>
      <c r="N3555" t="str">
        <f>VLOOKUP(I3555,LULine!A:B,2,FALSE)</f>
        <v>Yonge University Spadina</v>
      </c>
      <c r="O3555" t="s">
        <v>1765</v>
      </c>
      <c r="P3555" t="s">
        <v>1776</v>
      </c>
    </row>
    <row r="3556" spans="1:16" x14ac:dyDescent="0.3">
      <c r="A3556">
        <v>43684</v>
      </c>
      <c r="B3556" t="s">
        <v>1660</v>
      </c>
      <c r="C3556" t="s">
        <v>63</v>
      </c>
      <c r="D3556" t="s">
        <v>40</v>
      </c>
      <c r="E3556" t="s">
        <v>80</v>
      </c>
      <c r="F3556">
        <v>4</v>
      </c>
      <c r="G3556">
        <v>9</v>
      </c>
      <c r="H3556" t="s">
        <v>34</v>
      </c>
      <c r="I3556" t="s">
        <v>30</v>
      </c>
      <c r="J3556">
        <v>5141</v>
      </c>
      <c r="K3556" t="str">
        <f>VLOOKUP(E3556,LUCode!A:B,2,FALSE)</f>
        <v>Disorderly Patron</v>
      </c>
      <c r="L3556">
        <f>VLOOKUP(D3556,Coordinates!A:C,2,FALSE)</f>
        <v>43.405700000000003</v>
      </c>
      <c r="M3556">
        <f>VLOOKUP(D3556,Coordinates!A:C,3,FALSE)</f>
        <v>-79.194900000000004</v>
      </c>
      <c r="N3556" t="str">
        <f>VLOOKUP(I3556,LULine!A:B,2,FALSE)</f>
        <v>Bloor Danforth</v>
      </c>
      <c r="O3556" t="s">
        <v>1765</v>
      </c>
      <c r="P3556" t="s">
        <v>1777</v>
      </c>
    </row>
    <row r="3557" spans="1:16" x14ac:dyDescent="0.3">
      <c r="A3557">
        <v>43685</v>
      </c>
      <c r="B3557" t="s">
        <v>690</v>
      </c>
      <c r="C3557" t="s">
        <v>126</v>
      </c>
      <c r="D3557" t="s">
        <v>626</v>
      </c>
      <c r="E3557" t="s">
        <v>13</v>
      </c>
      <c r="F3557">
        <v>3</v>
      </c>
      <c r="G3557">
        <v>11</v>
      </c>
      <c r="H3557" t="s">
        <v>19</v>
      </c>
      <c r="I3557" t="s">
        <v>15</v>
      </c>
      <c r="J3557">
        <v>5401</v>
      </c>
      <c r="K3557" t="str">
        <f>VLOOKUP(E3557,LUCode!A:B,2,FALSE)</f>
        <v>ATC Project</v>
      </c>
      <c r="L3557">
        <f>VLOOKUP(D3557,Coordinates!A:C,2,FALSE)</f>
        <v>43.465000000000003</v>
      </c>
      <c r="M3557">
        <f>VLOOKUP(D3557,Coordinates!A:C,3,FALSE)</f>
        <v>-79.2453</v>
      </c>
      <c r="N3557" t="str">
        <f>VLOOKUP(I3557,LULine!A:B,2,FALSE)</f>
        <v>Yonge University Spadina</v>
      </c>
      <c r="O3557" t="s">
        <v>1765</v>
      </c>
      <c r="P3557" t="s">
        <v>1774</v>
      </c>
    </row>
    <row r="3558" spans="1:16" x14ac:dyDescent="0.3">
      <c r="A3558">
        <v>43685</v>
      </c>
      <c r="B3558" t="s">
        <v>625</v>
      </c>
      <c r="C3558" t="s">
        <v>126</v>
      </c>
      <c r="D3558" t="s">
        <v>42</v>
      </c>
      <c r="E3558" t="s">
        <v>13</v>
      </c>
      <c r="F3558">
        <v>3</v>
      </c>
      <c r="G3558">
        <v>7</v>
      </c>
      <c r="H3558" t="s">
        <v>14</v>
      </c>
      <c r="I3558" t="s">
        <v>15</v>
      </c>
      <c r="J3558">
        <v>5416</v>
      </c>
      <c r="K3558" t="str">
        <f>VLOOKUP(E3558,LUCode!A:B,2,FALSE)</f>
        <v>ATC Project</v>
      </c>
      <c r="L3558">
        <f>VLOOKUP(D3558,Coordinates!A:C,2,FALSE)</f>
        <v>43.749699999999997</v>
      </c>
      <c r="M3558">
        <f>VLOOKUP(D3558,Coordinates!A:C,3,FALSE)</f>
        <v>-79.4619</v>
      </c>
      <c r="N3558" t="str">
        <f>VLOOKUP(I3558,LULine!A:B,2,FALSE)</f>
        <v>Yonge University Spadina</v>
      </c>
      <c r="O3558" t="s">
        <v>1765</v>
      </c>
      <c r="P3558" t="s">
        <v>1774</v>
      </c>
    </row>
    <row r="3559" spans="1:16" x14ac:dyDescent="0.3">
      <c r="A3559">
        <v>43685</v>
      </c>
      <c r="B3559" t="s">
        <v>1245</v>
      </c>
      <c r="C3559" t="s">
        <v>126</v>
      </c>
      <c r="D3559" t="s">
        <v>64</v>
      </c>
      <c r="E3559" t="s">
        <v>70</v>
      </c>
      <c r="F3559">
        <v>4</v>
      </c>
      <c r="G3559">
        <v>6</v>
      </c>
      <c r="H3559" t="s">
        <v>34</v>
      </c>
      <c r="I3559" t="s">
        <v>30</v>
      </c>
      <c r="J3559">
        <v>5032</v>
      </c>
      <c r="K3559" t="str">
        <f>VLOOKUP(E3559,LUCode!A:B,2,FALSE)</f>
        <v>Signals - Train Stops</v>
      </c>
      <c r="L3559">
        <f>VLOOKUP(D3559,Coordinates!A:C,2,FALSE)</f>
        <v>43.424100000000003</v>
      </c>
      <c r="M3559">
        <f>VLOOKUP(D3559,Coordinates!A:C,3,FALSE)</f>
        <v>-79.164699999999996</v>
      </c>
      <c r="N3559" t="str">
        <f>VLOOKUP(I3559,LULine!A:B,2,FALSE)</f>
        <v>Bloor Danforth</v>
      </c>
      <c r="O3559" t="s">
        <v>1765</v>
      </c>
      <c r="P3559" t="s">
        <v>1774</v>
      </c>
    </row>
    <row r="3560" spans="1:16" x14ac:dyDescent="0.3">
      <c r="A3560">
        <v>43685</v>
      </c>
      <c r="B3560" t="s">
        <v>255</v>
      </c>
      <c r="C3560" t="s">
        <v>126</v>
      </c>
      <c r="D3560" t="s">
        <v>119</v>
      </c>
      <c r="E3560" t="s">
        <v>89</v>
      </c>
      <c r="F3560">
        <v>6</v>
      </c>
      <c r="G3560">
        <v>8</v>
      </c>
      <c r="H3560" t="s">
        <v>19</v>
      </c>
      <c r="I3560" t="s">
        <v>15</v>
      </c>
      <c r="J3560">
        <v>5881</v>
      </c>
      <c r="K3560" t="str">
        <f>VLOOKUP(E3560,LUCode!A:B,2,FALSE)</f>
        <v>Injured or ill Customer (On Train) - Medical Aid Refused</v>
      </c>
      <c r="L3560">
        <f>VLOOKUP(D3560,Coordinates!A:C,2,FALSE)</f>
        <v>43.433</v>
      </c>
      <c r="M3560">
        <f>VLOOKUP(D3560,Coordinates!A:C,3,FALSE)</f>
        <v>-79.248000000000005</v>
      </c>
      <c r="N3560" t="str">
        <f>VLOOKUP(I3560,LULine!A:B,2,FALSE)</f>
        <v>Yonge University Spadina</v>
      </c>
      <c r="O3560" t="s">
        <v>1765</v>
      </c>
      <c r="P3560" t="s">
        <v>1774</v>
      </c>
    </row>
    <row r="3561" spans="1:16" x14ac:dyDescent="0.3">
      <c r="A3561">
        <v>43685</v>
      </c>
      <c r="B3561" t="s">
        <v>1011</v>
      </c>
      <c r="C3561" t="s">
        <v>126</v>
      </c>
      <c r="D3561" t="s">
        <v>69</v>
      </c>
      <c r="E3561" t="s">
        <v>89</v>
      </c>
      <c r="F3561">
        <v>3</v>
      </c>
      <c r="G3561">
        <v>5</v>
      </c>
      <c r="H3561" t="s">
        <v>34</v>
      </c>
      <c r="I3561" t="s">
        <v>30</v>
      </c>
      <c r="J3561">
        <v>5204</v>
      </c>
      <c r="K3561" t="str">
        <f>VLOOKUP(E3561,LUCode!A:B,2,FALSE)</f>
        <v>Injured or ill Customer (On Train) - Medical Aid Refused</v>
      </c>
      <c r="L3561">
        <f>VLOOKUP(D3561,Coordinates!A:C,2,FALSE)</f>
        <v>43.395099999999999</v>
      </c>
      <c r="M3561">
        <f>VLOOKUP(D3561,Coordinates!A:C,3,FALSE)</f>
        <v>-79.250600000000006</v>
      </c>
      <c r="N3561" t="str">
        <f>VLOOKUP(I3561,LULine!A:B,2,FALSE)</f>
        <v>Bloor Danforth</v>
      </c>
      <c r="O3561" t="s">
        <v>1765</v>
      </c>
      <c r="P3561" t="s">
        <v>1774</v>
      </c>
    </row>
    <row r="3562" spans="1:16" x14ac:dyDescent="0.3">
      <c r="A3562">
        <v>43685</v>
      </c>
      <c r="B3562" t="s">
        <v>1661</v>
      </c>
      <c r="C3562" t="s">
        <v>126</v>
      </c>
      <c r="D3562" t="s">
        <v>223</v>
      </c>
      <c r="E3562" t="s">
        <v>54</v>
      </c>
      <c r="F3562">
        <v>3</v>
      </c>
      <c r="G3562">
        <v>6</v>
      </c>
      <c r="H3562" t="s">
        <v>29</v>
      </c>
      <c r="I3562" t="s">
        <v>30</v>
      </c>
      <c r="J3562">
        <v>5345</v>
      </c>
      <c r="K3562" t="str">
        <f>VLOOKUP(E3562,LUCode!A:B,2,FALSE)</f>
        <v>Passenger Assistance Alarm Activated - No Trouble Found</v>
      </c>
      <c r="L3562">
        <f>VLOOKUP(D3562,Coordinates!A:C,2,FALSE)</f>
        <v>43.392499999999998</v>
      </c>
      <c r="M3562">
        <f>VLOOKUP(D3562,Coordinates!A:C,3,FALSE)</f>
        <v>-79.271050000000002</v>
      </c>
      <c r="N3562" t="str">
        <f>VLOOKUP(I3562,LULine!A:B,2,FALSE)</f>
        <v>Bloor Danforth</v>
      </c>
      <c r="O3562" t="s">
        <v>1765</v>
      </c>
      <c r="P3562" t="s">
        <v>1772</v>
      </c>
    </row>
    <row r="3563" spans="1:16" x14ac:dyDescent="0.3">
      <c r="A3563">
        <v>43685</v>
      </c>
      <c r="B3563" t="s">
        <v>580</v>
      </c>
      <c r="C3563" t="s">
        <v>126</v>
      </c>
      <c r="D3563" t="s">
        <v>64</v>
      </c>
      <c r="E3563" t="s">
        <v>80</v>
      </c>
      <c r="F3563">
        <v>3</v>
      </c>
      <c r="G3563">
        <v>6</v>
      </c>
      <c r="H3563" t="s">
        <v>34</v>
      </c>
      <c r="I3563" t="s">
        <v>30</v>
      </c>
      <c r="J3563">
        <v>5110</v>
      </c>
      <c r="K3563" t="str">
        <f>VLOOKUP(E3563,LUCode!A:B,2,FALSE)</f>
        <v>Disorderly Patron</v>
      </c>
      <c r="L3563">
        <f>VLOOKUP(D3563,Coordinates!A:C,2,FALSE)</f>
        <v>43.424100000000003</v>
      </c>
      <c r="M3563">
        <f>VLOOKUP(D3563,Coordinates!A:C,3,FALSE)</f>
        <v>-79.164699999999996</v>
      </c>
      <c r="N3563" t="str">
        <f>VLOOKUP(I3563,LULine!A:B,2,FALSE)</f>
        <v>Bloor Danforth</v>
      </c>
      <c r="O3563" t="s">
        <v>1765</v>
      </c>
      <c r="P3563" t="s">
        <v>1772</v>
      </c>
    </row>
    <row r="3564" spans="1:16" x14ac:dyDescent="0.3">
      <c r="A3564">
        <v>43685</v>
      </c>
      <c r="B3564" t="s">
        <v>1072</v>
      </c>
      <c r="C3564" t="s">
        <v>126</v>
      </c>
      <c r="D3564" t="s">
        <v>37</v>
      </c>
      <c r="E3564" t="s">
        <v>67</v>
      </c>
      <c r="F3564">
        <v>3</v>
      </c>
      <c r="G3564">
        <v>6</v>
      </c>
      <c r="H3564" t="s">
        <v>29</v>
      </c>
      <c r="I3564" t="s">
        <v>30</v>
      </c>
      <c r="J3564">
        <v>5275</v>
      </c>
      <c r="K3564" t="str">
        <f>VLOOKUP(E3564,LUCode!A:B,2,FALSE)</f>
        <v>Door Problems - Faulty Equipment</v>
      </c>
      <c r="L3564">
        <f>VLOOKUP(D3564,Coordinates!A:C,2,FALSE)</f>
        <v>43.435699999999997</v>
      </c>
      <c r="M3564">
        <f>VLOOKUP(D3564,Coordinates!A:C,3,FALSE)</f>
        <v>-79.154899999999998</v>
      </c>
      <c r="N3564" t="str">
        <f>VLOOKUP(I3564,LULine!A:B,2,FALSE)</f>
        <v>Bloor Danforth</v>
      </c>
      <c r="O3564" t="s">
        <v>1765</v>
      </c>
      <c r="P3564" t="s">
        <v>1773</v>
      </c>
    </row>
    <row r="3565" spans="1:16" x14ac:dyDescent="0.3">
      <c r="A3565">
        <v>43685</v>
      </c>
      <c r="B3565" t="s">
        <v>1083</v>
      </c>
      <c r="C3565" t="s">
        <v>126</v>
      </c>
      <c r="D3565" t="s">
        <v>367</v>
      </c>
      <c r="E3565" t="s">
        <v>110</v>
      </c>
      <c r="F3565">
        <v>5</v>
      </c>
      <c r="G3565">
        <v>8</v>
      </c>
      <c r="H3565" t="s">
        <v>29</v>
      </c>
      <c r="I3565" t="s">
        <v>30</v>
      </c>
      <c r="J3565">
        <v>5149</v>
      </c>
      <c r="K3565" t="str">
        <f>VLOOKUP(E3565,LUCode!A:B,2,FALSE)</f>
        <v>Door Problems - Debris Related</v>
      </c>
      <c r="L3565">
        <f>VLOOKUP(D3565,Coordinates!A:C,2,FALSE)</f>
        <v>43.390599999999999</v>
      </c>
      <c r="M3565">
        <f>VLOOKUP(D3565,Coordinates!A:C,3,FALSE)</f>
        <v>-79.283299999999997</v>
      </c>
      <c r="N3565" t="str">
        <f>VLOOKUP(I3565,LULine!A:B,2,FALSE)</f>
        <v>Bloor Danforth</v>
      </c>
      <c r="O3565" t="s">
        <v>1765</v>
      </c>
      <c r="P3565" t="s">
        <v>1773</v>
      </c>
    </row>
    <row r="3566" spans="1:16" x14ac:dyDescent="0.3">
      <c r="A3566">
        <v>43685</v>
      </c>
      <c r="B3566" t="s">
        <v>311</v>
      </c>
      <c r="C3566" t="s">
        <v>126</v>
      </c>
      <c r="D3566" t="s">
        <v>160</v>
      </c>
      <c r="E3566" t="s">
        <v>13</v>
      </c>
      <c r="F3566">
        <v>5</v>
      </c>
      <c r="G3566">
        <v>8</v>
      </c>
      <c r="H3566" t="s">
        <v>19</v>
      </c>
      <c r="I3566" t="s">
        <v>15</v>
      </c>
      <c r="J3566">
        <v>5781</v>
      </c>
      <c r="K3566" t="str">
        <f>VLOOKUP(E3566,LUCode!A:B,2,FALSE)</f>
        <v>ATC Project</v>
      </c>
      <c r="L3566">
        <f>VLOOKUP(D3566,Coordinates!A:C,2,FALSE)</f>
        <v>43.724899999999998</v>
      </c>
      <c r="M3566">
        <f>VLOOKUP(D3566,Coordinates!A:C,3,FALSE)</f>
        <v>79.448800000000006</v>
      </c>
      <c r="N3566" t="str">
        <f>VLOOKUP(I3566,LULine!A:B,2,FALSE)</f>
        <v>Yonge University Spadina</v>
      </c>
      <c r="O3566" t="s">
        <v>1765</v>
      </c>
      <c r="P3566" t="s">
        <v>1775</v>
      </c>
    </row>
    <row r="3567" spans="1:16" x14ac:dyDescent="0.3">
      <c r="A3567">
        <v>43685</v>
      </c>
      <c r="B3567" t="s">
        <v>113</v>
      </c>
      <c r="C3567" t="s">
        <v>126</v>
      </c>
      <c r="D3567" t="s">
        <v>348</v>
      </c>
      <c r="E3567" t="s">
        <v>54</v>
      </c>
      <c r="F3567">
        <v>6</v>
      </c>
      <c r="G3567">
        <v>9</v>
      </c>
      <c r="H3567" t="s">
        <v>14</v>
      </c>
      <c r="I3567" t="s">
        <v>15</v>
      </c>
      <c r="J3567">
        <v>5896</v>
      </c>
      <c r="K3567" t="str">
        <f>VLOOKUP(E3567,LUCode!A:B,2,FALSE)</f>
        <v>Passenger Assistance Alarm Activated - No Trouble Found</v>
      </c>
      <c r="L3567">
        <f>VLOOKUP(D3567,Coordinates!A:C,2,FALSE)</f>
        <v>43.773899999999998</v>
      </c>
      <c r="M3567">
        <f>VLOOKUP(D3567,Coordinates!A:C,3,FALSE)</f>
        <v>-79.499799999999993</v>
      </c>
      <c r="N3567" t="str">
        <f>VLOOKUP(I3567,LULine!A:B,2,FALSE)</f>
        <v>Yonge University Spadina</v>
      </c>
      <c r="O3567" t="s">
        <v>1765</v>
      </c>
      <c r="P3567" t="s">
        <v>1776</v>
      </c>
    </row>
    <row r="3568" spans="1:16" x14ac:dyDescent="0.3">
      <c r="A3568">
        <v>43686</v>
      </c>
      <c r="B3568" t="s">
        <v>736</v>
      </c>
      <c r="C3568" t="s">
        <v>145</v>
      </c>
      <c r="D3568" t="s">
        <v>77</v>
      </c>
      <c r="E3568" t="s">
        <v>13</v>
      </c>
      <c r="F3568">
        <v>5</v>
      </c>
      <c r="G3568">
        <v>8</v>
      </c>
      <c r="H3568" t="s">
        <v>19</v>
      </c>
      <c r="I3568" t="s">
        <v>15</v>
      </c>
      <c r="J3568">
        <v>5976</v>
      </c>
      <c r="K3568" t="str">
        <f>VLOOKUP(E3568,LUCode!A:B,2,FALSE)</f>
        <v>ATC Project</v>
      </c>
      <c r="L3568" t="str">
        <f>VLOOKUP(D3568,Coordinates!A:C,2,FALSE)</f>
        <v>43°44′03</v>
      </c>
      <c r="M3568">
        <f>VLOOKUP(D3568,Coordinates!A:C,3,FALSE)</f>
        <v>-79.27</v>
      </c>
      <c r="N3568" t="str">
        <f>VLOOKUP(I3568,LULine!A:B,2,FALSE)</f>
        <v>Yonge University Spadina</v>
      </c>
      <c r="O3568" t="s">
        <v>1765</v>
      </c>
      <c r="P3568" t="s">
        <v>1774</v>
      </c>
    </row>
    <row r="3569" spans="1:16" x14ac:dyDescent="0.3">
      <c r="A3569">
        <v>43686</v>
      </c>
      <c r="B3569" t="s">
        <v>1136</v>
      </c>
      <c r="C3569" t="s">
        <v>145</v>
      </c>
      <c r="D3569" t="s">
        <v>149</v>
      </c>
      <c r="E3569" t="s">
        <v>89</v>
      </c>
      <c r="F3569">
        <v>4</v>
      </c>
      <c r="G3569">
        <v>6</v>
      </c>
      <c r="H3569" t="s">
        <v>29</v>
      </c>
      <c r="I3569" t="s">
        <v>30</v>
      </c>
      <c r="J3569">
        <v>5370</v>
      </c>
      <c r="K3569" t="str">
        <f>VLOOKUP(E3569,LUCode!A:B,2,FALSE)</f>
        <v>Injured or ill Customer (On Train) - Medical Aid Refused</v>
      </c>
      <c r="L3569">
        <f>VLOOKUP(D3569,Coordinates!A:C,2,FALSE)</f>
        <v>43.400199999999998</v>
      </c>
      <c r="M3569">
        <f>VLOOKUP(D3569,Coordinates!A:C,3,FALSE)</f>
        <v>-79.241399999999999</v>
      </c>
      <c r="N3569" t="str">
        <f>VLOOKUP(I3569,LULine!A:B,2,FALSE)</f>
        <v>Bloor Danforth</v>
      </c>
      <c r="O3569" t="s">
        <v>1765</v>
      </c>
      <c r="P3569" t="s">
        <v>1774</v>
      </c>
    </row>
    <row r="3570" spans="1:16" x14ac:dyDescent="0.3">
      <c r="A3570">
        <v>43686</v>
      </c>
      <c r="B3570" t="s">
        <v>229</v>
      </c>
      <c r="C3570" t="s">
        <v>145</v>
      </c>
      <c r="D3570" t="s">
        <v>79</v>
      </c>
      <c r="E3570" t="s">
        <v>245</v>
      </c>
      <c r="F3570">
        <v>7</v>
      </c>
      <c r="G3570">
        <v>9</v>
      </c>
      <c r="H3570" t="s">
        <v>29</v>
      </c>
      <c r="I3570" t="s">
        <v>30</v>
      </c>
      <c r="J3570">
        <v>5036</v>
      </c>
      <c r="K3570" t="str">
        <f>VLOOKUP(E3570,LUCode!A:B,2,FALSE)</f>
        <v>Door Problems - Passenger Related</v>
      </c>
      <c r="L3570">
        <f>VLOOKUP(D3570,Coordinates!A:C,2,FALSE)</f>
        <v>43.402500000000003</v>
      </c>
      <c r="M3570">
        <f>VLOOKUP(D3570,Coordinates!A:C,3,FALSE)</f>
        <v>-79.220799999999997</v>
      </c>
      <c r="N3570" t="str">
        <f>VLOOKUP(I3570,LULine!A:B,2,FALSE)</f>
        <v>Bloor Danforth</v>
      </c>
      <c r="O3570" t="s">
        <v>1765</v>
      </c>
      <c r="P3570" t="s">
        <v>1774</v>
      </c>
    </row>
    <row r="3571" spans="1:16" x14ac:dyDescent="0.3">
      <c r="A3571">
        <v>43686</v>
      </c>
      <c r="B3571" t="s">
        <v>724</v>
      </c>
      <c r="C3571" t="s">
        <v>145</v>
      </c>
      <c r="D3571" t="s">
        <v>130</v>
      </c>
      <c r="E3571" t="s">
        <v>52</v>
      </c>
      <c r="F3571">
        <v>3</v>
      </c>
      <c r="G3571">
        <v>5</v>
      </c>
      <c r="H3571" t="s">
        <v>29</v>
      </c>
      <c r="I3571" t="s">
        <v>30</v>
      </c>
      <c r="J3571">
        <v>5022</v>
      </c>
      <c r="K3571" t="str">
        <f>VLOOKUP(E3571,LUCode!A:B,2,FALSE)</f>
        <v>Unsanitary Vehicle</v>
      </c>
      <c r="L3571">
        <f>VLOOKUP(D3571,Coordinates!A:C,2,FALSE)</f>
        <v>43.668300000000002</v>
      </c>
      <c r="M3571">
        <f>VLOOKUP(D3571,Coordinates!A:C,3,FALSE)</f>
        <v>-79.399900000000002</v>
      </c>
      <c r="N3571" t="str">
        <f>VLOOKUP(I3571,LULine!A:B,2,FALSE)</f>
        <v>Bloor Danforth</v>
      </c>
      <c r="O3571" t="s">
        <v>1765</v>
      </c>
      <c r="P3571" t="s">
        <v>1774</v>
      </c>
    </row>
    <row r="3572" spans="1:16" x14ac:dyDescent="0.3">
      <c r="A3572">
        <v>43686</v>
      </c>
      <c r="B3572" t="s">
        <v>803</v>
      </c>
      <c r="C3572" t="s">
        <v>145</v>
      </c>
      <c r="D3572" t="s">
        <v>279</v>
      </c>
      <c r="E3572" t="s">
        <v>57</v>
      </c>
      <c r="F3572">
        <v>4</v>
      </c>
      <c r="G3572">
        <v>6</v>
      </c>
      <c r="H3572" t="s">
        <v>19</v>
      </c>
      <c r="I3572" t="s">
        <v>15</v>
      </c>
      <c r="J3572">
        <v>5871</v>
      </c>
      <c r="K3572" t="str">
        <f>VLOOKUP(E3572,LUCode!A:B,2,FALSE)</f>
        <v>Injured or ill Customer (On Train) - Transported</v>
      </c>
      <c r="L3572">
        <f>VLOOKUP(D3572,Coordinates!A:C,2,FALSE)</f>
        <v>43.4056</v>
      </c>
      <c r="M3572">
        <f>VLOOKUP(D3572,Coordinates!A:C,3,FALSE)</f>
        <v>-79.232699999999994</v>
      </c>
      <c r="N3572" t="str">
        <f>VLOOKUP(I3572,LULine!A:B,2,FALSE)</f>
        <v>Yonge University Spadina</v>
      </c>
      <c r="O3572" t="s">
        <v>1765</v>
      </c>
      <c r="P3572" t="s">
        <v>1774</v>
      </c>
    </row>
    <row r="3573" spans="1:16" x14ac:dyDescent="0.3">
      <c r="A3573">
        <v>43686</v>
      </c>
      <c r="B3573" t="s">
        <v>38</v>
      </c>
      <c r="C3573" t="s">
        <v>145</v>
      </c>
      <c r="D3573" t="s">
        <v>85</v>
      </c>
      <c r="E3573" t="s">
        <v>54</v>
      </c>
      <c r="F3573">
        <v>3</v>
      </c>
      <c r="G3573">
        <v>5</v>
      </c>
      <c r="H3573" t="s">
        <v>19</v>
      </c>
      <c r="I3573" t="s">
        <v>15</v>
      </c>
      <c r="J3573">
        <v>5871</v>
      </c>
      <c r="K3573" t="str">
        <f>VLOOKUP(E3573,LUCode!A:B,2,FALSE)</f>
        <v>Passenger Assistance Alarm Activated - No Trouble Found</v>
      </c>
      <c r="L3573">
        <f>VLOOKUP(D3573,Coordinates!A:C,2,FALSE)</f>
        <v>43.656300000000002</v>
      </c>
      <c r="M3573">
        <f>VLOOKUP(D3573,Coordinates!A:C,3,FALSE)</f>
        <v>-79.380499999999998</v>
      </c>
      <c r="N3573" t="str">
        <f>VLOOKUP(I3573,LULine!A:B,2,FALSE)</f>
        <v>Yonge University Spadina</v>
      </c>
      <c r="O3573" t="s">
        <v>1765</v>
      </c>
      <c r="P3573" t="s">
        <v>1774</v>
      </c>
    </row>
    <row r="3574" spans="1:16" x14ac:dyDescent="0.3">
      <c r="A3574">
        <v>43686</v>
      </c>
      <c r="B3574" t="s">
        <v>355</v>
      </c>
      <c r="C3574" t="s">
        <v>145</v>
      </c>
      <c r="D3574" t="s">
        <v>244</v>
      </c>
      <c r="E3574" t="s">
        <v>245</v>
      </c>
      <c r="F3574">
        <v>4</v>
      </c>
      <c r="G3574">
        <v>6</v>
      </c>
      <c r="H3574" t="s">
        <v>34</v>
      </c>
      <c r="I3574" t="s">
        <v>30</v>
      </c>
      <c r="J3574">
        <v>5034</v>
      </c>
      <c r="K3574" t="str">
        <f>VLOOKUP(E3574,LUCode!A:B,2,FALSE)</f>
        <v>Door Problems - Passenger Related</v>
      </c>
      <c r="L3574">
        <f>VLOOKUP(D3574,Coordinates!A:C,2,FALSE)</f>
        <v>43.402000000000001</v>
      </c>
      <c r="M3574">
        <f>VLOOKUP(D3574,Coordinates!A:C,3,FALSE)</f>
        <v>-79.223500000000001</v>
      </c>
      <c r="N3574" t="str">
        <f>VLOOKUP(I3574,LULine!A:B,2,FALSE)</f>
        <v>Bloor Danforth</v>
      </c>
      <c r="O3574" t="s">
        <v>1765</v>
      </c>
      <c r="P3574" t="s">
        <v>1774</v>
      </c>
    </row>
    <row r="3575" spans="1:16" x14ac:dyDescent="0.3">
      <c r="A3575">
        <v>43686</v>
      </c>
      <c r="B3575" t="s">
        <v>606</v>
      </c>
      <c r="C3575" t="s">
        <v>145</v>
      </c>
      <c r="D3575" t="s">
        <v>395</v>
      </c>
      <c r="E3575" t="s">
        <v>158</v>
      </c>
      <c r="F3575">
        <v>13</v>
      </c>
      <c r="G3575">
        <v>16</v>
      </c>
      <c r="H3575" t="s">
        <v>29</v>
      </c>
      <c r="I3575" t="s">
        <v>30</v>
      </c>
      <c r="J3575">
        <v>5216</v>
      </c>
      <c r="K3575" t="str">
        <f>VLOOKUP(E3575,LUCode!A:B,2,FALSE)</f>
        <v>Unauthorized at Track Level</v>
      </c>
      <c r="L3575">
        <f>VLOOKUP(D3575,Coordinates!A:C,2,FALSE)</f>
        <v>43.385899999999999</v>
      </c>
      <c r="M3575">
        <f>VLOOKUP(D3575,Coordinates!A:C,3,FALSE)</f>
        <v>-79.290199999999999</v>
      </c>
      <c r="N3575" t="str">
        <f>VLOOKUP(I3575,LULine!A:B,2,FALSE)</f>
        <v>Bloor Danforth</v>
      </c>
      <c r="O3575" t="s">
        <v>1765</v>
      </c>
      <c r="P3575" t="s">
        <v>1772</v>
      </c>
    </row>
    <row r="3576" spans="1:16" x14ac:dyDescent="0.3">
      <c r="A3576">
        <v>43686</v>
      </c>
      <c r="B3576" t="s">
        <v>838</v>
      </c>
      <c r="C3576" t="s">
        <v>145</v>
      </c>
      <c r="D3576" t="s">
        <v>341</v>
      </c>
      <c r="E3576" t="s">
        <v>900</v>
      </c>
      <c r="F3576">
        <v>7</v>
      </c>
      <c r="G3576">
        <v>12</v>
      </c>
      <c r="H3576" t="s">
        <v>14</v>
      </c>
      <c r="I3576" t="s">
        <v>93</v>
      </c>
      <c r="J3576">
        <v>3019</v>
      </c>
      <c r="K3576" t="str">
        <f>VLOOKUP(E3576,LUCode!A:B,2,FALSE)</f>
        <v>Disorderly Patron</v>
      </c>
      <c r="L3576">
        <f>VLOOKUP(D3576,Coordinates!A:C,2,FALSE)</f>
        <v>43.732500000000002</v>
      </c>
      <c r="M3576">
        <f>VLOOKUP(D3576,Coordinates!A:C,3,FALSE)</f>
        <v>-79.263599999999997</v>
      </c>
      <c r="N3576" t="str">
        <f>VLOOKUP(I3576,LULine!A:B,2,FALSE)</f>
        <v>Scarborough Rail Transit</v>
      </c>
      <c r="O3576" t="s">
        <v>1765</v>
      </c>
      <c r="P3576" t="s">
        <v>1772</v>
      </c>
    </row>
    <row r="3577" spans="1:16" x14ac:dyDescent="0.3">
      <c r="A3577">
        <v>43686</v>
      </c>
      <c r="B3577" t="s">
        <v>1265</v>
      </c>
      <c r="C3577" t="s">
        <v>145</v>
      </c>
      <c r="D3577" t="s">
        <v>24</v>
      </c>
      <c r="E3577" t="s">
        <v>250</v>
      </c>
      <c r="F3577">
        <v>8</v>
      </c>
      <c r="G3577">
        <v>11</v>
      </c>
      <c r="H3577" t="s">
        <v>14</v>
      </c>
      <c r="I3577" t="s">
        <v>15</v>
      </c>
      <c r="J3577">
        <v>5626</v>
      </c>
      <c r="K3577" t="str">
        <f>VLOOKUP(E3577,LUCode!A:B,2,FALSE)</f>
        <v>Transit Control Related Problems</v>
      </c>
      <c r="L3577">
        <f>VLOOKUP(D3577,Coordinates!A:C,2,FALSE)</f>
        <v>43.415199999999999</v>
      </c>
      <c r="M3577">
        <f>VLOOKUP(D3577,Coordinates!A:C,3,FALSE)</f>
        <v>-79.234999999999999</v>
      </c>
      <c r="N3577" t="str">
        <f>VLOOKUP(I3577,LULine!A:B,2,FALSE)</f>
        <v>Yonge University Spadina</v>
      </c>
      <c r="O3577" t="s">
        <v>1765</v>
      </c>
      <c r="P3577" t="s">
        <v>1773</v>
      </c>
    </row>
    <row r="3578" spans="1:16" x14ac:dyDescent="0.3">
      <c r="A3578">
        <v>43686</v>
      </c>
      <c r="B3578" t="s">
        <v>1160</v>
      </c>
      <c r="C3578" t="s">
        <v>145</v>
      </c>
      <c r="D3578" t="s">
        <v>88</v>
      </c>
      <c r="E3578" t="s">
        <v>80</v>
      </c>
      <c r="F3578">
        <v>3</v>
      </c>
      <c r="G3578">
        <v>6</v>
      </c>
      <c r="H3578" t="s">
        <v>19</v>
      </c>
      <c r="I3578" t="s">
        <v>15</v>
      </c>
      <c r="J3578">
        <v>5766</v>
      </c>
      <c r="K3578" t="str">
        <f>VLOOKUP(E3578,LUCode!A:B,2,FALSE)</f>
        <v>Disorderly Patron</v>
      </c>
      <c r="L3578">
        <f>VLOOKUP(D3578,Coordinates!A:C,2,FALSE)</f>
        <v>43.744900000000001</v>
      </c>
      <c r="M3578">
        <f>VLOOKUP(D3578,Coordinates!A:C,3,FALSE)</f>
        <v>-79.406700000000001</v>
      </c>
      <c r="N3578" t="str">
        <f>VLOOKUP(I3578,LULine!A:B,2,FALSE)</f>
        <v>Yonge University Spadina</v>
      </c>
      <c r="O3578" t="s">
        <v>1765</v>
      </c>
      <c r="P3578" t="s">
        <v>1775</v>
      </c>
    </row>
    <row r="3579" spans="1:16" x14ac:dyDescent="0.3">
      <c r="A3579">
        <v>43686</v>
      </c>
      <c r="B3579" t="s">
        <v>1077</v>
      </c>
      <c r="C3579" t="s">
        <v>145</v>
      </c>
      <c r="D3579" t="s">
        <v>69</v>
      </c>
      <c r="E3579" t="s">
        <v>277</v>
      </c>
      <c r="F3579">
        <v>4</v>
      </c>
      <c r="G3579">
        <v>7</v>
      </c>
      <c r="H3579" t="s">
        <v>34</v>
      </c>
      <c r="I3579" t="s">
        <v>30</v>
      </c>
      <c r="J3579">
        <v>5048</v>
      </c>
      <c r="K3579" t="str">
        <f>VLOOKUP(E3579,LUCode!A:B,2,FALSE)</f>
        <v>Operator Violated Signal</v>
      </c>
      <c r="L3579">
        <f>VLOOKUP(D3579,Coordinates!A:C,2,FALSE)</f>
        <v>43.395099999999999</v>
      </c>
      <c r="M3579">
        <f>VLOOKUP(D3579,Coordinates!A:C,3,FALSE)</f>
        <v>-79.250600000000006</v>
      </c>
      <c r="N3579" t="str">
        <f>VLOOKUP(I3579,LULine!A:B,2,FALSE)</f>
        <v>Bloor Danforth</v>
      </c>
      <c r="O3579" t="s">
        <v>1765</v>
      </c>
      <c r="P3579" t="s">
        <v>1776</v>
      </c>
    </row>
    <row r="3580" spans="1:16" x14ac:dyDescent="0.3">
      <c r="A3580">
        <v>43686</v>
      </c>
      <c r="B3580" t="s">
        <v>1126</v>
      </c>
      <c r="C3580" t="s">
        <v>145</v>
      </c>
      <c r="D3580" s="25" t="s">
        <v>1640</v>
      </c>
      <c r="E3580" t="s">
        <v>54</v>
      </c>
      <c r="F3580">
        <v>4</v>
      </c>
      <c r="G3580">
        <v>7</v>
      </c>
      <c r="H3580" t="s">
        <v>14</v>
      </c>
      <c r="I3580" t="s">
        <v>15</v>
      </c>
      <c r="J3580">
        <v>5971</v>
      </c>
      <c r="K3580" t="str">
        <f>VLOOKUP(E3580,LUCode!A:B,2,FALSE)</f>
        <v>Passenger Assistance Alarm Activated - No Trouble Found</v>
      </c>
      <c r="L3580" t="str">
        <f>VLOOKUP(D3580,Coordinates!A:C,2,FALSE)</f>
        <v>43.7614°</v>
      </c>
      <c r="M3580">
        <f>VLOOKUP(D3580,Coordinates!A:C,3,FALSE)</f>
        <v>-79.410499999999999</v>
      </c>
      <c r="N3580" t="str">
        <f>VLOOKUP(I3580,LULine!A:B,2,FALSE)</f>
        <v>Yonge University Spadina</v>
      </c>
      <c r="O3580" t="s">
        <v>1765</v>
      </c>
      <c r="P3580" t="s">
        <v>1776</v>
      </c>
    </row>
    <row r="3581" spans="1:16" x14ac:dyDescent="0.3">
      <c r="A3581">
        <v>43686</v>
      </c>
      <c r="B3581" t="s">
        <v>1153</v>
      </c>
      <c r="C3581" t="s">
        <v>145</v>
      </c>
      <c r="D3581" t="s">
        <v>203</v>
      </c>
      <c r="E3581" t="s">
        <v>57</v>
      </c>
      <c r="F3581">
        <v>24</v>
      </c>
      <c r="G3581">
        <v>27</v>
      </c>
      <c r="H3581" t="s">
        <v>19</v>
      </c>
      <c r="I3581" t="s">
        <v>15</v>
      </c>
      <c r="J3581">
        <v>5976</v>
      </c>
      <c r="K3581" t="str">
        <f>VLOOKUP(E3581,LUCode!A:B,2,FALSE)</f>
        <v>Injured or ill Customer (On Train) - Transported</v>
      </c>
      <c r="L3581">
        <f>VLOOKUP(D3581,Coordinates!A:C,2,FALSE)</f>
        <v>43.395499999999998</v>
      </c>
      <c r="M3581">
        <f>VLOOKUP(D3581,Coordinates!A:C,3,FALSE)</f>
        <v>-79.230199999999996</v>
      </c>
      <c r="N3581" t="str">
        <f>VLOOKUP(I3581,LULine!A:B,2,FALSE)</f>
        <v>Yonge University Spadina</v>
      </c>
      <c r="O3581" t="s">
        <v>1765</v>
      </c>
      <c r="P3581" t="s">
        <v>1777</v>
      </c>
    </row>
    <row r="3582" spans="1:16" x14ac:dyDescent="0.3">
      <c r="A3582">
        <v>43686</v>
      </c>
      <c r="B3582" t="s">
        <v>954</v>
      </c>
      <c r="C3582" t="s">
        <v>145</v>
      </c>
      <c r="D3582" t="s">
        <v>24</v>
      </c>
      <c r="E3582" t="s">
        <v>221</v>
      </c>
      <c r="F3582">
        <v>27</v>
      </c>
      <c r="G3582">
        <v>32</v>
      </c>
      <c r="H3582" t="s">
        <v>19</v>
      </c>
      <c r="I3582" t="s">
        <v>15</v>
      </c>
      <c r="J3582">
        <v>5671</v>
      </c>
      <c r="K3582" t="str">
        <f>VLOOKUP(E3582,LUCode!A:B,2,FALSE)</f>
        <v>Fire/Smoke Plan B - Source TTC</v>
      </c>
      <c r="L3582">
        <f>VLOOKUP(D3582,Coordinates!A:C,2,FALSE)</f>
        <v>43.415199999999999</v>
      </c>
      <c r="M3582">
        <f>VLOOKUP(D3582,Coordinates!A:C,3,FALSE)</f>
        <v>-79.234999999999999</v>
      </c>
      <c r="N3582" t="str">
        <f>VLOOKUP(I3582,LULine!A:B,2,FALSE)</f>
        <v>Yonge University Spadina</v>
      </c>
      <c r="O3582" t="s">
        <v>1765</v>
      </c>
      <c r="P3582" t="s">
        <v>1777</v>
      </c>
    </row>
    <row r="3583" spans="1:16" x14ac:dyDescent="0.3">
      <c r="A3583">
        <v>43686</v>
      </c>
      <c r="B3583" t="s">
        <v>1662</v>
      </c>
      <c r="C3583" t="s">
        <v>145</v>
      </c>
      <c r="D3583" t="s">
        <v>77</v>
      </c>
      <c r="E3583" t="s">
        <v>132</v>
      </c>
      <c r="F3583">
        <v>4</v>
      </c>
      <c r="G3583">
        <v>9</v>
      </c>
      <c r="H3583" t="s">
        <v>19</v>
      </c>
      <c r="I3583" t="s">
        <v>15</v>
      </c>
      <c r="J3583">
        <v>5746</v>
      </c>
      <c r="K3583" t="str">
        <f>VLOOKUP(E3583,LUCode!A:B,2,FALSE)</f>
        <v>Misc. Transportation Other - Employee Non-Chargeable</v>
      </c>
      <c r="L3583" t="str">
        <f>VLOOKUP(D3583,Coordinates!A:C,2,FALSE)</f>
        <v>43°44′03</v>
      </c>
      <c r="M3583">
        <f>VLOOKUP(D3583,Coordinates!A:C,3,FALSE)</f>
        <v>-79.27</v>
      </c>
      <c r="N3583" t="str">
        <f>VLOOKUP(I3583,LULine!A:B,2,FALSE)</f>
        <v>Yonge University Spadina</v>
      </c>
      <c r="O3583" t="s">
        <v>1765</v>
      </c>
      <c r="P3583" t="s">
        <v>1777</v>
      </c>
    </row>
    <row r="3584" spans="1:16" x14ac:dyDescent="0.3">
      <c r="A3584">
        <v>43686</v>
      </c>
      <c r="B3584" t="s">
        <v>122</v>
      </c>
      <c r="C3584" t="s">
        <v>145</v>
      </c>
      <c r="D3584" t="s">
        <v>104</v>
      </c>
      <c r="E3584" t="s">
        <v>89</v>
      </c>
      <c r="F3584">
        <v>3</v>
      </c>
      <c r="G3584">
        <v>7</v>
      </c>
      <c r="H3584" t="s">
        <v>29</v>
      </c>
      <c r="I3584" t="s">
        <v>30</v>
      </c>
      <c r="J3584">
        <v>5197</v>
      </c>
      <c r="K3584" t="str">
        <f>VLOOKUP(E3584,LUCode!A:B,2,FALSE)</f>
        <v>Injured or ill Customer (On Train) - Medical Aid Refused</v>
      </c>
      <c r="L3584">
        <f>VLOOKUP(D3584,Coordinates!A:C,2,FALSE)</f>
        <v>43.384300000000003</v>
      </c>
      <c r="M3584">
        <f>VLOOKUP(D3584,Coordinates!A:C,3,FALSE)</f>
        <v>-79.312799999999996</v>
      </c>
      <c r="N3584" t="str">
        <f>VLOOKUP(I3584,LULine!A:B,2,FALSE)</f>
        <v>Bloor Danforth</v>
      </c>
      <c r="O3584" t="s">
        <v>1765</v>
      </c>
      <c r="P3584" t="s">
        <v>1777</v>
      </c>
    </row>
    <row r="3585" spans="1:16" x14ac:dyDescent="0.3">
      <c r="A3585">
        <v>43686</v>
      </c>
      <c r="B3585" t="s">
        <v>573</v>
      </c>
      <c r="C3585" t="s">
        <v>145</v>
      </c>
      <c r="D3585" t="s">
        <v>37</v>
      </c>
      <c r="E3585" t="s">
        <v>132</v>
      </c>
      <c r="F3585">
        <v>3</v>
      </c>
      <c r="G3585">
        <v>7</v>
      </c>
      <c r="H3585" t="s">
        <v>29</v>
      </c>
      <c r="I3585" t="s">
        <v>30</v>
      </c>
      <c r="J3585">
        <v>5096</v>
      </c>
      <c r="K3585" t="str">
        <f>VLOOKUP(E3585,LUCode!A:B,2,FALSE)</f>
        <v>Misc. Transportation Other - Employee Non-Chargeable</v>
      </c>
      <c r="L3585">
        <f>VLOOKUP(D3585,Coordinates!A:C,2,FALSE)</f>
        <v>43.435699999999997</v>
      </c>
      <c r="M3585">
        <f>VLOOKUP(D3585,Coordinates!A:C,3,FALSE)</f>
        <v>-79.154899999999998</v>
      </c>
      <c r="N3585" t="str">
        <f>VLOOKUP(I3585,LULine!A:B,2,FALSE)</f>
        <v>Bloor Danforth</v>
      </c>
      <c r="O3585" t="s">
        <v>1765</v>
      </c>
      <c r="P3585" t="s">
        <v>1777</v>
      </c>
    </row>
    <row r="3586" spans="1:16" x14ac:dyDescent="0.3">
      <c r="A3586">
        <v>43687</v>
      </c>
      <c r="B3586" t="s">
        <v>703</v>
      </c>
      <c r="C3586" t="s">
        <v>175</v>
      </c>
      <c r="D3586" t="s">
        <v>88</v>
      </c>
      <c r="E3586" t="s">
        <v>158</v>
      </c>
      <c r="F3586">
        <v>11</v>
      </c>
      <c r="G3586">
        <v>16</v>
      </c>
      <c r="H3586" t="s">
        <v>19</v>
      </c>
      <c r="I3586" t="s">
        <v>15</v>
      </c>
      <c r="J3586">
        <v>5896</v>
      </c>
      <c r="K3586" t="str">
        <f>VLOOKUP(E3586,LUCode!A:B,2,FALSE)</f>
        <v>Unauthorized at Track Level</v>
      </c>
      <c r="L3586">
        <f>VLOOKUP(D3586,Coordinates!A:C,2,FALSE)</f>
        <v>43.744900000000001</v>
      </c>
      <c r="M3586">
        <f>VLOOKUP(D3586,Coordinates!A:C,3,FALSE)</f>
        <v>-79.406700000000001</v>
      </c>
      <c r="N3586" t="str">
        <f>VLOOKUP(I3586,LULine!A:B,2,FALSE)</f>
        <v>Yonge University Spadina</v>
      </c>
      <c r="O3586" t="s">
        <v>1765</v>
      </c>
      <c r="P3586" t="s">
        <v>1777</v>
      </c>
    </row>
    <row r="3587" spans="1:16" x14ac:dyDescent="0.3">
      <c r="A3587">
        <v>43687</v>
      </c>
      <c r="B3587" t="s">
        <v>1166</v>
      </c>
      <c r="C3587" t="s">
        <v>175</v>
      </c>
      <c r="D3587" t="s">
        <v>33</v>
      </c>
      <c r="E3587" t="s">
        <v>152</v>
      </c>
      <c r="F3587">
        <v>5</v>
      </c>
      <c r="G3587">
        <v>10</v>
      </c>
      <c r="I3587" t="s">
        <v>30</v>
      </c>
      <c r="J3587">
        <v>5072</v>
      </c>
      <c r="K3587" t="str">
        <f>VLOOKUP(E3587,LUCode!A:B,2,FALSE)</f>
        <v>Graffiti / Scratchiti</v>
      </c>
      <c r="L3587">
        <f>VLOOKUP(D3587,Coordinates!A:C,2,FALSE)</f>
        <v>43.381399999999999</v>
      </c>
      <c r="M3587">
        <f>VLOOKUP(D3587,Coordinates!A:C,3,FALSE)</f>
        <v>-79.320999999999998</v>
      </c>
      <c r="N3587" t="str">
        <f>VLOOKUP(I3587,LULine!A:B,2,FALSE)</f>
        <v>Bloor Danforth</v>
      </c>
      <c r="O3587" t="s">
        <v>1765</v>
      </c>
      <c r="P3587" t="s">
        <v>1774</v>
      </c>
    </row>
    <row r="3588" spans="1:16" x14ac:dyDescent="0.3">
      <c r="A3588">
        <v>43687</v>
      </c>
      <c r="B3588" t="s">
        <v>154</v>
      </c>
      <c r="C3588" t="s">
        <v>175</v>
      </c>
      <c r="D3588" t="s">
        <v>1183</v>
      </c>
      <c r="E3588" t="s">
        <v>92</v>
      </c>
      <c r="F3588">
        <v>3</v>
      </c>
      <c r="G3588">
        <v>9</v>
      </c>
      <c r="H3588" t="s">
        <v>19</v>
      </c>
      <c r="I3588" t="s">
        <v>93</v>
      </c>
      <c r="J3588">
        <v>3017</v>
      </c>
      <c r="K3588" t="str">
        <f>VLOOKUP(E3588,LUCode!A:B,2,FALSE)</f>
        <v>Door Problems - Faulty Equipment</v>
      </c>
      <c r="L3588">
        <f>VLOOKUP(D3588,Coordinates!A:C,2,FALSE)</f>
        <v>43.462800000000001</v>
      </c>
      <c r="M3588">
        <f>VLOOKUP(D3588,Coordinates!A:C,3,FALSE)</f>
        <v>-79.152799999999999</v>
      </c>
      <c r="N3588" t="str">
        <f>VLOOKUP(I3588,LULine!A:B,2,FALSE)</f>
        <v>Scarborough Rail Transit</v>
      </c>
      <c r="O3588" t="s">
        <v>1765</v>
      </c>
      <c r="P3588" t="s">
        <v>1774</v>
      </c>
    </row>
    <row r="3589" spans="1:16" x14ac:dyDescent="0.3">
      <c r="A3589">
        <v>43687</v>
      </c>
      <c r="B3589" t="s">
        <v>941</v>
      </c>
      <c r="C3589" t="s">
        <v>175</v>
      </c>
      <c r="D3589" t="s">
        <v>69</v>
      </c>
      <c r="E3589" t="s">
        <v>218</v>
      </c>
      <c r="F3589">
        <v>3</v>
      </c>
      <c r="G3589">
        <v>8</v>
      </c>
      <c r="H3589" t="s">
        <v>34</v>
      </c>
      <c r="I3589" t="s">
        <v>30</v>
      </c>
      <c r="J3589">
        <v>5127</v>
      </c>
      <c r="K3589" t="str">
        <f>VLOOKUP(E3589,LUCode!A:B,2,FALSE)</f>
        <v>Equipment - No Trouble Found</v>
      </c>
      <c r="L3589">
        <f>VLOOKUP(D3589,Coordinates!A:C,2,FALSE)</f>
        <v>43.395099999999999</v>
      </c>
      <c r="M3589">
        <f>VLOOKUP(D3589,Coordinates!A:C,3,FALSE)</f>
        <v>-79.250600000000006</v>
      </c>
      <c r="N3589" t="str">
        <f>VLOOKUP(I3589,LULine!A:B,2,FALSE)</f>
        <v>Bloor Danforth</v>
      </c>
      <c r="O3589" t="s">
        <v>1765</v>
      </c>
      <c r="P3589" t="s">
        <v>1774</v>
      </c>
    </row>
    <row r="3590" spans="1:16" x14ac:dyDescent="0.3">
      <c r="A3590">
        <v>43687</v>
      </c>
      <c r="B3590" t="s">
        <v>1353</v>
      </c>
      <c r="C3590" t="s">
        <v>175</v>
      </c>
      <c r="D3590" t="s">
        <v>489</v>
      </c>
      <c r="E3590" t="s">
        <v>1084</v>
      </c>
      <c r="F3590">
        <v>8</v>
      </c>
      <c r="G3590">
        <v>13</v>
      </c>
      <c r="H3590" t="s">
        <v>34</v>
      </c>
      <c r="I3590" t="s">
        <v>99</v>
      </c>
      <c r="J3590">
        <v>6186</v>
      </c>
      <c r="K3590" t="str">
        <f>VLOOKUP(E3590,LUCode!A:B,2,FALSE)</f>
        <v>OPTO (COMMS) Train Door Monitoring</v>
      </c>
      <c r="L3590">
        <f>VLOOKUP(D3590,Coordinates!A:C,2,FALSE)</f>
        <v>43.4617</v>
      </c>
      <c r="M3590">
        <f>VLOOKUP(D3590,Coordinates!A:C,3,FALSE)</f>
        <v>-79.215500000000006</v>
      </c>
      <c r="N3590" t="str">
        <f>VLOOKUP(I3590,LULine!A:B,2,FALSE)</f>
        <v>Sheppard</v>
      </c>
      <c r="O3590" t="s">
        <v>1765</v>
      </c>
      <c r="P3590" t="s">
        <v>1773</v>
      </c>
    </row>
    <row r="3591" spans="1:16" x14ac:dyDescent="0.3">
      <c r="A3591">
        <v>43687</v>
      </c>
      <c r="B3591" t="s">
        <v>431</v>
      </c>
      <c r="C3591" t="s">
        <v>175</v>
      </c>
      <c r="D3591" t="s">
        <v>45</v>
      </c>
      <c r="E3591" t="s">
        <v>43</v>
      </c>
      <c r="F3591">
        <v>3</v>
      </c>
      <c r="G3591">
        <v>6</v>
      </c>
      <c r="H3591" t="s">
        <v>19</v>
      </c>
      <c r="I3591" t="s">
        <v>15</v>
      </c>
      <c r="J3591">
        <v>5986</v>
      </c>
      <c r="K3591" t="str">
        <f>VLOOKUP(E3591,LUCode!A:B,2,FALSE)</f>
        <v>Operator Not In Position</v>
      </c>
      <c r="L3591">
        <f>VLOOKUP(D3591,Coordinates!A:C,2,FALSE)</f>
        <v>43.781399999999998</v>
      </c>
      <c r="M3591">
        <f>VLOOKUP(D3591,Coordinates!A:C,3,FALSE)</f>
        <v>-79.415000000000006</v>
      </c>
      <c r="N3591" t="str">
        <f>VLOOKUP(I3591,LULine!A:B,2,FALSE)</f>
        <v>Yonge University Spadina</v>
      </c>
      <c r="O3591" t="s">
        <v>1765</v>
      </c>
      <c r="P3591" t="s">
        <v>1773</v>
      </c>
    </row>
    <row r="3592" spans="1:16" x14ac:dyDescent="0.3">
      <c r="A3592">
        <v>43687</v>
      </c>
      <c r="B3592" t="s">
        <v>1663</v>
      </c>
      <c r="C3592" t="s">
        <v>175</v>
      </c>
      <c r="D3592" t="s">
        <v>124</v>
      </c>
      <c r="E3592" t="s">
        <v>345</v>
      </c>
      <c r="F3592">
        <v>4</v>
      </c>
      <c r="G3592">
        <v>9</v>
      </c>
      <c r="H3592" t="s">
        <v>19</v>
      </c>
      <c r="I3592" t="s">
        <v>93</v>
      </c>
      <c r="J3592">
        <v>3022</v>
      </c>
      <c r="K3592" t="str">
        <f>VLOOKUP(E3592,LUCode!A:B,2,FALSE)</f>
        <v>Miscellaneous Other</v>
      </c>
      <c r="L3592">
        <f>VLOOKUP(D3592,Coordinates!A:C,2,FALSE)</f>
        <v>43.460099999999997</v>
      </c>
      <c r="M3592">
        <f>VLOOKUP(D3592,Coordinates!A:C,3,FALSE)</f>
        <v>-79.163499999999999</v>
      </c>
      <c r="N3592" t="str">
        <f>VLOOKUP(I3592,LULine!A:B,2,FALSE)</f>
        <v>Scarborough Rail Transit</v>
      </c>
      <c r="O3592" t="s">
        <v>1765</v>
      </c>
      <c r="P3592" t="s">
        <v>1773</v>
      </c>
    </row>
    <row r="3593" spans="1:16" x14ac:dyDescent="0.3">
      <c r="A3593">
        <v>43687</v>
      </c>
      <c r="B3593" t="s">
        <v>883</v>
      </c>
      <c r="C3593" t="s">
        <v>175</v>
      </c>
      <c r="D3593" s="25" t="s">
        <v>1640</v>
      </c>
      <c r="E3593" t="s">
        <v>54</v>
      </c>
      <c r="F3593">
        <v>3</v>
      </c>
      <c r="G3593">
        <v>6</v>
      </c>
      <c r="H3593" t="s">
        <v>14</v>
      </c>
      <c r="I3593" t="s">
        <v>15</v>
      </c>
      <c r="J3593">
        <v>5421</v>
      </c>
      <c r="K3593" t="str">
        <f>VLOOKUP(E3593,LUCode!A:B,2,FALSE)</f>
        <v>Passenger Assistance Alarm Activated - No Trouble Found</v>
      </c>
      <c r="L3593" t="str">
        <f>VLOOKUP(D3593,Coordinates!A:C,2,FALSE)</f>
        <v>43.7614°</v>
      </c>
      <c r="M3593">
        <f>VLOOKUP(D3593,Coordinates!A:C,3,FALSE)</f>
        <v>-79.410499999999999</v>
      </c>
      <c r="N3593" t="str">
        <f>VLOOKUP(I3593,LULine!A:B,2,FALSE)</f>
        <v>Yonge University Spadina</v>
      </c>
      <c r="O3593" t="s">
        <v>1765</v>
      </c>
      <c r="P3593" t="s">
        <v>1775</v>
      </c>
    </row>
    <row r="3594" spans="1:16" x14ac:dyDescent="0.3">
      <c r="A3594">
        <v>43687</v>
      </c>
      <c r="B3594" t="s">
        <v>1059</v>
      </c>
      <c r="C3594" t="s">
        <v>175</v>
      </c>
      <c r="D3594" t="s">
        <v>149</v>
      </c>
      <c r="E3594" t="s">
        <v>57</v>
      </c>
      <c r="F3594">
        <v>14</v>
      </c>
      <c r="G3594">
        <v>18</v>
      </c>
      <c r="H3594" t="s">
        <v>34</v>
      </c>
      <c r="I3594" t="s">
        <v>30</v>
      </c>
      <c r="J3594">
        <v>5367</v>
      </c>
      <c r="K3594" t="str">
        <f>VLOOKUP(E3594,LUCode!A:B,2,FALSE)</f>
        <v>Injured or ill Customer (On Train) - Transported</v>
      </c>
      <c r="L3594">
        <f>VLOOKUP(D3594,Coordinates!A:C,2,FALSE)</f>
        <v>43.400199999999998</v>
      </c>
      <c r="M3594">
        <f>VLOOKUP(D3594,Coordinates!A:C,3,FALSE)</f>
        <v>-79.241399999999999</v>
      </c>
      <c r="N3594" t="str">
        <f>VLOOKUP(I3594,LULine!A:B,2,FALSE)</f>
        <v>Bloor Danforth</v>
      </c>
      <c r="O3594" t="s">
        <v>1765</v>
      </c>
      <c r="P3594" t="s">
        <v>1775</v>
      </c>
    </row>
    <row r="3595" spans="1:16" x14ac:dyDescent="0.3">
      <c r="A3595">
        <v>43687</v>
      </c>
      <c r="B3595" t="s">
        <v>500</v>
      </c>
      <c r="C3595" t="s">
        <v>175</v>
      </c>
      <c r="D3595" t="s">
        <v>137</v>
      </c>
      <c r="E3595" t="s">
        <v>54</v>
      </c>
      <c r="F3595">
        <v>3</v>
      </c>
      <c r="G3595">
        <v>6</v>
      </c>
      <c r="H3595" t="s">
        <v>19</v>
      </c>
      <c r="I3595" t="s">
        <v>15</v>
      </c>
      <c r="J3595">
        <v>5871</v>
      </c>
      <c r="K3595" t="str">
        <f>VLOOKUP(E3595,LUCode!A:B,2,FALSE)</f>
        <v>Passenger Assistance Alarm Activated - No Trouble Found</v>
      </c>
      <c r="L3595">
        <f>VLOOKUP(D3595,Coordinates!A:C,2,FALSE)</f>
        <v>43.645299999999999</v>
      </c>
      <c r="M3595">
        <f>VLOOKUP(D3595,Coordinates!A:C,3,FALSE)</f>
        <v>-79.380600000000001</v>
      </c>
      <c r="N3595" t="str">
        <f>VLOOKUP(I3595,LULine!A:B,2,FALSE)</f>
        <v>Yonge University Spadina</v>
      </c>
      <c r="O3595" t="s">
        <v>1765</v>
      </c>
      <c r="P3595" t="s">
        <v>1775</v>
      </c>
    </row>
    <row r="3596" spans="1:16" x14ac:dyDescent="0.3">
      <c r="A3596">
        <v>43687</v>
      </c>
      <c r="B3596" t="s">
        <v>722</v>
      </c>
      <c r="C3596" t="s">
        <v>175</v>
      </c>
      <c r="D3596" t="s">
        <v>137</v>
      </c>
      <c r="E3596" t="s">
        <v>80</v>
      </c>
      <c r="F3596">
        <v>11</v>
      </c>
      <c r="G3596">
        <v>16</v>
      </c>
      <c r="H3596" t="s">
        <v>14</v>
      </c>
      <c r="I3596" t="s">
        <v>15</v>
      </c>
      <c r="J3596">
        <v>5441</v>
      </c>
      <c r="K3596" t="str">
        <f>VLOOKUP(E3596,LUCode!A:B,2,FALSE)</f>
        <v>Disorderly Patron</v>
      </c>
      <c r="L3596">
        <f>VLOOKUP(D3596,Coordinates!A:C,2,FALSE)</f>
        <v>43.645299999999999</v>
      </c>
      <c r="M3596">
        <f>VLOOKUP(D3596,Coordinates!A:C,3,FALSE)</f>
        <v>-79.380600000000001</v>
      </c>
      <c r="N3596" t="str">
        <f>VLOOKUP(I3596,LULine!A:B,2,FALSE)</f>
        <v>Yonge University Spadina</v>
      </c>
      <c r="O3596" t="s">
        <v>1765</v>
      </c>
      <c r="P3596" t="s">
        <v>1776</v>
      </c>
    </row>
    <row r="3597" spans="1:16" x14ac:dyDescent="0.3">
      <c r="A3597">
        <v>43687</v>
      </c>
      <c r="B3597" t="s">
        <v>364</v>
      </c>
      <c r="C3597" t="s">
        <v>175</v>
      </c>
      <c r="D3597" t="s">
        <v>42</v>
      </c>
      <c r="E3597" t="s">
        <v>54</v>
      </c>
      <c r="F3597">
        <v>3</v>
      </c>
      <c r="G3597">
        <v>8</v>
      </c>
      <c r="H3597" t="s">
        <v>14</v>
      </c>
      <c r="I3597" t="s">
        <v>15</v>
      </c>
      <c r="J3597">
        <v>5441</v>
      </c>
      <c r="K3597" t="str">
        <f>VLOOKUP(E3597,LUCode!A:B,2,FALSE)</f>
        <v>Passenger Assistance Alarm Activated - No Trouble Found</v>
      </c>
      <c r="L3597">
        <f>VLOOKUP(D3597,Coordinates!A:C,2,FALSE)</f>
        <v>43.749699999999997</v>
      </c>
      <c r="M3597">
        <f>VLOOKUP(D3597,Coordinates!A:C,3,FALSE)</f>
        <v>-79.4619</v>
      </c>
      <c r="N3597" t="str">
        <f>VLOOKUP(I3597,LULine!A:B,2,FALSE)</f>
        <v>Yonge University Spadina</v>
      </c>
      <c r="O3597" t="s">
        <v>1765</v>
      </c>
      <c r="P3597" t="s">
        <v>1776</v>
      </c>
    </row>
    <row r="3598" spans="1:16" x14ac:dyDescent="0.3">
      <c r="A3598">
        <v>43687</v>
      </c>
      <c r="B3598" t="s">
        <v>1664</v>
      </c>
      <c r="C3598" t="s">
        <v>175</v>
      </c>
      <c r="D3598" t="s">
        <v>626</v>
      </c>
      <c r="E3598" t="s">
        <v>54</v>
      </c>
      <c r="F3598">
        <v>3</v>
      </c>
      <c r="G3598">
        <v>8</v>
      </c>
      <c r="H3598" t="s">
        <v>14</v>
      </c>
      <c r="I3598" t="s">
        <v>15</v>
      </c>
      <c r="J3598">
        <v>5646</v>
      </c>
      <c r="K3598" t="str">
        <f>VLOOKUP(E3598,LUCode!A:B,2,FALSE)</f>
        <v>Passenger Assistance Alarm Activated - No Trouble Found</v>
      </c>
      <c r="L3598">
        <f>VLOOKUP(D3598,Coordinates!A:C,2,FALSE)</f>
        <v>43.465000000000003</v>
      </c>
      <c r="M3598">
        <f>VLOOKUP(D3598,Coordinates!A:C,3,FALSE)</f>
        <v>-79.2453</v>
      </c>
      <c r="N3598" t="str">
        <f>VLOOKUP(I3598,LULine!A:B,2,FALSE)</f>
        <v>Yonge University Spadina</v>
      </c>
      <c r="O3598" t="s">
        <v>1765</v>
      </c>
      <c r="P3598" t="s">
        <v>1776</v>
      </c>
    </row>
    <row r="3599" spans="1:16" x14ac:dyDescent="0.3">
      <c r="A3599">
        <v>43688</v>
      </c>
      <c r="B3599" t="s">
        <v>790</v>
      </c>
      <c r="C3599" t="s">
        <v>188</v>
      </c>
      <c r="D3599" t="s">
        <v>64</v>
      </c>
      <c r="E3599" t="s">
        <v>89</v>
      </c>
      <c r="F3599">
        <v>3</v>
      </c>
      <c r="G3599">
        <v>7</v>
      </c>
      <c r="H3599" t="s">
        <v>34</v>
      </c>
      <c r="I3599" t="s">
        <v>30</v>
      </c>
      <c r="J3599">
        <v>5027</v>
      </c>
      <c r="K3599" t="str">
        <f>VLOOKUP(E3599,LUCode!A:B,2,FALSE)</f>
        <v>Injured or ill Customer (On Train) - Medical Aid Refused</v>
      </c>
      <c r="L3599">
        <f>VLOOKUP(D3599,Coordinates!A:C,2,FALSE)</f>
        <v>43.424100000000003</v>
      </c>
      <c r="M3599">
        <f>VLOOKUP(D3599,Coordinates!A:C,3,FALSE)</f>
        <v>-79.164699999999996</v>
      </c>
      <c r="N3599" t="str">
        <f>VLOOKUP(I3599,LULine!A:B,2,FALSE)</f>
        <v>Bloor Danforth</v>
      </c>
      <c r="O3599" t="s">
        <v>1765</v>
      </c>
      <c r="P3599" t="s">
        <v>1777</v>
      </c>
    </row>
    <row r="3600" spans="1:16" x14ac:dyDescent="0.3">
      <c r="A3600">
        <v>43688</v>
      </c>
      <c r="B3600" t="s">
        <v>630</v>
      </c>
      <c r="C3600" t="s">
        <v>188</v>
      </c>
      <c r="D3600" t="s">
        <v>425</v>
      </c>
      <c r="E3600" t="s">
        <v>67</v>
      </c>
      <c r="F3600">
        <v>4</v>
      </c>
      <c r="G3600">
        <v>7</v>
      </c>
      <c r="H3600" t="s">
        <v>29</v>
      </c>
      <c r="I3600" t="s">
        <v>30</v>
      </c>
      <c r="J3600">
        <v>5148</v>
      </c>
      <c r="K3600" t="str">
        <f>VLOOKUP(E3600,LUCode!A:B,2,FALSE)</f>
        <v>Door Problems - Faulty Equipment</v>
      </c>
      <c r="L3600">
        <f>VLOOKUP(D3600,Coordinates!A:C,2,FALSE)</f>
        <v>43.403700000000001</v>
      </c>
      <c r="M3600">
        <f>VLOOKUP(D3600,Coordinates!A:C,3,FALSE)</f>
        <v>-79.212999999999994</v>
      </c>
      <c r="N3600" t="str">
        <f>VLOOKUP(I3600,LULine!A:B,2,FALSE)</f>
        <v>Bloor Danforth</v>
      </c>
      <c r="O3600" t="s">
        <v>1765</v>
      </c>
      <c r="P3600" t="s">
        <v>1774</v>
      </c>
    </row>
    <row r="3601" spans="1:16" x14ac:dyDescent="0.3">
      <c r="A3601">
        <v>43688</v>
      </c>
      <c r="B3601" t="s">
        <v>630</v>
      </c>
      <c r="C3601" t="s">
        <v>188</v>
      </c>
      <c r="D3601" t="s">
        <v>248</v>
      </c>
      <c r="E3601" t="s">
        <v>13</v>
      </c>
      <c r="F3601">
        <v>3</v>
      </c>
      <c r="G3601">
        <v>8</v>
      </c>
      <c r="H3601" t="s">
        <v>19</v>
      </c>
      <c r="I3601" t="s">
        <v>15</v>
      </c>
      <c r="J3601">
        <v>6106</v>
      </c>
      <c r="K3601" t="str">
        <f>VLOOKUP(E3601,LUCode!A:B,2,FALSE)</f>
        <v>ATC Project</v>
      </c>
      <c r="L3601">
        <f>VLOOKUP(D3601,Coordinates!A:C,2,FALSE)</f>
        <v>43.3857</v>
      </c>
      <c r="M3601">
        <f>VLOOKUP(D3601,Coordinates!A:C,3,FALSE)</f>
        <v>-79.224000000000004</v>
      </c>
      <c r="N3601" t="str">
        <f>VLOOKUP(I3601,LULine!A:B,2,FALSE)</f>
        <v>Yonge University Spadina</v>
      </c>
      <c r="O3601" t="s">
        <v>1765</v>
      </c>
      <c r="P3601" t="s">
        <v>1774</v>
      </c>
    </row>
    <row r="3602" spans="1:16" x14ac:dyDescent="0.3">
      <c r="A3602">
        <v>43688</v>
      </c>
      <c r="B3602" t="s">
        <v>254</v>
      </c>
      <c r="C3602" t="s">
        <v>188</v>
      </c>
      <c r="D3602" t="s">
        <v>95</v>
      </c>
      <c r="E3602" t="s">
        <v>150</v>
      </c>
      <c r="F3602">
        <v>3</v>
      </c>
      <c r="G3602">
        <v>8</v>
      </c>
      <c r="H3602" t="s">
        <v>19</v>
      </c>
      <c r="I3602" t="s">
        <v>15</v>
      </c>
      <c r="J3602">
        <v>5666</v>
      </c>
      <c r="K3602" t="str">
        <f>VLOOKUP(E3602,LUCode!A:B,2,FALSE)</f>
        <v>Passenger Other</v>
      </c>
      <c r="L3602">
        <f>VLOOKUP(D3602,Coordinates!A:C,2,FALSE)</f>
        <v>43.403700000000001</v>
      </c>
      <c r="M3602">
        <f>VLOOKUP(D3602,Coordinates!A:C,3,FALSE)</f>
        <v>-79.231999999999999</v>
      </c>
      <c r="N3602" t="str">
        <f>VLOOKUP(I3602,LULine!A:B,2,FALSE)</f>
        <v>Yonge University Spadina</v>
      </c>
      <c r="O3602" t="s">
        <v>1765</v>
      </c>
      <c r="P3602" t="s">
        <v>1774</v>
      </c>
    </row>
    <row r="3603" spans="1:16" x14ac:dyDescent="0.3">
      <c r="A3603">
        <v>43688</v>
      </c>
      <c r="B3603" t="s">
        <v>275</v>
      </c>
      <c r="C3603" t="s">
        <v>188</v>
      </c>
      <c r="D3603" t="s">
        <v>266</v>
      </c>
      <c r="E3603" t="s">
        <v>550</v>
      </c>
      <c r="F3603">
        <v>5</v>
      </c>
      <c r="G3603">
        <v>8</v>
      </c>
      <c r="I3603" t="s">
        <v>93</v>
      </c>
      <c r="J3603">
        <v>3008</v>
      </c>
      <c r="K3603" t="str">
        <f>VLOOKUP(E3603,LUCode!A:B,2,FALSE)</f>
        <v>Transportation Department - Other</v>
      </c>
      <c r="L3603">
        <f>VLOOKUP(D3603,Coordinates!A:C,2,FALSE)</f>
        <v>43.462899999999998</v>
      </c>
      <c r="M3603">
        <f>VLOOKUP(D3603,Coordinates!A:C,3,FALSE)</f>
        <v>-79.150599999999997</v>
      </c>
      <c r="N3603" t="str">
        <f>VLOOKUP(I3603,LULine!A:B,2,FALSE)</f>
        <v>Scarborough Rail Transit</v>
      </c>
      <c r="O3603" t="s">
        <v>1765</v>
      </c>
      <c r="P3603" t="s">
        <v>1772</v>
      </c>
    </row>
    <row r="3604" spans="1:16" x14ac:dyDescent="0.3">
      <c r="A3604">
        <v>43688</v>
      </c>
      <c r="B3604" t="s">
        <v>1206</v>
      </c>
      <c r="C3604" t="s">
        <v>188</v>
      </c>
      <c r="D3604" t="s">
        <v>179</v>
      </c>
      <c r="E3604" t="s">
        <v>317</v>
      </c>
      <c r="F3604">
        <v>6</v>
      </c>
      <c r="G3604">
        <v>10</v>
      </c>
      <c r="H3604" t="s">
        <v>29</v>
      </c>
      <c r="I3604" t="s">
        <v>30</v>
      </c>
      <c r="J3604">
        <v>5210</v>
      </c>
      <c r="K3604" t="str">
        <f>VLOOKUP(E3604,LUCode!A:B,2,FALSE)</f>
        <v>Robbery</v>
      </c>
      <c r="L3604">
        <f>VLOOKUP(D3604,Coordinates!A:C,2,FALSE)</f>
        <v>43.414200000000001</v>
      </c>
      <c r="M3604">
        <f>VLOOKUP(D3604,Coordinates!A:C,3,FALSE)</f>
        <v>-79.171899999999994</v>
      </c>
      <c r="N3604" t="str">
        <f>VLOOKUP(I3604,LULine!A:B,2,FALSE)</f>
        <v>Bloor Danforth</v>
      </c>
      <c r="O3604" t="s">
        <v>1765</v>
      </c>
      <c r="P3604" t="s">
        <v>1773</v>
      </c>
    </row>
    <row r="3605" spans="1:16" x14ac:dyDescent="0.3">
      <c r="A3605">
        <v>43688</v>
      </c>
      <c r="B3605" t="s">
        <v>721</v>
      </c>
      <c r="C3605" t="s">
        <v>188</v>
      </c>
      <c r="D3605" t="s">
        <v>389</v>
      </c>
      <c r="E3605" t="s">
        <v>1198</v>
      </c>
      <c r="F3605">
        <v>5</v>
      </c>
      <c r="G3605">
        <v>11</v>
      </c>
      <c r="H3605" t="s">
        <v>14</v>
      </c>
      <c r="I3605" t="s">
        <v>93</v>
      </c>
      <c r="J3605">
        <v>3017</v>
      </c>
      <c r="K3605" t="str">
        <f>VLOOKUP(E3605,LUCode!A:B,2,FALSE)</f>
        <v>Propulsion System</v>
      </c>
      <c r="L3605">
        <f>VLOOKUP(D3605,Coordinates!A:C,2,FALSE)</f>
        <v>43.450099999999999</v>
      </c>
      <c r="M3605">
        <f>VLOOKUP(D3605,Coordinates!A:C,3,FALSE)</f>
        <v>-79.161299999999997</v>
      </c>
      <c r="N3605" t="str">
        <f>VLOOKUP(I3605,LULine!A:B,2,FALSE)</f>
        <v>Scarborough Rail Transit</v>
      </c>
      <c r="O3605" t="s">
        <v>1765</v>
      </c>
      <c r="P3605" t="s">
        <v>1775</v>
      </c>
    </row>
    <row r="3606" spans="1:16" x14ac:dyDescent="0.3">
      <c r="A3606">
        <v>43688</v>
      </c>
      <c r="B3606" t="s">
        <v>1160</v>
      </c>
      <c r="C3606" t="s">
        <v>188</v>
      </c>
      <c r="D3606" t="s">
        <v>223</v>
      </c>
      <c r="E3606" t="s">
        <v>277</v>
      </c>
      <c r="F3606">
        <v>3</v>
      </c>
      <c r="G3606">
        <v>7</v>
      </c>
      <c r="H3606" t="s">
        <v>29</v>
      </c>
      <c r="I3606" t="s">
        <v>30</v>
      </c>
      <c r="J3606">
        <v>5148</v>
      </c>
      <c r="K3606" t="str">
        <f>VLOOKUP(E3606,LUCode!A:B,2,FALSE)</f>
        <v>Operator Violated Signal</v>
      </c>
      <c r="L3606">
        <f>VLOOKUP(D3606,Coordinates!A:C,2,FALSE)</f>
        <v>43.392499999999998</v>
      </c>
      <c r="M3606">
        <f>VLOOKUP(D3606,Coordinates!A:C,3,FALSE)</f>
        <v>-79.271050000000002</v>
      </c>
      <c r="N3606" t="str">
        <f>VLOOKUP(I3606,LULine!A:B,2,FALSE)</f>
        <v>Bloor Danforth</v>
      </c>
      <c r="O3606" t="s">
        <v>1765</v>
      </c>
      <c r="P3606" t="s">
        <v>1775</v>
      </c>
    </row>
    <row r="3607" spans="1:16" x14ac:dyDescent="0.3">
      <c r="A3607">
        <v>43688</v>
      </c>
      <c r="B3607" t="s">
        <v>656</v>
      </c>
      <c r="C3607" t="s">
        <v>188</v>
      </c>
      <c r="D3607" t="s">
        <v>226</v>
      </c>
      <c r="E3607" t="s">
        <v>54</v>
      </c>
      <c r="F3607">
        <v>3</v>
      </c>
      <c r="G3607">
        <v>7</v>
      </c>
      <c r="H3607" t="s">
        <v>19</v>
      </c>
      <c r="I3607" t="s">
        <v>15</v>
      </c>
      <c r="J3607">
        <v>6001</v>
      </c>
      <c r="K3607" t="str">
        <f>VLOOKUP(E3607,LUCode!A:B,2,FALSE)</f>
        <v>Passenger Assistance Alarm Activated - No Trouble Found</v>
      </c>
      <c r="L3607" t="str">
        <f>VLOOKUP(D3607,Coordinates!A:C,2,FALSE)</f>
        <v>‎43.4257</v>
      </c>
      <c r="M3607">
        <f>VLOOKUP(D3607,Coordinates!A:C,3,FALSE)</f>
        <v>-79.263900000000007</v>
      </c>
      <c r="N3607" t="str">
        <f>VLOOKUP(I3607,LULine!A:B,2,FALSE)</f>
        <v>Yonge University Spadina</v>
      </c>
      <c r="O3607" t="s">
        <v>1765</v>
      </c>
      <c r="P3607" t="s">
        <v>1775</v>
      </c>
    </row>
    <row r="3608" spans="1:16" x14ac:dyDescent="0.3">
      <c r="A3608">
        <v>43688</v>
      </c>
      <c r="B3608" t="s">
        <v>551</v>
      </c>
      <c r="C3608" t="s">
        <v>188</v>
      </c>
      <c r="D3608" t="s">
        <v>42</v>
      </c>
      <c r="E3608" t="s">
        <v>57</v>
      </c>
      <c r="F3608">
        <v>7</v>
      </c>
      <c r="G3608">
        <v>9</v>
      </c>
      <c r="H3608" t="s">
        <v>14</v>
      </c>
      <c r="I3608" t="s">
        <v>15</v>
      </c>
      <c r="J3608">
        <v>5796</v>
      </c>
      <c r="K3608" t="str">
        <f>VLOOKUP(E3608,LUCode!A:B,2,FALSE)</f>
        <v>Injured or ill Customer (On Train) - Transported</v>
      </c>
      <c r="L3608">
        <f>VLOOKUP(D3608,Coordinates!A:C,2,FALSE)</f>
        <v>43.749699999999997</v>
      </c>
      <c r="M3608">
        <f>VLOOKUP(D3608,Coordinates!A:C,3,FALSE)</f>
        <v>-79.4619</v>
      </c>
      <c r="N3608" t="str">
        <f>VLOOKUP(I3608,LULine!A:B,2,FALSE)</f>
        <v>Yonge University Spadina</v>
      </c>
      <c r="O3608" t="s">
        <v>1765</v>
      </c>
      <c r="P3608" t="s">
        <v>1775</v>
      </c>
    </row>
    <row r="3609" spans="1:16" x14ac:dyDescent="0.3">
      <c r="A3609">
        <v>43688</v>
      </c>
      <c r="B3609" t="s">
        <v>1098</v>
      </c>
      <c r="C3609" t="s">
        <v>188</v>
      </c>
      <c r="D3609" t="s">
        <v>59</v>
      </c>
      <c r="E3609" t="s">
        <v>143</v>
      </c>
      <c r="F3609">
        <v>3</v>
      </c>
      <c r="G3609">
        <v>7</v>
      </c>
      <c r="H3609" t="s">
        <v>29</v>
      </c>
      <c r="I3609" t="s">
        <v>30</v>
      </c>
      <c r="J3609">
        <v>5365</v>
      </c>
      <c r="K3609" t="str">
        <f>VLOOKUP(E3609,LUCode!A:B,2,FALSE)</f>
        <v>Transportation Department - Other</v>
      </c>
      <c r="L3609">
        <f>VLOOKUP(D3609,Coordinates!A:C,2,FALSE)</f>
        <v>43.410299999999999</v>
      </c>
      <c r="M3609">
        <f>VLOOKUP(D3609,Coordinates!A:C,3,FALSE)</f>
        <v>-79.192300000000003</v>
      </c>
      <c r="N3609" t="str">
        <f>VLOOKUP(I3609,LULine!A:B,2,FALSE)</f>
        <v>Bloor Danforth</v>
      </c>
      <c r="O3609" t="s">
        <v>1765</v>
      </c>
      <c r="P3609" t="s">
        <v>1776</v>
      </c>
    </row>
    <row r="3610" spans="1:16" x14ac:dyDescent="0.3">
      <c r="A3610">
        <v>43688</v>
      </c>
      <c r="B3610" t="s">
        <v>1273</v>
      </c>
      <c r="C3610" t="s">
        <v>188</v>
      </c>
      <c r="D3610" t="s">
        <v>37</v>
      </c>
      <c r="E3610" t="s">
        <v>239</v>
      </c>
      <c r="F3610">
        <v>4</v>
      </c>
      <c r="G3610">
        <v>8</v>
      </c>
      <c r="H3610" t="s">
        <v>34</v>
      </c>
      <c r="I3610" t="s">
        <v>30</v>
      </c>
      <c r="J3610">
        <v>5161</v>
      </c>
      <c r="K3610" t="str">
        <f>VLOOKUP(E3610,LUCode!A:B,2,FALSE)</f>
        <v>Crew Unable to Maintain Schedule</v>
      </c>
      <c r="L3610">
        <f>VLOOKUP(D3610,Coordinates!A:C,2,FALSE)</f>
        <v>43.435699999999997</v>
      </c>
      <c r="M3610">
        <f>VLOOKUP(D3610,Coordinates!A:C,3,FALSE)</f>
        <v>-79.154899999999998</v>
      </c>
      <c r="N3610" t="str">
        <f>VLOOKUP(I3610,LULine!A:B,2,FALSE)</f>
        <v>Bloor Danforth</v>
      </c>
      <c r="O3610" t="s">
        <v>1765</v>
      </c>
      <c r="P3610" t="s">
        <v>1777</v>
      </c>
    </row>
    <row r="3611" spans="1:16" x14ac:dyDescent="0.3">
      <c r="A3611">
        <v>43689</v>
      </c>
      <c r="B3611" t="s">
        <v>733</v>
      </c>
      <c r="C3611" t="s">
        <v>196</v>
      </c>
      <c r="D3611" t="s">
        <v>33</v>
      </c>
      <c r="E3611" t="s">
        <v>132</v>
      </c>
      <c r="F3611">
        <v>9</v>
      </c>
      <c r="G3611">
        <v>15</v>
      </c>
      <c r="H3611" t="s">
        <v>34</v>
      </c>
      <c r="I3611" t="s">
        <v>30</v>
      </c>
      <c r="J3611">
        <v>5170</v>
      </c>
      <c r="K3611" t="str">
        <f>VLOOKUP(E3611,LUCode!A:B,2,FALSE)</f>
        <v>Misc. Transportation Other - Employee Non-Chargeable</v>
      </c>
      <c r="L3611">
        <f>VLOOKUP(D3611,Coordinates!A:C,2,FALSE)</f>
        <v>43.381399999999999</v>
      </c>
      <c r="M3611">
        <f>VLOOKUP(D3611,Coordinates!A:C,3,FALSE)</f>
        <v>-79.320999999999998</v>
      </c>
      <c r="N3611" t="str">
        <f>VLOOKUP(I3611,LULine!A:B,2,FALSE)</f>
        <v>Bloor Danforth</v>
      </c>
      <c r="O3611" t="s">
        <v>1765</v>
      </c>
      <c r="P3611" t="s">
        <v>1774</v>
      </c>
    </row>
    <row r="3612" spans="1:16" x14ac:dyDescent="0.3">
      <c r="A3612">
        <v>43689</v>
      </c>
      <c r="B3612" t="s">
        <v>174</v>
      </c>
      <c r="C3612" t="s">
        <v>196</v>
      </c>
      <c r="D3612" t="s">
        <v>33</v>
      </c>
      <c r="E3612" t="s">
        <v>132</v>
      </c>
      <c r="F3612">
        <v>5</v>
      </c>
      <c r="G3612">
        <v>11</v>
      </c>
      <c r="H3612" t="s">
        <v>34</v>
      </c>
      <c r="I3612" t="s">
        <v>30</v>
      </c>
      <c r="J3612">
        <v>5293</v>
      </c>
      <c r="K3612" t="str">
        <f>VLOOKUP(E3612,LUCode!A:B,2,FALSE)</f>
        <v>Misc. Transportation Other - Employee Non-Chargeable</v>
      </c>
      <c r="L3612">
        <f>VLOOKUP(D3612,Coordinates!A:C,2,FALSE)</f>
        <v>43.381399999999999</v>
      </c>
      <c r="M3612">
        <f>VLOOKUP(D3612,Coordinates!A:C,3,FALSE)</f>
        <v>-79.320999999999998</v>
      </c>
      <c r="N3612" t="str">
        <f>VLOOKUP(I3612,LULine!A:B,2,FALSE)</f>
        <v>Bloor Danforth</v>
      </c>
      <c r="O3612" t="s">
        <v>1765</v>
      </c>
      <c r="P3612" t="s">
        <v>1774</v>
      </c>
    </row>
    <row r="3613" spans="1:16" x14ac:dyDescent="0.3">
      <c r="A3613">
        <v>43689</v>
      </c>
      <c r="B3613" t="s">
        <v>562</v>
      </c>
      <c r="C3613" t="s">
        <v>196</v>
      </c>
      <c r="D3613" t="s">
        <v>45</v>
      </c>
      <c r="E3613" t="s">
        <v>43</v>
      </c>
      <c r="F3613">
        <v>5</v>
      </c>
      <c r="G3613">
        <v>10</v>
      </c>
      <c r="H3613" t="s">
        <v>19</v>
      </c>
      <c r="I3613" t="s">
        <v>15</v>
      </c>
      <c r="J3613">
        <v>5951</v>
      </c>
      <c r="K3613" t="str">
        <f>VLOOKUP(E3613,LUCode!A:B,2,FALSE)</f>
        <v>Operator Not In Position</v>
      </c>
      <c r="L3613">
        <f>VLOOKUP(D3613,Coordinates!A:C,2,FALSE)</f>
        <v>43.781399999999998</v>
      </c>
      <c r="M3613">
        <f>VLOOKUP(D3613,Coordinates!A:C,3,FALSE)</f>
        <v>-79.415000000000006</v>
      </c>
      <c r="N3613" t="str">
        <f>VLOOKUP(I3613,LULine!A:B,2,FALSE)</f>
        <v>Yonge University Spadina</v>
      </c>
      <c r="O3613" t="s">
        <v>1765</v>
      </c>
      <c r="P3613" t="s">
        <v>1774</v>
      </c>
    </row>
    <row r="3614" spans="1:16" x14ac:dyDescent="0.3">
      <c r="A3614">
        <v>43689</v>
      </c>
      <c r="B3614" t="s">
        <v>1050</v>
      </c>
      <c r="C3614" t="s">
        <v>196</v>
      </c>
      <c r="D3614" t="s">
        <v>33</v>
      </c>
      <c r="E3614" t="s">
        <v>46</v>
      </c>
      <c r="F3614">
        <v>3</v>
      </c>
      <c r="G3614">
        <v>5</v>
      </c>
      <c r="H3614" t="s">
        <v>34</v>
      </c>
      <c r="I3614" t="s">
        <v>30</v>
      </c>
      <c r="J3614">
        <v>5306</v>
      </c>
      <c r="K3614" t="str">
        <f>VLOOKUP(E3614,LUCode!A:B,2,FALSE)</f>
        <v>Miscellaneous Speed Control</v>
      </c>
      <c r="L3614">
        <f>VLOOKUP(D3614,Coordinates!A:C,2,FALSE)</f>
        <v>43.381399999999999</v>
      </c>
      <c r="M3614">
        <f>VLOOKUP(D3614,Coordinates!A:C,3,FALSE)</f>
        <v>-79.320999999999998</v>
      </c>
      <c r="N3614" t="str">
        <f>VLOOKUP(I3614,LULine!A:B,2,FALSE)</f>
        <v>Bloor Danforth</v>
      </c>
      <c r="O3614" t="s">
        <v>1765</v>
      </c>
      <c r="P3614" t="s">
        <v>1774</v>
      </c>
    </row>
    <row r="3615" spans="1:16" x14ac:dyDescent="0.3">
      <c r="A3615">
        <v>43689</v>
      </c>
      <c r="B3615" t="s">
        <v>1665</v>
      </c>
      <c r="C3615" t="s">
        <v>196</v>
      </c>
      <c r="D3615" t="s">
        <v>106</v>
      </c>
      <c r="E3615" t="s">
        <v>57</v>
      </c>
      <c r="F3615">
        <v>9</v>
      </c>
      <c r="G3615">
        <v>11</v>
      </c>
      <c r="H3615" t="s">
        <v>19</v>
      </c>
      <c r="I3615" t="s">
        <v>15</v>
      </c>
      <c r="J3615">
        <v>6086</v>
      </c>
      <c r="K3615" t="str">
        <f>VLOOKUP(E3615,LUCode!A:B,2,FALSE)</f>
        <v>Injured or ill Customer (On Train) - Transported</v>
      </c>
      <c r="L3615">
        <f>VLOOKUP(D3615,Coordinates!A:C,2,FALSE)</f>
        <v>43.400199999999998</v>
      </c>
      <c r="M3615">
        <f>VLOOKUP(D3615,Coordinates!A:C,3,FALSE)</f>
        <v>-79.233699999999999</v>
      </c>
      <c r="N3615" t="str">
        <f>VLOOKUP(I3615,LULine!A:B,2,FALSE)</f>
        <v>Yonge University Spadina</v>
      </c>
      <c r="O3615" t="s">
        <v>1765</v>
      </c>
      <c r="P3615" t="s">
        <v>1774</v>
      </c>
    </row>
    <row r="3616" spans="1:16" x14ac:dyDescent="0.3">
      <c r="A3616">
        <v>43689</v>
      </c>
      <c r="B3616" t="s">
        <v>540</v>
      </c>
      <c r="C3616" t="s">
        <v>196</v>
      </c>
      <c r="D3616" t="s">
        <v>237</v>
      </c>
      <c r="E3616" t="s">
        <v>158</v>
      </c>
      <c r="F3616">
        <v>16</v>
      </c>
      <c r="G3616">
        <v>19</v>
      </c>
      <c r="H3616" t="s">
        <v>29</v>
      </c>
      <c r="I3616" t="s">
        <v>30</v>
      </c>
      <c r="J3616">
        <v>5058</v>
      </c>
      <c r="K3616" t="str">
        <f>VLOOKUP(E3616,LUCode!A:B,2,FALSE)</f>
        <v>Unauthorized at Track Level</v>
      </c>
      <c r="L3616">
        <f>VLOOKUP(D3616,Coordinates!A:C,2,FALSE)</f>
        <v>43.394399999999997</v>
      </c>
      <c r="M3616">
        <f>VLOOKUP(D3616,Coordinates!A:C,3,FALSE)</f>
        <v>-79.253600000000006</v>
      </c>
      <c r="N3616" t="str">
        <f>VLOOKUP(I3616,LULine!A:B,2,FALSE)</f>
        <v>Bloor Danforth</v>
      </c>
      <c r="O3616" t="s">
        <v>1765</v>
      </c>
      <c r="P3616" t="s">
        <v>1772</v>
      </c>
    </row>
    <row r="3617" spans="1:16" x14ac:dyDescent="0.3">
      <c r="A3617">
        <v>43689</v>
      </c>
      <c r="B3617" t="s">
        <v>1089</v>
      </c>
      <c r="C3617" t="s">
        <v>196</v>
      </c>
      <c r="D3617" t="s">
        <v>137</v>
      </c>
      <c r="E3617" t="s">
        <v>132</v>
      </c>
      <c r="F3617">
        <v>4</v>
      </c>
      <c r="G3617">
        <v>9</v>
      </c>
      <c r="H3617" t="s">
        <v>14</v>
      </c>
      <c r="I3617" t="s">
        <v>15</v>
      </c>
      <c r="J3617">
        <v>5961</v>
      </c>
      <c r="K3617" t="str">
        <f>VLOOKUP(E3617,LUCode!A:B,2,FALSE)</f>
        <v>Misc. Transportation Other - Employee Non-Chargeable</v>
      </c>
      <c r="L3617">
        <f>VLOOKUP(D3617,Coordinates!A:C,2,FALSE)</f>
        <v>43.645299999999999</v>
      </c>
      <c r="M3617">
        <f>VLOOKUP(D3617,Coordinates!A:C,3,FALSE)</f>
        <v>-79.380600000000001</v>
      </c>
      <c r="N3617" t="str">
        <f>VLOOKUP(I3617,LULine!A:B,2,FALSE)</f>
        <v>Yonge University Spadina</v>
      </c>
      <c r="O3617" t="s">
        <v>1765</v>
      </c>
      <c r="P3617" t="s">
        <v>1772</v>
      </c>
    </row>
    <row r="3618" spans="1:16" x14ac:dyDescent="0.3">
      <c r="A3618">
        <v>43689</v>
      </c>
      <c r="B3618" t="s">
        <v>726</v>
      </c>
      <c r="C3618" t="s">
        <v>196</v>
      </c>
      <c r="D3618" s="25" t="s">
        <v>1755</v>
      </c>
      <c r="E3618" t="s">
        <v>57</v>
      </c>
      <c r="F3618">
        <v>3</v>
      </c>
      <c r="G3618">
        <v>6</v>
      </c>
      <c r="H3618" t="s">
        <v>34</v>
      </c>
      <c r="I3618" t="s">
        <v>30</v>
      </c>
      <c r="J3618">
        <v>5198</v>
      </c>
      <c r="K3618" t="str">
        <f>VLOOKUP(E3618,LUCode!A:B,2,FALSE)</f>
        <v>Injured or ill Customer (On Train) - Transported</v>
      </c>
      <c r="L3618">
        <f>VLOOKUP(D3618,Coordinates!A:C,2,FALSE)</f>
        <v>43.6706</v>
      </c>
      <c r="M3618">
        <f>VLOOKUP(D3618,Coordinates!A:C,3,FALSE)</f>
        <v>-79.386499999999998</v>
      </c>
      <c r="N3618" t="str">
        <f>VLOOKUP(I3618,LULine!A:B,2,FALSE)</f>
        <v>Bloor Danforth</v>
      </c>
      <c r="O3618" t="s">
        <v>1765</v>
      </c>
      <c r="P3618" t="s">
        <v>1773</v>
      </c>
    </row>
    <row r="3619" spans="1:16" x14ac:dyDescent="0.3">
      <c r="A3619">
        <v>43689</v>
      </c>
      <c r="B3619" t="s">
        <v>1399</v>
      </c>
      <c r="C3619" t="s">
        <v>196</v>
      </c>
      <c r="D3619" t="s">
        <v>207</v>
      </c>
      <c r="E3619" t="s">
        <v>327</v>
      </c>
      <c r="F3619">
        <v>5</v>
      </c>
      <c r="G3619">
        <v>9</v>
      </c>
      <c r="H3619" t="s">
        <v>19</v>
      </c>
      <c r="I3619" t="s">
        <v>15</v>
      </c>
      <c r="J3619">
        <v>5986</v>
      </c>
      <c r="K3619" t="str">
        <f>VLOOKUP(E3619,LUCode!A:B,2,FALSE)</f>
        <v>Operator Overshot Platform</v>
      </c>
      <c r="L3619">
        <f>VLOOKUP(D3619,Coordinates!A:C,2,FALSE)</f>
        <v>43.4221</v>
      </c>
      <c r="M3619">
        <f>VLOOKUP(D3619,Coordinates!A:C,3,FALSE)</f>
        <v>-79.235399999999998</v>
      </c>
      <c r="N3619" t="str">
        <f>VLOOKUP(I3619,LULine!A:B,2,FALSE)</f>
        <v>Yonge University Spadina</v>
      </c>
      <c r="O3619" t="s">
        <v>1765</v>
      </c>
      <c r="P3619" t="s">
        <v>1773</v>
      </c>
    </row>
    <row r="3620" spans="1:16" x14ac:dyDescent="0.3">
      <c r="A3620">
        <v>43689</v>
      </c>
      <c r="B3620" t="s">
        <v>1309</v>
      </c>
      <c r="C3620" t="s">
        <v>196</v>
      </c>
      <c r="D3620" t="s">
        <v>49</v>
      </c>
      <c r="E3620" t="s">
        <v>13</v>
      </c>
      <c r="F3620">
        <v>3</v>
      </c>
      <c r="G3620">
        <v>5</v>
      </c>
      <c r="H3620" t="s">
        <v>19</v>
      </c>
      <c r="I3620" t="s">
        <v>15</v>
      </c>
      <c r="J3620">
        <v>5661</v>
      </c>
      <c r="K3620" t="str">
        <f>VLOOKUP(E3620,LUCode!A:B,2,FALSE)</f>
        <v>ATC Project</v>
      </c>
      <c r="L3620">
        <f>VLOOKUP(D3620,Coordinates!A:C,2,FALSE)</f>
        <v>43.423200000000001</v>
      </c>
      <c r="M3620">
        <f>VLOOKUP(D3620,Coordinates!A:C,3,FALSE)</f>
        <v>79.262699999999995</v>
      </c>
      <c r="N3620" t="str">
        <f>VLOOKUP(I3620,LULine!A:B,2,FALSE)</f>
        <v>Yonge University Spadina</v>
      </c>
      <c r="O3620" t="s">
        <v>1765</v>
      </c>
      <c r="P3620" t="s">
        <v>1773</v>
      </c>
    </row>
    <row r="3621" spans="1:16" x14ac:dyDescent="0.3">
      <c r="A3621">
        <v>43689</v>
      </c>
      <c r="B3621" t="s">
        <v>1227</v>
      </c>
      <c r="C3621" t="s">
        <v>196</v>
      </c>
      <c r="D3621" t="s">
        <v>106</v>
      </c>
      <c r="E3621" t="s">
        <v>57</v>
      </c>
      <c r="F3621">
        <v>15</v>
      </c>
      <c r="G3621">
        <v>18</v>
      </c>
      <c r="H3621" t="s">
        <v>14</v>
      </c>
      <c r="I3621" t="s">
        <v>15</v>
      </c>
      <c r="J3621">
        <v>5926</v>
      </c>
      <c r="K3621" t="str">
        <f>VLOOKUP(E3621,LUCode!A:B,2,FALSE)</f>
        <v>Injured or ill Customer (On Train) - Transported</v>
      </c>
      <c r="L3621">
        <f>VLOOKUP(D3621,Coordinates!A:C,2,FALSE)</f>
        <v>43.400199999999998</v>
      </c>
      <c r="M3621">
        <f>VLOOKUP(D3621,Coordinates!A:C,3,FALSE)</f>
        <v>-79.233699999999999</v>
      </c>
      <c r="N3621" t="str">
        <f>VLOOKUP(I3621,LULine!A:B,2,FALSE)</f>
        <v>Yonge University Spadina</v>
      </c>
      <c r="O3621" t="s">
        <v>1765</v>
      </c>
      <c r="P3621" t="s">
        <v>1775</v>
      </c>
    </row>
    <row r="3622" spans="1:16" x14ac:dyDescent="0.3">
      <c r="A3622">
        <v>43689</v>
      </c>
      <c r="B3622" t="s">
        <v>1197</v>
      </c>
      <c r="C3622" t="s">
        <v>196</v>
      </c>
      <c r="D3622" t="s">
        <v>77</v>
      </c>
      <c r="E3622" t="s">
        <v>110</v>
      </c>
      <c r="F3622">
        <v>6</v>
      </c>
      <c r="G3622">
        <v>9</v>
      </c>
      <c r="H3622" t="s">
        <v>19</v>
      </c>
      <c r="I3622" t="s">
        <v>15</v>
      </c>
      <c r="J3622">
        <v>5916</v>
      </c>
      <c r="K3622" t="str">
        <f>VLOOKUP(E3622,LUCode!A:B,2,FALSE)</f>
        <v>Door Problems - Debris Related</v>
      </c>
      <c r="L3622" t="str">
        <f>VLOOKUP(D3622,Coordinates!A:C,2,FALSE)</f>
        <v>43°44′03</v>
      </c>
      <c r="M3622">
        <f>VLOOKUP(D3622,Coordinates!A:C,3,FALSE)</f>
        <v>-79.27</v>
      </c>
      <c r="N3622" t="str">
        <f>VLOOKUP(I3622,LULine!A:B,2,FALSE)</f>
        <v>Yonge University Spadina</v>
      </c>
      <c r="O3622" t="s">
        <v>1765</v>
      </c>
      <c r="P3622" t="s">
        <v>1775</v>
      </c>
    </row>
    <row r="3623" spans="1:16" x14ac:dyDescent="0.3">
      <c r="A3623">
        <v>43689</v>
      </c>
      <c r="B3623" t="s">
        <v>1197</v>
      </c>
      <c r="C3623" t="s">
        <v>196</v>
      </c>
      <c r="D3623" t="s">
        <v>420</v>
      </c>
      <c r="E3623" t="s">
        <v>165</v>
      </c>
      <c r="F3623">
        <v>3</v>
      </c>
      <c r="G3623">
        <v>6</v>
      </c>
      <c r="H3623" t="s">
        <v>14</v>
      </c>
      <c r="I3623" t="s">
        <v>15</v>
      </c>
      <c r="J3623">
        <v>5426</v>
      </c>
      <c r="K3623" t="str">
        <f>VLOOKUP(E3623,LUCode!A:B,2,FALSE)</f>
        <v xml:space="preserve">Subway Radio System Fault </v>
      </c>
      <c r="L3623">
        <f>VLOOKUP(D3623,Coordinates!A:C,2,FALSE)</f>
        <v>43.3917</v>
      </c>
      <c r="M3623">
        <f>VLOOKUP(D3623,Coordinates!A:C,3,FALSE)</f>
        <v>-79.231800000000007</v>
      </c>
      <c r="N3623" t="str">
        <f>VLOOKUP(I3623,LULine!A:B,2,FALSE)</f>
        <v>Yonge University Spadina</v>
      </c>
      <c r="O3623" t="s">
        <v>1765</v>
      </c>
      <c r="P3623" t="s">
        <v>1775</v>
      </c>
    </row>
    <row r="3624" spans="1:16" x14ac:dyDescent="0.3">
      <c r="A3624">
        <v>43689</v>
      </c>
      <c r="B3624" t="s">
        <v>1160</v>
      </c>
      <c r="C3624" t="s">
        <v>196</v>
      </c>
      <c r="D3624" t="s">
        <v>106</v>
      </c>
      <c r="E3624" t="s">
        <v>13</v>
      </c>
      <c r="F3624">
        <v>3</v>
      </c>
      <c r="G3624">
        <v>6</v>
      </c>
      <c r="H3624" t="s">
        <v>14</v>
      </c>
      <c r="I3624" t="s">
        <v>15</v>
      </c>
      <c r="J3624">
        <v>5906</v>
      </c>
      <c r="K3624" t="str">
        <f>VLOOKUP(E3624,LUCode!A:B,2,FALSE)</f>
        <v>ATC Project</v>
      </c>
      <c r="L3624">
        <f>VLOOKUP(D3624,Coordinates!A:C,2,FALSE)</f>
        <v>43.400199999999998</v>
      </c>
      <c r="M3624">
        <f>VLOOKUP(D3624,Coordinates!A:C,3,FALSE)</f>
        <v>-79.233699999999999</v>
      </c>
      <c r="N3624" t="str">
        <f>VLOOKUP(I3624,LULine!A:B,2,FALSE)</f>
        <v>Yonge University Spadina</v>
      </c>
      <c r="O3624" t="s">
        <v>1765</v>
      </c>
      <c r="P3624" t="s">
        <v>1775</v>
      </c>
    </row>
    <row r="3625" spans="1:16" x14ac:dyDescent="0.3">
      <c r="A3625">
        <v>43689</v>
      </c>
      <c r="B3625" t="s">
        <v>1174</v>
      </c>
      <c r="C3625" t="s">
        <v>196</v>
      </c>
      <c r="D3625" t="s">
        <v>637</v>
      </c>
      <c r="E3625" t="s">
        <v>1304</v>
      </c>
      <c r="F3625">
        <v>42</v>
      </c>
      <c r="G3625">
        <v>47</v>
      </c>
      <c r="H3625" t="s">
        <v>14</v>
      </c>
      <c r="I3625" t="s">
        <v>93</v>
      </c>
      <c r="J3625">
        <v>3017</v>
      </c>
      <c r="K3625" t="str">
        <f>VLOOKUP(E3625,LUCode!A:B,2,FALSE)</f>
        <v>Other</v>
      </c>
      <c r="L3625" t="e">
        <f>VLOOKUP(D3625,Coordinates!A:C,2,FALSE)</f>
        <v>#N/A</v>
      </c>
      <c r="M3625" t="e">
        <f>VLOOKUP(D3625,Coordinates!A:C,3,FALSE)</f>
        <v>#N/A</v>
      </c>
      <c r="N3625" t="str">
        <f>VLOOKUP(I3625,LULine!A:B,2,FALSE)</f>
        <v>Scarborough Rail Transit</v>
      </c>
      <c r="O3625" t="s">
        <v>1765</v>
      </c>
      <c r="P3625" t="s">
        <v>1775</v>
      </c>
    </row>
    <row r="3626" spans="1:16" x14ac:dyDescent="0.3">
      <c r="A3626">
        <v>43689</v>
      </c>
      <c r="B3626" t="s">
        <v>656</v>
      </c>
      <c r="C3626" t="s">
        <v>196</v>
      </c>
      <c r="D3626" t="s">
        <v>37</v>
      </c>
      <c r="E3626" t="s">
        <v>132</v>
      </c>
      <c r="F3626">
        <v>3</v>
      </c>
      <c r="G3626">
        <v>6</v>
      </c>
      <c r="H3626" t="s">
        <v>29</v>
      </c>
      <c r="I3626" t="s">
        <v>30</v>
      </c>
      <c r="J3626">
        <v>5308</v>
      </c>
      <c r="K3626" t="str">
        <f>VLOOKUP(E3626,LUCode!A:B,2,FALSE)</f>
        <v>Misc. Transportation Other - Employee Non-Chargeable</v>
      </c>
      <c r="L3626">
        <f>VLOOKUP(D3626,Coordinates!A:C,2,FALSE)</f>
        <v>43.435699999999997</v>
      </c>
      <c r="M3626">
        <f>VLOOKUP(D3626,Coordinates!A:C,3,FALSE)</f>
        <v>-79.154899999999998</v>
      </c>
      <c r="N3626" t="str">
        <f>VLOOKUP(I3626,LULine!A:B,2,FALSE)</f>
        <v>Bloor Danforth</v>
      </c>
      <c r="O3626" t="s">
        <v>1765</v>
      </c>
      <c r="P3626" t="s">
        <v>1775</v>
      </c>
    </row>
    <row r="3627" spans="1:16" x14ac:dyDescent="0.3">
      <c r="A3627">
        <v>43689</v>
      </c>
      <c r="B3627" t="s">
        <v>553</v>
      </c>
      <c r="C3627" t="s">
        <v>196</v>
      </c>
      <c r="D3627" t="s">
        <v>117</v>
      </c>
      <c r="E3627" t="s">
        <v>13</v>
      </c>
      <c r="F3627">
        <v>7</v>
      </c>
      <c r="G3627">
        <v>9</v>
      </c>
      <c r="H3627" t="s">
        <v>19</v>
      </c>
      <c r="I3627" t="s">
        <v>15</v>
      </c>
      <c r="J3627">
        <v>5746</v>
      </c>
      <c r="K3627" t="str">
        <f>VLOOKUP(E3627,LUCode!A:B,2,FALSE)</f>
        <v>ATC Project</v>
      </c>
      <c r="L3627">
        <f>VLOOKUP(D3627,Coordinates!A:C,2,FALSE)</f>
        <v>43.393599999999999</v>
      </c>
      <c r="M3627">
        <f>VLOOKUP(D3627,Coordinates!A:C,3,FALSE)</f>
        <v>-79.232600000000005</v>
      </c>
      <c r="N3627" t="str">
        <f>VLOOKUP(I3627,LULine!A:B,2,FALSE)</f>
        <v>Yonge University Spadina</v>
      </c>
      <c r="O3627" t="s">
        <v>1765</v>
      </c>
      <c r="P3627" t="s">
        <v>1775</v>
      </c>
    </row>
    <row r="3628" spans="1:16" x14ac:dyDescent="0.3">
      <c r="A3628">
        <v>43689</v>
      </c>
      <c r="B3628" t="s">
        <v>786</v>
      </c>
      <c r="C3628" t="s">
        <v>196</v>
      </c>
      <c r="D3628" t="s">
        <v>244</v>
      </c>
      <c r="E3628" t="s">
        <v>245</v>
      </c>
      <c r="F3628">
        <v>3</v>
      </c>
      <c r="G3628">
        <v>6</v>
      </c>
      <c r="H3628" t="s">
        <v>29</v>
      </c>
      <c r="I3628" t="s">
        <v>30</v>
      </c>
      <c r="J3628">
        <v>5129</v>
      </c>
      <c r="K3628" t="str">
        <f>VLOOKUP(E3628,LUCode!A:B,2,FALSE)</f>
        <v>Door Problems - Passenger Related</v>
      </c>
      <c r="L3628">
        <f>VLOOKUP(D3628,Coordinates!A:C,2,FALSE)</f>
        <v>43.402000000000001</v>
      </c>
      <c r="M3628">
        <f>VLOOKUP(D3628,Coordinates!A:C,3,FALSE)</f>
        <v>-79.223500000000001</v>
      </c>
      <c r="N3628" t="str">
        <f>VLOOKUP(I3628,LULine!A:B,2,FALSE)</f>
        <v>Bloor Danforth</v>
      </c>
      <c r="O3628" t="s">
        <v>1765</v>
      </c>
      <c r="P3628" t="s">
        <v>1776</v>
      </c>
    </row>
    <row r="3629" spans="1:16" x14ac:dyDescent="0.3">
      <c r="A3629">
        <v>43689</v>
      </c>
      <c r="B3629" t="s">
        <v>1008</v>
      </c>
      <c r="C3629" t="s">
        <v>196</v>
      </c>
      <c r="D3629" s="25" t="s">
        <v>1755</v>
      </c>
      <c r="E3629" t="s">
        <v>110</v>
      </c>
      <c r="F3629">
        <v>9</v>
      </c>
      <c r="G3629">
        <v>12</v>
      </c>
      <c r="H3629" t="s">
        <v>34</v>
      </c>
      <c r="I3629" t="s">
        <v>30</v>
      </c>
      <c r="J3629">
        <v>5143</v>
      </c>
      <c r="K3629" t="str">
        <f>VLOOKUP(E3629,LUCode!A:B,2,FALSE)</f>
        <v>Door Problems - Debris Related</v>
      </c>
      <c r="L3629">
        <f>VLOOKUP(D3629,Coordinates!A:C,2,FALSE)</f>
        <v>43.6706</v>
      </c>
      <c r="M3629">
        <f>VLOOKUP(D3629,Coordinates!A:C,3,FALSE)</f>
        <v>-79.386499999999998</v>
      </c>
      <c r="N3629" t="str">
        <f>VLOOKUP(I3629,LULine!A:B,2,FALSE)</f>
        <v>Bloor Danforth</v>
      </c>
      <c r="O3629" t="s">
        <v>1765</v>
      </c>
      <c r="P3629" t="s">
        <v>1776</v>
      </c>
    </row>
    <row r="3630" spans="1:16" x14ac:dyDescent="0.3">
      <c r="A3630">
        <v>43689</v>
      </c>
      <c r="B3630" t="s">
        <v>387</v>
      </c>
      <c r="C3630" t="s">
        <v>196</v>
      </c>
      <c r="D3630" t="s">
        <v>237</v>
      </c>
      <c r="E3630" t="s">
        <v>245</v>
      </c>
      <c r="F3630">
        <v>3</v>
      </c>
      <c r="G3630">
        <v>6</v>
      </c>
      <c r="H3630" t="s">
        <v>29</v>
      </c>
      <c r="I3630" t="s">
        <v>30</v>
      </c>
      <c r="J3630">
        <v>5058</v>
      </c>
      <c r="K3630" t="str">
        <f>VLOOKUP(E3630,LUCode!A:B,2,FALSE)</f>
        <v>Door Problems - Passenger Related</v>
      </c>
      <c r="L3630">
        <f>VLOOKUP(D3630,Coordinates!A:C,2,FALSE)</f>
        <v>43.394399999999997</v>
      </c>
      <c r="M3630">
        <f>VLOOKUP(D3630,Coordinates!A:C,3,FALSE)</f>
        <v>-79.253600000000006</v>
      </c>
      <c r="N3630" t="str">
        <f>VLOOKUP(I3630,LULine!A:B,2,FALSE)</f>
        <v>Bloor Danforth</v>
      </c>
      <c r="O3630" t="s">
        <v>1765</v>
      </c>
      <c r="P3630" t="s">
        <v>1776</v>
      </c>
    </row>
    <row r="3631" spans="1:16" x14ac:dyDescent="0.3">
      <c r="A3631">
        <v>43689</v>
      </c>
      <c r="B3631" t="s">
        <v>972</v>
      </c>
      <c r="C3631" t="s">
        <v>196</v>
      </c>
      <c r="D3631" t="s">
        <v>106</v>
      </c>
      <c r="E3631" t="s">
        <v>13</v>
      </c>
      <c r="F3631">
        <v>5</v>
      </c>
      <c r="G3631">
        <v>8</v>
      </c>
      <c r="H3631" t="s">
        <v>19</v>
      </c>
      <c r="I3631" t="s">
        <v>15</v>
      </c>
      <c r="J3631">
        <v>5936</v>
      </c>
      <c r="K3631" t="str">
        <f>VLOOKUP(E3631,LUCode!A:B,2,FALSE)</f>
        <v>ATC Project</v>
      </c>
      <c r="L3631">
        <f>VLOOKUP(D3631,Coordinates!A:C,2,FALSE)</f>
        <v>43.400199999999998</v>
      </c>
      <c r="M3631">
        <f>VLOOKUP(D3631,Coordinates!A:C,3,FALSE)</f>
        <v>-79.233699999999999</v>
      </c>
      <c r="N3631" t="str">
        <f>VLOOKUP(I3631,LULine!A:B,2,FALSE)</f>
        <v>Yonge University Spadina</v>
      </c>
      <c r="O3631" t="s">
        <v>1765</v>
      </c>
      <c r="P3631" t="s">
        <v>1777</v>
      </c>
    </row>
    <row r="3632" spans="1:16" x14ac:dyDescent="0.3">
      <c r="A3632">
        <v>43689</v>
      </c>
      <c r="B3632" t="s">
        <v>1666</v>
      </c>
      <c r="C3632" t="s">
        <v>196</v>
      </c>
      <c r="D3632" t="s">
        <v>325</v>
      </c>
      <c r="E3632" t="s">
        <v>54</v>
      </c>
      <c r="F3632">
        <v>3</v>
      </c>
      <c r="G3632">
        <v>6</v>
      </c>
      <c r="H3632" t="s">
        <v>14</v>
      </c>
      <c r="I3632" t="s">
        <v>15</v>
      </c>
      <c r="J3632">
        <v>5936</v>
      </c>
      <c r="K3632" t="str">
        <f>VLOOKUP(E3632,LUCode!A:B,2,FALSE)</f>
        <v>Passenger Assistance Alarm Activated - No Trouble Found</v>
      </c>
      <c r="L3632">
        <f>VLOOKUP(D3632,Coordinates!A:C,2,FALSE)</f>
        <v>43.394100000000002</v>
      </c>
      <c r="M3632">
        <f>VLOOKUP(D3632,Coordinates!A:C,3,FALSE)</f>
        <v>-79.225899999999996</v>
      </c>
      <c r="N3632" t="str">
        <f>VLOOKUP(I3632,LULine!A:B,2,FALSE)</f>
        <v>Yonge University Spadina</v>
      </c>
      <c r="O3632" t="s">
        <v>1765</v>
      </c>
      <c r="P3632" t="s">
        <v>1777</v>
      </c>
    </row>
    <row r="3633" spans="1:16" x14ac:dyDescent="0.3">
      <c r="A3633">
        <v>43689</v>
      </c>
      <c r="B3633" t="s">
        <v>1328</v>
      </c>
      <c r="C3633" t="s">
        <v>196</v>
      </c>
      <c r="D3633" t="s">
        <v>37</v>
      </c>
      <c r="E3633" t="s">
        <v>277</v>
      </c>
      <c r="F3633">
        <v>5</v>
      </c>
      <c r="G3633">
        <v>9</v>
      </c>
      <c r="H3633" t="s">
        <v>34</v>
      </c>
      <c r="I3633" t="s">
        <v>30</v>
      </c>
      <c r="J3633">
        <v>5053</v>
      </c>
      <c r="K3633" t="str">
        <f>VLOOKUP(E3633,LUCode!A:B,2,FALSE)</f>
        <v>Operator Violated Signal</v>
      </c>
      <c r="L3633">
        <f>VLOOKUP(D3633,Coordinates!A:C,2,FALSE)</f>
        <v>43.435699999999997</v>
      </c>
      <c r="M3633">
        <f>VLOOKUP(D3633,Coordinates!A:C,3,FALSE)</f>
        <v>-79.154899999999998</v>
      </c>
      <c r="N3633" t="str">
        <f>VLOOKUP(I3633,LULine!A:B,2,FALSE)</f>
        <v>Bloor Danforth</v>
      </c>
      <c r="O3633" t="s">
        <v>1765</v>
      </c>
      <c r="P3633" t="s">
        <v>1777</v>
      </c>
    </row>
    <row r="3634" spans="1:16" x14ac:dyDescent="0.3">
      <c r="A3634">
        <v>43690</v>
      </c>
      <c r="B3634" t="s">
        <v>1667</v>
      </c>
      <c r="C3634" t="s">
        <v>11</v>
      </c>
      <c r="D3634" t="s">
        <v>27</v>
      </c>
      <c r="E3634" t="s">
        <v>905</v>
      </c>
      <c r="F3634">
        <v>4</v>
      </c>
      <c r="G3634">
        <v>8</v>
      </c>
      <c r="H3634" t="s">
        <v>29</v>
      </c>
      <c r="I3634" t="s">
        <v>30</v>
      </c>
      <c r="J3634">
        <v>5096</v>
      </c>
      <c r="K3634" t="str">
        <f>VLOOKUP(E3634,LUCode!A:B,2,FALSE)</f>
        <v>Injured Employee</v>
      </c>
      <c r="L3634">
        <f>VLOOKUP(D3634,Coordinates!A:C,2,FALSE)</f>
        <v>43.392000000000003</v>
      </c>
      <c r="M3634">
        <f>VLOOKUP(D3634,Coordinates!A:C,3,FALSE)</f>
        <v>-79.273499999999999</v>
      </c>
      <c r="N3634" t="str">
        <f>VLOOKUP(I3634,LULine!A:B,2,FALSE)</f>
        <v>Bloor Danforth</v>
      </c>
      <c r="O3634" t="s">
        <v>1765</v>
      </c>
      <c r="P3634" t="s">
        <v>1777</v>
      </c>
    </row>
    <row r="3635" spans="1:16" x14ac:dyDescent="0.3">
      <c r="A3635">
        <v>43690</v>
      </c>
      <c r="B3635" t="s">
        <v>1224</v>
      </c>
      <c r="C3635" t="s">
        <v>11</v>
      </c>
      <c r="D3635" t="s">
        <v>211</v>
      </c>
      <c r="E3635" t="s">
        <v>13</v>
      </c>
      <c r="F3635">
        <v>7</v>
      </c>
      <c r="G3635">
        <v>12</v>
      </c>
      <c r="H3635" t="s">
        <v>19</v>
      </c>
      <c r="I3635" t="s">
        <v>15</v>
      </c>
      <c r="J3635">
        <v>6106</v>
      </c>
      <c r="K3635" t="str">
        <f>VLOOKUP(E3635,LUCode!A:B,2,FALSE)</f>
        <v>ATC Project</v>
      </c>
      <c r="L3635">
        <f>VLOOKUP(D3635,Coordinates!A:C,2,FALSE)</f>
        <v>43.4739</v>
      </c>
      <c r="M3635">
        <f>VLOOKUP(D3635,Coordinates!A:C,3,FALSE)</f>
        <v>-79.313900000000004</v>
      </c>
      <c r="N3635" t="str">
        <f>VLOOKUP(I3635,LULine!A:B,2,FALSE)</f>
        <v>Yonge University Spadina</v>
      </c>
      <c r="O3635" t="s">
        <v>1765</v>
      </c>
      <c r="P3635" t="s">
        <v>1777</v>
      </c>
    </row>
    <row r="3636" spans="1:16" x14ac:dyDescent="0.3">
      <c r="A3636">
        <v>43690</v>
      </c>
      <c r="B3636" t="s">
        <v>645</v>
      </c>
      <c r="C3636" t="s">
        <v>11</v>
      </c>
      <c r="D3636" t="s">
        <v>77</v>
      </c>
      <c r="E3636" t="s">
        <v>13</v>
      </c>
      <c r="F3636">
        <v>4</v>
      </c>
      <c r="G3636">
        <v>0</v>
      </c>
      <c r="H3636" t="s">
        <v>14</v>
      </c>
      <c r="I3636" t="s">
        <v>15</v>
      </c>
      <c r="J3636">
        <v>5516</v>
      </c>
      <c r="K3636" t="str">
        <f>VLOOKUP(E3636,LUCode!A:B,2,FALSE)</f>
        <v>ATC Project</v>
      </c>
      <c r="L3636" t="str">
        <f>VLOOKUP(D3636,Coordinates!A:C,2,FALSE)</f>
        <v>43°44′03</v>
      </c>
      <c r="M3636">
        <f>VLOOKUP(D3636,Coordinates!A:C,3,FALSE)</f>
        <v>-79.27</v>
      </c>
      <c r="N3636" t="str">
        <f>VLOOKUP(I3636,LULine!A:B,2,FALSE)</f>
        <v>Yonge University Spadina</v>
      </c>
      <c r="O3636" t="s">
        <v>1765</v>
      </c>
      <c r="P3636" t="s">
        <v>1774</v>
      </c>
    </row>
    <row r="3637" spans="1:16" x14ac:dyDescent="0.3">
      <c r="A3637">
        <v>43690</v>
      </c>
      <c r="B3637" t="s">
        <v>474</v>
      </c>
      <c r="C3637" t="s">
        <v>11</v>
      </c>
      <c r="D3637" t="s">
        <v>45</v>
      </c>
      <c r="E3637" t="s">
        <v>67</v>
      </c>
      <c r="F3637">
        <v>4</v>
      </c>
      <c r="G3637">
        <v>8</v>
      </c>
      <c r="H3637" t="s">
        <v>19</v>
      </c>
      <c r="I3637" t="s">
        <v>15</v>
      </c>
      <c r="J3637">
        <v>6126</v>
      </c>
      <c r="K3637" t="str">
        <f>VLOOKUP(E3637,LUCode!A:B,2,FALSE)</f>
        <v>Door Problems - Faulty Equipment</v>
      </c>
      <c r="L3637">
        <f>VLOOKUP(D3637,Coordinates!A:C,2,FALSE)</f>
        <v>43.781399999999998</v>
      </c>
      <c r="M3637">
        <f>VLOOKUP(D3637,Coordinates!A:C,3,FALSE)</f>
        <v>-79.415000000000006</v>
      </c>
      <c r="N3637" t="str">
        <f>VLOOKUP(I3637,LULine!A:B,2,FALSE)</f>
        <v>Yonge University Spadina</v>
      </c>
      <c r="O3637" t="s">
        <v>1765</v>
      </c>
      <c r="P3637" t="s">
        <v>1774</v>
      </c>
    </row>
    <row r="3638" spans="1:16" x14ac:dyDescent="0.3">
      <c r="A3638">
        <v>43690</v>
      </c>
      <c r="B3638" t="s">
        <v>1302</v>
      </c>
      <c r="C3638" t="s">
        <v>11</v>
      </c>
      <c r="D3638" t="s">
        <v>42</v>
      </c>
      <c r="E3638" t="s">
        <v>13</v>
      </c>
      <c r="F3638">
        <v>8</v>
      </c>
      <c r="G3638">
        <v>12</v>
      </c>
      <c r="H3638" t="s">
        <v>14</v>
      </c>
      <c r="I3638" t="s">
        <v>15</v>
      </c>
      <c r="J3638">
        <v>5931</v>
      </c>
      <c r="K3638" t="str">
        <f>VLOOKUP(E3638,LUCode!A:B,2,FALSE)</f>
        <v>ATC Project</v>
      </c>
      <c r="L3638">
        <f>VLOOKUP(D3638,Coordinates!A:C,2,FALSE)</f>
        <v>43.749699999999997</v>
      </c>
      <c r="M3638">
        <f>VLOOKUP(D3638,Coordinates!A:C,3,FALSE)</f>
        <v>-79.4619</v>
      </c>
      <c r="N3638" t="str">
        <f>VLOOKUP(I3638,LULine!A:B,2,FALSE)</f>
        <v>Yonge University Spadina</v>
      </c>
      <c r="O3638" t="s">
        <v>1765</v>
      </c>
      <c r="P3638" t="s">
        <v>1774</v>
      </c>
    </row>
    <row r="3639" spans="1:16" x14ac:dyDescent="0.3">
      <c r="A3639">
        <v>43690</v>
      </c>
      <c r="B3639" t="s">
        <v>68</v>
      </c>
      <c r="C3639" t="s">
        <v>11</v>
      </c>
      <c r="D3639" t="s">
        <v>211</v>
      </c>
      <c r="E3639" t="s">
        <v>1441</v>
      </c>
      <c r="F3639">
        <v>4</v>
      </c>
      <c r="G3639">
        <v>8</v>
      </c>
      <c r="H3639" t="s">
        <v>19</v>
      </c>
      <c r="I3639" t="s">
        <v>15</v>
      </c>
      <c r="J3639">
        <v>6096</v>
      </c>
      <c r="K3639" t="str">
        <f>VLOOKUP(E3639,LUCode!A:B,2,FALSE)</f>
        <v>Alternating Current</v>
      </c>
      <c r="L3639">
        <f>VLOOKUP(D3639,Coordinates!A:C,2,FALSE)</f>
        <v>43.4739</v>
      </c>
      <c r="M3639">
        <f>VLOOKUP(D3639,Coordinates!A:C,3,FALSE)</f>
        <v>-79.313900000000004</v>
      </c>
      <c r="N3639" t="str">
        <f>VLOOKUP(I3639,LULine!A:B,2,FALSE)</f>
        <v>Yonge University Spadina</v>
      </c>
      <c r="O3639" t="s">
        <v>1765</v>
      </c>
      <c r="P3639" t="s">
        <v>1774</v>
      </c>
    </row>
    <row r="3640" spans="1:16" x14ac:dyDescent="0.3">
      <c r="A3640">
        <v>43690</v>
      </c>
      <c r="B3640" t="s">
        <v>737</v>
      </c>
      <c r="C3640" t="s">
        <v>11</v>
      </c>
      <c r="D3640" t="s">
        <v>77</v>
      </c>
      <c r="E3640" t="s">
        <v>621</v>
      </c>
      <c r="F3640">
        <v>3</v>
      </c>
      <c r="G3640">
        <v>6</v>
      </c>
      <c r="H3640" t="s">
        <v>19</v>
      </c>
      <c r="I3640" t="s">
        <v>15</v>
      </c>
      <c r="J3640">
        <v>5491</v>
      </c>
      <c r="K3640" t="str">
        <f>VLOOKUP(E3640,LUCode!A:B,2,FALSE)</f>
        <v>RC&amp;S Maintenance Error - (Human)</v>
      </c>
      <c r="L3640" t="str">
        <f>VLOOKUP(D3640,Coordinates!A:C,2,FALSE)</f>
        <v>43°44′03</v>
      </c>
      <c r="M3640">
        <f>VLOOKUP(D3640,Coordinates!A:C,3,FALSE)</f>
        <v>-79.27</v>
      </c>
      <c r="N3640" t="str">
        <f>VLOOKUP(I3640,LULine!A:B,2,FALSE)</f>
        <v>Yonge University Spadina</v>
      </c>
      <c r="O3640" t="s">
        <v>1765</v>
      </c>
      <c r="P3640" t="s">
        <v>1774</v>
      </c>
    </row>
    <row r="3641" spans="1:16" x14ac:dyDescent="0.3">
      <c r="A3641">
        <v>43690</v>
      </c>
      <c r="B3641" t="s">
        <v>1338</v>
      </c>
      <c r="C3641" t="s">
        <v>11</v>
      </c>
      <c r="D3641" t="s">
        <v>179</v>
      </c>
      <c r="E3641" t="s">
        <v>221</v>
      </c>
      <c r="F3641">
        <v>10</v>
      </c>
      <c r="G3641">
        <v>12</v>
      </c>
      <c r="H3641" t="s">
        <v>29</v>
      </c>
      <c r="I3641" t="s">
        <v>30</v>
      </c>
      <c r="J3641">
        <v>5000</v>
      </c>
      <c r="K3641" t="str">
        <f>VLOOKUP(E3641,LUCode!A:B,2,FALSE)</f>
        <v>Fire/Smoke Plan B - Source TTC</v>
      </c>
      <c r="L3641">
        <f>VLOOKUP(D3641,Coordinates!A:C,2,FALSE)</f>
        <v>43.414200000000001</v>
      </c>
      <c r="M3641">
        <f>VLOOKUP(D3641,Coordinates!A:C,3,FALSE)</f>
        <v>-79.171899999999994</v>
      </c>
      <c r="N3641" t="str">
        <f>VLOOKUP(I3641,LULine!A:B,2,FALSE)</f>
        <v>Bloor Danforth</v>
      </c>
      <c r="O3641" t="s">
        <v>1765</v>
      </c>
      <c r="P3641" t="s">
        <v>1774</v>
      </c>
    </row>
    <row r="3642" spans="1:16" x14ac:dyDescent="0.3">
      <c r="A3642">
        <v>43690</v>
      </c>
      <c r="B3642" t="s">
        <v>877</v>
      </c>
      <c r="C3642" t="s">
        <v>11</v>
      </c>
      <c r="D3642" t="s">
        <v>363</v>
      </c>
      <c r="E3642" t="s">
        <v>509</v>
      </c>
      <c r="F3642">
        <v>11</v>
      </c>
      <c r="G3642">
        <v>16</v>
      </c>
      <c r="H3642" t="s">
        <v>29</v>
      </c>
      <c r="I3642" t="s">
        <v>30</v>
      </c>
      <c r="J3642">
        <v>5161</v>
      </c>
      <c r="K3642" t="str">
        <f>VLOOKUP(E3642,LUCode!A:B,2,FALSE)</f>
        <v>Held By Polce - Non-TTC Related</v>
      </c>
      <c r="L3642">
        <f>VLOOKUP(D3642,Coordinates!A:C,2,FALSE)</f>
        <v>43.4514</v>
      </c>
      <c r="M3642">
        <f>VLOOKUP(D3642,Coordinates!A:C,3,FALSE)</f>
        <v>-79.284199999999998</v>
      </c>
      <c r="N3642" t="str">
        <f>VLOOKUP(I3642,LULine!A:B,2,FALSE)</f>
        <v>Bloor Danforth</v>
      </c>
      <c r="O3642" t="s">
        <v>1765</v>
      </c>
      <c r="P3642" t="s">
        <v>1774</v>
      </c>
    </row>
    <row r="3643" spans="1:16" x14ac:dyDescent="0.3">
      <c r="A3643">
        <v>43690</v>
      </c>
      <c r="B3643" t="s">
        <v>1668</v>
      </c>
      <c r="C3643" t="s">
        <v>11</v>
      </c>
      <c r="D3643" t="s">
        <v>179</v>
      </c>
      <c r="E3643" t="s">
        <v>221</v>
      </c>
      <c r="F3643">
        <v>33</v>
      </c>
      <c r="G3643">
        <v>35</v>
      </c>
      <c r="H3643" t="s">
        <v>29</v>
      </c>
      <c r="I3643" t="s">
        <v>30</v>
      </c>
      <c r="J3643">
        <v>5147</v>
      </c>
      <c r="K3643" t="str">
        <f>VLOOKUP(E3643,LUCode!A:B,2,FALSE)</f>
        <v>Fire/Smoke Plan B - Source TTC</v>
      </c>
      <c r="L3643">
        <f>VLOOKUP(D3643,Coordinates!A:C,2,FALSE)</f>
        <v>43.414200000000001</v>
      </c>
      <c r="M3643">
        <f>VLOOKUP(D3643,Coordinates!A:C,3,FALSE)</f>
        <v>-79.171899999999994</v>
      </c>
      <c r="N3643" t="str">
        <f>VLOOKUP(I3643,LULine!A:B,2,FALSE)</f>
        <v>Bloor Danforth</v>
      </c>
      <c r="O3643" t="s">
        <v>1765</v>
      </c>
      <c r="P3643" t="s">
        <v>1774</v>
      </c>
    </row>
    <row r="3644" spans="1:16" x14ac:dyDescent="0.3">
      <c r="A3644">
        <v>43690</v>
      </c>
      <c r="B3644" t="s">
        <v>1327</v>
      </c>
      <c r="C3644" t="s">
        <v>11</v>
      </c>
      <c r="D3644" s="25" t="s">
        <v>1640</v>
      </c>
      <c r="E3644" t="s">
        <v>80</v>
      </c>
      <c r="F3644">
        <v>9</v>
      </c>
      <c r="G3644">
        <v>11</v>
      </c>
      <c r="H3644" t="s">
        <v>19</v>
      </c>
      <c r="I3644" t="s">
        <v>15</v>
      </c>
      <c r="J3644">
        <v>5881</v>
      </c>
      <c r="K3644" t="str">
        <f>VLOOKUP(E3644,LUCode!A:B,2,FALSE)</f>
        <v>Disorderly Patron</v>
      </c>
      <c r="L3644" t="str">
        <f>VLOOKUP(D3644,Coordinates!A:C,2,FALSE)</f>
        <v>43.7614°</v>
      </c>
      <c r="M3644">
        <f>VLOOKUP(D3644,Coordinates!A:C,3,FALSE)</f>
        <v>-79.410499999999999</v>
      </c>
      <c r="N3644" t="str">
        <f>VLOOKUP(I3644,LULine!A:B,2,FALSE)</f>
        <v>Yonge University Spadina</v>
      </c>
      <c r="O3644" t="s">
        <v>1765</v>
      </c>
      <c r="P3644" t="s">
        <v>1772</v>
      </c>
    </row>
    <row r="3645" spans="1:16" x14ac:dyDescent="0.3">
      <c r="A3645">
        <v>43690</v>
      </c>
      <c r="B3645" t="s">
        <v>577</v>
      </c>
      <c r="C3645" t="s">
        <v>11</v>
      </c>
      <c r="D3645" t="s">
        <v>88</v>
      </c>
      <c r="E3645" t="s">
        <v>327</v>
      </c>
      <c r="F3645">
        <v>3</v>
      </c>
      <c r="G3645">
        <v>5</v>
      </c>
      <c r="H3645" t="s">
        <v>14</v>
      </c>
      <c r="I3645" t="s">
        <v>15</v>
      </c>
      <c r="J3645">
        <v>6021</v>
      </c>
      <c r="K3645" t="str">
        <f>VLOOKUP(E3645,LUCode!A:B,2,FALSE)</f>
        <v>Operator Overshot Platform</v>
      </c>
      <c r="L3645">
        <f>VLOOKUP(D3645,Coordinates!A:C,2,FALSE)</f>
        <v>43.744900000000001</v>
      </c>
      <c r="M3645">
        <f>VLOOKUP(D3645,Coordinates!A:C,3,FALSE)</f>
        <v>-79.406700000000001</v>
      </c>
      <c r="N3645" t="str">
        <f>VLOOKUP(I3645,LULine!A:B,2,FALSE)</f>
        <v>Yonge University Spadina</v>
      </c>
      <c r="O3645" t="s">
        <v>1765</v>
      </c>
      <c r="P3645" t="s">
        <v>1772</v>
      </c>
    </row>
    <row r="3646" spans="1:16" x14ac:dyDescent="0.3">
      <c r="A3646">
        <v>43690</v>
      </c>
      <c r="B3646" t="s">
        <v>1150</v>
      </c>
      <c r="C3646" t="s">
        <v>11</v>
      </c>
      <c r="D3646" t="s">
        <v>59</v>
      </c>
      <c r="E3646" t="s">
        <v>503</v>
      </c>
      <c r="F3646">
        <v>3</v>
      </c>
      <c r="G3646">
        <v>6</v>
      </c>
      <c r="H3646" t="s">
        <v>29</v>
      </c>
      <c r="I3646" t="s">
        <v>30</v>
      </c>
      <c r="J3646">
        <v>5324</v>
      </c>
      <c r="K3646" t="str">
        <f>VLOOKUP(E3646,LUCode!A:B,2,FALSE)</f>
        <v>Supervisory Error</v>
      </c>
      <c r="L3646">
        <f>VLOOKUP(D3646,Coordinates!A:C,2,FALSE)</f>
        <v>43.410299999999999</v>
      </c>
      <c r="M3646">
        <f>VLOOKUP(D3646,Coordinates!A:C,3,FALSE)</f>
        <v>-79.192300000000003</v>
      </c>
      <c r="N3646" t="str">
        <f>VLOOKUP(I3646,LULine!A:B,2,FALSE)</f>
        <v>Bloor Danforth</v>
      </c>
      <c r="O3646" t="s">
        <v>1765</v>
      </c>
      <c r="P3646" t="s">
        <v>1772</v>
      </c>
    </row>
    <row r="3647" spans="1:16" x14ac:dyDescent="0.3">
      <c r="A3647">
        <v>43690</v>
      </c>
      <c r="B3647" t="s">
        <v>866</v>
      </c>
      <c r="C3647" t="s">
        <v>11</v>
      </c>
      <c r="D3647" s="25" t="s">
        <v>1755</v>
      </c>
      <c r="E3647" t="s">
        <v>89</v>
      </c>
      <c r="F3647">
        <v>3</v>
      </c>
      <c r="G3647">
        <v>6</v>
      </c>
      <c r="H3647" t="s">
        <v>29</v>
      </c>
      <c r="I3647" t="s">
        <v>30</v>
      </c>
      <c r="J3647">
        <v>5271</v>
      </c>
      <c r="K3647" t="str">
        <f>VLOOKUP(E3647,LUCode!A:B,2,FALSE)</f>
        <v>Injured or ill Customer (On Train) - Medical Aid Refused</v>
      </c>
      <c r="L3647">
        <f>VLOOKUP(D3647,Coordinates!A:C,2,FALSE)</f>
        <v>43.6706</v>
      </c>
      <c r="M3647">
        <f>VLOOKUP(D3647,Coordinates!A:C,3,FALSE)</f>
        <v>-79.386499999999998</v>
      </c>
      <c r="N3647" t="str">
        <f>VLOOKUP(I3647,LULine!A:B,2,FALSE)</f>
        <v>Bloor Danforth</v>
      </c>
      <c r="O3647" t="s">
        <v>1765</v>
      </c>
      <c r="P3647" t="s">
        <v>1772</v>
      </c>
    </row>
    <row r="3648" spans="1:16" x14ac:dyDescent="0.3">
      <c r="A3648">
        <v>43690</v>
      </c>
      <c r="B3648" t="s">
        <v>1000</v>
      </c>
      <c r="C3648" t="s">
        <v>11</v>
      </c>
      <c r="D3648" t="s">
        <v>59</v>
      </c>
      <c r="E3648" t="s">
        <v>43</v>
      </c>
      <c r="F3648">
        <v>4</v>
      </c>
      <c r="G3648">
        <v>7</v>
      </c>
      <c r="H3648" t="s">
        <v>29</v>
      </c>
      <c r="I3648" t="s">
        <v>30</v>
      </c>
      <c r="J3648">
        <v>5324</v>
      </c>
      <c r="K3648" t="str">
        <f>VLOOKUP(E3648,LUCode!A:B,2,FALSE)</f>
        <v>Operator Not In Position</v>
      </c>
      <c r="L3648">
        <f>VLOOKUP(D3648,Coordinates!A:C,2,FALSE)</f>
        <v>43.410299999999999</v>
      </c>
      <c r="M3648">
        <f>VLOOKUP(D3648,Coordinates!A:C,3,FALSE)</f>
        <v>-79.192300000000003</v>
      </c>
      <c r="N3648" t="str">
        <f>VLOOKUP(I3648,LULine!A:B,2,FALSE)</f>
        <v>Bloor Danforth</v>
      </c>
      <c r="O3648" t="s">
        <v>1765</v>
      </c>
      <c r="P3648" t="s">
        <v>1773</v>
      </c>
    </row>
    <row r="3649" spans="1:16" x14ac:dyDescent="0.3">
      <c r="A3649">
        <v>43690</v>
      </c>
      <c r="B3649" t="s">
        <v>839</v>
      </c>
      <c r="C3649" t="s">
        <v>11</v>
      </c>
      <c r="D3649" t="s">
        <v>286</v>
      </c>
      <c r="E3649" t="s">
        <v>218</v>
      </c>
      <c r="F3649">
        <v>7</v>
      </c>
      <c r="G3649">
        <v>10</v>
      </c>
      <c r="H3649" t="s">
        <v>34</v>
      </c>
      <c r="I3649" t="s">
        <v>30</v>
      </c>
      <c r="J3649">
        <v>5077</v>
      </c>
      <c r="K3649" t="str">
        <f>VLOOKUP(E3649,LUCode!A:B,2,FALSE)</f>
        <v>Equipment - No Trouble Found</v>
      </c>
      <c r="L3649">
        <f>VLOOKUP(D3649,Coordinates!A:C,2,FALSE)</f>
        <v>43.401299999999999</v>
      </c>
      <c r="M3649">
        <f>VLOOKUP(D3649,Coordinates!A:C,3,FALSE)</f>
        <v>-79.232399999999998</v>
      </c>
      <c r="N3649" t="str">
        <f>VLOOKUP(I3649,LULine!A:B,2,FALSE)</f>
        <v>Bloor Danforth</v>
      </c>
      <c r="O3649" t="s">
        <v>1765</v>
      </c>
      <c r="P3649" t="s">
        <v>1773</v>
      </c>
    </row>
    <row r="3650" spans="1:16" x14ac:dyDescent="0.3">
      <c r="A3650">
        <v>43690</v>
      </c>
      <c r="B3650" t="s">
        <v>582</v>
      </c>
      <c r="C3650" t="s">
        <v>11</v>
      </c>
      <c r="D3650" s="25" t="s">
        <v>1755</v>
      </c>
      <c r="E3650" t="s">
        <v>143</v>
      </c>
      <c r="F3650">
        <v>4</v>
      </c>
      <c r="G3650">
        <v>7</v>
      </c>
      <c r="H3650" t="s">
        <v>34</v>
      </c>
      <c r="I3650" t="s">
        <v>30</v>
      </c>
      <c r="J3650">
        <v>5077</v>
      </c>
      <c r="K3650" t="str">
        <f>VLOOKUP(E3650,LUCode!A:B,2,FALSE)</f>
        <v>Transportation Department - Other</v>
      </c>
      <c r="L3650">
        <f>VLOOKUP(D3650,Coordinates!A:C,2,FALSE)</f>
        <v>43.6706</v>
      </c>
      <c r="M3650">
        <f>VLOOKUP(D3650,Coordinates!A:C,3,FALSE)</f>
        <v>-79.386499999999998</v>
      </c>
      <c r="N3650" t="str">
        <f>VLOOKUP(I3650,LULine!A:B,2,FALSE)</f>
        <v>Bloor Danforth</v>
      </c>
      <c r="O3650" t="s">
        <v>1765</v>
      </c>
      <c r="P3650" t="s">
        <v>1773</v>
      </c>
    </row>
    <row r="3651" spans="1:16" x14ac:dyDescent="0.3">
      <c r="A3651">
        <v>43690</v>
      </c>
      <c r="B3651" t="s">
        <v>1035</v>
      </c>
      <c r="C3651" t="s">
        <v>11</v>
      </c>
      <c r="D3651" t="s">
        <v>124</v>
      </c>
      <c r="E3651" t="s">
        <v>92</v>
      </c>
      <c r="F3651">
        <v>5</v>
      </c>
      <c r="G3651">
        <v>10</v>
      </c>
      <c r="H3651" t="s">
        <v>14</v>
      </c>
      <c r="I3651" t="s">
        <v>93</v>
      </c>
      <c r="J3651">
        <v>3007</v>
      </c>
      <c r="K3651" t="str">
        <f>VLOOKUP(E3651,LUCode!A:B,2,FALSE)</f>
        <v>Door Problems - Faulty Equipment</v>
      </c>
      <c r="L3651">
        <f>VLOOKUP(D3651,Coordinates!A:C,2,FALSE)</f>
        <v>43.460099999999997</v>
      </c>
      <c r="M3651">
        <f>VLOOKUP(D3651,Coordinates!A:C,3,FALSE)</f>
        <v>-79.163499999999999</v>
      </c>
      <c r="N3651" t="str">
        <f>VLOOKUP(I3651,LULine!A:B,2,FALSE)</f>
        <v>Scarborough Rail Transit</v>
      </c>
      <c r="O3651" t="s">
        <v>1765</v>
      </c>
      <c r="P3651" t="s">
        <v>1773</v>
      </c>
    </row>
    <row r="3652" spans="1:16" x14ac:dyDescent="0.3">
      <c r="A3652">
        <v>43690</v>
      </c>
      <c r="B3652" t="s">
        <v>326</v>
      </c>
      <c r="C3652" t="s">
        <v>11</v>
      </c>
      <c r="D3652" t="s">
        <v>33</v>
      </c>
      <c r="E3652" t="s">
        <v>46</v>
      </c>
      <c r="F3652">
        <v>3</v>
      </c>
      <c r="G3652">
        <v>6</v>
      </c>
      <c r="H3652" t="s">
        <v>34</v>
      </c>
      <c r="I3652" t="s">
        <v>30</v>
      </c>
      <c r="J3652">
        <v>5096</v>
      </c>
      <c r="K3652" t="str">
        <f>VLOOKUP(E3652,LUCode!A:B,2,FALSE)</f>
        <v>Miscellaneous Speed Control</v>
      </c>
      <c r="L3652">
        <f>VLOOKUP(D3652,Coordinates!A:C,2,FALSE)</f>
        <v>43.381399999999999</v>
      </c>
      <c r="M3652">
        <f>VLOOKUP(D3652,Coordinates!A:C,3,FALSE)</f>
        <v>-79.320999999999998</v>
      </c>
      <c r="N3652" t="str">
        <f>VLOOKUP(I3652,LULine!A:B,2,FALSE)</f>
        <v>Bloor Danforth</v>
      </c>
      <c r="O3652" t="s">
        <v>1765</v>
      </c>
      <c r="P3652" t="s">
        <v>1775</v>
      </c>
    </row>
    <row r="3653" spans="1:16" x14ac:dyDescent="0.3">
      <c r="A3653">
        <v>43690</v>
      </c>
      <c r="B3653" t="s">
        <v>381</v>
      </c>
      <c r="C3653" t="s">
        <v>11</v>
      </c>
      <c r="D3653" t="s">
        <v>33</v>
      </c>
      <c r="E3653" t="s">
        <v>277</v>
      </c>
      <c r="F3653">
        <v>51</v>
      </c>
      <c r="G3653">
        <v>54</v>
      </c>
      <c r="H3653" t="s">
        <v>29</v>
      </c>
      <c r="I3653" t="s">
        <v>30</v>
      </c>
      <c r="J3653">
        <v>5203</v>
      </c>
      <c r="K3653" t="str">
        <f>VLOOKUP(E3653,LUCode!A:B,2,FALSE)</f>
        <v>Operator Violated Signal</v>
      </c>
      <c r="L3653">
        <f>VLOOKUP(D3653,Coordinates!A:C,2,FALSE)</f>
        <v>43.381399999999999</v>
      </c>
      <c r="M3653">
        <f>VLOOKUP(D3653,Coordinates!A:C,3,FALSE)</f>
        <v>-79.320999999999998</v>
      </c>
      <c r="N3653" t="str">
        <f>VLOOKUP(I3653,LULine!A:B,2,FALSE)</f>
        <v>Bloor Danforth</v>
      </c>
      <c r="O3653" t="s">
        <v>1765</v>
      </c>
      <c r="P3653" t="s">
        <v>1775</v>
      </c>
    </row>
    <row r="3654" spans="1:16" x14ac:dyDescent="0.3">
      <c r="A3654">
        <v>43690</v>
      </c>
      <c r="B3654" t="s">
        <v>210</v>
      </c>
      <c r="C3654" t="s">
        <v>11</v>
      </c>
      <c r="D3654" s="25" t="s">
        <v>1640</v>
      </c>
      <c r="E3654" t="s">
        <v>221</v>
      </c>
      <c r="F3654">
        <v>26</v>
      </c>
      <c r="G3654">
        <v>28</v>
      </c>
      <c r="H3654" t="s">
        <v>19</v>
      </c>
      <c r="I3654" t="s">
        <v>15</v>
      </c>
      <c r="J3654">
        <v>5506</v>
      </c>
      <c r="K3654" t="str">
        <f>VLOOKUP(E3654,LUCode!A:B,2,FALSE)</f>
        <v>Fire/Smoke Plan B - Source TTC</v>
      </c>
      <c r="L3654" t="str">
        <f>VLOOKUP(D3654,Coordinates!A:C,2,FALSE)</f>
        <v>43.7614°</v>
      </c>
      <c r="M3654">
        <f>VLOOKUP(D3654,Coordinates!A:C,3,FALSE)</f>
        <v>-79.410499999999999</v>
      </c>
      <c r="N3654" t="str">
        <f>VLOOKUP(I3654,LULine!A:B,2,FALSE)</f>
        <v>Yonge University Spadina</v>
      </c>
      <c r="O3654" t="s">
        <v>1765</v>
      </c>
      <c r="P3654" t="s">
        <v>1775</v>
      </c>
    </row>
    <row r="3655" spans="1:16" x14ac:dyDescent="0.3">
      <c r="A3655">
        <v>43690</v>
      </c>
      <c r="B3655" t="s">
        <v>886</v>
      </c>
      <c r="C3655" t="s">
        <v>11</v>
      </c>
      <c r="D3655" t="s">
        <v>140</v>
      </c>
      <c r="E3655" t="s">
        <v>89</v>
      </c>
      <c r="F3655">
        <v>3</v>
      </c>
      <c r="G3655">
        <v>6</v>
      </c>
      <c r="H3655" t="s">
        <v>29</v>
      </c>
      <c r="I3655" t="s">
        <v>30</v>
      </c>
      <c r="J3655">
        <v>5048</v>
      </c>
      <c r="K3655" t="str">
        <f>VLOOKUP(E3655,LUCode!A:B,2,FALSE)</f>
        <v>Injured or ill Customer (On Train) - Medical Aid Refused</v>
      </c>
      <c r="L3655">
        <f>VLOOKUP(D3655,Coordinates!A:C,2,FALSE)</f>
        <v>43.39</v>
      </c>
      <c r="M3655">
        <f>VLOOKUP(D3655,Coordinates!A:C,3,FALSE)</f>
        <v>-79.2941</v>
      </c>
      <c r="N3655" t="str">
        <f>VLOOKUP(I3655,LULine!A:B,2,FALSE)</f>
        <v>Bloor Danforth</v>
      </c>
      <c r="O3655" t="s">
        <v>1765</v>
      </c>
      <c r="P3655" t="s">
        <v>1775</v>
      </c>
    </row>
    <row r="3656" spans="1:16" x14ac:dyDescent="0.3">
      <c r="A3656">
        <v>43690</v>
      </c>
      <c r="B3656" t="s">
        <v>167</v>
      </c>
      <c r="C3656" t="s">
        <v>11</v>
      </c>
      <c r="D3656" t="s">
        <v>296</v>
      </c>
      <c r="E3656" t="s">
        <v>57</v>
      </c>
      <c r="F3656">
        <v>7</v>
      </c>
      <c r="G3656">
        <v>9</v>
      </c>
      <c r="H3656" t="s">
        <v>14</v>
      </c>
      <c r="I3656" t="s">
        <v>15</v>
      </c>
      <c r="J3656">
        <v>5846</v>
      </c>
      <c r="K3656" t="str">
        <f>VLOOKUP(E3656,LUCode!A:B,2,FALSE)</f>
        <v>Injured or ill Customer (On Train) - Transported</v>
      </c>
      <c r="L3656">
        <f>VLOOKUP(D3656,Coordinates!A:C,2,FALSE)</f>
        <v>43.4116</v>
      </c>
      <c r="M3656">
        <f>VLOOKUP(D3656,Coordinates!A:C,3,FALSE)</f>
        <v>-79.233500000000006</v>
      </c>
      <c r="N3656" t="str">
        <f>VLOOKUP(I3656,LULine!A:B,2,FALSE)</f>
        <v>Yonge University Spadina</v>
      </c>
      <c r="O3656" t="s">
        <v>1765</v>
      </c>
      <c r="P3656" t="s">
        <v>1775</v>
      </c>
    </row>
    <row r="3657" spans="1:16" x14ac:dyDescent="0.3">
      <c r="A3657">
        <v>43690</v>
      </c>
      <c r="B3657" t="s">
        <v>754</v>
      </c>
      <c r="C3657" t="s">
        <v>11</v>
      </c>
      <c r="D3657" t="s">
        <v>279</v>
      </c>
      <c r="E3657" t="s">
        <v>89</v>
      </c>
      <c r="F3657">
        <v>3</v>
      </c>
      <c r="G3657">
        <v>5</v>
      </c>
      <c r="H3657" t="s">
        <v>14</v>
      </c>
      <c r="I3657" t="s">
        <v>15</v>
      </c>
      <c r="J3657">
        <v>5761</v>
      </c>
      <c r="K3657" t="str">
        <f>VLOOKUP(E3657,LUCode!A:B,2,FALSE)</f>
        <v>Injured or ill Customer (On Train) - Medical Aid Refused</v>
      </c>
      <c r="L3657">
        <f>VLOOKUP(D3657,Coordinates!A:C,2,FALSE)</f>
        <v>43.4056</v>
      </c>
      <c r="M3657">
        <f>VLOOKUP(D3657,Coordinates!A:C,3,FALSE)</f>
        <v>-79.232699999999994</v>
      </c>
      <c r="N3657" t="str">
        <f>VLOOKUP(I3657,LULine!A:B,2,FALSE)</f>
        <v>Yonge University Spadina</v>
      </c>
      <c r="O3657" t="s">
        <v>1765</v>
      </c>
      <c r="P3657" t="s">
        <v>1775</v>
      </c>
    </row>
    <row r="3658" spans="1:16" x14ac:dyDescent="0.3">
      <c r="A3658">
        <v>43690</v>
      </c>
      <c r="B3658" t="s">
        <v>1320</v>
      </c>
      <c r="C3658" t="s">
        <v>11</v>
      </c>
      <c r="D3658" t="s">
        <v>24</v>
      </c>
      <c r="E3658" t="s">
        <v>80</v>
      </c>
      <c r="F3658">
        <v>5</v>
      </c>
      <c r="G3658">
        <v>7</v>
      </c>
      <c r="H3658" t="s">
        <v>14</v>
      </c>
      <c r="I3658" t="s">
        <v>15</v>
      </c>
      <c r="J3658">
        <v>5476</v>
      </c>
      <c r="K3658" t="str">
        <f>VLOOKUP(E3658,LUCode!A:B,2,FALSE)</f>
        <v>Disorderly Patron</v>
      </c>
      <c r="L3658">
        <f>VLOOKUP(D3658,Coordinates!A:C,2,FALSE)</f>
        <v>43.415199999999999</v>
      </c>
      <c r="M3658">
        <f>VLOOKUP(D3658,Coordinates!A:C,3,FALSE)</f>
        <v>-79.234999999999999</v>
      </c>
      <c r="N3658" t="str">
        <f>VLOOKUP(I3658,LULine!A:B,2,FALSE)</f>
        <v>Yonge University Spadina</v>
      </c>
      <c r="O3658" t="s">
        <v>1765</v>
      </c>
      <c r="P3658" t="s">
        <v>1776</v>
      </c>
    </row>
    <row r="3659" spans="1:16" x14ac:dyDescent="0.3">
      <c r="A3659">
        <v>43690</v>
      </c>
      <c r="B3659" t="s">
        <v>222</v>
      </c>
      <c r="C3659" t="s">
        <v>11</v>
      </c>
      <c r="D3659" t="s">
        <v>59</v>
      </c>
      <c r="E3659" t="s">
        <v>60</v>
      </c>
      <c r="F3659">
        <v>5</v>
      </c>
      <c r="G3659">
        <v>8</v>
      </c>
      <c r="H3659" t="s">
        <v>29</v>
      </c>
      <c r="I3659" t="s">
        <v>30</v>
      </c>
      <c r="J3659">
        <v>5320</v>
      </c>
      <c r="K3659" t="str">
        <f>VLOOKUP(E3659,LUCode!A:B,2,FALSE)</f>
        <v>Miscellaneous Other</v>
      </c>
      <c r="L3659">
        <f>VLOOKUP(D3659,Coordinates!A:C,2,FALSE)</f>
        <v>43.410299999999999</v>
      </c>
      <c r="M3659">
        <f>VLOOKUP(D3659,Coordinates!A:C,3,FALSE)</f>
        <v>-79.192300000000003</v>
      </c>
      <c r="N3659" t="str">
        <f>VLOOKUP(I3659,LULine!A:B,2,FALSE)</f>
        <v>Bloor Danforth</v>
      </c>
      <c r="O3659" t="s">
        <v>1765</v>
      </c>
      <c r="P3659" t="s">
        <v>1776</v>
      </c>
    </row>
    <row r="3660" spans="1:16" x14ac:dyDescent="0.3">
      <c r="A3660">
        <v>43690</v>
      </c>
      <c r="B3660" t="s">
        <v>1314</v>
      </c>
      <c r="C3660" t="s">
        <v>11</v>
      </c>
      <c r="D3660" t="s">
        <v>248</v>
      </c>
      <c r="E3660" t="s">
        <v>1164</v>
      </c>
      <c r="F3660">
        <v>4</v>
      </c>
      <c r="G3660">
        <v>7</v>
      </c>
      <c r="H3660" t="s">
        <v>19</v>
      </c>
      <c r="I3660" t="s">
        <v>15</v>
      </c>
      <c r="J3660">
        <v>5411</v>
      </c>
      <c r="K3660" t="str">
        <f>VLOOKUP(E3660,LUCode!A:B,2,FALSE)</f>
        <v>Assault / Employee Involved</v>
      </c>
      <c r="L3660">
        <f>VLOOKUP(D3660,Coordinates!A:C,2,FALSE)</f>
        <v>43.3857</v>
      </c>
      <c r="M3660">
        <f>VLOOKUP(D3660,Coordinates!A:C,3,FALSE)</f>
        <v>-79.224000000000004</v>
      </c>
      <c r="N3660" t="str">
        <f>VLOOKUP(I3660,LULine!A:B,2,FALSE)</f>
        <v>Yonge University Spadina</v>
      </c>
      <c r="O3660" t="s">
        <v>1765</v>
      </c>
      <c r="P3660" t="s">
        <v>1777</v>
      </c>
    </row>
    <row r="3661" spans="1:16" x14ac:dyDescent="0.3">
      <c r="A3661">
        <v>43691</v>
      </c>
      <c r="B3661" t="s">
        <v>1267</v>
      </c>
      <c r="C3661" t="s">
        <v>63</v>
      </c>
      <c r="D3661" t="s">
        <v>389</v>
      </c>
      <c r="E3661" t="s">
        <v>92</v>
      </c>
      <c r="F3661">
        <v>9</v>
      </c>
      <c r="G3661">
        <v>14</v>
      </c>
      <c r="H3661" t="s">
        <v>19</v>
      </c>
      <c r="I3661" t="s">
        <v>93</v>
      </c>
      <c r="J3661">
        <v>3020</v>
      </c>
      <c r="K3661" t="str">
        <f>VLOOKUP(E3661,LUCode!A:B,2,FALSE)</f>
        <v>Door Problems - Faulty Equipment</v>
      </c>
      <c r="L3661">
        <f>VLOOKUP(D3661,Coordinates!A:C,2,FALSE)</f>
        <v>43.450099999999999</v>
      </c>
      <c r="M3661">
        <f>VLOOKUP(D3661,Coordinates!A:C,3,FALSE)</f>
        <v>-79.161299999999997</v>
      </c>
      <c r="N3661" t="str">
        <f>VLOOKUP(I3661,LULine!A:B,2,FALSE)</f>
        <v>Scarborough Rail Transit</v>
      </c>
      <c r="O3661" t="s">
        <v>1765</v>
      </c>
      <c r="P3661" t="s">
        <v>1774</v>
      </c>
    </row>
    <row r="3662" spans="1:16" x14ac:dyDescent="0.3">
      <c r="A3662">
        <v>43691</v>
      </c>
      <c r="B3662" t="s">
        <v>1132</v>
      </c>
      <c r="C3662" t="s">
        <v>63</v>
      </c>
      <c r="D3662" t="s">
        <v>37</v>
      </c>
      <c r="E3662" t="s">
        <v>601</v>
      </c>
      <c r="F3662">
        <v>4</v>
      </c>
      <c r="G3662">
        <v>6</v>
      </c>
      <c r="H3662" t="s">
        <v>34</v>
      </c>
      <c r="I3662" t="s">
        <v>30</v>
      </c>
      <c r="J3662">
        <v>5062</v>
      </c>
      <c r="K3662" t="str">
        <f>VLOOKUP(E3662,LUCode!A:B,2,FALSE)</f>
        <v>Trucks</v>
      </c>
      <c r="L3662">
        <f>VLOOKUP(D3662,Coordinates!A:C,2,FALSE)</f>
        <v>43.435699999999997</v>
      </c>
      <c r="M3662">
        <f>VLOOKUP(D3662,Coordinates!A:C,3,FALSE)</f>
        <v>-79.154899999999998</v>
      </c>
      <c r="N3662" t="str">
        <f>VLOOKUP(I3662,LULine!A:B,2,FALSE)</f>
        <v>Bloor Danforth</v>
      </c>
      <c r="O3662" t="s">
        <v>1765</v>
      </c>
      <c r="P3662" t="s">
        <v>1774</v>
      </c>
    </row>
    <row r="3663" spans="1:16" x14ac:dyDescent="0.3">
      <c r="A3663">
        <v>43691</v>
      </c>
      <c r="B3663" t="s">
        <v>478</v>
      </c>
      <c r="C3663" t="s">
        <v>63</v>
      </c>
      <c r="D3663" t="s">
        <v>281</v>
      </c>
      <c r="E3663" t="s">
        <v>1308</v>
      </c>
      <c r="F3663">
        <v>4</v>
      </c>
      <c r="G3663">
        <v>9</v>
      </c>
      <c r="H3663" t="s">
        <v>29</v>
      </c>
      <c r="I3663" t="s">
        <v>99</v>
      </c>
      <c r="J3663">
        <v>6151</v>
      </c>
      <c r="K3663" t="str">
        <f>VLOOKUP(E3663,LUCode!A:B,2,FALSE)</f>
        <v>Central Office Signalling System</v>
      </c>
      <c r="L3663">
        <f>VLOOKUP(D3663,Coordinates!A:C,2,FALSE)</f>
        <v>43.775700000000001</v>
      </c>
      <c r="M3663">
        <f>VLOOKUP(D3663,Coordinates!A:C,3,FALSE)</f>
        <v>-79.345399999999998</v>
      </c>
      <c r="N3663" t="str">
        <f>VLOOKUP(I3663,LULine!A:B,2,FALSE)</f>
        <v>Sheppard</v>
      </c>
      <c r="O3663" t="s">
        <v>1765</v>
      </c>
      <c r="P3663" t="s">
        <v>1774</v>
      </c>
    </row>
    <row r="3664" spans="1:16" x14ac:dyDescent="0.3">
      <c r="A3664">
        <v>43691</v>
      </c>
      <c r="B3664" t="s">
        <v>961</v>
      </c>
      <c r="C3664" t="s">
        <v>63</v>
      </c>
      <c r="D3664" t="s">
        <v>157</v>
      </c>
      <c r="E3664" t="s">
        <v>327</v>
      </c>
      <c r="F3664">
        <v>4</v>
      </c>
      <c r="G3664">
        <v>6</v>
      </c>
      <c r="H3664" t="s">
        <v>34</v>
      </c>
      <c r="I3664" t="s">
        <v>30</v>
      </c>
      <c r="J3664">
        <v>5015</v>
      </c>
      <c r="K3664" t="str">
        <f>VLOOKUP(E3664,LUCode!A:B,2,FALSE)</f>
        <v>Operator Overshot Platform</v>
      </c>
      <c r="L3664">
        <f>VLOOKUP(D3664,Coordinates!A:C,2,FALSE)</f>
        <v>43.404800000000002</v>
      </c>
      <c r="M3664">
        <f>VLOOKUP(D3664,Coordinates!A:C,3,FALSE)</f>
        <v>-79.2042</v>
      </c>
      <c r="N3664" t="str">
        <f>VLOOKUP(I3664,LULine!A:B,2,FALSE)</f>
        <v>Bloor Danforth</v>
      </c>
      <c r="O3664" t="s">
        <v>1765</v>
      </c>
      <c r="P3664" t="s">
        <v>1774</v>
      </c>
    </row>
    <row r="3665" spans="1:16" x14ac:dyDescent="0.3">
      <c r="A3665">
        <v>43691</v>
      </c>
      <c r="B3665" t="s">
        <v>337</v>
      </c>
      <c r="C3665" t="s">
        <v>63</v>
      </c>
      <c r="D3665" t="s">
        <v>95</v>
      </c>
      <c r="E3665" t="s">
        <v>89</v>
      </c>
      <c r="F3665">
        <v>11</v>
      </c>
      <c r="G3665">
        <v>13</v>
      </c>
      <c r="H3665" t="s">
        <v>19</v>
      </c>
      <c r="I3665" t="s">
        <v>15</v>
      </c>
      <c r="J3665">
        <v>5716</v>
      </c>
      <c r="K3665" t="str">
        <f>VLOOKUP(E3665,LUCode!A:B,2,FALSE)</f>
        <v>Injured or ill Customer (On Train) - Medical Aid Refused</v>
      </c>
      <c r="L3665">
        <f>VLOOKUP(D3665,Coordinates!A:C,2,FALSE)</f>
        <v>43.403700000000001</v>
      </c>
      <c r="M3665">
        <f>VLOOKUP(D3665,Coordinates!A:C,3,FALSE)</f>
        <v>-79.231999999999999</v>
      </c>
      <c r="N3665" t="str">
        <f>VLOOKUP(I3665,LULine!A:B,2,FALSE)</f>
        <v>Yonge University Spadina</v>
      </c>
      <c r="O3665" t="s">
        <v>1765</v>
      </c>
      <c r="P3665" t="s">
        <v>1774</v>
      </c>
    </row>
    <row r="3666" spans="1:16" x14ac:dyDescent="0.3">
      <c r="A3666">
        <v>43691</v>
      </c>
      <c r="B3666" t="s">
        <v>537</v>
      </c>
      <c r="C3666" t="s">
        <v>63</v>
      </c>
      <c r="D3666" s="25" t="s">
        <v>1640</v>
      </c>
      <c r="E3666" t="s">
        <v>621</v>
      </c>
      <c r="F3666">
        <v>3</v>
      </c>
      <c r="G3666">
        <v>5</v>
      </c>
      <c r="H3666" t="s">
        <v>19</v>
      </c>
      <c r="I3666" t="s">
        <v>15</v>
      </c>
      <c r="J3666">
        <v>6016</v>
      </c>
      <c r="K3666" t="str">
        <f>VLOOKUP(E3666,LUCode!A:B,2,FALSE)</f>
        <v>RC&amp;S Maintenance Error - (Human)</v>
      </c>
      <c r="L3666" t="str">
        <f>VLOOKUP(D3666,Coordinates!A:C,2,FALSE)</f>
        <v>43.7614°</v>
      </c>
      <c r="M3666">
        <f>VLOOKUP(D3666,Coordinates!A:C,3,FALSE)</f>
        <v>-79.410499999999999</v>
      </c>
      <c r="N3666" t="str">
        <f>VLOOKUP(I3666,LULine!A:B,2,FALSE)</f>
        <v>Yonge University Spadina</v>
      </c>
      <c r="O3666" t="s">
        <v>1765</v>
      </c>
      <c r="P3666" t="s">
        <v>1774</v>
      </c>
    </row>
    <row r="3667" spans="1:16" x14ac:dyDescent="0.3">
      <c r="A3667">
        <v>43691</v>
      </c>
      <c r="B3667" t="s">
        <v>484</v>
      </c>
      <c r="C3667" t="s">
        <v>63</v>
      </c>
      <c r="D3667" s="25" t="s">
        <v>1756</v>
      </c>
      <c r="E3667" t="s">
        <v>221</v>
      </c>
      <c r="F3667">
        <v>8</v>
      </c>
      <c r="G3667">
        <v>10</v>
      </c>
      <c r="H3667" t="s">
        <v>14</v>
      </c>
      <c r="I3667" t="s">
        <v>15</v>
      </c>
      <c r="J3667">
        <v>6131</v>
      </c>
      <c r="K3667" t="str">
        <f>VLOOKUP(E3667,LUCode!A:B,2,FALSE)</f>
        <v>Fire/Smoke Plan B - Source TTC</v>
      </c>
      <c r="L3667">
        <f>VLOOKUP(D3667,Coordinates!A:C,2,FALSE)</f>
        <v>43.401600000000002</v>
      </c>
      <c r="M3667">
        <f>VLOOKUP(D3667,Coordinates!A:C,3,FALSE)</f>
        <v>-79.230900000000005</v>
      </c>
      <c r="N3667" t="str">
        <f>VLOOKUP(I3667,LULine!A:B,2,FALSE)</f>
        <v>Yonge University Spadina</v>
      </c>
      <c r="O3667" t="s">
        <v>1765</v>
      </c>
      <c r="P3667" t="s">
        <v>1772</v>
      </c>
    </row>
    <row r="3668" spans="1:16" x14ac:dyDescent="0.3">
      <c r="A3668">
        <v>43691</v>
      </c>
      <c r="B3668" t="s">
        <v>273</v>
      </c>
      <c r="C3668" t="s">
        <v>63</v>
      </c>
      <c r="D3668" t="s">
        <v>17</v>
      </c>
      <c r="E3668" t="s">
        <v>57</v>
      </c>
      <c r="F3668">
        <v>20</v>
      </c>
      <c r="G3668">
        <v>22</v>
      </c>
      <c r="H3668" t="s">
        <v>19</v>
      </c>
      <c r="I3668" t="s">
        <v>15</v>
      </c>
      <c r="J3668">
        <v>5476</v>
      </c>
      <c r="K3668" t="str">
        <f>VLOOKUP(E3668,LUCode!A:B,2,FALSE)</f>
        <v>Injured or ill Customer (On Train) - Transported</v>
      </c>
      <c r="L3668">
        <f>VLOOKUP(D3668,Coordinates!A:C,2,FALSE)</f>
        <v>43.415700000000001</v>
      </c>
      <c r="M3668">
        <f>VLOOKUP(D3668,Coordinates!A:C,3,FALSE)</f>
        <v>-79.260900000000007</v>
      </c>
      <c r="N3668" t="str">
        <f>VLOOKUP(I3668,LULine!A:B,2,FALSE)</f>
        <v>Yonge University Spadina</v>
      </c>
      <c r="O3668" t="s">
        <v>1765</v>
      </c>
      <c r="P3668" t="s">
        <v>1772</v>
      </c>
    </row>
    <row r="3669" spans="1:16" x14ac:dyDescent="0.3">
      <c r="A3669">
        <v>43691</v>
      </c>
      <c r="B3669" t="s">
        <v>273</v>
      </c>
      <c r="C3669" t="s">
        <v>63</v>
      </c>
      <c r="D3669" t="s">
        <v>207</v>
      </c>
      <c r="E3669" t="s">
        <v>89</v>
      </c>
      <c r="F3669">
        <v>3</v>
      </c>
      <c r="G3669">
        <v>5</v>
      </c>
      <c r="H3669" t="s">
        <v>19</v>
      </c>
      <c r="I3669" t="s">
        <v>15</v>
      </c>
      <c r="J3669">
        <v>5581</v>
      </c>
      <c r="K3669" t="str">
        <f>VLOOKUP(E3669,LUCode!A:B,2,FALSE)</f>
        <v>Injured or ill Customer (On Train) - Medical Aid Refused</v>
      </c>
      <c r="L3669">
        <f>VLOOKUP(D3669,Coordinates!A:C,2,FALSE)</f>
        <v>43.4221</v>
      </c>
      <c r="M3669">
        <f>VLOOKUP(D3669,Coordinates!A:C,3,FALSE)</f>
        <v>-79.235399999999998</v>
      </c>
      <c r="N3669" t="str">
        <f>VLOOKUP(I3669,LULine!A:B,2,FALSE)</f>
        <v>Yonge University Spadina</v>
      </c>
      <c r="O3669" t="s">
        <v>1765</v>
      </c>
      <c r="P3669" t="s">
        <v>1772</v>
      </c>
    </row>
    <row r="3670" spans="1:16" x14ac:dyDescent="0.3">
      <c r="A3670">
        <v>43691</v>
      </c>
      <c r="B3670" t="s">
        <v>1669</v>
      </c>
      <c r="C3670" t="s">
        <v>63</v>
      </c>
      <c r="D3670" s="25" t="s">
        <v>1756</v>
      </c>
      <c r="E3670" t="s">
        <v>221</v>
      </c>
      <c r="F3670">
        <v>88</v>
      </c>
      <c r="G3670">
        <v>90</v>
      </c>
      <c r="H3670" t="s">
        <v>19</v>
      </c>
      <c r="I3670" t="s">
        <v>15</v>
      </c>
      <c r="J3670">
        <v>5581</v>
      </c>
      <c r="K3670" t="str">
        <f>VLOOKUP(E3670,LUCode!A:B,2,FALSE)</f>
        <v>Fire/Smoke Plan B - Source TTC</v>
      </c>
      <c r="L3670">
        <f>VLOOKUP(D3670,Coordinates!A:C,2,FALSE)</f>
        <v>43.401600000000002</v>
      </c>
      <c r="M3670">
        <f>VLOOKUP(D3670,Coordinates!A:C,3,FALSE)</f>
        <v>-79.230900000000005</v>
      </c>
      <c r="N3670" t="str">
        <f>VLOOKUP(I3670,LULine!A:B,2,FALSE)</f>
        <v>Yonge University Spadina</v>
      </c>
      <c r="O3670" t="s">
        <v>1765</v>
      </c>
      <c r="P3670" t="s">
        <v>1772</v>
      </c>
    </row>
    <row r="3671" spans="1:16" x14ac:dyDescent="0.3">
      <c r="A3671">
        <v>43691</v>
      </c>
      <c r="B3671" t="s">
        <v>544</v>
      </c>
      <c r="C3671" t="s">
        <v>63</v>
      </c>
      <c r="D3671" t="s">
        <v>237</v>
      </c>
      <c r="E3671" t="s">
        <v>150</v>
      </c>
      <c r="F3671">
        <v>4</v>
      </c>
      <c r="G3671">
        <v>7</v>
      </c>
      <c r="H3671" t="s">
        <v>34</v>
      </c>
      <c r="I3671" t="s">
        <v>30</v>
      </c>
      <c r="J3671">
        <v>5075</v>
      </c>
      <c r="K3671" t="str">
        <f>VLOOKUP(E3671,LUCode!A:B,2,FALSE)</f>
        <v>Passenger Other</v>
      </c>
      <c r="L3671">
        <f>VLOOKUP(D3671,Coordinates!A:C,2,FALSE)</f>
        <v>43.394399999999997</v>
      </c>
      <c r="M3671">
        <f>VLOOKUP(D3671,Coordinates!A:C,3,FALSE)</f>
        <v>-79.253600000000006</v>
      </c>
      <c r="N3671" t="str">
        <f>VLOOKUP(I3671,LULine!A:B,2,FALSE)</f>
        <v>Bloor Danforth</v>
      </c>
      <c r="O3671" t="s">
        <v>1765</v>
      </c>
      <c r="P3671" t="s">
        <v>1773</v>
      </c>
    </row>
    <row r="3672" spans="1:16" x14ac:dyDescent="0.3">
      <c r="A3672">
        <v>43691</v>
      </c>
      <c r="B3672" t="s">
        <v>1657</v>
      </c>
      <c r="C3672" t="s">
        <v>63</v>
      </c>
      <c r="D3672" t="s">
        <v>45</v>
      </c>
      <c r="E3672" t="s">
        <v>132</v>
      </c>
      <c r="F3672">
        <v>3</v>
      </c>
      <c r="G3672">
        <v>8</v>
      </c>
      <c r="H3672" t="s">
        <v>19</v>
      </c>
      <c r="I3672" t="s">
        <v>15</v>
      </c>
      <c r="J3672">
        <v>5991</v>
      </c>
      <c r="K3672" t="str">
        <f>VLOOKUP(E3672,LUCode!A:B,2,FALSE)</f>
        <v>Misc. Transportation Other - Employee Non-Chargeable</v>
      </c>
      <c r="L3672">
        <f>VLOOKUP(D3672,Coordinates!A:C,2,FALSE)</f>
        <v>43.781399999999998</v>
      </c>
      <c r="M3672">
        <f>VLOOKUP(D3672,Coordinates!A:C,3,FALSE)</f>
        <v>-79.415000000000006</v>
      </c>
      <c r="N3672" t="str">
        <f>VLOOKUP(I3672,LULine!A:B,2,FALSE)</f>
        <v>Yonge University Spadina</v>
      </c>
      <c r="O3672" t="s">
        <v>1765</v>
      </c>
      <c r="P3672" t="s">
        <v>1773</v>
      </c>
    </row>
    <row r="3673" spans="1:16" x14ac:dyDescent="0.3">
      <c r="A3673">
        <v>43691</v>
      </c>
      <c r="B3673" t="s">
        <v>238</v>
      </c>
      <c r="C3673" t="s">
        <v>63</v>
      </c>
      <c r="D3673" t="s">
        <v>45</v>
      </c>
      <c r="E3673" t="s">
        <v>143</v>
      </c>
      <c r="F3673">
        <v>3</v>
      </c>
      <c r="G3673">
        <v>6</v>
      </c>
      <c r="H3673" t="s">
        <v>19</v>
      </c>
      <c r="I3673" t="s">
        <v>15</v>
      </c>
      <c r="J3673">
        <v>5641</v>
      </c>
      <c r="K3673" t="str">
        <f>VLOOKUP(E3673,LUCode!A:B,2,FALSE)</f>
        <v>Transportation Department - Other</v>
      </c>
      <c r="L3673">
        <f>VLOOKUP(D3673,Coordinates!A:C,2,FALSE)</f>
        <v>43.781399999999998</v>
      </c>
      <c r="M3673">
        <f>VLOOKUP(D3673,Coordinates!A:C,3,FALSE)</f>
        <v>-79.415000000000006</v>
      </c>
      <c r="N3673" t="str">
        <f>VLOOKUP(I3673,LULine!A:B,2,FALSE)</f>
        <v>Yonge University Spadina</v>
      </c>
      <c r="O3673" t="s">
        <v>1765</v>
      </c>
      <c r="P3673" t="s">
        <v>1773</v>
      </c>
    </row>
    <row r="3674" spans="1:16" x14ac:dyDescent="0.3">
      <c r="A3674">
        <v>43691</v>
      </c>
      <c r="B3674" t="s">
        <v>815</v>
      </c>
      <c r="C3674" t="s">
        <v>63</v>
      </c>
      <c r="D3674" t="s">
        <v>160</v>
      </c>
      <c r="E3674" t="s">
        <v>231</v>
      </c>
      <c r="F3674">
        <v>4</v>
      </c>
      <c r="G3674">
        <v>6</v>
      </c>
      <c r="H3674" t="s">
        <v>19</v>
      </c>
      <c r="I3674" t="s">
        <v>15</v>
      </c>
      <c r="J3674">
        <v>6016</v>
      </c>
      <c r="K3674" t="str">
        <f>VLOOKUP(E3674,LUCode!A:B,2,FALSE)</f>
        <v>Consequential Delay (2nd Delay Same Fault)</v>
      </c>
      <c r="L3674">
        <f>VLOOKUP(D3674,Coordinates!A:C,2,FALSE)</f>
        <v>43.724899999999998</v>
      </c>
      <c r="M3674">
        <f>VLOOKUP(D3674,Coordinates!A:C,3,FALSE)</f>
        <v>79.448800000000006</v>
      </c>
      <c r="N3674" t="str">
        <f>VLOOKUP(I3674,LULine!A:B,2,FALSE)</f>
        <v>Yonge University Spadina</v>
      </c>
      <c r="O3674" t="s">
        <v>1765</v>
      </c>
      <c r="P3674" t="s">
        <v>1775</v>
      </c>
    </row>
    <row r="3675" spans="1:16" x14ac:dyDescent="0.3">
      <c r="A3675">
        <v>43691</v>
      </c>
      <c r="B3675" t="s">
        <v>1237</v>
      </c>
      <c r="C3675" t="s">
        <v>63</v>
      </c>
      <c r="D3675" t="s">
        <v>33</v>
      </c>
      <c r="E3675" t="s">
        <v>52</v>
      </c>
      <c r="F3675">
        <v>3</v>
      </c>
      <c r="G3675">
        <v>5</v>
      </c>
      <c r="H3675" t="s">
        <v>29</v>
      </c>
      <c r="I3675" t="s">
        <v>30</v>
      </c>
      <c r="J3675">
        <v>5368</v>
      </c>
      <c r="K3675" t="str">
        <f>VLOOKUP(E3675,LUCode!A:B,2,FALSE)</f>
        <v>Unsanitary Vehicle</v>
      </c>
      <c r="L3675">
        <f>VLOOKUP(D3675,Coordinates!A:C,2,FALSE)</f>
        <v>43.381399999999999</v>
      </c>
      <c r="M3675">
        <f>VLOOKUP(D3675,Coordinates!A:C,3,FALSE)</f>
        <v>-79.320999999999998</v>
      </c>
      <c r="N3675" t="str">
        <f>VLOOKUP(I3675,LULine!A:B,2,FALSE)</f>
        <v>Bloor Danforth</v>
      </c>
      <c r="O3675" t="s">
        <v>1765</v>
      </c>
      <c r="P3675" t="s">
        <v>1775</v>
      </c>
    </row>
    <row r="3676" spans="1:16" x14ac:dyDescent="0.3">
      <c r="A3676">
        <v>43691</v>
      </c>
      <c r="B3676" t="s">
        <v>405</v>
      </c>
      <c r="C3676" t="s">
        <v>63</v>
      </c>
      <c r="D3676" s="25" t="s">
        <v>1755</v>
      </c>
      <c r="E3676" t="s">
        <v>54</v>
      </c>
      <c r="F3676">
        <v>3</v>
      </c>
      <c r="G3676">
        <v>6</v>
      </c>
      <c r="H3676" t="s">
        <v>34</v>
      </c>
      <c r="I3676" t="s">
        <v>30</v>
      </c>
      <c r="J3676">
        <v>5000</v>
      </c>
      <c r="K3676" t="str">
        <f>VLOOKUP(E3676,LUCode!A:B,2,FALSE)</f>
        <v>Passenger Assistance Alarm Activated - No Trouble Found</v>
      </c>
      <c r="L3676">
        <f>VLOOKUP(D3676,Coordinates!A:C,2,FALSE)</f>
        <v>43.6706</v>
      </c>
      <c r="M3676">
        <f>VLOOKUP(D3676,Coordinates!A:C,3,FALSE)</f>
        <v>-79.386499999999998</v>
      </c>
      <c r="N3676" t="str">
        <f>VLOOKUP(I3676,LULine!A:B,2,FALSE)</f>
        <v>Bloor Danforth</v>
      </c>
      <c r="O3676" t="s">
        <v>1765</v>
      </c>
      <c r="P3676" t="s">
        <v>1776</v>
      </c>
    </row>
    <row r="3677" spans="1:16" x14ac:dyDescent="0.3">
      <c r="A3677">
        <v>43691</v>
      </c>
      <c r="B3677" t="s">
        <v>994</v>
      </c>
      <c r="C3677" t="s">
        <v>63</v>
      </c>
      <c r="D3677" t="s">
        <v>32</v>
      </c>
      <c r="E3677" t="s">
        <v>218</v>
      </c>
      <c r="F3677">
        <v>3</v>
      </c>
      <c r="G3677">
        <v>6</v>
      </c>
      <c r="H3677" t="s">
        <v>34</v>
      </c>
      <c r="I3677" t="s">
        <v>30</v>
      </c>
      <c r="J3677">
        <v>5254</v>
      </c>
      <c r="K3677" t="str">
        <f>VLOOKUP(E3677,LUCode!A:B,2,FALSE)</f>
        <v>Equipment - No Trouble Found</v>
      </c>
      <c r="L3677">
        <f>VLOOKUP(D3677,Coordinates!A:C,2,FALSE)</f>
        <v>43.681111000000001</v>
      </c>
      <c r="M3677">
        <f>VLOOKUP(D3677,Coordinates!A:C,3,FALSE)</f>
        <v>-79.337778</v>
      </c>
      <c r="N3677" t="str">
        <f>VLOOKUP(I3677,LULine!A:B,2,FALSE)</f>
        <v>Bloor Danforth</v>
      </c>
      <c r="O3677" t="s">
        <v>1765</v>
      </c>
      <c r="P3677" t="s">
        <v>1776</v>
      </c>
    </row>
    <row r="3678" spans="1:16" x14ac:dyDescent="0.3">
      <c r="A3678">
        <v>43691</v>
      </c>
      <c r="B3678" t="s">
        <v>1670</v>
      </c>
      <c r="C3678" t="s">
        <v>63</v>
      </c>
      <c r="D3678" t="s">
        <v>56</v>
      </c>
      <c r="E3678" t="s">
        <v>80</v>
      </c>
      <c r="F3678">
        <v>3</v>
      </c>
      <c r="G3678">
        <v>7</v>
      </c>
      <c r="H3678" t="s">
        <v>34</v>
      </c>
      <c r="I3678" t="s">
        <v>30</v>
      </c>
      <c r="J3678">
        <v>5356</v>
      </c>
      <c r="K3678" t="str">
        <f>VLOOKUP(E3678,LUCode!A:B,2,FALSE)</f>
        <v>Disorderly Patron</v>
      </c>
      <c r="L3678">
        <f>VLOOKUP(D3678,Coordinates!A:C,2,FALSE)</f>
        <v>43.395800000000001</v>
      </c>
      <c r="M3678">
        <f>VLOOKUP(D3678,Coordinates!A:C,3,FALSE)</f>
        <v>-79.244</v>
      </c>
      <c r="N3678" t="str">
        <f>VLOOKUP(I3678,LULine!A:B,2,FALSE)</f>
        <v>Bloor Danforth</v>
      </c>
      <c r="O3678" t="s">
        <v>1765</v>
      </c>
      <c r="P3678" t="s">
        <v>1777</v>
      </c>
    </row>
    <row r="3679" spans="1:16" x14ac:dyDescent="0.3">
      <c r="A3679">
        <v>43691</v>
      </c>
      <c r="B3679" t="s">
        <v>1157</v>
      </c>
      <c r="C3679" t="s">
        <v>63</v>
      </c>
      <c r="D3679" t="s">
        <v>37</v>
      </c>
      <c r="E3679" t="s">
        <v>132</v>
      </c>
      <c r="F3679">
        <v>3</v>
      </c>
      <c r="G3679">
        <v>7</v>
      </c>
      <c r="H3679" t="s">
        <v>29</v>
      </c>
      <c r="I3679" t="s">
        <v>30</v>
      </c>
      <c r="J3679">
        <v>5324</v>
      </c>
      <c r="K3679" t="str">
        <f>VLOOKUP(E3679,LUCode!A:B,2,FALSE)</f>
        <v>Misc. Transportation Other - Employee Non-Chargeable</v>
      </c>
      <c r="L3679">
        <f>VLOOKUP(D3679,Coordinates!A:C,2,FALSE)</f>
        <v>43.435699999999997</v>
      </c>
      <c r="M3679">
        <f>VLOOKUP(D3679,Coordinates!A:C,3,FALSE)</f>
        <v>-79.154899999999998</v>
      </c>
      <c r="N3679" t="str">
        <f>VLOOKUP(I3679,LULine!A:B,2,FALSE)</f>
        <v>Bloor Danforth</v>
      </c>
      <c r="O3679" t="s">
        <v>1765</v>
      </c>
      <c r="P3679" t="s">
        <v>1777</v>
      </c>
    </row>
    <row r="3680" spans="1:16" x14ac:dyDescent="0.3">
      <c r="A3680">
        <v>43692</v>
      </c>
      <c r="B3680" t="s">
        <v>1671</v>
      </c>
      <c r="C3680" t="s">
        <v>126</v>
      </c>
      <c r="D3680" t="s">
        <v>33</v>
      </c>
      <c r="E3680" t="s">
        <v>89</v>
      </c>
      <c r="F3680">
        <v>4</v>
      </c>
      <c r="G3680">
        <v>8</v>
      </c>
      <c r="I3680" t="s">
        <v>30</v>
      </c>
      <c r="J3680">
        <v>5096</v>
      </c>
      <c r="K3680" t="str">
        <f>VLOOKUP(E3680,LUCode!A:B,2,FALSE)</f>
        <v>Injured or ill Customer (On Train) - Medical Aid Refused</v>
      </c>
      <c r="L3680">
        <f>VLOOKUP(D3680,Coordinates!A:C,2,FALSE)</f>
        <v>43.381399999999999</v>
      </c>
      <c r="M3680">
        <f>VLOOKUP(D3680,Coordinates!A:C,3,FALSE)</f>
        <v>-79.320999999999998</v>
      </c>
      <c r="N3680" t="str">
        <f>VLOOKUP(I3680,LULine!A:B,2,FALSE)</f>
        <v>Bloor Danforth</v>
      </c>
      <c r="O3680" t="s">
        <v>1765</v>
      </c>
      <c r="P3680" t="s">
        <v>1777</v>
      </c>
    </row>
    <row r="3681" spans="1:16" x14ac:dyDescent="0.3">
      <c r="A3681">
        <v>43692</v>
      </c>
      <c r="B3681" t="s">
        <v>1295</v>
      </c>
      <c r="C3681" t="s">
        <v>126</v>
      </c>
      <c r="D3681" t="s">
        <v>801</v>
      </c>
      <c r="E3681" t="s">
        <v>308</v>
      </c>
      <c r="F3681">
        <v>6</v>
      </c>
      <c r="G3681">
        <v>11</v>
      </c>
      <c r="H3681" t="s">
        <v>34</v>
      </c>
      <c r="I3681" t="s">
        <v>99</v>
      </c>
      <c r="J3681">
        <v>6141</v>
      </c>
      <c r="K3681" t="str">
        <f>VLOOKUP(E3681,LUCode!A:B,2,FALSE)</f>
        <v>Assault / Patron Involved</v>
      </c>
      <c r="L3681">
        <f>VLOOKUP(D3681,Coordinates!A:C,2,FALSE)</f>
        <v>43.460099999999997</v>
      </c>
      <c r="M3681">
        <f>VLOOKUP(D3681,Coordinates!A:C,3,FALSE)</f>
        <v>-79.231200000000001</v>
      </c>
      <c r="N3681" t="str">
        <f>VLOOKUP(I3681,LULine!A:B,2,FALSE)</f>
        <v>Sheppard</v>
      </c>
      <c r="O3681" t="s">
        <v>1765</v>
      </c>
      <c r="P3681" t="s">
        <v>1777</v>
      </c>
    </row>
    <row r="3682" spans="1:16" x14ac:dyDescent="0.3">
      <c r="A3682">
        <v>43692</v>
      </c>
      <c r="B3682" t="s">
        <v>799</v>
      </c>
      <c r="C3682" t="s">
        <v>126</v>
      </c>
      <c r="D3682" t="s">
        <v>98</v>
      </c>
      <c r="E3682" t="s">
        <v>60</v>
      </c>
      <c r="F3682">
        <v>3</v>
      </c>
      <c r="G3682">
        <v>8</v>
      </c>
      <c r="H3682" t="s">
        <v>29</v>
      </c>
      <c r="I3682" t="s">
        <v>99</v>
      </c>
      <c r="J3682">
        <v>6141</v>
      </c>
      <c r="K3682" t="str">
        <f>VLOOKUP(E3682,LUCode!A:B,2,FALSE)</f>
        <v>Miscellaneous Other</v>
      </c>
      <c r="L3682">
        <f>VLOOKUP(D3682,Coordinates!A:C,2,FALSE)</f>
        <v>43.460900000000002</v>
      </c>
      <c r="M3682">
        <f>VLOOKUP(D3682,Coordinates!A:C,3,FALSE)</f>
        <v>-79.223500000000001</v>
      </c>
      <c r="N3682" t="str">
        <f>VLOOKUP(I3682,LULine!A:B,2,FALSE)</f>
        <v>Sheppard</v>
      </c>
      <c r="O3682" t="s">
        <v>1765</v>
      </c>
      <c r="P3682" t="s">
        <v>1777</v>
      </c>
    </row>
    <row r="3683" spans="1:16" x14ac:dyDescent="0.3">
      <c r="A3683">
        <v>43692</v>
      </c>
      <c r="B3683" t="s">
        <v>906</v>
      </c>
      <c r="C3683" t="s">
        <v>126</v>
      </c>
      <c r="D3683" t="s">
        <v>17</v>
      </c>
      <c r="E3683" t="s">
        <v>13</v>
      </c>
      <c r="F3683">
        <v>3</v>
      </c>
      <c r="G3683">
        <v>5</v>
      </c>
      <c r="H3683" t="s">
        <v>14</v>
      </c>
      <c r="I3683" t="s">
        <v>15</v>
      </c>
      <c r="J3683">
        <v>5421</v>
      </c>
      <c r="K3683" t="str">
        <f>VLOOKUP(E3683,LUCode!A:B,2,FALSE)</f>
        <v>ATC Project</v>
      </c>
      <c r="L3683">
        <f>VLOOKUP(D3683,Coordinates!A:C,2,FALSE)</f>
        <v>43.415700000000001</v>
      </c>
      <c r="M3683">
        <f>VLOOKUP(D3683,Coordinates!A:C,3,FALSE)</f>
        <v>-79.260900000000007</v>
      </c>
      <c r="N3683" t="str">
        <f>VLOOKUP(I3683,LULine!A:B,2,FALSE)</f>
        <v>Yonge University Spadina</v>
      </c>
      <c r="O3683" t="s">
        <v>1765</v>
      </c>
      <c r="P3683" t="s">
        <v>1772</v>
      </c>
    </row>
    <row r="3684" spans="1:16" x14ac:dyDescent="0.3">
      <c r="A3684">
        <v>43692</v>
      </c>
      <c r="B3684" t="s">
        <v>718</v>
      </c>
      <c r="C3684" t="s">
        <v>126</v>
      </c>
      <c r="D3684" t="s">
        <v>59</v>
      </c>
      <c r="E3684" t="s">
        <v>132</v>
      </c>
      <c r="F3684">
        <v>4</v>
      </c>
      <c r="G3684">
        <v>7</v>
      </c>
      <c r="H3684" t="s">
        <v>29</v>
      </c>
      <c r="I3684" t="s">
        <v>30</v>
      </c>
      <c r="J3684">
        <v>5069</v>
      </c>
      <c r="K3684" t="str">
        <f>VLOOKUP(E3684,LUCode!A:B,2,FALSE)</f>
        <v>Misc. Transportation Other - Employee Non-Chargeable</v>
      </c>
      <c r="L3684">
        <f>VLOOKUP(D3684,Coordinates!A:C,2,FALSE)</f>
        <v>43.410299999999999</v>
      </c>
      <c r="M3684">
        <f>VLOOKUP(D3684,Coordinates!A:C,3,FALSE)</f>
        <v>-79.192300000000003</v>
      </c>
      <c r="N3684" t="str">
        <f>VLOOKUP(I3684,LULine!A:B,2,FALSE)</f>
        <v>Bloor Danforth</v>
      </c>
      <c r="O3684" t="s">
        <v>1765</v>
      </c>
      <c r="P3684" t="s">
        <v>1772</v>
      </c>
    </row>
    <row r="3685" spans="1:16" x14ac:dyDescent="0.3">
      <c r="A3685">
        <v>43692</v>
      </c>
      <c r="B3685" t="s">
        <v>1655</v>
      </c>
      <c r="C3685" t="s">
        <v>126</v>
      </c>
      <c r="D3685" t="s">
        <v>279</v>
      </c>
      <c r="E3685" t="s">
        <v>57</v>
      </c>
      <c r="F3685">
        <v>30</v>
      </c>
      <c r="G3685">
        <v>2</v>
      </c>
      <c r="H3685" t="s">
        <v>19</v>
      </c>
      <c r="I3685" t="s">
        <v>15</v>
      </c>
      <c r="J3685">
        <v>6056</v>
      </c>
      <c r="K3685" t="str">
        <f>VLOOKUP(E3685,LUCode!A:B,2,FALSE)</f>
        <v>Injured or ill Customer (On Train) - Transported</v>
      </c>
      <c r="L3685">
        <f>VLOOKUP(D3685,Coordinates!A:C,2,FALSE)</f>
        <v>43.4056</v>
      </c>
      <c r="M3685">
        <f>VLOOKUP(D3685,Coordinates!A:C,3,FALSE)</f>
        <v>-79.232699999999994</v>
      </c>
      <c r="N3685" t="str">
        <f>VLOOKUP(I3685,LULine!A:B,2,FALSE)</f>
        <v>Yonge University Spadina</v>
      </c>
      <c r="O3685" t="s">
        <v>1765</v>
      </c>
      <c r="P3685" t="s">
        <v>1772</v>
      </c>
    </row>
    <row r="3686" spans="1:16" x14ac:dyDescent="0.3">
      <c r="A3686">
        <v>43692</v>
      </c>
      <c r="B3686" t="s">
        <v>1672</v>
      </c>
      <c r="C3686" t="s">
        <v>126</v>
      </c>
      <c r="D3686" t="s">
        <v>59</v>
      </c>
      <c r="E3686" t="s">
        <v>128</v>
      </c>
      <c r="F3686">
        <v>4</v>
      </c>
      <c r="G3686">
        <v>7</v>
      </c>
      <c r="H3686" t="s">
        <v>29</v>
      </c>
      <c r="I3686" t="s">
        <v>30</v>
      </c>
      <c r="J3686">
        <v>5012</v>
      </c>
      <c r="K3686" t="str">
        <f>VLOOKUP(E3686,LUCode!A:B,2,FALSE)</f>
        <v>Divisional Clerk Related</v>
      </c>
      <c r="L3686">
        <f>VLOOKUP(D3686,Coordinates!A:C,2,FALSE)</f>
        <v>43.410299999999999</v>
      </c>
      <c r="M3686">
        <f>VLOOKUP(D3686,Coordinates!A:C,3,FALSE)</f>
        <v>-79.192300000000003</v>
      </c>
      <c r="N3686" t="str">
        <f>VLOOKUP(I3686,LULine!A:B,2,FALSE)</f>
        <v>Bloor Danforth</v>
      </c>
      <c r="O3686" t="s">
        <v>1765</v>
      </c>
      <c r="P3686" t="s">
        <v>1773</v>
      </c>
    </row>
    <row r="3687" spans="1:16" x14ac:dyDescent="0.3">
      <c r="A3687">
        <v>43692</v>
      </c>
      <c r="B3687" t="s">
        <v>1663</v>
      </c>
      <c r="C3687" t="s">
        <v>126</v>
      </c>
      <c r="D3687" t="s">
        <v>79</v>
      </c>
      <c r="E3687" t="s">
        <v>80</v>
      </c>
      <c r="F3687">
        <v>3</v>
      </c>
      <c r="G3687">
        <v>6</v>
      </c>
      <c r="H3687" t="s">
        <v>34</v>
      </c>
      <c r="I3687" t="s">
        <v>30</v>
      </c>
      <c r="J3687">
        <v>5027</v>
      </c>
      <c r="K3687" t="str">
        <f>VLOOKUP(E3687,LUCode!A:B,2,FALSE)</f>
        <v>Disorderly Patron</v>
      </c>
      <c r="L3687">
        <f>VLOOKUP(D3687,Coordinates!A:C,2,FALSE)</f>
        <v>43.402500000000003</v>
      </c>
      <c r="M3687">
        <f>VLOOKUP(D3687,Coordinates!A:C,3,FALSE)</f>
        <v>-79.220799999999997</v>
      </c>
      <c r="N3687" t="str">
        <f>VLOOKUP(I3687,LULine!A:B,2,FALSE)</f>
        <v>Bloor Danforth</v>
      </c>
      <c r="O3687" t="s">
        <v>1765</v>
      </c>
      <c r="P3687" t="s">
        <v>1773</v>
      </c>
    </row>
    <row r="3688" spans="1:16" x14ac:dyDescent="0.3">
      <c r="A3688">
        <v>43692</v>
      </c>
      <c r="B3688" t="s">
        <v>1180</v>
      </c>
      <c r="C3688" t="s">
        <v>126</v>
      </c>
      <c r="D3688" t="s">
        <v>104</v>
      </c>
      <c r="E3688" t="s">
        <v>277</v>
      </c>
      <c r="F3688">
        <v>7</v>
      </c>
      <c r="G3688">
        <v>10</v>
      </c>
      <c r="H3688" t="s">
        <v>34</v>
      </c>
      <c r="I3688" t="s">
        <v>30</v>
      </c>
      <c r="J3688">
        <v>5119</v>
      </c>
      <c r="K3688" t="str">
        <f>VLOOKUP(E3688,LUCode!A:B,2,FALSE)</f>
        <v>Operator Violated Signal</v>
      </c>
      <c r="L3688">
        <f>VLOOKUP(D3688,Coordinates!A:C,2,FALSE)</f>
        <v>43.384300000000003</v>
      </c>
      <c r="M3688">
        <f>VLOOKUP(D3688,Coordinates!A:C,3,FALSE)</f>
        <v>-79.312799999999996</v>
      </c>
      <c r="N3688" t="str">
        <f>VLOOKUP(I3688,LULine!A:B,2,FALSE)</f>
        <v>Bloor Danforth</v>
      </c>
      <c r="O3688" t="s">
        <v>1765</v>
      </c>
      <c r="P3688" t="s">
        <v>1773</v>
      </c>
    </row>
    <row r="3689" spans="1:16" x14ac:dyDescent="0.3">
      <c r="A3689">
        <v>43692</v>
      </c>
      <c r="B3689" t="s">
        <v>764</v>
      </c>
      <c r="C3689" t="s">
        <v>126</v>
      </c>
      <c r="D3689" t="s">
        <v>85</v>
      </c>
      <c r="E3689" t="s">
        <v>216</v>
      </c>
      <c r="F3689">
        <v>6</v>
      </c>
      <c r="G3689">
        <v>9</v>
      </c>
      <c r="H3689" t="s">
        <v>14</v>
      </c>
      <c r="I3689" t="s">
        <v>15</v>
      </c>
      <c r="J3689">
        <v>5416</v>
      </c>
      <c r="K3689" t="str">
        <f>VLOOKUP(E3689,LUCode!A:B,2,FALSE)</f>
        <v>Emergency Alarm Station Activation</v>
      </c>
      <c r="L3689">
        <f>VLOOKUP(D3689,Coordinates!A:C,2,FALSE)</f>
        <v>43.656300000000002</v>
      </c>
      <c r="M3689">
        <f>VLOOKUP(D3689,Coordinates!A:C,3,FALSE)</f>
        <v>-79.380499999999998</v>
      </c>
      <c r="N3689" t="str">
        <f>VLOOKUP(I3689,LULine!A:B,2,FALSE)</f>
        <v>Yonge University Spadina</v>
      </c>
      <c r="O3689" t="s">
        <v>1765</v>
      </c>
      <c r="P3689" t="s">
        <v>1773</v>
      </c>
    </row>
    <row r="3690" spans="1:16" x14ac:dyDescent="0.3">
      <c r="A3690">
        <v>43692</v>
      </c>
      <c r="B3690" t="s">
        <v>721</v>
      </c>
      <c r="C3690" t="s">
        <v>126</v>
      </c>
      <c r="D3690" t="s">
        <v>33</v>
      </c>
      <c r="E3690" t="s">
        <v>46</v>
      </c>
      <c r="F3690">
        <v>3</v>
      </c>
      <c r="G3690">
        <v>5</v>
      </c>
      <c r="H3690" t="s">
        <v>29</v>
      </c>
      <c r="I3690" t="s">
        <v>30</v>
      </c>
      <c r="J3690">
        <v>5058</v>
      </c>
      <c r="K3690" t="str">
        <f>VLOOKUP(E3690,LUCode!A:B,2,FALSE)</f>
        <v>Miscellaneous Speed Control</v>
      </c>
      <c r="L3690">
        <f>VLOOKUP(D3690,Coordinates!A:C,2,FALSE)</f>
        <v>43.381399999999999</v>
      </c>
      <c r="M3690">
        <f>VLOOKUP(D3690,Coordinates!A:C,3,FALSE)</f>
        <v>-79.320999999999998</v>
      </c>
      <c r="N3690" t="str">
        <f>VLOOKUP(I3690,LULine!A:B,2,FALSE)</f>
        <v>Bloor Danforth</v>
      </c>
      <c r="O3690" t="s">
        <v>1765</v>
      </c>
      <c r="P3690" t="s">
        <v>1775</v>
      </c>
    </row>
    <row r="3691" spans="1:16" x14ac:dyDescent="0.3">
      <c r="A3691">
        <v>43692</v>
      </c>
      <c r="B3691" t="s">
        <v>968</v>
      </c>
      <c r="C3691" t="s">
        <v>126</v>
      </c>
      <c r="D3691" t="s">
        <v>215</v>
      </c>
      <c r="E3691" t="s">
        <v>80</v>
      </c>
      <c r="F3691">
        <v>3</v>
      </c>
      <c r="G3691">
        <v>6</v>
      </c>
      <c r="H3691" t="s">
        <v>29</v>
      </c>
      <c r="I3691" t="s">
        <v>30</v>
      </c>
      <c r="J3691">
        <v>5244</v>
      </c>
      <c r="K3691" t="str">
        <f>VLOOKUP(E3691,LUCode!A:B,2,FALSE)</f>
        <v>Disorderly Patron</v>
      </c>
      <c r="L3691">
        <f>VLOOKUP(D3691,Coordinates!A:C,2,FALSE)</f>
        <v>43.385300000000001</v>
      </c>
      <c r="M3691">
        <f>VLOOKUP(D3691,Coordinates!A:C,3,FALSE)</f>
        <v>-79.304100000000005</v>
      </c>
      <c r="N3691" t="str">
        <f>VLOOKUP(I3691,LULine!A:B,2,FALSE)</f>
        <v>Bloor Danforth</v>
      </c>
      <c r="O3691" t="s">
        <v>1765</v>
      </c>
      <c r="P3691" t="s">
        <v>1775</v>
      </c>
    </row>
    <row r="3692" spans="1:16" x14ac:dyDescent="0.3">
      <c r="A3692">
        <v>43692</v>
      </c>
      <c r="B3692" t="s">
        <v>262</v>
      </c>
      <c r="C3692" t="s">
        <v>126</v>
      </c>
      <c r="D3692" t="s">
        <v>42</v>
      </c>
      <c r="E3692" t="s">
        <v>13</v>
      </c>
      <c r="F3692">
        <v>5</v>
      </c>
      <c r="G3692">
        <v>8</v>
      </c>
      <c r="H3692" t="s">
        <v>19</v>
      </c>
      <c r="I3692" t="s">
        <v>15</v>
      </c>
      <c r="J3692">
        <v>5726</v>
      </c>
      <c r="K3692" t="str">
        <f>VLOOKUP(E3692,LUCode!A:B,2,FALSE)</f>
        <v>ATC Project</v>
      </c>
      <c r="L3692">
        <f>VLOOKUP(D3692,Coordinates!A:C,2,FALSE)</f>
        <v>43.749699999999997</v>
      </c>
      <c r="M3692">
        <f>VLOOKUP(D3692,Coordinates!A:C,3,FALSE)</f>
        <v>-79.4619</v>
      </c>
      <c r="N3692" t="str">
        <f>VLOOKUP(I3692,LULine!A:B,2,FALSE)</f>
        <v>Yonge University Spadina</v>
      </c>
      <c r="O3692" t="s">
        <v>1765</v>
      </c>
      <c r="P3692" t="s">
        <v>1776</v>
      </c>
    </row>
    <row r="3693" spans="1:16" x14ac:dyDescent="0.3">
      <c r="A3693">
        <v>43692</v>
      </c>
      <c r="B3693" t="s">
        <v>888</v>
      </c>
      <c r="C3693" t="s">
        <v>126</v>
      </c>
      <c r="D3693" s="25" t="s">
        <v>1640</v>
      </c>
      <c r="E3693" t="s">
        <v>80</v>
      </c>
      <c r="F3693">
        <v>3</v>
      </c>
      <c r="G3693">
        <v>8</v>
      </c>
      <c r="H3693" t="s">
        <v>34</v>
      </c>
      <c r="I3693" t="s">
        <v>99</v>
      </c>
      <c r="J3693">
        <v>6171</v>
      </c>
      <c r="K3693" t="str">
        <f>VLOOKUP(E3693,LUCode!A:B,2,FALSE)</f>
        <v>Disorderly Patron</v>
      </c>
      <c r="L3693" t="str">
        <f>VLOOKUP(D3693,Coordinates!A:C,2,FALSE)</f>
        <v>43.7614°</v>
      </c>
      <c r="M3693">
        <f>VLOOKUP(D3693,Coordinates!A:C,3,FALSE)</f>
        <v>-79.410499999999999</v>
      </c>
      <c r="N3693" t="str">
        <f>VLOOKUP(I3693,LULine!A:B,2,FALSE)</f>
        <v>Sheppard</v>
      </c>
      <c r="O3693" t="s">
        <v>1765</v>
      </c>
      <c r="P3693" t="s">
        <v>1777</v>
      </c>
    </row>
    <row r="3694" spans="1:16" x14ac:dyDescent="0.3">
      <c r="A3694">
        <v>43692</v>
      </c>
      <c r="B3694" t="s">
        <v>557</v>
      </c>
      <c r="C3694" t="s">
        <v>126</v>
      </c>
      <c r="D3694" t="s">
        <v>104</v>
      </c>
      <c r="E3694" t="s">
        <v>277</v>
      </c>
      <c r="F3694">
        <v>3</v>
      </c>
      <c r="G3694">
        <v>7</v>
      </c>
      <c r="H3694" t="s">
        <v>34</v>
      </c>
      <c r="I3694" t="s">
        <v>30</v>
      </c>
      <c r="J3694">
        <v>5027</v>
      </c>
      <c r="K3694" t="str">
        <f>VLOOKUP(E3694,LUCode!A:B,2,FALSE)</f>
        <v>Operator Violated Signal</v>
      </c>
      <c r="L3694">
        <f>VLOOKUP(D3694,Coordinates!A:C,2,FALSE)</f>
        <v>43.384300000000003</v>
      </c>
      <c r="M3694">
        <f>VLOOKUP(D3694,Coordinates!A:C,3,FALSE)</f>
        <v>-79.312799999999996</v>
      </c>
      <c r="N3694" t="str">
        <f>VLOOKUP(I3694,LULine!A:B,2,FALSE)</f>
        <v>Bloor Danforth</v>
      </c>
      <c r="O3694" t="s">
        <v>1765</v>
      </c>
      <c r="P3694" t="s">
        <v>1777</v>
      </c>
    </row>
    <row r="3695" spans="1:16" x14ac:dyDescent="0.3">
      <c r="A3695">
        <v>43692</v>
      </c>
      <c r="B3695" t="s">
        <v>1215</v>
      </c>
      <c r="C3695" t="s">
        <v>126</v>
      </c>
      <c r="D3695" t="s">
        <v>211</v>
      </c>
      <c r="E3695" t="s">
        <v>503</v>
      </c>
      <c r="F3695">
        <v>5</v>
      </c>
      <c r="G3695">
        <v>10</v>
      </c>
      <c r="H3695" t="s">
        <v>19</v>
      </c>
      <c r="I3695" t="s">
        <v>15</v>
      </c>
      <c r="J3695">
        <v>5811</v>
      </c>
      <c r="K3695" t="str">
        <f>VLOOKUP(E3695,LUCode!A:B,2,FALSE)</f>
        <v>Supervisory Error</v>
      </c>
      <c r="L3695">
        <f>VLOOKUP(D3695,Coordinates!A:C,2,FALSE)</f>
        <v>43.4739</v>
      </c>
      <c r="M3695">
        <f>VLOOKUP(D3695,Coordinates!A:C,3,FALSE)</f>
        <v>-79.313900000000004</v>
      </c>
      <c r="N3695" t="str">
        <f>VLOOKUP(I3695,LULine!A:B,2,FALSE)</f>
        <v>Yonge University Spadina</v>
      </c>
      <c r="O3695" t="s">
        <v>1765</v>
      </c>
      <c r="P3695" t="s">
        <v>1777</v>
      </c>
    </row>
    <row r="3696" spans="1:16" x14ac:dyDescent="0.3">
      <c r="A3696">
        <v>43693</v>
      </c>
      <c r="B3696" t="s">
        <v>131</v>
      </c>
      <c r="C3696" t="s">
        <v>145</v>
      </c>
      <c r="D3696" t="s">
        <v>420</v>
      </c>
      <c r="E3696" t="s">
        <v>13</v>
      </c>
      <c r="F3696">
        <v>3</v>
      </c>
      <c r="G3696">
        <v>7</v>
      </c>
      <c r="H3696" t="s">
        <v>14</v>
      </c>
      <c r="I3696" t="s">
        <v>15</v>
      </c>
      <c r="J3696">
        <v>6041</v>
      </c>
      <c r="K3696" t="str">
        <f>VLOOKUP(E3696,LUCode!A:B,2,FALSE)</f>
        <v>ATC Project</v>
      </c>
      <c r="L3696">
        <f>VLOOKUP(D3696,Coordinates!A:C,2,FALSE)</f>
        <v>43.3917</v>
      </c>
      <c r="M3696">
        <f>VLOOKUP(D3696,Coordinates!A:C,3,FALSE)</f>
        <v>-79.231800000000007</v>
      </c>
      <c r="N3696" t="str">
        <f>VLOOKUP(I3696,LULine!A:B,2,FALSE)</f>
        <v>Yonge University Spadina</v>
      </c>
      <c r="O3696" t="s">
        <v>1765</v>
      </c>
      <c r="P3696" t="s">
        <v>1774</v>
      </c>
    </row>
    <row r="3697" spans="1:16" x14ac:dyDescent="0.3">
      <c r="A3697">
        <v>43693</v>
      </c>
      <c r="B3697" t="s">
        <v>1248</v>
      </c>
      <c r="C3697" t="s">
        <v>145</v>
      </c>
      <c r="D3697" t="s">
        <v>77</v>
      </c>
      <c r="E3697" t="s">
        <v>13</v>
      </c>
      <c r="F3697">
        <v>8</v>
      </c>
      <c r="G3697">
        <v>10</v>
      </c>
      <c r="H3697" t="s">
        <v>19</v>
      </c>
      <c r="I3697" t="s">
        <v>15</v>
      </c>
      <c r="J3697">
        <v>5651</v>
      </c>
      <c r="K3697" t="str">
        <f>VLOOKUP(E3697,LUCode!A:B,2,FALSE)</f>
        <v>ATC Project</v>
      </c>
      <c r="L3697" t="str">
        <f>VLOOKUP(D3697,Coordinates!A:C,2,FALSE)</f>
        <v>43°44′03</v>
      </c>
      <c r="M3697">
        <f>VLOOKUP(D3697,Coordinates!A:C,3,FALSE)</f>
        <v>-79.27</v>
      </c>
      <c r="N3697" t="str">
        <f>VLOOKUP(I3697,LULine!A:B,2,FALSE)</f>
        <v>Yonge University Spadina</v>
      </c>
      <c r="O3697" t="s">
        <v>1765</v>
      </c>
      <c r="P3697" t="s">
        <v>1774</v>
      </c>
    </row>
    <row r="3698" spans="1:16" x14ac:dyDescent="0.3">
      <c r="A3698">
        <v>43693</v>
      </c>
      <c r="B3698" t="s">
        <v>133</v>
      </c>
      <c r="C3698" t="s">
        <v>145</v>
      </c>
      <c r="D3698" t="s">
        <v>45</v>
      </c>
      <c r="E3698" t="s">
        <v>132</v>
      </c>
      <c r="F3698">
        <v>4</v>
      </c>
      <c r="G3698">
        <v>6</v>
      </c>
      <c r="H3698" t="s">
        <v>19</v>
      </c>
      <c r="I3698" t="s">
        <v>15</v>
      </c>
      <c r="J3698">
        <v>6136</v>
      </c>
      <c r="K3698" t="str">
        <f>VLOOKUP(E3698,LUCode!A:B,2,FALSE)</f>
        <v>Misc. Transportation Other - Employee Non-Chargeable</v>
      </c>
      <c r="L3698">
        <f>VLOOKUP(D3698,Coordinates!A:C,2,FALSE)</f>
        <v>43.781399999999998</v>
      </c>
      <c r="M3698">
        <f>VLOOKUP(D3698,Coordinates!A:C,3,FALSE)</f>
        <v>-79.415000000000006</v>
      </c>
      <c r="N3698" t="str">
        <f>VLOOKUP(I3698,LULine!A:B,2,FALSE)</f>
        <v>Yonge University Spadina</v>
      </c>
      <c r="O3698" t="s">
        <v>1765</v>
      </c>
      <c r="P3698" t="s">
        <v>1774</v>
      </c>
    </row>
    <row r="3699" spans="1:16" x14ac:dyDescent="0.3">
      <c r="A3699">
        <v>43693</v>
      </c>
      <c r="B3699" t="s">
        <v>26</v>
      </c>
      <c r="C3699" t="s">
        <v>145</v>
      </c>
      <c r="D3699" t="s">
        <v>104</v>
      </c>
      <c r="E3699" t="s">
        <v>110</v>
      </c>
      <c r="F3699">
        <v>3</v>
      </c>
      <c r="G3699">
        <v>5</v>
      </c>
      <c r="H3699" t="s">
        <v>34</v>
      </c>
      <c r="I3699" t="s">
        <v>30</v>
      </c>
      <c r="J3699">
        <v>5339</v>
      </c>
      <c r="K3699" t="str">
        <f>VLOOKUP(E3699,LUCode!A:B,2,FALSE)</f>
        <v>Door Problems - Debris Related</v>
      </c>
      <c r="L3699">
        <f>VLOOKUP(D3699,Coordinates!A:C,2,FALSE)</f>
        <v>43.384300000000003</v>
      </c>
      <c r="M3699">
        <f>VLOOKUP(D3699,Coordinates!A:C,3,FALSE)</f>
        <v>-79.312799999999996</v>
      </c>
      <c r="N3699" t="str">
        <f>VLOOKUP(I3699,LULine!A:B,2,FALSE)</f>
        <v>Bloor Danforth</v>
      </c>
      <c r="O3699" t="s">
        <v>1765</v>
      </c>
      <c r="P3699" t="s">
        <v>1774</v>
      </c>
    </row>
    <row r="3700" spans="1:16" x14ac:dyDescent="0.3">
      <c r="A3700">
        <v>43693</v>
      </c>
      <c r="B3700" t="s">
        <v>1031</v>
      </c>
      <c r="C3700" t="s">
        <v>145</v>
      </c>
      <c r="D3700" t="s">
        <v>37</v>
      </c>
      <c r="E3700" t="s">
        <v>50</v>
      </c>
      <c r="F3700">
        <v>3</v>
      </c>
      <c r="G3700">
        <v>6</v>
      </c>
      <c r="H3700" t="s">
        <v>29</v>
      </c>
      <c r="I3700" t="s">
        <v>30</v>
      </c>
      <c r="J3700">
        <v>5098</v>
      </c>
      <c r="K3700" t="str">
        <f>VLOOKUP(E3700,LUCode!A:B,2,FALSE)</f>
        <v>Brakes</v>
      </c>
      <c r="L3700">
        <f>VLOOKUP(D3700,Coordinates!A:C,2,FALSE)</f>
        <v>43.435699999999997</v>
      </c>
      <c r="M3700">
        <f>VLOOKUP(D3700,Coordinates!A:C,3,FALSE)</f>
        <v>-79.154899999999998</v>
      </c>
      <c r="N3700" t="str">
        <f>VLOOKUP(I3700,LULine!A:B,2,FALSE)</f>
        <v>Bloor Danforth</v>
      </c>
      <c r="O3700" t="s">
        <v>1765</v>
      </c>
      <c r="P3700" t="s">
        <v>1774</v>
      </c>
    </row>
    <row r="3701" spans="1:16" x14ac:dyDescent="0.3">
      <c r="A3701">
        <v>43693</v>
      </c>
      <c r="B3701" t="s">
        <v>271</v>
      </c>
      <c r="C3701" t="s">
        <v>145</v>
      </c>
      <c r="D3701" t="s">
        <v>207</v>
      </c>
      <c r="E3701" t="s">
        <v>132</v>
      </c>
      <c r="F3701">
        <v>3</v>
      </c>
      <c r="G3701">
        <v>5</v>
      </c>
      <c r="H3701" t="s">
        <v>19</v>
      </c>
      <c r="I3701" t="s">
        <v>15</v>
      </c>
      <c r="J3701">
        <v>5756</v>
      </c>
      <c r="K3701" t="str">
        <f>VLOOKUP(E3701,LUCode!A:B,2,FALSE)</f>
        <v>Misc. Transportation Other - Employee Non-Chargeable</v>
      </c>
      <c r="L3701">
        <f>VLOOKUP(D3701,Coordinates!A:C,2,FALSE)</f>
        <v>43.4221</v>
      </c>
      <c r="M3701">
        <f>VLOOKUP(D3701,Coordinates!A:C,3,FALSE)</f>
        <v>-79.235399999999998</v>
      </c>
      <c r="N3701" t="str">
        <f>VLOOKUP(I3701,LULine!A:B,2,FALSE)</f>
        <v>Yonge University Spadina</v>
      </c>
      <c r="O3701" t="s">
        <v>1765</v>
      </c>
      <c r="P3701" t="s">
        <v>1774</v>
      </c>
    </row>
    <row r="3702" spans="1:16" x14ac:dyDescent="0.3">
      <c r="A3702">
        <v>43693</v>
      </c>
      <c r="B3702" t="s">
        <v>1669</v>
      </c>
      <c r="C3702" t="s">
        <v>145</v>
      </c>
      <c r="D3702" t="s">
        <v>226</v>
      </c>
      <c r="E3702" t="s">
        <v>57</v>
      </c>
      <c r="F3702">
        <v>25</v>
      </c>
      <c r="G3702">
        <v>27</v>
      </c>
      <c r="H3702" t="s">
        <v>19</v>
      </c>
      <c r="I3702" t="s">
        <v>15</v>
      </c>
      <c r="J3702">
        <v>5576</v>
      </c>
      <c r="K3702" t="str">
        <f>VLOOKUP(E3702,LUCode!A:B,2,FALSE)</f>
        <v>Injured or ill Customer (On Train) - Transported</v>
      </c>
      <c r="L3702" t="str">
        <f>VLOOKUP(D3702,Coordinates!A:C,2,FALSE)</f>
        <v>‎43.4257</v>
      </c>
      <c r="M3702">
        <f>VLOOKUP(D3702,Coordinates!A:C,3,FALSE)</f>
        <v>-79.263900000000007</v>
      </c>
      <c r="N3702" t="str">
        <f>VLOOKUP(I3702,LULine!A:B,2,FALSE)</f>
        <v>Yonge University Spadina</v>
      </c>
      <c r="O3702" t="s">
        <v>1765</v>
      </c>
      <c r="P3702" t="s">
        <v>1772</v>
      </c>
    </row>
    <row r="3703" spans="1:16" x14ac:dyDescent="0.3">
      <c r="A3703">
        <v>43693</v>
      </c>
      <c r="B3703" t="s">
        <v>579</v>
      </c>
      <c r="C3703" t="s">
        <v>145</v>
      </c>
      <c r="D3703" t="s">
        <v>64</v>
      </c>
      <c r="E3703" t="s">
        <v>50</v>
      </c>
      <c r="F3703">
        <v>3</v>
      </c>
      <c r="G3703">
        <v>6</v>
      </c>
      <c r="H3703" t="s">
        <v>29</v>
      </c>
      <c r="I3703" t="s">
        <v>30</v>
      </c>
      <c r="J3703">
        <v>5280</v>
      </c>
      <c r="K3703" t="str">
        <f>VLOOKUP(E3703,LUCode!A:B,2,FALSE)</f>
        <v>Brakes</v>
      </c>
      <c r="L3703">
        <f>VLOOKUP(D3703,Coordinates!A:C,2,FALSE)</f>
        <v>43.424100000000003</v>
      </c>
      <c r="M3703">
        <f>VLOOKUP(D3703,Coordinates!A:C,3,FALSE)</f>
        <v>-79.164699999999996</v>
      </c>
      <c r="N3703" t="str">
        <f>VLOOKUP(I3703,LULine!A:B,2,FALSE)</f>
        <v>Bloor Danforth</v>
      </c>
      <c r="O3703" t="s">
        <v>1765</v>
      </c>
      <c r="P3703" t="s">
        <v>1772</v>
      </c>
    </row>
    <row r="3704" spans="1:16" x14ac:dyDescent="0.3">
      <c r="A3704">
        <v>43693</v>
      </c>
      <c r="B3704" t="s">
        <v>1268</v>
      </c>
      <c r="C3704" t="s">
        <v>145</v>
      </c>
      <c r="D3704" t="s">
        <v>119</v>
      </c>
      <c r="E3704" t="s">
        <v>54</v>
      </c>
      <c r="F3704">
        <v>3</v>
      </c>
      <c r="G3704">
        <v>6</v>
      </c>
      <c r="H3704" t="s">
        <v>19</v>
      </c>
      <c r="I3704" t="s">
        <v>15</v>
      </c>
      <c r="J3704">
        <v>6126</v>
      </c>
      <c r="K3704" t="str">
        <f>VLOOKUP(E3704,LUCode!A:B,2,FALSE)</f>
        <v>Passenger Assistance Alarm Activated - No Trouble Found</v>
      </c>
      <c r="L3704">
        <f>VLOOKUP(D3704,Coordinates!A:C,2,FALSE)</f>
        <v>43.433</v>
      </c>
      <c r="M3704">
        <f>VLOOKUP(D3704,Coordinates!A:C,3,FALSE)</f>
        <v>-79.248000000000005</v>
      </c>
      <c r="N3704" t="str">
        <f>VLOOKUP(I3704,LULine!A:B,2,FALSE)</f>
        <v>Yonge University Spadina</v>
      </c>
      <c r="O3704" t="s">
        <v>1765</v>
      </c>
      <c r="P3704" t="s">
        <v>1772</v>
      </c>
    </row>
    <row r="3705" spans="1:16" x14ac:dyDescent="0.3">
      <c r="A3705">
        <v>43693</v>
      </c>
      <c r="B3705" t="s">
        <v>87</v>
      </c>
      <c r="C3705" t="s">
        <v>145</v>
      </c>
      <c r="D3705" t="s">
        <v>59</v>
      </c>
      <c r="E3705" t="s">
        <v>52</v>
      </c>
      <c r="F3705">
        <v>3</v>
      </c>
      <c r="G3705">
        <v>6</v>
      </c>
      <c r="H3705" t="s">
        <v>29</v>
      </c>
      <c r="I3705" t="s">
        <v>30</v>
      </c>
      <c r="J3705">
        <v>5290</v>
      </c>
      <c r="K3705" t="str">
        <f>VLOOKUP(E3705,LUCode!A:B,2,FALSE)</f>
        <v>Unsanitary Vehicle</v>
      </c>
      <c r="L3705">
        <f>VLOOKUP(D3705,Coordinates!A:C,2,FALSE)</f>
        <v>43.410299999999999</v>
      </c>
      <c r="M3705">
        <f>VLOOKUP(D3705,Coordinates!A:C,3,FALSE)</f>
        <v>-79.192300000000003</v>
      </c>
      <c r="N3705" t="str">
        <f>VLOOKUP(I3705,LULine!A:B,2,FALSE)</f>
        <v>Bloor Danforth</v>
      </c>
      <c r="O3705" t="s">
        <v>1765</v>
      </c>
      <c r="P3705" t="s">
        <v>1772</v>
      </c>
    </row>
    <row r="3706" spans="1:16" x14ac:dyDescent="0.3">
      <c r="A3706">
        <v>43693</v>
      </c>
      <c r="B3706" t="s">
        <v>414</v>
      </c>
      <c r="C3706" t="s">
        <v>145</v>
      </c>
      <c r="D3706" t="s">
        <v>443</v>
      </c>
      <c r="E3706" t="s">
        <v>70</v>
      </c>
      <c r="F3706">
        <v>4</v>
      </c>
      <c r="G3706">
        <v>7</v>
      </c>
      <c r="H3706" t="s">
        <v>29</v>
      </c>
      <c r="I3706" t="s">
        <v>30</v>
      </c>
      <c r="J3706">
        <v>5137</v>
      </c>
      <c r="K3706" t="str">
        <f>VLOOKUP(E3706,LUCode!A:B,2,FALSE)</f>
        <v>Signals - Train Stops</v>
      </c>
      <c r="L3706">
        <f>VLOOKUP(D3706,Coordinates!A:C,2,FALSE)</f>
        <v>43.412050000000001</v>
      </c>
      <c r="M3706">
        <f>VLOOKUP(D3706,Coordinates!A:C,3,FALSE)</f>
        <v>-79.180599999999998</v>
      </c>
      <c r="N3706" t="str">
        <f>VLOOKUP(I3706,LULine!A:B,2,FALSE)</f>
        <v>Bloor Danforth</v>
      </c>
      <c r="O3706" t="s">
        <v>1765</v>
      </c>
      <c r="P3706" t="s">
        <v>1773</v>
      </c>
    </row>
    <row r="3707" spans="1:16" x14ac:dyDescent="0.3">
      <c r="A3707">
        <v>43693</v>
      </c>
      <c r="B3707" t="s">
        <v>258</v>
      </c>
      <c r="C3707" t="s">
        <v>145</v>
      </c>
      <c r="D3707" t="s">
        <v>59</v>
      </c>
      <c r="E3707" t="s">
        <v>43</v>
      </c>
      <c r="F3707">
        <v>4</v>
      </c>
      <c r="G3707">
        <v>7</v>
      </c>
      <c r="H3707" t="s">
        <v>29</v>
      </c>
      <c r="I3707" t="s">
        <v>30</v>
      </c>
      <c r="J3707">
        <v>5222</v>
      </c>
      <c r="K3707" t="str">
        <f>VLOOKUP(E3707,LUCode!A:B,2,FALSE)</f>
        <v>Operator Not In Position</v>
      </c>
      <c r="L3707">
        <f>VLOOKUP(D3707,Coordinates!A:C,2,FALSE)</f>
        <v>43.410299999999999</v>
      </c>
      <c r="M3707">
        <f>VLOOKUP(D3707,Coordinates!A:C,3,FALSE)</f>
        <v>-79.192300000000003</v>
      </c>
      <c r="N3707" t="str">
        <f>VLOOKUP(I3707,LULine!A:B,2,FALSE)</f>
        <v>Bloor Danforth</v>
      </c>
      <c r="O3707" t="s">
        <v>1765</v>
      </c>
      <c r="P3707" t="s">
        <v>1773</v>
      </c>
    </row>
    <row r="3708" spans="1:16" x14ac:dyDescent="0.3">
      <c r="A3708">
        <v>43693</v>
      </c>
      <c r="B3708" t="s">
        <v>1152</v>
      </c>
      <c r="C3708" t="s">
        <v>145</v>
      </c>
      <c r="D3708" t="s">
        <v>40</v>
      </c>
      <c r="E3708" t="s">
        <v>89</v>
      </c>
      <c r="F3708">
        <v>4</v>
      </c>
      <c r="G3708">
        <v>7</v>
      </c>
      <c r="H3708" t="s">
        <v>29</v>
      </c>
      <c r="I3708" t="s">
        <v>30</v>
      </c>
      <c r="J3708">
        <v>5137</v>
      </c>
      <c r="K3708" t="str">
        <f>VLOOKUP(E3708,LUCode!A:B,2,FALSE)</f>
        <v>Injured or ill Customer (On Train) - Medical Aid Refused</v>
      </c>
      <c r="L3708">
        <f>VLOOKUP(D3708,Coordinates!A:C,2,FALSE)</f>
        <v>43.405700000000003</v>
      </c>
      <c r="M3708">
        <f>VLOOKUP(D3708,Coordinates!A:C,3,FALSE)</f>
        <v>-79.194900000000004</v>
      </c>
      <c r="N3708" t="str">
        <f>VLOOKUP(I3708,LULine!A:B,2,FALSE)</f>
        <v>Bloor Danforth</v>
      </c>
      <c r="O3708" t="s">
        <v>1765</v>
      </c>
      <c r="P3708" t="s">
        <v>1773</v>
      </c>
    </row>
    <row r="3709" spans="1:16" x14ac:dyDescent="0.3">
      <c r="A3709">
        <v>43693</v>
      </c>
      <c r="B3709" t="s">
        <v>547</v>
      </c>
      <c r="C3709" t="s">
        <v>145</v>
      </c>
      <c r="D3709" t="s">
        <v>85</v>
      </c>
      <c r="E3709" t="s">
        <v>89</v>
      </c>
      <c r="F3709">
        <v>4</v>
      </c>
      <c r="G3709">
        <v>7</v>
      </c>
      <c r="H3709" t="s">
        <v>19</v>
      </c>
      <c r="I3709" t="s">
        <v>15</v>
      </c>
      <c r="J3709">
        <v>5766</v>
      </c>
      <c r="K3709" t="str">
        <f>VLOOKUP(E3709,LUCode!A:B,2,FALSE)</f>
        <v>Injured or ill Customer (On Train) - Medical Aid Refused</v>
      </c>
      <c r="L3709">
        <f>VLOOKUP(D3709,Coordinates!A:C,2,FALSE)</f>
        <v>43.656300000000002</v>
      </c>
      <c r="M3709">
        <f>VLOOKUP(D3709,Coordinates!A:C,3,FALSE)</f>
        <v>-79.380499999999998</v>
      </c>
      <c r="N3709" t="str">
        <f>VLOOKUP(I3709,LULine!A:B,2,FALSE)</f>
        <v>Yonge University Spadina</v>
      </c>
      <c r="O3709" t="s">
        <v>1765</v>
      </c>
      <c r="P3709" t="s">
        <v>1775</v>
      </c>
    </row>
    <row r="3710" spans="1:16" x14ac:dyDescent="0.3">
      <c r="A3710">
        <v>43693</v>
      </c>
      <c r="B3710" t="s">
        <v>311</v>
      </c>
      <c r="C3710" t="s">
        <v>145</v>
      </c>
      <c r="D3710" t="s">
        <v>64</v>
      </c>
      <c r="E3710" t="s">
        <v>601</v>
      </c>
      <c r="F3710">
        <v>3</v>
      </c>
      <c r="G3710">
        <v>6</v>
      </c>
      <c r="H3710" t="s">
        <v>29</v>
      </c>
      <c r="I3710" t="s">
        <v>30</v>
      </c>
      <c r="J3710">
        <v>5004</v>
      </c>
      <c r="K3710" t="str">
        <f>VLOOKUP(E3710,LUCode!A:B,2,FALSE)</f>
        <v>Trucks</v>
      </c>
      <c r="L3710">
        <f>VLOOKUP(D3710,Coordinates!A:C,2,FALSE)</f>
        <v>43.424100000000003</v>
      </c>
      <c r="M3710">
        <f>VLOOKUP(D3710,Coordinates!A:C,3,FALSE)</f>
        <v>-79.164699999999996</v>
      </c>
      <c r="N3710" t="str">
        <f>VLOOKUP(I3710,LULine!A:B,2,FALSE)</f>
        <v>Bloor Danforth</v>
      </c>
      <c r="O3710" t="s">
        <v>1765</v>
      </c>
      <c r="P3710" t="s">
        <v>1775</v>
      </c>
    </row>
    <row r="3711" spans="1:16" x14ac:dyDescent="0.3">
      <c r="A3711">
        <v>43693</v>
      </c>
      <c r="B3711" t="s">
        <v>1165</v>
      </c>
      <c r="C3711" t="s">
        <v>145</v>
      </c>
      <c r="D3711" t="s">
        <v>203</v>
      </c>
      <c r="E3711" t="s">
        <v>80</v>
      </c>
      <c r="F3711">
        <v>3</v>
      </c>
      <c r="G3711">
        <v>5</v>
      </c>
      <c r="H3711" t="s">
        <v>19</v>
      </c>
      <c r="I3711" t="s">
        <v>15</v>
      </c>
      <c r="J3711">
        <v>5881</v>
      </c>
      <c r="K3711" t="str">
        <f>VLOOKUP(E3711,LUCode!A:B,2,FALSE)</f>
        <v>Disorderly Patron</v>
      </c>
      <c r="L3711">
        <f>VLOOKUP(D3711,Coordinates!A:C,2,FALSE)</f>
        <v>43.395499999999998</v>
      </c>
      <c r="M3711">
        <f>VLOOKUP(D3711,Coordinates!A:C,3,FALSE)</f>
        <v>-79.230199999999996</v>
      </c>
      <c r="N3711" t="str">
        <f>VLOOKUP(I3711,LULine!A:B,2,FALSE)</f>
        <v>Yonge University Spadina</v>
      </c>
      <c r="O3711" t="s">
        <v>1765</v>
      </c>
      <c r="P3711" t="s">
        <v>1775</v>
      </c>
    </row>
    <row r="3712" spans="1:16" x14ac:dyDescent="0.3">
      <c r="A3712">
        <v>43693</v>
      </c>
      <c r="B3712" t="s">
        <v>1673</v>
      </c>
      <c r="C3712" t="s">
        <v>145</v>
      </c>
      <c r="D3712" t="s">
        <v>172</v>
      </c>
      <c r="E3712" t="s">
        <v>319</v>
      </c>
      <c r="F3712">
        <v>5</v>
      </c>
      <c r="G3712">
        <v>7</v>
      </c>
      <c r="H3712" t="s">
        <v>19</v>
      </c>
      <c r="I3712" t="s">
        <v>15</v>
      </c>
      <c r="J3712">
        <v>5841</v>
      </c>
      <c r="K3712" t="str">
        <f>VLOOKUP(E3712,LUCode!A:B,2,FALSE)</f>
        <v xml:space="preserve">Speed Control Equipment  </v>
      </c>
      <c r="L3712">
        <f>VLOOKUP(D3712,Coordinates!A:C,2,FALSE)</f>
        <v>43.761499999999998</v>
      </c>
      <c r="M3712">
        <f>VLOOKUP(D3712,Coordinates!A:C,3,FALSE)</f>
        <v>-79.411100000000005</v>
      </c>
      <c r="N3712" t="str">
        <f>VLOOKUP(I3712,LULine!A:B,2,FALSE)</f>
        <v>Yonge University Spadina</v>
      </c>
      <c r="O3712" t="s">
        <v>1765</v>
      </c>
      <c r="P3712" t="s">
        <v>1776</v>
      </c>
    </row>
    <row r="3713" spans="1:16" x14ac:dyDescent="0.3">
      <c r="A3713">
        <v>43693</v>
      </c>
      <c r="B3713" t="s">
        <v>660</v>
      </c>
      <c r="C3713" t="s">
        <v>145</v>
      </c>
      <c r="D3713" t="s">
        <v>119</v>
      </c>
      <c r="E3713" t="s">
        <v>143</v>
      </c>
      <c r="F3713">
        <v>3</v>
      </c>
      <c r="G3713">
        <v>6</v>
      </c>
      <c r="H3713" t="s">
        <v>14</v>
      </c>
      <c r="I3713" t="s">
        <v>15</v>
      </c>
      <c r="J3713">
        <v>6121</v>
      </c>
      <c r="K3713" t="str">
        <f>VLOOKUP(E3713,LUCode!A:B,2,FALSE)</f>
        <v>Transportation Department - Other</v>
      </c>
      <c r="L3713">
        <f>VLOOKUP(D3713,Coordinates!A:C,2,FALSE)</f>
        <v>43.433</v>
      </c>
      <c r="M3713">
        <f>VLOOKUP(D3713,Coordinates!A:C,3,FALSE)</f>
        <v>-79.248000000000005</v>
      </c>
      <c r="N3713" t="str">
        <f>VLOOKUP(I3713,LULine!A:B,2,FALSE)</f>
        <v>Yonge University Spadina</v>
      </c>
      <c r="O3713" t="s">
        <v>1765</v>
      </c>
      <c r="P3713" t="s">
        <v>1776</v>
      </c>
    </row>
    <row r="3714" spans="1:16" x14ac:dyDescent="0.3">
      <c r="A3714">
        <v>43693</v>
      </c>
      <c r="B3714" t="s">
        <v>314</v>
      </c>
      <c r="C3714" t="s">
        <v>145</v>
      </c>
      <c r="D3714" t="s">
        <v>88</v>
      </c>
      <c r="E3714" t="s">
        <v>277</v>
      </c>
      <c r="F3714">
        <v>9</v>
      </c>
      <c r="G3714">
        <v>12</v>
      </c>
      <c r="H3714" t="s">
        <v>14</v>
      </c>
      <c r="I3714" t="s">
        <v>15</v>
      </c>
      <c r="J3714">
        <v>5726</v>
      </c>
      <c r="K3714" t="str">
        <f>VLOOKUP(E3714,LUCode!A:B,2,FALSE)</f>
        <v>Operator Violated Signal</v>
      </c>
      <c r="L3714">
        <f>VLOOKUP(D3714,Coordinates!A:C,2,FALSE)</f>
        <v>43.744900000000001</v>
      </c>
      <c r="M3714">
        <f>VLOOKUP(D3714,Coordinates!A:C,3,FALSE)</f>
        <v>-79.406700000000001</v>
      </c>
      <c r="N3714" t="str">
        <f>VLOOKUP(I3714,LULine!A:B,2,FALSE)</f>
        <v>Yonge University Spadina</v>
      </c>
      <c r="O3714" t="s">
        <v>1765</v>
      </c>
      <c r="P3714" t="s">
        <v>1776</v>
      </c>
    </row>
    <row r="3715" spans="1:16" x14ac:dyDescent="0.3">
      <c r="A3715">
        <v>43693</v>
      </c>
      <c r="B3715" t="s">
        <v>58</v>
      </c>
      <c r="C3715" t="s">
        <v>145</v>
      </c>
      <c r="D3715" t="s">
        <v>124</v>
      </c>
      <c r="E3715" t="s">
        <v>92</v>
      </c>
      <c r="F3715">
        <v>7</v>
      </c>
      <c r="G3715">
        <v>13</v>
      </c>
      <c r="H3715" t="s">
        <v>14</v>
      </c>
      <c r="I3715" t="s">
        <v>93</v>
      </c>
      <c r="J3715">
        <v>3001</v>
      </c>
      <c r="K3715" t="str">
        <f>VLOOKUP(E3715,LUCode!A:B,2,FALSE)</f>
        <v>Door Problems - Faulty Equipment</v>
      </c>
      <c r="L3715">
        <f>VLOOKUP(D3715,Coordinates!A:C,2,FALSE)</f>
        <v>43.460099999999997</v>
      </c>
      <c r="M3715">
        <f>VLOOKUP(D3715,Coordinates!A:C,3,FALSE)</f>
        <v>-79.163499999999999</v>
      </c>
      <c r="N3715" t="str">
        <f>VLOOKUP(I3715,LULine!A:B,2,FALSE)</f>
        <v>Scarborough Rail Transit</v>
      </c>
      <c r="O3715" t="s">
        <v>1765</v>
      </c>
      <c r="P3715" t="s">
        <v>1776</v>
      </c>
    </row>
    <row r="3716" spans="1:16" x14ac:dyDescent="0.3">
      <c r="A3716">
        <v>43693</v>
      </c>
      <c r="B3716" t="s">
        <v>954</v>
      </c>
      <c r="C3716" t="s">
        <v>145</v>
      </c>
      <c r="D3716" t="s">
        <v>389</v>
      </c>
      <c r="E3716" t="s">
        <v>859</v>
      </c>
      <c r="F3716">
        <v>5</v>
      </c>
      <c r="G3716">
        <v>10</v>
      </c>
      <c r="H3716" t="s">
        <v>34</v>
      </c>
      <c r="I3716" t="s">
        <v>93</v>
      </c>
      <c r="J3716">
        <v>3001</v>
      </c>
      <c r="K3716" t="str">
        <f>VLOOKUP(E3716,LUCode!A:B,2,FALSE)</f>
        <v>Passenger Other</v>
      </c>
      <c r="L3716">
        <f>VLOOKUP(D3716,Coordinates!A:C,2,FALSE)</f>
        <v>43.450099999999999</v>
      </c>
      <c r="M3716">
        <f>VLOOKUP(D3716,Coordinates!A:C,3,FALSE)</f>
        <v>-79.161299999999997</v>
      </c>
      <c r="N3716" t="str">
        <f>VLOOKUP(I3716,LULine!A:B,2,FALSE)</f>
        <v>Scarborough Rail Transit</v>
      </c>
      <c r="O3716" t="s">
        <v>1765</v>
      </c>
      <c r="P3716" t="s">
        <v>1777</v>
      </c>
    </row>
    <row r="3717" spans="1:16" x14ac:dyDescent="0.3">
      <c r="A3717">
        <v>43693</v>
      </c>
      <c r="B3717" t="s">
        <v>1062</v>
      </c>
      <c r="C3717" t="s">
        <v>145</v>
      </c>
      <c r="D3717" t="s">
        <v>85</v>
      </c>
      <c r="E3717" t="s">
        <v>110</v>
      </c>
      <c r="F3717">
        <v>3</v>
      </c>
      <c r="G3717">
        <v>6</v>
      </c>
      <c r="H3717" t="s">
        <v>19</v>
      </c>
      <c r="I3717" t="s">
        <v>15</v>
      </c>
      <c r="J3717">
        <v>5641</v>
      </c>
      <c r="K3717" t="str">
        <f>VLOOKUP(E3717,LUCode!A:B,2,FALSE)</f>
        <v>Door Problems - Debris Related</v>
      </c>
      <c r="L3717">
        <f>VLOOKUP(D3717,Coordinates!A:C,2,FALSE)</f>
        <v>43.656300000000002</v>
      </c>
      <c r="M3717">
        <f>VLOOKUP(D3717,Coordinates!A:C,3,FALSE)</f>
        <v>-79.380499999999998</v>
      </c>
      <c r="N3717" t="str">
        <f>VLOOKUP(I3717,LULine!A:B,2,FALSE)</f>
        <v>Yonge University Spadina</v>
      </c>
      <c r="O3717" t="s">
        <v>1765</v>
      </c>
      <c r="P3717" t="s">
        <v>1777</v>
      </c>
    </row>
    <row r="3718" spans="1:16" x14ac:dyDescent="0.3">
      <c r="A3718">
        <v>43693</v>
      </c>
      <c r="B3718" t="s">
        <v>1362</v>
      </c>
      <c r="C3718" t="s">
        <v>145</v>
      </c>
      <c r="D3718" t="s">
        <v>33</v>
      </c>
      <c r="E3718" t="s">
        <v>89</v>
      </c>
      <c r="F3718">
        <v>10</v>
      </c>
      <c r="G3718">
        <v>14</v>
      </c>
      <c r="H3718" t="s">
        <v>34</v>
      </c>
      <c r="I3718" t="s">
        <v>30</v>
      </c>
      <c r="J3718">
        <v>5243</v>
      </c>
      <c r="K3718" t="str">
        <f>VLOOKUP(E3718,LUCode!A:B,2,FALSE)</f>
        <v>Injured or ill Customer (On Train) - Medical Aid Refused</v>
      </c>
      <c r="L3718">
        <f>VLOOKUP(D3718,Coordinates!A:C,2,FALSE)</f>
        <v>43.381399999999999</v>
      </c>
      <c r="M3718">
        <f>VLOOKUP(D3718,Coordinates!A:C,3,FALSE)</f>
        <v>-79.320999999999998</v>
      </c>
      <c r="N3718" t="str">
        <f>VLOOKUP(I3718,LULine!A:B,2,FALSE)</f>
        <v>Bloor Danforth</v>
      </c>
      <c r="O3718" t="s">
        <v>1765</v>
      </c>
      <c r="P3718" t="s">
        <v>1777</v>
      </c>
    </row>
    <row r="3719" spans="1:16" x14ac:dyDescent="0.3">
      <c r="A3719">
        <v>43693</v>
      </c>
      <c r="B3719" t="s">
        <v>863</v>
      </c>
      <c r="C3719" t="s">
        <v>145</v>
      </c>
      <c r="D3719" t="s">
        <v>286</v>
      </c>
      <c r="E3719" t="s">
        <v>245</v>
      </c>
      <c r="F3719">
        <v>4</v>
      </c>
      <c r="G3719">
        <v>8</v>
      </c>
      <c r="H3719" t="s">
        <v>34</v>
      </c>
      <c r="I3719" t="s">
        <v>30</v>
      </c>
      <c r="J3719">
        <v>5293</v>
      </c>
      <c r="K3719" t="str">
        <f>VLOOKUP(E3719,LUCode!A:B,2,FALSE)</f>
        <v>Door Problems - Passenger Related</v>
      </c>
      <c r="L3719">
        <f>VLOOKUP(D3719,Coordinates!A:C,2,FALSE)</f>
        <v>43.401299999999999</v>
      </c>
      <c r="M3719">
        <f>VLOOKUP(D3719,Coordinates!A:C,3,FALSE)</f>
        <v>-79.232399999999998</v>
      </c>
      <c r="N3719" t="str">
        <f>VLOOKUP(I3719,LULine!A:B,2,FALSE)</f>
        <v>Bloor Danforth</v>
      </c>
      <c r="O3719" t="s">
        <v>1765</v>
      </c>
      <c r="P3719" t="s">
        <v>1777</v>
      </c>
    </row>
    <row r="3720" spans="1:16" x14ac:dyDescent="0.3">
      <c r="A3720">
        <v>43694</v>
      </c>
      <c r="B3720" t="s">
        <v>622</v>
      </c>
      <c r="C3720" t="s">
        <v>175</v>
      </c>
      <c r="D3720" t="s">
        <v>77</v>
      </c>
      <c r="E3720" t="s">
        <v>50</v>
      </c>
      <c r="F3720">
        <v>5</v>
      </c>
      <c r="G3720">
        <v>10</v>
      </c>
      <c r="H3720" t="s">
        <v>14</v>
      </c>
      <c r="I3720" t="s">
        <v>15</v>
      </c>
      <c r="J3720">
        <v>5696</v>
      </c>
      <c r="K3720" t="str">
        <f>VLOOKUP(E3720,LUCode!A:B,2,FALSE)</f>
        <v>Brakes</v>
      </c>
      <c r="L3720" t="str">
        <f>VLOOKUP(D3720,Coordinates!A:C,2,FALSE)</f>
        <v>43°44′03</v>
      </c>
      <c r="M3720">
        <f>VLOOKUP(D3720,Coordinates!A:C,3,FALSE)</f>
        <v>-79.27</v>
      </c>
      <c r="N3720" t="str">
        <f>VLOOKUP(I3720,LULine!A:B,2,FALSE)</f>
        <v>Yonge University Spadina</v>
      </c>
      <c r="O3720" t="s">
        <v>1765</v>
      </c>
      <c r="P3720" t="s">
        <v>1777</v>
      </c>
    </row>
    <row r="3721" spans="1:16" x14ac:dyDescent="0.3">
      <c r="A3721">
        <v>43694</v>
      </c>
      <c r="B3721" t="s">
        <v>147</v>
      </c>
      <c r="C3721" t="s">
        <v>175</v>
      </c>
      <c r="D3721" t="s">
        <v>348</v>
      </c>
      <c r="E3721" t="s">
        <v>80</v>
      </c>
      <c r="F3721">
        <v>5</v>
      </c>
      <c r="G3721">
        <v>10</v>
      </c>
      <c r="H3721" t="s">
        <v>19</v>
      </c>
      <c r="I3721" t="s">
        <v>15</v>
      </c>
      <c r="J3721">
        <v>5986</v>
      </c>
      <c r="K3721" t="str">
        <f>VLOOKUP(E3721,LUCode!A:B,2,FALSE)</f>
        <v>Disorderly Patron</v>
      </c>
      <c r="L3721">
        <f>VLOOKUP(D3721,Coordinates!A:C,2,FALSE)</f>
        <v>43.773899999999998</v>
      </c>
      <c r="M3721">
        <f>VLOOKUP(D3721,Coordinates!A:C,3,FALSE)</f>
        <v>-79.499799999999993</v>
      </c>
      <c r="N3721" t="str">
        <f>VLOOKUP(I3721,LULine!A:B,2,FALSE)</f>
        <v>Yonge University Spadina</v>
      </c>
      <c r="O3721" t="s">
        <v>1765</v>
      </c>
      <c r="P3721" t="s">
        <v>1777</v>
      </c>
    </row>
    <row r="3722" spans="1:16" x14ac:dyDescent="0.3">
      <c r="A3722">
        <v>43694</v>
      </c>
      <c r="B3722" t="s">
        <v>147</v>
      </c>
      <c r="C3722" t="s">
        <v>175</v>
      </c>
      <c r="D3722" t="s">
        <v>348</v>
      </c>
      <c r="E3722" t="s">
        <v>80</v>
      </c>
      <c r="F3722">
        <v>5</v>
      </c>
      <c r="G3722">
        <v>10</v>
      </c>
      <c r="H3722" t="s">
        <v>19</v>
      </c>
      <c r="I3722" t="s">
        <v>15</v>
      </c>
      <c r="J3722">
        <v>5986</v>
      </c>
      <c r="K3722" t="str">
        <f>VLOOKUP(E3722,LUCode!A:B,2,FALSE)</f>
        <v>Disorderly Patron</v>
      </c>
      <c r="L3722">
        <f>VLOOKUP(D3722,Coordinates!A:C,2,FALSE)</f>
        <v>43.773899999999998</v>
      </c>
      <c r="M3722">
        <f>VLOOKUP(D3722,Coordinates!A:C,3,FALSE)</f>
        <v>-79.499799999999993</v>
      </c>
      <c r="N3722" t="str">
        <f>VLOOKUP(I3722,LULine!A:B,2,FALSE)</f>
        <v>Yonge University Spadina</v>
      </c>
      <c r="O3722" t="s">
        <v>1765</v>
      </c>
      <c r="P3722" t="s">
        <v>1777</v>
      </c>
    </row>
    <row r="3723" spans="1:16" x14ac:dyDescent="0.3">
      <c r="A3723">
        <v>43694</v>
      </c>
      <c r="B3723" t="s">
        <v>151</v>
      </c>
      <c r="C3723" t="s">
        <v>175</v>
      </c>
      <c r="D3723" t="s">
        <v>33</v>
      </c>
      <c r="E3723" t="s">
        <v>128</v>
      </c>
      <c r="F3723">
        <v>5</v>
      </c>
      <c r="G3723">
        <v>10</v>
      </c>
      <c r="H3723" t="s">
        <v>34</v>
      </c>
      <c r="I3723" t="s">
        <v>30</v>
      </c>
      <c r="J3723">
        <v>5055</v>
      </c>
      <c r="K3723" t="str">
        <f>VLOOKUP(E3723,LUCode!A:B,2,FALSE)</f>
        <v>Divisional Clerk Related</v>
      </c>
      <c r="L3723">
        <f>VLOOKUP(D3723,Coordinates!A:C,2,FALSE)</f>
        <v>43.381399999999999</v>
      </c>
      <c r="M3723">
        <f>VLOOKUP(D3723,Coordinates!A:C,3,FALSE)</f>
        <v>-79.320999999999998</v>
      </c>
      <c r="N3723" t="str">
        <f>VLOOKUP(I3723,LULine!A:B,2,FALSE)</f>
        <v>Bloor Danforth</v>
      </c>
      <c r="O3723" t="s">
        <v>1765</v>
      </c>
      <c r="P3723" t="s">
        <v>1774</v>
      </c>
    </row>
    <row r="3724" spans="1:16" x14ac:dyDescent="0.3">
      <c r="A3724">
        <v>43694</v>
      </c>
      <c r="B3724" t="s">
        <v>474</v>
      </c>
      <c r="C3724" t="s">
        <v>175</v>
      </c>
      <c r="D3724" t="s">
        <v>24</v>
      </c>
      <c r="E3724" t="s">
        <v>250</v>
      </c>
      <c r="F3724">
        <v>5</v>
      </c>
      <c r="G3724">
        <v>10</v>
      </c>
      <c r="H3724" t="s">
        <v>19</v>
      </c>
      <c r="I3724" t="s">
        <v>15</v>
      </c>
      <c r="J3724">
        <v>5416</v>
      </c>
      <c r="K3724" t="str">
        <f>VLOOKUP(E3724,LUCode!A:B,2,FALSE)</f>
        <v>Transit Control Related Problems</v>
      </c>
      <c r="L3724">
        <f>VLOOKUP(D3724,Coordinates!A:C,2,FALSE)</f>
        <v>43.415199999999999</v>
      </c>
      <c r="M3724">
        <f>VLOOKUP(D3724,Coordinates!A:C,3,FALSE)</f>
        <v>-79.234999999999999</v>
      </c>
      <c r="N3724" t="str">
        <f>VLOOKUP(I3724,LULine!A:B,2,FALSE)</f>
        <v>Yonge University Spadina</v>
      </c>
      <c r="O3724" t="s">
        <v>1765</v>
      </c>
      <c r="P3724" t="s">
        <v>1774</v>
      </c>
    </row>
    <row r="3725" spans="1:16" x14ac:dyDescent="0.3">
      <c r="A3725">
        <v>43694</v>
      </c>
      <c r="B3725" t="s">
        <v>234</v>
      </c>
      <c r="C3725" t="s">
        <v>175</v>
      </c>
      <c r="D3725" t="s">
        <v>98</v>
      </c>
      <c r="E3725" t="s">
        <v>70</v>
      </c>
      <c r="F3725">
        <v>3</v>
      </c>
      <c r="G3725">
        <v>8</v>
      </c>
      <c r="H3725" t="s">
        <v>34</v>
      </c>
      <c r="I3725" t="s">
        <v>99</v>
      </c>
      <c r="J3725">
        <v>6141</v>
      </c>
      <c r="K3725" t="str">
        <f>VLOOKUP(E3725,LUCode!A:B,2,FALSE)</f>
        <v>Signals - Train Stops</v>
      </c>
      <c r="L3725">
        <f>VLOOKUP(D3725,Coordinates!A:C,2,FALSE)</f>
        <v>43.460900000000002</v>
      </c>
      <c r="M3725">
        <f>VLOOKUP(D3725,Coordinates!A:C,3,FALSE)</f>
        <v>-79.223500000000001</v>
      </c>
      <c r="N3725" t="str">
        <f>VLOOKUP(I3725,LULine!A:B,2,FALSE)</f>
        <v>Sheppard</v>
      </c>
      <c r="O3725" t="s">
        <v>1765</v>
      </c>
      <c r="P3725" t="s">
        <v>1772</v>
      </c>
    </row>
    <row r="3726" spans="1:16" x14ac:dyDescent="0.3">
      <c r="A3726">
        <v>43694</v>
      </c>
      <c r="B3726" t="s">
        <v>1246</v>
      </c>
      <c r="C3726" t="s">
        <v>175</v>
      </c>
      <c r="D3726" s="25" t="s">
        <v>1756</v>
      </c>
      <c r="E3726" t="s">
        <v>143</v>
      </c>
      <c r="F3726">
        <v>7</v>
      </c>
      <c r="G3726">
        <v>12</v>
      </c>
      <c r="H3726" t="s">
        <v>19</v>
      </c>
      <c r="I3726" t="s">
        <v>15</v>
      </c>
      <c r="J3726">
        <v>5596</v>
      </c>
      <c r="K3726" t="str">
        <f>VLOOKUP(E3726,LUCode!A:B,2,FALSE)</f>
        <v>Transportation Department - Other</v>
      </c>
      <c r="L3726">
        <f>VLOOKUP(D3726,Coordinates!A:C,2,FALSE)</f>
        <v>43.401600000000002</v>
      </c>
      <c r="M3726">
        <f>VLOOKUP(D3726,Coordinates!A:C,3,FALSE)</f>
        <v>-79.230900000000005</v>
      </c>
      <c r="N3726" t="str">
        <f>VLOOKUP(I3726,LULine!A:B,2,FALSE)</f>
        <v>Yonge University Spadina</v>
      </c>
      <c r="O3726" t="s">
        <v>1765</v>
      </c>
      <c r="P3726" t="s">
        <v>1772</v>
      </c>
    </row>
    <row r="3727" spans="1:16" x14ac:dyDescent="0.3">
      <c r="A3727">
        <v>43694</v>
      </c>
      <c r="B3727" t="s">
        <v>942</v>
      </c>
      <c r="C3727" t="s">
        <v>175</v>
      </c>
      <c r="D3727" t="s">
        <v>172</v>
      </c>
      <c r="E3727" t="s">
        <v>110</v>
      </c>
      <c r="F3727">
        <v>3</v>
      </c>
      <c r="G3727">
        <v>8</v>
      </c>
      <c r="H3727" t="s">
        <v>19</v>
      </c>
      <c r="I3727" t="s">
        <v>15</v>
      </c>
      <c r="J3727">
        <v>5641</v>
      </c>
      <c r="K3727" t="str">
        <f>VLOOKUP(E3727,LUCode!A:B,2,FALSE)</f>
        <v>Door Problems - Debris Related</v>
      </c>
      <c r="L3727">
        <f>VLOOKUP(D3727,Coordinates!A:C,2,FALSE)</f>
        <v>43.761499999999998</v>
      </c>
      <c r="M3727">
        <f>VLOOKUP(D3727,Coordinates!A:C,3,FALSE)</f>
        <v>-79.411100000000005</v>
      </c>
      <c r="N3727" t="str">
        <f>VLOOKUP(I3727,LULine!A:B,2,FALSE)</f>
        <v>Yonge University Spadina</v>
      </c>
      <c r="O3727" t="s">
        <v>1765</v>
      </c>
      <c r="P3727" t="s">
        <v>1772</v>
      </c>
    </row>
    <row r="3728" spans="1:16" x14ac:dyDescent="0.3">
      <c r="A3728">
        <v>43694</v>
      </c>
      <c r="B3728" t="s">
        <v>944</v>
      </c>
      <c r="C3728" t="s">
        <v>175</v>
      </c>
      <c r="D3728" t="s">
        <v>40</v>
      </c>
      <c r="E3728" t="s">
        <v>177</v>
      </c>
      <c r="F3728">
        <v>4</v>
      </c>
      <c r="G3728">
        <v>8</v>
      </c>
      <c r="H3728" t="s">
        <v>34</v>
      </c>
      <c r="I3728" t="s">
        <v>30</v>
      </c>
      <c r="J3728">
        <v>5143</v>
      </c>
      <c r="K3728" t="str">
        <f>VLOOKUP(E3728,LUCode!A:B,2,FALSE)</f>
        <v>Body</v>
      </c>
      <c r="L3728">
        <f>VLOOKUP(D3728,Coordinates!A:C,2,FALSE)</f>
        <v>43.405700000000003</v>
      </c>
      <c r="M3728">
        <f>VLOOKUP(D3728,Coordinates!A:C,3,FALSE)</f>
        <v>-79.194900000000004</v>
      </c>
      <c r="N3728" t="str">
        <f>VLOOKUP(I3728,LULine!A:B,2,FALSE)</f>
        <v>Bloor Danforth</v>
      </c>
      <c r="O3728" t="s">
        <v>1765</v>
      </c>
      <c r="P3728" t="s">
        <v>1772</v>
      </c>
    </row>
    <row r="3729" spans="1:16" x14ac:dyDescent="0.3">
      <c r="A3729">
        <v>43694</v>
      </c>
      <c r="B3729" t="s">
        <v>1674</v>
      </c>
      <c r="C3729" t="s">
        <v>175</v>
      </c>
      <c r="D3729" t="s">
        <v>215</v>
      </c>
      <c r="E3729" t="s">
        <v>80</v>
      </c>
      <c r="F3729">
        <v>4</v>
      </c>
      <c r="G3729">
        <v>8</v>
      </c>
      <c r="H3729" t="s">
        <v>34</v>
      </c>
      <c r="I3729" t="s">
        <v>30</v>
      </c>
      <c r="J3729">
        <v>5039</v>
      </c>
      <c r="K3729" t="str">
        <f>VLOOKUP(E3729,LUCode!A:B,2,FALSE)</f>
        <v>Disorderly Patron</v>
      </c>
      <c r="L3729">
        <f>VLOOKUP(D3729,Coordinates!A:C,2,FALSE)</f>
        <v>43.385300000000001</v>
      </c>
      <c r="M3729">
        <f>VLOOKUP(D3729,Coordinates!A:C,3,FALSE)</f>
        <v>-79.304100000000005</v>
      </c>
      <c r="N3729" t="str">
        <f>VLOOKUP(I3729,LULine!A:B,2,FALSE)</f>
        <v>Bloor Danforth</v>
      </c>
      <c r="O3729" t="s">
        <v>1765</v>
      </c>
      <c r="P3729" t="s">
        <v>1773</v>
      </c>
    </row>
    <row r="3730" spans="1:16" x14ac:dyDescent="0.3">
      <c r="A3730">
        <v>43694</v>
      </c>
      <c r="B3730" t="s">
        <v>1307</v>
      </c>
      <c r="C3730" t="s">
        <v>175</v>
      </c>
      <c r="D3730" t="s">
        <v>64</v>
      </c>
      <c r="E3730" t="s">
        <v>180</v>
      </c>
      <c r="F3730">
        <v>5</v>
      </c>
      <c r="G3730">
        <v>9</v>
      </c>
      <c r="H3730" t="s">
        <v>34</v>
      </c>
      <c r="I3730" t="s">
        <v>30</v>
      </c>
      <c r="J3730">
        <v>5201</v>
      </c>
      <c r="K3730" t="str">
        <f>VLOOKUP(E3730,LUCode!A:B,2,FALSE)</f>
        <v>Signals - Track Circuit Problems</v>
      </c>
      <c r="L3730">
        <f>VLOOKUP(D3730,Coordinates!A:C,2,FALSE)</f>
        <v>43.424100000000003</v>
      </c>
      <c r="M3730">
        <f>VLOOKUP(D3730,Coordinates!A:C,3,FALSE)</f>
        <v>-79.164699999999996</v>
      </c>
      <c r="N3730" t="str">
        <f>VLOOKUP(I3730,LULine!A:B,2,FALSE)</f>
        <v>Bloor Danforth</v>
      </c>
      <c r="O3730" t="s">
        <v>1765</v>
      </c>
      <c r="P3730" t="s">
        <v>1773</v>
      </c>
    </row>
    <row r="3731" spans="1:16" x14ac:dyDescent="0.3">
      <c r="A3731">
        <v>43694</v>
      </c>
      <c r="B3731" t="s">
        <v>164</v>
      </c>
      <c r="C3731" t="s">
        <v>175</v>
      </c>
      <c r="D3731" t="s">
        <v>88</v>
      </c>
      <c r="E3731" t="s">
        <v>54</v>
      </c>
      <c r="F3731">
        <v>3</v>
      </c>
      <c r="G3731">
        <v>6</v>
      </c>
      <c r="H3731" t="s">
        <v>14</v>
      </c>
      <c r="I3731" t="s">
        <v>15</v>
      </c>
      <c r="J3731">
        <v>5654</v>
      </c>
      <c r="K3731" t="str">
        <f>VLOOKUP(E3731,LUCode!A:B,2,FALSE)</f>
        <v>Passenger Assistance Alarm Activated - No Trouble Found</v>
      </c>
      <c r="L3731">
        <f>VLOOKUP(D3731,Coordinates!A:C,2,FALSE)</f>
        <v>43.744900000000001</v>
      </c>
      <c r="M3731">
        <f>VLOOKUP(D3731,Coordinates!A:C,3,FALSE)</f>
        <v>-79.406700000000001</v>
      </c>
      <c r="N3731" t="str">
        <f>VLOOKUP(I3731,LULine!A:B,2,FALSE)</f>
        <v>Yonge University Spadina</v>
      </c>
      <c r="O3731" t="s">
        <v>1765</v>
      </c>
      <c r="P3731" t="s">
        <v>1773</v>
      </c>
    </row>
    <row r="3732" spans="1:16" x14ac:dyDescent="0.3">
      <c r="A3732">
        <v>43694</v>
      </c>
      <c r="B3732" t="s">
        <v>821</v>
      </c>
      <c r="C3732" t="s">
        <v>175</v>
      </c>
      <c r="D3732" t="s">
        <v>179</v>
      </c>
      <c r="E3732" t="s">
        <v>150</v>
      </c>
      <c r="F3732">
        <v>3</v>
      </c>
      <c r="G3732">
        <v>7</v>
      </c>
      <c r="H3732" t="s">
        <v>34</v>
      </c>
      <c r="I3732" t="s">
        <v>30</v>
      </c>
      <c r="J3732">
        <v>5093</v>
      </c>
      <c r="K3732" t="str">
        <f>VLOOKUP(E3732,LUCode!A:B,2,FALSE)</f>
        <v>Passenger Other</v>
      </c>
      <c r="L3732">
        <f>VLOOKUP(D3732,Coordinates!A:C,2,FALSE)</f>
        <v>43.414200000000001</v>
      </c>
      <c r="M3732">
        <f>VLOOKUP(D3732,Coordinates!A:C,3,FALSE)</f>
        <v>-79.171899999999994</v>
      </c>
      <c r="N3732" t="str">
        <f>VLOOKUP(I3732,LULine!A:B,2,FALSE)</f>
        <v>Bloor Danforth</v>
      </c>
      <c r="O3732" t="s">
        <v>1765</v>
      </c>
      <c r="P3732" t="s">
        <v>1773</v>
      </c>
    </row>
    <row r="3733" spans="1:16" x14ac:dyDescent="0.3">
      <c r="A3733">
        <v>43694</v>
      </c>
      <c r="B3733" t="s">
        <v>118</v>
      </c>
      <c r="C3733" t="s">
        <v>175</v>
      </c>
      <c r="D3733" s="25" t="s">
        <v>1755</v>
      </c>
      <c r="E3733" t="s">
        <v>80</v>
      </c>
      <c r="F3733">
        <v>6</v>
      </c>
      <c r="G3733">
        <v>11</v>
      </c>
      <c r="H3733" t="s">
        <v>29</v>
      </c>
      <c r="I3733" t="s">
        <v>30</v>
      </c>
      <c r="J3733">
        <v>5313</v>
      </c>
      <c r="K3733" t="str">
        <f>VLOOKUP(E3733,LUCode!A:B,2,FALSE)</f>
        <v>Disorderly Patron</v>
      </c>
      <c r="L3733">
        <f>VLOOKUP(D3733,Coordinates!A:C,2,FALSE)</f>
        <v>43.6706</v>
      </c>
      <c r="M3733">
        <f>VLOOKUP(D3733,Coordinates!A:C,3,FALSE)</f>
        <v>-79.386499999999998</v>
      </c>
      <c r="N3733" t="str">
        <f>VLOOKUP(I3733,LULine!A:B,2,FALSE)</f>
        <v>Bloor Danforth</v>
      </c>
      <c r="O3733" t="s">
        <v>1765</v>
      </c>
      <c r="P3733" t="s">
        <v>1776</v>
      </c>
    </row>
    <row r="3734" spans="1:16" x14ac:dyDescent="0.3">
      <c r="A3734">
        <v>43694</v>
      </c>
      <c r="B3734" t="s">
        <v>1262</v>
      </c>
      <c r="C3734" t="s">
        <v>175</v>
      </c>
      <c r="D3734" t="s">
        <v>149</v>
      </c>
      <c r="E3734" t="s">
        <v>50</v>
      </c>
      <c r="F3734">
        <v>6</v>
      </c>
      <c r="G3734">
        <v>11</v>
      </c>
      <c r="H3734" t="s">
        <v>29</v>
      </c>
      <c r="I3734" t="s">
        <v>30</v>
      </c>
      <c r="J3734">
        <v>5135</v>
      </c>
      <c r="K3734" t="str">
        <f>VLOOKUP(E3734,LUCode!A:B,2,FALSE)</f>
        <v>Brakes</v>
      </c>
      <c r="L3734">
        <f>VLOOKUP(D3734,Coordinates!A:C,2,FALSE)</f>
        <v>43.400199999999998</v>
      </c>
      <c r="M3734">
        <f>VLOOKUP(D3734,Coordinates!A:C,3,FALSE)</f>
        <v>-79.241399999999999</v>
      </c>
      <c r="N3734" t="str">
        <f>VLOOKUP(I3734,LULine!A:B,2,FALSE)</f>
        <v>Bloor Danforth</v>
      </c>
      <c r="O3734" t="s">
        <v>1765</v>
      </c>
      <c r="P3734" t="s">
        <v>1777</v>
      </c>
    </row>
    <row r="3735" spans="1:16" x14ac:dyDescent="0.3">
      <c r="A3735">
        <v>43694</v>
      </c>
      <c r="B3735" t="s">
        <v>1114</v>
      </c>
      <c r="C3735" t="s">
        <v>175</v>
      </c>
      <c r="D3735" t="s">
        <v>374</v>
      </c>
      <c r="E3735" t="s">
        <v>60</v>
      </c>
      <c r="F3735">
        <v>6</v>
      </c>
      <c r="G3735">
        <v>12</v>
      </c>
      <c r="H3735" t="s">
        <v>34</v>
      </c>
      <c r="I3735" t="s">
        <v>30</v>
      </c>
      <c r="J3735">
        <v>5265</v>
      </c>
      <c r="K3735" t="str">
        <f>VLOOKUP(E3735,LUCode!A:B,2,FALSE)</f>
        <v>Miscellaneous Other</v>
      </c>
      <c r="L3735">
        <f>VLOOKUP(D3735,Coordinates!A:C,2,FALSE)</f>
        <v>43.393300000000004</v>
      </c>
      <c r="M3735">
        <f>VLOOKUP(D3735,Coordinates!A:C,3,FALSE)</f>
        <v>-79.263400000000004</v>
      </c>
      <c r="N3735" t="str">
        <f>VLOOKUP(I3735,LULine!A:B,2,FALSE)</f>
        <v>Bloor Danforth</v>
      </c>
      <c r="O3735" t="s">
        <v>1765</v>
      </c>
      <c r="P3735" t="s">
        <v>1777</v>
      </c>
    </row>
    <row r="3736" spans="1:16" x14ac:dyDescent="0.3">
      <c r="A3736">
        <v>43695</v>
      </c>
      <c r="B3736" t="s">
        <v>941</v>
      </c>
      <c r="C3736" t="s">
        <v>188</v>
      </c>
      <c r="D3736" t="s">
        <v>211</v>
      </c>
      <c r="E3736" t="s">
        <v>43</v>
      </c>
      <c r="F3736">
        <v>5</v>
      </c>
      <c r="G3736">
        <v>10</v>
      </c>
      <c r="H3736" t="s">
        <v>19</v>
      </c>
      <c r="I3736" t="s">
        <v>15</v>
      </c>
      <c r="J3736">
        <v>6051</v>
      </c>
      <c r="K3736" t="str">
        <f>VLOOKUP(E3736,LUCode!A:B,2,FALSE)</f>
        <v>Operator Not In Position</v>
      </c>
      <c r="L3736">
        <f>VLOOKUP(D3736,Coordinates!A:C,2,FALSE)</f>
        <v>43.4739</v>
      </c>
      <c r="M3736">
        <f>VLOOKUP(D3736,Coordinates!A:C,3,FALSE)</f>
        <v>-79.313900000000004</v>
      </c>
      <c r="N3736" t="str">
        <f>VLOOKUP(I3736,LULine!A:B,2,FALSE)</f>
        <v>Yonge University Spadina</v>
      </c>
      <c r="O3736" t="s">
        <v>1765</v>
      </c>
      <c r="P3736" t="s">
        <v>1774</v>
      </c>
    </row>
    <row r="3737" spans="1:16" x14ac:dyDescent="0.3">
      <c r="A3737">
        <v>43695</v>
      </c>
      <c r="B3737" t="s">
        <v>255</v>
      </c>
      <c r="C3737" t="s">
        <v>188</v>
      </c>
      <c r="D3737" t="s">
        <v>24</v>
      </c>
      <c r="E3737" t="s">
        <v>298</v>
      </c>
      <c r="F3737">
        <v>5</v>
      </c>
      <c r="G3737">
        <v>10</v>
      </c>
      <c r="H3737" t="s">
        <v>14</v>
      </c>
      <c r="I3737" t="s">
        <v>15</v>
      </c>
      <c r="J3737">
        <v>5761</v>
      </c>
      <c r="K3737" t="str">
        <f>VLOOKUP(E3737,LUCode!A:B,2,FALSE)</f>
        <v>T&amp;S Other</v>
      </c>
      <c r="L3737">
        <f>VLOOKUP(D3737,Coordinates!A:C,2,FALSE)</f>
        <v>43.415199999999999</v>
      </c>
      <c r="M3737">
        <f>VLOOKUP(D3737,Coordinates!A:C,3,FALSE)</f>
        <v>-79.234999999999999</v>
      </c>
      <c r="N3737" t="str">
        <f>VLOOKUP(I3737,LULine!A:B,2,FALSE)</f>
        <v>Yonge University Spadina</v>
      </c>
      <c r="O3737" t="s">
        <v>1765</v>
      </c>
      <c r="P3737" t="s">
        <v>1774</v>
      </c>
    </row>
    <row r="3738" spans="1:16" x14ac:dyDescent="0.3">
      <c r="A3738">
        <v>43695</v>
      </c>
      <c r="B3738" t="s">
        <v>752</v>
      </c>
      <c r="C3738" t="s">
        <v>188</v>
      </c>
      <c r="D3738" t="s">
        <v>207</v>
      </c>
      <c r="E3738" t="s">
        <v>250</v>
      </c>
      <c r="F3738">
        <v>5</v>
      </c>
      <c r="G3738">
        <v>10</v>
      </c>
      <c r="H3738" t="s">
        <v>19</v>
      </c>
      <c r="I3738" t="s">
        <v>15</v>
      </c>
      <c r="J3738">
        <v>5946</v>
      </c>
      <c r="K3738" t="str">
        <f>VLOOKUP(E3738,LUCode!A:B,2,FALSE)</f>
        <v>Transit Control Related Problems</v>
      </c>
      <c r="L3738">
        <f>VLOOKUP(D3738,Coordinates!A:C,2,FALSE)</f>
        <v>43.4221</v>
      </c>
      <c r="M3738">
        <f>VLOOKUP(D3738,Coordinates!A:C,3,FALSE)</f>
        <v>-79.235399999999998</v>
      </c>
      <c r="N3738" t="str">
        <f>VLOOKUP(I3738,LULine!A:B,2,FALSE)</f>
        <v>Yonge University Spadina</v>
      </c>
      <c r="O3738" t="s">
        <v>1765</v>
      </c>
      <c r="P3738" t="s">
        <v>1772</v>
      </c>
    </row>
    <row r="3739" spans="1:16" x14ac:dyDescent="0.3">
      <c r="A3739">
        <v>43695</v>
      </c>
      <c r="B3739" t="s">
        <v>944</v>
      </c>
      <c r="C3739" t="s">
        <v>188</v>
      </c>
      <c r="D3739" t="s">
        <v>101</v>
      </c>
      <c r="E3739" t="s">
        <v>308</v>
      </c>
      <c r="F3739">
        <v>7</v>
      </c>
      <c r="G3739">
        <v>12</v>
      </c>
      <c r="H3739" t="s">
        <v>14</v>
      </c>
      <c r="I3739" t="s">
        <v>15</v>
      </c>
      <c r="J3739">
        <v>5756</v>
      </c>
      <c r="K3739" t="str">
        <f>VLOOKUP(E3739,LUCode!A:B,2,FALSE)</f>
        <v>Assault / Patron Involved</v>
      </c>
      <c r="L3739">
        <f>VLOOKUP(D3739,Coordinates!A:C,2,FALSE)</f>
        <v>43.400199999999998</v>
      </c>
      <c r="M3739">
        <f>VLOOKUP(D3739,Coordinates!A:C,3,FALSE)</f>
        <v>-79.241399999999999</v>
      </c>
      <c r="N3739" t="str">
        <f>VLOOKUP(I3739,LULine!A:B,2,FALSE)</f>
        <v>Yonge University Spadina</v>
      </c>
      <c r="O3739" t="s">
        <v>1765</v>
      </c>
      <c r="P3739" t="s">
        <v>1772</v>
      </c>
    </row>
    <row r="3740" spans="1:16" x14ac:dyDescent="0.3">
      <c r="A3740">
        <v>43695</v>
      </c>
      <c r="B3740" t="s">
        <v>305</v>
      </c>
      <c r="C3740" t="s">
        <v>188</v>
      </c>
      <c r="D3740" t="s">
        <v>281</v>
      </c>
      <c r="E3740" t="s">
        <v>150</v>
      </c>
      <c r="F3740">
        <v>8</v>
      </c>
      <c r="G3740">
        <v>14</v>
      </c>
      <c r="H3740" t="s">
        <v>29</v>
      </c>
      <c r="I3740" t="s">
        <v>99</v>
      </c>
      <c r="J3740">
        <v>6161</v>
      </c>
      <c r="K3740" t="str">
        <f>VLOOKUP(E3740,LUCode!A:B,2,FALSE)</f>
        <v>Passenger Other</v>
      </c>
      <c r="L3740">
        <f>VLOOKUP(D3740,Coordinates!A:C,2,FALSE)</f>
        <v>43.775700000000001</v>
      </c>
      <c r="M3740">
        <f>VLOOKUP(D3740,Coordinates!A:C,3,FALSE)</f>
        <v>-79.345399999999998</v>
      </c>
      <c r="N3740" t="str">
        <f>VLOOKUP(I3740,LULine!A:B,2,FALSE)</f>
        <v>Sheppard</v>
      </c>
      <c r="O3740" t="s">
        <v>1765</v>
      </c>
      <c r="P3740" t="s">
        <v>1773</v>
      </c>
    </row>
    <row r="3741" spans="1:16" x14ac:dyDescent="0.3">
      <c r="A3741">
        <v>43695</v>
      </c>
      <c r="B3741" t="s">
        <v>583</v>
      </c>
      <c r="C3741" t="s">
        <v>188</v>
      </c>
      <c r="D3741" t="s">
        <v>281</v>
      </c>
      <c r="E3741" t="s">
        <v>150</v>
      </c>
      <c r="F3741">
        <v>8</v>
      </c>
      <c r="G3741">
        <v>15</v>
      </c>
      <c r="H3741" t="s">
        <v>29</v>
      </c>
      <c r="I3741" t="s">
        <v>99</v>
      </c>
      <c r="J3741">
        <v>6161</v>
      </c>
      <c r="K3741" t="str">
        <f>VLOOKUP(E3741,LUCode!A:B,2,FALSE)</f>
        <v>Passenger Other</v>
      </c>
      <c r="L3741">
        <f>VLOOKUP(D3741,Coordinates!A:C,2,FALSE)</f>
        <v>43.775700000000001</v>
      </c>
      <c r="M3741">
        <f>VLOOKUP(D3741,Coordinates!A:C,3,FALSE)</f>
        <v>-79.345399999999998</v>
      </c>
      <c r="N3741" t="str">
        <f>VLOOKUP(I3741,LULine!A:B,2,FALSE)</f>
        <v>Sheppard</v>
      </c>
      <c r="O3741" t="s">
        <v>1765</v>
      </c>
      <c r="P3741" t="s">
        <v>1773</v>
      </c>
    </row>
    <row r="3742" spans="1:16" x14ac:dyDescent="0.3">
      <c r="A3742">
        <v>43695</v>
      </c>
      <c r="B3742" t="s">
        <v>1196</v>
      </c>
      <c r="C3742" t="s">
        <v>188</v>
      </c>
      <c r="D3742" s="25" t="s">
        <v>1756</v>
      </c>
      <c r="E3742" t="s">
        <v>80</v>
      </c>
      <c r="F3742">
        <v>19</v>
      </c>
      <c r="G3742">
        <v>23</v>
      </c>
      <c r="H3742" t="s">
        <v>14</v>
      </c>
      <c r="I3742" t="s">
        <v>15</v>
      </c>
      <c r="J3742">
        <v>6096</v>
      </c>
      <c r="K3742" t="str">
        <f>VLOOKUP(E3742,LUCode!A:B,2,FALSE)</f>
        <v>Disorderly Patron</v>
      </c>
      <c r="L3742">
        <f>VLOOKUP(D3742,Coordinates!A:C,2,FALSE)</f>
        <v>43.401600000000002</v>
      </c>
      <c r="M3742">
        <f>VLOOKUP(D3742,Coordinates!A:C,3,FALSE)</f>
        <v>-79.230900000000005</v>
      </c>
      <c r="N3742" t="str">
        <f>VLOOKUP(I3742,LULine!A:B,2,FALSE)</f>
        <v>Yonge University Spadina</v>
      </c>
      <c r="O3742" t="s">
        <v>1765</v>
      </c>
      <c r="P3742" t="s">
        <v>1773</v>
      </c>
    </row>
    <row r="3743" spans="1:16" x14ac:dyDescent="0.3">
      <c r="A3743">
        <v>43695</v>
      </c>
      <c r="B3743" t="s">
        <v>346</v>
      </c>
      <c r="C3743" t="s">
        <v>188</v>
      </c>
      <c r="D3743" t="s">
        <v>296</v>
      </c>
      <c r="E3743" t="s">
        <v>509</v>
      </c>
      <c r="F3743">
        <v>4</v>
      </c>
      <c r="G3743">
        <v>8</v>
      </c>
      <c r="H3743" t="s">
        <v>14</v>
      </c>
      <c r="I3743" t="s">
        <v>15</v>
      </c>
      <c r="J3743">
        <v>6096</v>
      </c>
      <c r="K3743" t="str">
        <f>VLOOKUP(E3743,LUCode!A:B,2,FALSE)</f>
        <v>Held By Polce - Non-TTC Related</v>
      </c>
      <c r="L3743">
        <f>VLOOKUP(D3743,Coordinates!A:C,2,FALSE)</f>
        <v>43.4116</v>
      </c>
      <c r="M3743">
        <f>VLOOKUP(D3743,Coordinates!A:C,3,FALSE)</f>
        <v>-79.233500000000006</v>
      </c>
      <c r="N3743" t="str">
        <f>VLOOKUP(I3743,LULine!A:B,2,FALSE)</f>
        <v>Yonge University Spadina</v>
      </c>
      <c r="O3743" t="s">
        <v>1765</v>
      </c>
      <c r="P3743" t="s">
        <v>1775</v>
      </c>
    </row>
    <row r="3744" spans="1:16" x14ac:dyDescent="0.3">
      <c r="A3744">
        <v>43695</v>
      </c>
      <c r="B3744" t="s">
        <v>100</v>
      </c>
      <c r="C3744" t="s">
        <v>188</v>
      </c>
      <c r="D3744" s="25" t="s">
        <v>1755</v>
      </c>
      <c r="E3744" t="s">
        <v>245</v>
      </c>
      <c r="F3744">
        <v>4</v>
      </c>
      <c r="G3744">
        <v>8</v>
      </c>
      <c r="H3744" t="s">
        <v>29</v>
      </c>
      <c r="I3744" t="s">
        <v>30</v>
      </c>
      <c r="J3744">
        <v>5236</v>
      </c>
      <c r="K3744" t="str">
        <f>VLOOKUP(E3744,LUCode!A:B,2,FALSE)</f>
        <v>Door Problems - Passenger Related</v>
      </c>
      <c r="L3744">
        <f>VLOOKUP(D3744,Coordinates!A:C,2,FALSE)</f>
        <v>43.6706</v>
      </c>
      <c r="M3744">
        <f>VLOOKUP(D3744,Coordinates!A:C,3,FALSE)</f>
        <v>-79.386499999999998</v>
      </c>
      <c r="N3744" t="str">
        <f>VLOOKUP(I3744,LULine!A:B,2,FALSE)</f>
        <v>Bloor Danforth</v>
      </c>
      <c r="O3744" t="s">
        <v>1765</v>
      </c>
      <c r="P3744" t="s">
        <v>1775</v>
      </c>
    </row>
    <row r="3745" spans="1:16" x14ac:dyDescent="0.3">
      <c r="A3745">
        <v>43695</v>
      </c>
      <c r="B3745" t="s">
        <v>1111</v>
      </c>
      <c r="C3745" t="s">
        <v>188</v>
      </c>
      <c r="D3745" t="s">
        <v>98</v>
      </c>
      <c r="E3745" t="s">
        <v>1084</v>
      </c>
      <c r="F3745">
        <v>4</v>
      </c>
      <c r="G3745">
        <v>9</v>
      </c>
      <c r="H3745" t="s">
        <v>34</v>
      </c>
      <c r="I3745" t="s">
        <v>99</v>
      </c>
      <c r="J3745">
        <v>6191</v>
      </c>
      <c r="K3745" t="str">
        <f>VLOOKUP(E3745,LUCode!A:B,2,FALSE)</f>
        <v>OPTO (COMMS) Train Door Monitoring</v>
      </c>
      <c r="L3745">
        <f>VLOOKUP(D3745,Coordinates!A:C,2,FALSE)</f>
        <v>43.460900000000002</v>
      </c>
      <c r="M3745">
        <f>VLOOKUP(D3745,Coordinates!A:C,3,FALSE)</f>
        <v>-79.223500000000001</v>
      </c>
      <c r="N3745" t="str">
        <f>VLOOKUP(I3745,LULine!A:B,2,FALSE)</f>
        <v>Sheppard</v>
      </c>
      <c r="O3745" t="s">
        <v>1765</v>
      </c>
      <c r="P3745" t="s">
        <v>1775</v>
      </c>
    </row>
    <row r="3746" spans="1:16" x14ac:dyDescent="0.3">
      <c r="A3746">
        <v>43695</v>
      </c>
      <c r="B3746" t="s">
        <v>1091</v>
      </c>
      <c r="C3746" t="s">
        <v>188</v>
      </c>
      <c r="D3746" t="s">
        <v>207</v>
      </c>
      <c r="E3746" t="s">
        <v>80</v>
      </c>
      <c r="F3746">
        <v>3</v>
      </c>
      <c r="G3746">
        <v>8</v>
      </c>
      <c r="H3746" t="s">
        <v>14</v>
      </c>
      <c r="I3746" t="s">
        <v>15</v>
      </c>
      <c r="J3746">
        <v>5456</v>
      </c>
      <c r="K3746" t="str">
        <f>VLOOKUP(E3746,LUCode!A:B,2,FALSE)</f>
        <v>Disorderly Patron</v>
      </c>
      <c r="L3746">
        <f>VLOOKUP(D3746,Coordinates!A:C,2,FALSE)</f>
        <v>43.4221</v>
      </c>
      <c r="M3746">
        <f>VLOOKUP(D3746,Coordinates!A:C,3,FALSE)</f>
        <v>-79.235399999999998</v>
      </c>
      <c r="N3746" t="str">
        <f>VLOOKUP(I3746,LULine!A:B,2,FALSE)</f>
        <v>Yonge University Spadina</v>
      </c>
      <c r="O3746" t="s">
        <v>1765</v>
      </c>
      <c r="P3746" t="s">
        <v>1776</v>
      </c>
    </row>
    <row r="3747" spans="1:16" x14ac:dyDescent="0.3">
      <c r="A3747">
        <v>43695</v>
      </c>
      <c r="B3747" t="s">
        <v>1113</v>
      </c>
      <c r="C3747" t="s">
        <v>188</v>
      </c>
      <c r="D3747" t="s">
        <v>211</v>
      </c>
      <c r="E3747" t="s">
        <v>13</v>
      </c>
      <c r="F3747">
        <v>5</v>
      </c>
      <c r="G3747">
        <v>10</v>
      </c>
      <c r="H3747" t="s">
        <v>14</v>
      </c>
      <c r="I3747" t="s">
        <v>15</v>
      </c>
      <c r="J3747">
        <v>5941</v>
      </c>
      <c r="K3747" t="str">
        <f>VLOOKUP(E3747,LUCode!A:B,2,FALSE)</f>
        <v>ATC Project</v>
      </c>
      <c r="L3747">
        <f>VLOOKUP(D3747,Coordinates!A:C,2,FALSE)</f>
        <v>43.4739</v>
      </c>
      <c r="M3747">
        <f>VLOOKUP(D3747,Coordinates!A:C,3,FALSE)</f>
        <v>-79.313900000000004</v>
      </c>
      <c r="N3747" t="str">
        <f>VLOOKUP(I3747,LULine!A:B,2,FALSE)</f>
        <v>Yonge University Spadina</v>
      </c>
      <c r="O3747" t="s">
        <v>1765</v>
      </c>
      <c r="P3747" t="s">
        <v>1777</v>
      </c>
    </row>
    <row r="3748" spans="1:16" x14ac:dyDescent="0.3">
      <c r="A3748">
        <v>43695</v>
      </c>
      <c r="B3748" t="s">
        <v>1287</v>
      </c>
      <c r="C3748" t="s">
        <v>188</v>
      </c>
      <c r="D3748" s="25" t="s">
        <v>1755</v>
      </c>
      <c r="E3748" t="s">
        <v>150</v>
      </c>
      <c r="F3748">
        <v>3</v>
      </c>
      <c r="G3748">
        <v>7</v>
      </c>
      <c r="H3748" t="s">
        <v>34</v>
      </c>
      <c r="I3748" t="s">
        <v>30</v>
      </c>
      <c r="J3748">
        <v>5198</v>
      </c>
      <c r="K3748" t="str">
        <f>VLOOKUP(E3748,LUCode!A:B,2,FALSE)</f>
        <v>Passenger Other</v>
      </c>
      <c r="L3748">
        <f>VLOOKUP(D3748,Coordinates!A:C,2,FALSE)</f>
        <v>43.6706</v>
      </c>
      <c r="M3748">
        <f>VLOOKUP(D3748,Coordinates!A:C,3,FALSE)</f>
        <v>-79.386499999999998</v>
      </c>
      <c r="N3748" t="str">
        <f>VLOOKUP(I3748,LULine!A:B,2,FALSE)</f>
        <v>Bloor Danforth</v>
      </c>
      <c r="O3748" t="s">
        <v>1765</v>
      </c>
      <c r="P3748" t="s">
        <v>1777</v>
      </c>
    </row>
    <row r="3749" spans="1:16" x14ac:dyDescent="0.3">
      <c r="A3749">
        <v>43696</v>
      </c>
      <c r="B3749" t="s">
        <v>646</v>
      </c>
      <c r="C3749" t="s">
        <v>196</v>
      </c>
      <c r="D3749" t="s">
        <v>64</v>
      </c>
      <c r="E3749" t="s">
        <v>180</v>
      </c>
      <c r="F3749">
        <v>3</v>
      </c>
      <c r="G3749">
        <v>8</v>
      </c>
      <c r="H3749" t="s">
        <v>34</v>
      </c>
      <c r="I3749" t="s">
        <v>30</v>
      </c>
      <c r="J3749">
        <v>5119</v>
      </c>
      <c r="K3749" t="str">
        <f>VLOOKUP(E3749,LUCode!A:B,2,FALSE)</f>
        <v>Signals - Track Circuit Problems</v>
      </c>
      <c r="L3749">
        <f>VLOOKUP(D3749,Coordinates!A:C,2,FALSE)</f>
        <v>43.424100000000003</v>
      </c>
      <c r="M3749">
        <f>VLOOKUP(D3749,Coordinates!A:C,3,FALSE)</f>
        <v>-79.164699999999996</v>
      </c>
      <c r="N3749" t="str">
        <f>VLOOKUP(I3749,LULine!A:B,2,FALSE)</f>
        <v>Bloor Danforth</v>
      </c>
      <c r="O3749" t="s">
        <v>1765</v>
      </c>
      <c r="P3749" t="s">
        <v>1774</v>
      </c>
    </row>
    <row r="3750" spans="1:16" x14ac:dyDescent="0.3">
      <c r="A3750">
        <v>43696</v>
      </c>
      <c r="B3750" t="s">
        <v>625</v>
      </c>
      <c r="C3750" t="s">
        <v>196</v>
      </c>
      <c r="D3750" t="s">
        <v>608</v>
      </c>
      <c r="E3750" t="s">
        <v>494</v>
      </c>
      <c r="F3750">
        <v>3</v>
      </c>
      <c r="G3750">
        <v>8</v>
      </c>
      <c r="H3750" t="s">
        <v>14</v>
      </c>
      <c r="I3750" t="s">
        <v>93</v>
      </c>
      <c r="J3750">
        <v>3001</v>
      </c>
      <c r="K3750" t="str">
        <f>VLOOKUP(E3750,LUCode!A:B,2,FALSE)</f>
        <v>Timeout</v>
      </c>
      <c r="L3750">
        <f>VLOOKUP(D3750,Coordinates!A:C,2,FALSE)</f>
        <v>43.461350000000003</v>
      </c>
      <c r="M3750">
        <f>VLOOKUP(D3750,Coordinates!A:C,3,FALSE)</f>
        <v>-79.161900000000003</v>
      </c>
      <c r="N3750" t="str">
        <f>VLOOKUP(I3750,LULine!A:B,2,FALSE)</f>
        <v>Scarborough Rail Transit</v>
      </c>
      <c r="O3750" t="s">
        <v>1765</v>
      </c>
      <c r="P3750" t="s">
        <v>1774</v>
      </c>
    </row>
    <row r="3751" spans="1:16" x14ac:dyDescent="0.3">
      <c r="A3751">
        <v>43696</v>
      </c>
      <c r="B3751" t="s">
        <v>1675</v>
      </c>
      <c r="C3751" t="s">
        <v>196</v>
      </c>
      <c r="D3751" t="s">
        <v>42</v>
      </c>
      <c r="E3751" t="s">
        <v>86</v>
      </c>
      <c r="F3751">
        <v>4</v>
      </c>
      <c r="G3751">
        <v>6</v>
      </c>
      <c r="H3751" t="s">
        <v>19</v>
      </c>
      <c r="I3751" t="s">
        <v>15</v>
      </c>
      <c r="J3751">
        <v>5436</v>
      </c>
      <c r="K3751" t="str">
        <f>VLOOKUP(E3751,LUCode!A:B,2,FALSE)</f>
        <v>Propulsion System</v>
      </c>
      <c r="L3751">
        <f>VLOOKUP(D3751,Coordinates!A:C,2,FALSE)</f>
        <v>43.749699999999997</v>
      </c>
      <c r="M3751">
        <f>VLOOKUP(D3751,Coordinates!A:C,3,FALSE)</f>
        <v>-79.4619</v>
      </c>
      <c r="N3751" t="str">
        <f>VLOOKUP(I3751,LULine!A:B,2,FALSE)</f>
        <v>Yonge University Spadina</v>
      </c>
      <c r="O3751" t="s">
        <v>1765</v>
      </c>
      <c r="P3751" t="s">
        <v>1774</v>
      </c>
    </row>
    <row r="3752" spans="1:16" x14ac:dyDescent="0.3">
      <c r="A3752">
        <v>43696</v>
      </c>
      <c r="B3752" t="s">
        <v>1050</v>
      </c>
      <c r="C3752" t="s">
        <v>196</v>
      </c>
      <c r="D3752" t="s">
        <v>45</v>
      </c>
      <c r="E3752" t="s">
        <v>46</v>
      </c>
      <c r="F3752">
        <v>3</v>
      </c>
      <c r="G3752">
        <v>5</v>
      </c>
      <c r="H3752" t="s">
        <v>19</v>
      </c>
      <c r="I3752" t="s">
        <v>15</v>
      </c>
      <c r="J3752">
        <v>5676</v>
      </c>
      <c r="K3752" t="str">
        <f>VLOOKUP(E3752,LUCode!A:B,2,FALSE)</f>
        <v>Miscellaneous Speed Control</v>
      </c>
      <c r="L3752">
        <f>VLOOKUP(D3752,Coordinates!A:C,2,FALSE)</f>
        <v>43.781399999999998</v>
      </c>
      <c r="M3752">
        <f>VLOOKUP(D3752,Coordinates!A:C,3,FALSE)</f>
        <v>-79.415000000000006</v>
      </c>
      <c r="N3752" t="str">
        <f>VLOOKUP(I3752,LULine!A:B,2,FALSE)</f>
        <v>Yonge University Spadina</v>
      </c>
      <c r="O3752" t="s">
        <v>1765</v>
      </c>
      <c r="P3752" t="s">
        <v>1774</v>
      </c>
    </row>
    <row r="3753" spans="1:16" x14ac:dyDescent="0.3">
      <c r="A3753">
        <v>43696</v>
      </c>
      <c r="B3753" t="s">
        <v>1676</v>
      </c>
      <c r="C3753" t="s">
        <v>196</v>
      </c>
      <c r="D3753" t="s">
        <v>85</v>
      </c>
      <c r="E3753" t="s">
        <v>150</v>
      </c>
      <c r="F3753">
        <v>8</v>
      </c>
      <c r="G3753">
        <v>10</v>
      </c>
      <c r="H3753" t="s">
        <v>14</v>
      </c>
      <c r="I3753" t="s">
        <v>15</v>
      </c>
      <c r="J3753">
        <v>6076</v>
      </c>
      <c r="K3753" t="str">
        <f>VLOOKUP(E3753,LUCode!A:B,2,FALSE)</f>
        <v>Passenger Other</v>
      </c>
      <c r="L3753">
        <f>VLOOKUP(D3753,Coordinates!A:C,2,FALSE)</f>
        <v>43.656300000000002</v>
      </c>
      <c r="M3753">
        <f>VLOOKUP(D3753,Coordinates!A:C,3,FALSE)</f>
        <v>-79.380499999999998</v>
      </c>
      <c r="N3753" t="str">
        <f>VLOOKUP(I3753,LULine!A:B,2,FALSE)</f>
        <v>Yonge University Spadina</v>
      </c>
      <c r="O3753" t="s">
        <v>1765</v>
      </c>
      <c r="P3753" t="s">
        <v>1774</v>
      </c>
    </row>
    <row r="3754" spans="1:16" x14ac:dyDescent="0.3">
      <c r="A3754">
        <v>43696</v>
      </c>
      <c r="B3754" t="s">
        <v>1303</v>
      </c>
      <c r="C3754" t="s">
        <v>196</v>
      </c>
      <c r="D3754" t="s">
        <v>420</v>
      </c>
      <c r="E3754" t="s">
        <v>67</v>
      </c>
      <c r="F3754">
        <v>3</v>
      </c>
      <c r="G3754">
        <v>5</v>
      </c>
      <c r="H3754" t="s">
        <v>14</v>
      </c>
      <c r="I3754" t="s">
        <v>15</v>
      </c>
      <c r="J3754">
        <v>5641</v>
      </c>
      <c r="K3754" t="str">
        <f>VLOOKUP(E3754,LUCode!A:B,2,FALSE)</f>
        <v>Door Problems - Faulty Equipment</v>
      </c>
      <c r="L3754">
        <f>VLOOKUP(D3754,Coordinates!A:C,2,FALSE)</f>
        <v>43.3917</v>
      </c>
      <c r="M3754">
        <f>VLOOKUP(D3754,Coordinates!A:C,3,FALSE)</f>
        <v>-79.231800000000007</v>
      </c>
      <c r="N3754" t="str">
        <f>VLOOKUP(I3754,LULine!A:B,2,FALSE)</f>
        <v>Yonge University Spadina</v>
      </c>
      <c r="O3754" t="s">
        <v>1765</v>
      </c>
      <c r="P3754" t="s">
        <v>1774</v>
      </c>
    </row>
    <row r="3755" spans="1:16" x14ac:dyDescent="0.3">
      <c r="A3755">
        <v>43696</v>
      </c>
      <c r="B3755" t="s">
        <v>963</v>
      </c>
      <c r="C3755" t="s">
        <v>196</v>
      </c>
      <c r="D3755" t="s">
        <v>40</v>
      </c>
      <c r="E3755" t="s">
        <v>57</v>
      </c>
      <c r="F3755">
        <v>9</v>
      </c>
      <c r="G3755">
        <v>12</v>
      </c>
      <c r="H3755" t="s">
        <v>29</v>
      </c>
      <c r="I3755" t="s">
        <v>30</v>
      </c>
      <c r="J3755">
        <v>5010</v>
      </c>
      <c r="K3755" t="str">
        <f>VLOOKUP(E3755,LUCode!A:B,2,FALSE)</f>
        <v>Injured or ill Customer (On Train) - Transported</v>
      </c>
      <c r="L3755">
        <f>VLOOKUP(D3755,Coordinates!A:C,2,FALSE)</f>
        <v>43.405700000000003</v>
      </c>
      <c r="M3755">
        <f>VLOOKUP(D3755,Coordinates!A:C,3,FALSE)</f>
        <v>-79.194900000000004</v>
      </c>
      <c r="N3755" t="str">
        <f>VLOOKUP(I3755,LULine!A:B,2,FALSE)</f>
        <v>Bloor Danforth</v>
      </c>
      <c r="O3755" t="s">
        <v>1765</v>
      </c>
      <c r="P3755" t="s">
        <v>1772</v>
      </c>
    </row>
    <row r="3756" spans="1:16" x14ac:dyDescent="0.3">
      <c r="A3756">
        <v>43696</v>
      </c>
      <c r="B3756" t="s">
        <v>257</v>
      </c>
      <c r="C3756" t="s">
        <v>196</v>
      </c>
      <c r="D3756" t="s">
        <v>12</v>
      </c>
      <c r="E3756" t="s">
        <v>80</v>
      </c>
      <c r="F3756">
        <v>11</v>
      </c>
      <c r="G3756">
        <v>14</v>
      </c>
      <c r="H3756" t="s">
        <v>14</v>
      </c>
      <c r="I3756" t="s">
        <v>15</v>
      </c>
      <c r="J3756">
        <v>5871</v>
      </c>
      <c r="K3756" t="str">
        <f>VLOOKUP(E3756,LUCode!A:B,2,FALSE)</f>
        <v>Disorderly Patron</v>
      </c>
      <c r="L3756">
        <f>VLOOKUP(D3756,Coordinates!A:C,2,FALSE)</f>
        <v>43.402900000000002</v>
      </c>
      <c r="M3756">
        <f>VLOOKUP(D3756,Coordinates!A:C,3,FALSE)</f>
        <v>-79.242500000000007</v>
      </c>
      <c r="N3756" t="str">
        <f>VLOOKUP(I3756,LULine!A:B,2,FALSE)</f>
        <v>Yonge University Spadina</v>
      </c>
      <c r="O3756" t="s">
        <v>1765</v>
      </c>
      <c r="P3756" t="s">
        <v>1773</v>
      </c>
    </row>
    <row r="3757" spans="1:16" x14ac:dyDescent="0.3">
      <c r="A3757">
        <v>43696</v>
      </c>
      <c r="B3757" t="s">
        <v>1180</v>
      </c>
      <c r="C3757" t="s">
        <v>196</v>
      </c>
      <c r="D3757" t="s">
        <v>207</v>
      </c>
      <c r="E3757" t="s">
        <v>89</v>
      </c>
      <c r="F3757">
        <v>6</v>
      </c>
      <c r="G3757">
        <v>9</v>
      </c>
      <c r="H3757" t="s">
        <v>14</v>
      </c>
      <c r="I3757" t="s">
        <v>15</v>
      </c>
      <c r="J3757">
        <v>5456</v>
      </c>
      <c r="K3757" t="str">
        <f>VLOOKUP(E3757,LUCode!A:B,2,FALSE)</f>
        <v>Injured or ill Customer (On Train) - Medical Aid Refused</v>
      </c>
      <c r="L3757">
        <f>VLOOKUP(D3757,Coordinates!A:C,2,FALSE)</f>
        <v>43.4221</v>
      </c>
      <c r="M3757">
        <f>VLOOKUP(D3757,Coordinates!A:C,3,FALSE)</f>
        <v>-79.235399999999998</v>
      </c>
      <c r="N3757" t="str">
        <f>VLOOKUP(I3757,LULine!A:B,2,FALSE)</f>
        <v>Yonge University Spadina</v>
      </c>
      <c r="O3757" t="s">
        <v>1765</v>
      </c>
      <c r="P3757" t="s">
        <v>1773</v>
      </c>
    </row>
    <row r="3758" spans="1:16" x14ac:dyDescent="0.3">
      <c r="A3758">
        <v>43696</v>
      </c>
      <c r="B3758" t="s">
        <v>765</v>
      </c>
      <c r="C3758" t="s">
        <v>196</v>
      </c>
      <c r="D3758" t="s">
        <v>37</v>
      </c>
      <c r="E3758" t="s">
        <v>277</v>
      </c>
      <c r="F3758">
        <v>3</v>
      </c>
      <c r="G3758">
        <v>6</v>
      </c>
      <c r="H3758" t="s">
        <v>34</v>
      </c>
      <c r="I3758" t="s">
        <v>30</v>
      </c>
      <c r="J3758">
        <v>5229</v>
      </c>
      <c r="K3758" t="str">
        <f>VLOOKUP(E3758,LUCode!A:B,2,FALSE)</f>
        <v>Operator Violated Signal</v>
      </c>
      <c r="L3758">
        <f>VLOOKUP(D3758,Coordinates!A:C,2,FALSE)</f>
        <v>43.435699999999997</v>
      </c>
      <c r="M3758">
        <f>VLOOKUP(D3758,Coordinates!A:C,3,FALSE)</f>
        <v>-79.154899999999998</v>
      </c>
      <c r="N3758" t="str">
        <f>VLOOKUP(I3758,LULine!A:B,2,FALSE)</f>
        <v>Bloor Danforth</v>
      </c>
      <c r="O3758" t="s">
        <v>1765</v>
      </c>
      <c r="P3758" t="s">
        <v>1775</v>
      </c>
    </row>
    <row r="3759" spans="1:16" x14ac:dyDescent="0.3">
      <c r="A3759">
        <v>43696</v>
      </c>
      <c r="B3759" t="s">
        <v>346</v>
      </c>
      <c r="C3759" t="s">
        <v>196</v>
      </c>
      <c r="D3759" t="s">
        <v>286</v>
      </c>
      <c r="E3759" t="s">
        <v>143</v>
      </c>
      <c r="F3759">
        <v>3</v>
      </c>
      <c r="G3759">
        <v>5</v>
      </c>
      <c r="H3759" t="s">
        <v>29</v>
      </c>
      <c r="I3759" t="s">
        <v>30</v>
      </c>
      <c r="J3759">
        <v>5313</v>
      </c>
      <c r="K3759" t="str">
        <f>VLOOKUP(E3759,LUCode!A:B,2,FALSE)</f>
        <v>Transportation Department - Other</v>
      </c>
      <c r="L3759">
        <f>VLOOKUP(D3759,Coordinates!A:C,2,FALSE)</f>
        <v>43.401299999999999</v>
      </c>
      <c r="M3759">
        <f>VLOOKUP(D3759,Coordinates!A:C,3,FALSE)</f>
        <v>-79.232399999999998</v>
      </c>
      <c r="N3759" t="str">
        <f>VLOOKUP(I3759,LULine!A:B,2,FALSE)</f>
        <v>Bloor Danforth</v>
      </c>
      <c r="O3759" t="s">
        <v>1765</v>
      </c>
      <c r="P3759" t="s">
        <v>1775</v>
      </c>
    </row>
    <row r="3760" spans="1:16" x14ac:dyDescent="0.3">
      <c r="A3760">
        <v>43696</v>
      </c>
      <c r="B3760" t="s">
        <v>884</v>
      </c>
      <c r="C3760" t="s">
        <v>196</v>
      </c>
      <c r="D3760" t="s">
        <v>134</v>
      </c>
      <c r="E3760" t="s">
        <v>107</v>
      </c>
      <c r="F3760">
        <v>20</v>
      </c>
      <c r="G3760">
        <v>23</v>
      </c>
      <c r="H3760" t="s">
        <v>29</v>
      </c>
      <c r="I3760" t="s">
        <v>30</v>
      </c>
      <c r="J3760">
        <v>5210</v>
      </c>
      <c r="K3760" t="str">
        <f>VLOOKUP(E3760,LUCode!A:B,2,FALSE)</f>
        <v>Doors Open in Error</v>
      </c>
      <c r="L3760">
        <f>VLOOKUP(D3760,Coordinates!A:C,2,FALSE)</f>
        <v>43.404200000000003</v>
      </c>
      <c r="M3760">
        <f>VLOOKUP(D3760,Coordinates!A:C,3,FALSE)</f>
        <v>-79.210899999999995</v>
      </c>
      <c r="N3760" t="str">
        <f>VLOOKUP(I3760,LULine!A:B,2,FALSE)</f>
        <v>Bloor Danforth</v>
      </c>
      <c r="O3760" t="s">
        <v>1765</v>
      </c>
      <c r="P3760" t="s">
        <v>1775</v>
      </c>
    </row>
    <row r="3761" spans="1:16" x14ac:dyDescent="0.3">
      <c r="A3761">
        <v>43696</v>
      </c>
      <c r="B3761" t="s">
        <v>1365</v>
      </c>
      <c r="C3761" t="s">
        <v>196</v>
      </c>
      <c r="D3761" t="s">
        <v>389</v>
      </c>
      <c r="E3761" t="s">
        <v>979</v>
      </c>
      <c r="F3761">
        <v>16</v>
      </c>
      <c r="G3761">
        <v>21</v>
      </c>
      <c r="H3761" t="s">
        <v>19</v>
      </c>
      <c r="I3761" t="s">
        <v>93</v>
      </c>
      <c r="J3761">
        <v>3024</v>
      </c>
      <c r="K3761" t="str">
        <f>VLOOKUP(E3761,LUCode!A:B,2,FALSE)</f>
        <v>Assault / Patron Involved</v>
      </c>
      <c r="L3761">
        <f>VLOOKUP(D3761,Coordinates!A:C,2,FALSE)</f>
        <v>43.450099999999999</v>
      </c>
      <c r="M3761">
        <f>VLOOKUP(D3761,Coordinates!A:C,3,FALSE)</f>
        <v>-79.161299999999997</v>
      </c>
      <c r="N3761" t="str">
        <f>VLOOKUP(I3761,LULine!A:B,2,FALSE)</f>
        <v>Scarborough Rail Transit</v>
      </c>
      <c r="O3761" t="s">
        <v>1765</v>
      </c>
      <c r="P3761" t="s">
        <v>1775</v>
      </c>
    </row>
    <row r="3762" spans="1:16" x14ac:dyDescent="0.3">
      <c r="A3762">
        <v>43696</v>
      </c>
      <c r="B3762" t="s">
        <v>1173</v>
      </c>
      <c r="C3762" t="s">
        <v>196</v>
      </c>
      <c r="D3762" t="s">
        <v>425</v>
      </c>
      <c r="E3762" t="s">
        <v>80</v>
      </c>
      <c r="F3762">
        <v>3</v>
      </c>
      <c r="G3762">
        <v>5</v>
      </c>
      <c r="H3762" t="s">
        <v>34</v>
      </c>
      <c r="I3762" t="s">
        <v>30</v>
      </c>
      <c r="J3762">
        <v>5119</v>
      </c>
      <c r="K3762" t="str">
        <f>VLOOKUP(E3762,LUCode!A:B,2,FALSE)</f>
        <v>Disorderly Patron</v>
      </c>
      <c r="L3762">
        <f>VLOOKUP(D3762,Coordinates!A:C,2,FALSE)</f>
        <v>43.403700000000001</v>
      </c>
      <c r="M3762">
        <f>VLOOKUP(D3762,Coordinates!A:C,3,FALSE)</f>
        <v>-79.212999999999994</v>
      </c>
      <c r="N3762" t="str">
        <f>VLOOKUP(I3762,LULine!A:B,2,FALSE)</f>
        <v>Bloor Danforth</v>
      </c>
      <c r="O3762" t="s">
        <v>1765</v>
      </c>
      <c r="P3762" t="s">
        <v>1775</v>
      </c>
    </row>
    <row r="3763" spans="1:16" x14ac:dyDescent="0.3">
      <c r="A3763">
        <v>43696</v>
      </c>
      <c r="B3763" t="s">
        <v>210</v>
      </c>
      <c r="C3763" t="s">
        <v>196</v>
      </c>
      <c r="D3763" t="s">
        <v>211</v>
      </c>
      <c r="E3763" t="s">
        <v>270</v>
      </c>
      <c r="F3763">
        <v>3</v>
      </c>
      <c r="G3763">
        <v>6</v>
      </c>
      <c r="H3763" t="s">
        <v>19</v>
      </c>
      <c r="I3763" t="s">
        <v>15</v>
      </c>
      <c r="J3763">
        <v>5886</v>
      </c>
      <c r="K3763" t="str">
        <f>VLOOKUP(E3763,LUCode!A:B,2,FALSE)</f>
        <v>Air Conditioning</v>
      </c>
      <c r="L3763">
        <f>VLOOKUP(D3763,Coordinates!A:C,2,FALSE)</f>
        <v>43.4739</v>
      </c>
      <c r="M3763">
        <f>VLOOKUP(D3763,Coordinates!A:C,3,FALSE)</f>
        <v>-79.313900000000004</v>
      </c>
      <c r="N3763" t="str">
        <f>VLOOKUP(I3763,LULine!A:B,2,FALSE)</f>
        <v>Yonge University Spadina</v>
      </c>
      <c r="O3763" t="s">
        <v>1765</v>
      </c>
      <c r="P3763" t="s">
        <v>1775</v>
      </c>
    </row>
    <row r="3764" spans="1:16" x14ac:dyDescent="0.3">
      <c r="A3764">
        <v>43696</v>
      </c>
      <c r="B3764" t="s">
        <v>553</v>
      </c>
      <c r="C3764" t="s">
        <v>196</v>
      </c>
      <c r="D3764" s="25" t="s">
        <v>1640</v>
      </c>
      <c r="E3764" t="s">
        <v>50</v>
      </c>
      <c r="F3764">
        <v>3</v>
      </c>
      <c r="G3764">
        <v>5</v>
      </c>
      <c r="H3764" t="s">
        <v>19</v>
      </c>
      <c r="I3764" t="s">
        <v>15</v>
      </c>
      <c r="J3764">
        <v>5556</v>
      </c>
      <c r="K3764" t="str">
        <f>VLOOKUP(E3764,LUCode!A:B,2,FALSE)</f>
        <v>Brakes</v>
      </c>
      <c r="L3764" t="str">
        <f>VLOOKUP(D3764,Coordinates!A:C,2,FALSE)</f>
        <v>43.7614°</v>
      </c>
      <c r="M3764">
        <f>VLOOKUP(D3764,Coordinates!A:C,3,FALSE)</f>
        <v>-79.410499999999999</v>
      </c>
      <c r="N3764" t="str">
        <f>VLOOKUP(I3764,LULine!A:B,2,FALSE)</f>
        <v>Yonge University Spadina</v>
      </c>
      <c r="O3764" t="s">
        <v>1765</v>
      </c>
      <c r="P3764" t="s">
        <v>1775</v>
      </c>
    </row>
    <row r="3765" spans="1:16" x14ac:dyDescent="0.3">
      <c r="A3765">
        <v>43696</v>
      </c>
      <c r="B3765" t="s">
        <v>169</v>
      </c>
      <c r="C3765" t="s">
        <v>196</v>
      </c>
      <c r="D3765" t="s">
        <v>341</v>
      </c>
      <c r="E3765" t="s">
        <v>1198</v>
      </c>
      <c r="F3765">
        <v>10</v>
      </c>
      <c r="G3765">
        <v>15</v>
      </c>
      <c r="I3765" t="s">
        <v>93</v>
      </c>
      <c r="J3765">
        <v>3023</v>
      </c>
      <c r="K3765" t="str">
        <f>VLOOKUP(E3765,LUCode!A:B,2,FALSE)</f>
        <v>Propulsion System</v>
      </c>
      <c r="L3765">
        <f>VLOOKUP(D3765,Coordinates!A:C,2,FALSE)</f>
        <v>43.732500000000002</v>
      </c>
      <c r="M3765">
        <f>VLOOKUP(D3765,Coordinates!A:C,3,FALSE)</f>
        <v>-79.263599999999997</v>
      </c>
      <c r="N3765" t="str">
        <f>VLOOKUP(I3765,LULine!A:B,2,FALSE)</f>
        <v>Scarborough Rail Transit</v>
      </c>
      <c r="O3765" t="s">
        <v>1765</v>
      </c>
      <c r="P3765" t="s">
        <v>1776</v>
      </c>
    </row>
    <row r="3766" spans="1:16" x14ac:dyDescent="0.3">
      <c r="A3766">
        <v>43696</v>
      </c>
      <c r="B3766" t="s">
        <v>1659</v>
      </c>
      <c r="C3766" t="s">
        <v>196</v>
      </c>
      <c r="D3766" s="25" t="s">
        <v>1755</v>
      </c>
      <c r="E3766" t="s">
        <v>308</v>
      </c>
      <c r="F3766">
        <v>4</v>
      </c>
      <c r="G3766">
        <v>7</v>
      </c>
      <c r="H3766" t="s">
        <v>34</v>
      </c>
      <c r="I3766" t="s">
        <v>30</v>
      </c>
      <c r="J3766">
        <v>5244</v>
      </c>
      <c r="K3766" t="str">
        <f>VLOOKUP(E3766,LUCode!A:B,2,FALSE)</f>
        <v>Assault / Patron Involved</v>
      </c>
      <c r="L3766">
        <f>VLOOKUP(D3766,Coordinates!A:C,2,FALSE)</f>
        <v>43.6706</v>
      </c>
      <c r="M3766">
        <f>VLOOKUP(D3766,Coordinates!A:C,3,FALSE)</f>
        <v>-79.386499999999998</v>
      </c>
      <c r="N3766" t="str">
        <f>VLOOKUP(I3766,LULine!A:B,2,FALSE)</f>
        <v>Bloor Danforth</v>
      </c>
      <c r="O3766" t="s">
        <v>1765</v>
      </c>
      <c r="P3766" t="s">
        <v>1776</v>
      </c>
    </row>
    <row r="3767" spans="1:16" x14ac:dyDescent="0.3">
      <c r="A3767">
        <v>43696</v>
      </c>
      <c r="B3767" t="s">
        <v>816</v>
      </c>
      <c r="C3767" t="s">
        <v>196</v>
      </c>
      <c r="D3767" t="s">
        <v>266</v>
      </c>
      <c r="E3767" t="s">
        <v>550</v>
      </c>
      <c r="F3767">
        <v>5</v>
      </c>
      <c r="G3767">
        <v>10</v>
      </c>
      <c r="I3767" t="s">
        <v>93</v>
      </c>
      <c r="J3767">
        <v>3010</v>
      </c>
      <c r="K3767" t="str">
        <f>VLOOKUP(E3767,LUCode!A:B,2,FALSE)</f>
        <v>Transportation Department - Other</v>
      </c>
      <c r="L3767">
        <f>VLOOKUP(D3767,Coordinates!A:C,2,FALSE)</f>
        <v>43.462899999999998</v>
      </c>
      <c r="M3767">
        <f>VLOOKUP(D3767,Coordinates!A:C,3,FALSE)</f>
        <v>-79.150599999999997</v>
      </c>
      <c r="N3767" t="str">
        <f>VLOOKUP(I3767,LULine!A:B,2,FALSE)</f>
        <v>Scarborough Rail Transit</v>
      </c>
      <c r="O3767" t="s">
        <v>1765</v>
      </c>
      <c r="P3767" t="s">
        <v>1776</v>
      </c>
    </row>
    <row r="3768" spans="1:16" x14ac:dyDescent="0.3">
      <c r="A3768">
        <v>43697</v>
      </c>
      <c r="B3768" t="s">
        <v>1355</v>
      </c>
      <c r="C3768" t="s">
        <v>11</v>
      </c>
      <c r="D3768" t="s">
        <v>37</v>
      </c>
      <c r="E3768" t="s">
        <v>52</v>
      </c>
      <c r="F3768">
        <v>4</v>
      </c>
      <c r="G3768">
        <v>8</v>
      </c>
      <c r="H3768" t="s">
        <v>29</v>
      </c>
      <c r="I3768" t="s">
        <v>30</v>
      </c>
      <c r="J3768">
        <v>5240</v>
      </c>
      <c r="K3768" t="str">
        <f>VLOOKUP(E3768,LUCode!A:B,2,FALSE)</f>
        <v>Unsanitary Vehicle</v>
      </c>
      <c r="L3768">
        <f>VLOOKUP(D3768,Coordinates!A:C,2,FALSE)</f>
        <v>43.435699999999997</v>
      </c>
      <c r="M3768">
        <f>VLOOKUP(D3768,Coordinates!A:C,3,FALSE)</f>
        <v>-79.154899999999998</v>
      </c>
      <c r="N3768" t="str">
        <f>VLOOKUP(I3768,LULine!A:B,2,FALSE)</f>
        <v>Bloor Danforth</v>
      </c>
      <c r="O3768" t="s">
        <v>1765</v>
      </c>
      <c r="P3768" t="s">
        <v>1777</v>
      </c>
    </row>
    <row r="3769" spans="1:16" x14ac:dyDescent="0.3">
      <c r="A3769">
        <v>43697</v>
      </c>
      <c r="B3769" t="s">
        <v>939</v>
      </c>
      <c r="C3769" t="s">
        <v>11</v>
      </c>
      <c r="D3769" t="s">
        <v>117</v>
      </c>
      <c r="E3769" t="s">
        <v>163</v>
      </c>
      <c r="F3769">
        <v>6</v>
      </c>
      <c r="G3769">
        <v>11</v>
      </c>
      <c r="H3769" t="s">
        <v>19</v>
      </c>
      <c r="I3769" t="s">
        <v>15</v>
      </c>
      <c r="J3769">
        <v>5396</v>
      </c>
      <c r="K3769" t="str">
        <f>VLOOKUP(E3769,LUCode!A:B,2,FALSE)</f>
        <v>Injured or ill Customer (In Station) - Transported</v>
      </c>
      <c r="L3769">
        <f>VLOOKUP(D3769,Coordinates!A:C,2,FALSE)</f>
        <v>43.393599999999999</v>
      </c>
      <c r="M3769">
        <f>VLOOKUP(D3769,Coordinates!A:C,3,FALSE)</f>
        <v>-79.232600000000005</v>
      </c>
      <c r="N3769" t="str">
        <f>VLOOKUP(I3769,LULine!A:B,2,FALSE)</f>
        <v>Yonge University Spadina</v>
      </c>
      <c r="O3769" t="s">
        <v>1765</v>
      </c>
      <c r="P3769" t="s">
        <v>1777</v>
      </c>
    </row>
    <row r="3770" spans="1:16" x14ac:dyDescent="0.3">
      <c r="A3770">
        <v>43697</v>
      </c>
      <c r="B3770" t="s">
        <v>925</v>
      </c>
      <c r="C3770" t="s">
        <v>11</v>
      </c>
      <c r="D3770" t="s">
        <v>45</v>
      </c>
      <c r="E3770" t="s">
        <v>138</v>
      </c>
      <c r="F3770">
        <v>5</v>
      </c>
      <c r="G3770">
        <v>8</v>
      </c>
      <c r="H3770" t="s">
        <v>19</v>
      </c>
      <c r="I3770" t="s">
        <v>15</v>
      </c>
      <c r="J3770">
        <v>5846</v>
      </c>
      <c r="K3770" t="str">
        <f>VLOOKUP(E3770,LUCode!A:B,2,FALSE)</f>
        <v>TR Cab Doors</v>
      </c>
      <c r="L3770">
        <f>VLOOKUP(D3770,Coordinates!A:C,2,FALSE)</f>
        <v>43.781399999999998</v>
      </c>
      <c r="M3770">
        <f>VLOOKUP(D3770,Coordinates!A:C,3,FALSE)</f>
        <v>-79.415000000000006</v>
      </c>
      <c r="N3770" t="str">
        <f>VLOOKUP(I3770,LULine!A:B,2,FALSE)</f>
        <v>Yonge University Spadina</v>
      </c>
      <c r="O3770" t="s">
        <v>1765</v>
      </c>
      <c r="P3770" t="s">
        <v>1774</v>
      </c>
    </row>
    <row r="3771" spans="1:16" x14ac:dyDescent="0.3">
      <c r="A3771">
        <v>43697</v>
      </c>
      <c r="B3771" t="s">
        <v>153</v>
      </c>
      <c r="C3771" t="s">
        <v>11</v>
      </c>
      <c r="D3771" t="s">
        <v>124</v>
      </c>
      <c r="E3771" t="s">
        <v>1216</v>
      </c>
      <c r="F3771">
        <v>5</v>
      </c>
      <c r="G3771">
        <v>0</v>
      </c>
      <c r="H3771" t="s">
        <v>19</v>
      </c>
      <c r="I3771" t="s">
        <v>93</v>
      </c>
      <c r="J3771">
        <v>3014</v>
      </c>
      <c r="K3771" t="str">
        <f>VLOOKUP(E3771,LUCode!A:B,2,FALSE)</f>
        <v>Equipment - No Trouble Found</v>
      </c>
      <c r="L3771">
        <f>VLOOKUP(D3771,Coordinates!A:C,2,FALSE)</f>
        <v>43.460099999999997</v>
      </c>
      <c r="M3771">
        <f>VLOOKUP(D3771,Coordinates!A:C,3,FALSE)</f>
        <v>-79.163499999999999</v>
      </c>
      <c r="N3771" t="str">
        <f>VLOOKUP(I3771,LULine!A:B,2,FALSE)</f>
        <v>Scarborough Rail Transit</v>
      </c>
      <c r="O3771" t="s">
        <v>1765</v>
      </c>
      <c r="P3771" t="s">
        <v>1774</v>
      </c>
    </row>
    <row r="3772" spans="1:16" x14ac:dyDescent="0.3">
      <c r="A3772">
        <v>43697</v>
      </c>
      <c r="B3772" t="s">
        <v>929</v>
      </c>
      <c r="C3772" t="s">
        <v>11</v>
      </c>
      <c r="D3772" t="s">
        <v>354</v>
      </c>
      <c r="E3772" t="s">
        <v>277</v>
      </c>
      <c r="F3772">
        <v>3</v>
      </c>
      <c r="G3772">
        <v>5</v>
      </c>
      <c r="H3772" t="s">
        <v>14</v>
      </c>
      <c r="I3772" t="s">
        <v>15</v>
      </c>
      <c r="J3772">
        <v>5516</v>
      </c>
      <c r="K3772" t="str">
        <f>VLOOKUP(E3772,LUCode!A:B,2,FALSE)</f>
        <v>Operator Violated Signal</v>
      </c>
      <c r="L3772">
        <f>VLOOKUP(D3772,Coordinates!A:C,2,FALSE)</f>
        <v>43.390300000000003</v>
      </c>
      <c r="M3772">
        <f>VLOOKUP(D3772,Coordinates!A:C,3,FALSE)</f>
        <v>-79.231200000000001</v>
      </c>
      <c r="N3772" t="str">
        <f>VLOOKUP(I3772,LULine!A:B,2,FALSE)</f>
        <v>Yonge University Spadina</v>
      </c>
      <c r="O3772" t="s">
        <v>1765</v>
      </c>
      <c r="P3772" t="s">
        <v>1774</v>
      </c>
    </row>
    <row r="3773" spans="1:16" x14ac:dyDescent="0.3">
      <c r="A3773">
        <v>43697</v>
      </c>
      <c r="B3773" t="s">
        <v>334</v>
      </c>
      <c r="C3773" t="s">
        <v>11</v>
      </c>
      <c r="D3773" t="s">
        <v>211</v>
      </c>
      <c r="E3773" t="s">
        <v>57</v>
      </c>
      <c r="F3773">
        <v>4</v>
      </c>
      <c r="G3773">
        <v>8</v>
      </c>
      <c r="H3773" t="s">
        <v>19</v>
      </c>
      <c r="I3773" t="s">
        <v>15</v>
      </c>
      <c r="J3773">
        <v>5651</v>
      </c>
      <c r="K3773" t="str">
        <f>VLOOKUP(E3773,LUCode!A:B,2,FALSE)</f>
        <v>Injured or ill Customer (On Train) - Transported</v>
      </c>
      <c r="L3773">
        <f>VLOOKUP(D3773,Coordinates!A:C,2,FALSE)</f>
        <v>43.4739</v>
      </c>
      <c r="M3773">
        <f>VLOOKUP(D3773,Coordinates!A:C,3,FALSE)</f>
        <v>-79.313900000000004</v>
      </c>
      <c r="N3773" t="str">
        <f>VLOOKUP(I3773,LULine!A:B,2,FALSE)</f>
        <v>Yonge University Spadina</v>
      </c>
      <c r="O3773" t="s">
        <v>1765</v>
      </c>
      <c r="P3773" t="s">
        <v>1774</v>
      </c>
    </row>
    <row r="3774" spans="1:16" x14ac:dyDescent="0.3">
      <c r="A3774">
        <v>43697</v>
      </c>
      <c r="B3774" t="s">
        <v>199</v>
      </c>
      <c r="C3774" t="s">
        <v>11</v>
      </c>
      <c r="D3774" t="s">
        <v>207</v>
      </c>
      <c r="E3774" t="s">
        <v>57</v>
      </c>
      <c r="F3774">
        <v>4</v>
      </c>
      <c r="G3774">
        <v>6</v>
      </c>
      <c r="H3774" t="s">
        <v>19</v>
      </c>
      <c r="I3774" t="s">
        <v>15</v>
      </c>
      <c r="J3774">
        <v>5781</v>
      </c>
      <c r="K3774" t="str">
        <f>VLOOKUP(E3774,LUCode!A:B,2,FALSE)</f>
        <v>Injured or ill Customer (On Train) - Transported</v>
      </c>
      <c r="L3774">
        <f>VLOOKUP(D3774,Coordinates!A:C,2,FALSE)</f>
        <v>43.4221</v>
      </c>
      <c r="M3774">
        <f>VLOOKUP(D3774,Coordinates!A:C,3,FALSE)</f>
        <v>-79.235399999999998</v>
      </c>
      <c r="N3774" t="str">
        <f>VLOOKUP(I3774,LULine!A:B,2,FALSE)</f>
        <v>Yonge University Spadina</v>
      </c>
      <c r="O3774" t="s">
        <v>1765</v>
      </c>
      <c r="P3774" t="s">
        <v>1774</v>
      </c>
    </row>
    <row r="3775" spans="1:16" x14ac:dyDescent="0.3">
      <c r="A3775">
        <v>43697</v>
      </c>
      <c r="B3775" t="s">
        <v>483</v>
      </c>
      <c r="C3775" t="s">
        <v>11</v>
      </c>
      <c r="D3775" t="s">
        <v>88</v>
      </c>
      <c r="E3775" t="s">
        <v>327</v>
      </c>
      <c r="F3775">
        <v>4</v>
      </c>
      <c r="G3775">
        <v>6</v>
      </c>
      <c r="H3775" t="s">
        <v>19</v>
      </c>
      <c r="I3775" t="s">
        <v>15</v>
      </c>
      <c r="J3775">
        <v>5726</v>
      </c>
      <c r="K3775" t="str">
        <f>VLOOKUP(E3775,LUCode!A:B,2,FALSE)</f>
        <v>Operator Overshot Platform</v>
      </c>
      <c r="L3775">
        <f>VLOOKUP(D3775,Coordinates!A:C,2,FALSE)</f>
        <v>43.744900000000001</v>
      </c>
      <c r="M3775">
        <f>VLOOKUP(D3775,Coordinates!A:C,3,FALSE)</f>
        <v>-79.406700000000001</v>
      </c>
      <c r="N3775" t="str">
        <f>VLOOKUP(I3775,LULine!A:B,2,FALSE)</f>
        <v>Yonge University Spadina</v>
      </c>
      <c r="O3775" t="s">
        <v>1765</v>
      </c>
      <c r="P3775" t="s">
        <v>1774</v>
      </c>
    </row>
    <row r="3776" spans="1:16" x14ac:dyDescent="0.3">
      <c r="A3776">
        <v>43697</v>
      </c>
      <c r="B3776" t="s">
        <v>1373</v>
      </c>
      <c r="C3776" t="s">
        <v>11</v>
      </c>
      <c r="D3776" t="s">
        <v>117</v>
      </c>
      <c r="E3776" t="s">
        <v>89</v>
      </c>
      <c r="F3776">
        <v>8</v>
      </c>
      <c r="G3776">
        <v>10</v>
      </c>
      <c r="H3776" t="s">
        <v>19</v>
      </c>
      <c r="I3776" t="s">
        <v>15</v>
      </c>
      <c r="J3776">
        <v>5886</v>
      </c>
      <c r="K3776" t="str">
        <f>VLOOKUP(E3776,LUCode!A:B,2,FALSE)</f>
        <v>Injured or ill Customer (On Train) - Medical Aid Refused</v>
      </c>
      <c r="L3776">
        <f>VLOOKUP(D3776,Coordinates!A:C,2,FALSE)</f>
        <v>43.393599999999999</v>
      </c>
      <c r="M3776">
        <f>VLOOKUP(D3776,Coordinates!A:C,3,FALSE)</f>
        <v>-79.232600000000005</v>
      </c>
      <c r="N3776" t="str">
        <f>VLOOKUP(I3776,LULine!A:B,2,FALSE)</f>
        <v>Yonge University Spadina</v>
      </c>
      <c r="O3776" t="s">
        <v>1765</v>
      </c>
      <c r="P3776" t="s">
        <v>1772</v>
      </c>
    </row>
    <row r="3777" spans="1:16" x14ac:dyDescent="0.3">
      <c r="A3777">
        <v>43697</v>
      </c>
      <c r="B3777" t="s">
        <v>1677</v>
      </c>
      <c r="C3777" t="s">
        <v>11</v>
      </c>
      <c r="D3777" t="s">
        <v>59</v>
      </c>
      <c r="E3777" t="s">
        <v>43</v>
      </c>
      <c r="F3777">
        <v>3</v>
      </c>
      <c r="G3777">
        <v>6</v>
      </c>
      <c r="H3777" t="s">
        <v>29</v>
      </c>
      <c r="I3777" t="s">
        <v>30</v>
      </c>
      <c r="J3777">
        <v>5151</v>
      </c>
      <c r="K3777" t="str">
        <f>VLOOKUP(E3777,LUCode!A:B,2,FALSE)</f>
        <v>Operator Not In Position</v>
      </c>
      <c r="L3777">
        <f>VLOOKUP(D3777,Coordinates!A:C,2,FALSE)</f>
        <v>43.410299999999999</v>
      </c>
      <c r="M3777">
        <f>VLOOKUP(D3777,Coordinates!A:C,3,FALSE)</f>
        <v>-79.192300000000003</v>
      </c>
      <c r="N3777" t="str">
        <f>VLOOKUP(I3777,LULine!A:B,2,FALSE)</f>
        <v>Bloor Danforth</v>
      </c>
      <c r="O3777" t="s">
        <v>1765</v>
      </c>
      <c r="P3777" t="s">
        <v>1772</v>
      </c>
    </row>
    <row r="3778" spans="1:16" x14ac:dyDescent="0.3">
      <c r="A3778">
        <v>43697</v>
      </c>
      <c r="B3778" t="s">
        <v>866</v>
      </c>
      <c r="C3778" t="s">
        <v>11</v>
      </c>
      <c r="D3778" t="s">
        <v>348</v>
      </c>
      <c r="E3778" t="s">
        <v>52</v>
      </c>
      <c r="F3778">
        <v>8</v>
      </c>
      <c r="G3778">
        <v>10</v>
      </c>
      <c r="H3778" t="s">
        <v>19</v>
      </c>
      <c r="I3778" t="s">
        <v>15</v>
      </c>
      <c r="J3778">
        <v>5806</v>
      </c>
      <c r="K3778" t="str">
        <f>VLOOKUP(E3778,LUCode!A:B,2,FALSE)</f>
        <v>Unsanitary Vehicle</v>
      </c>
      <c r="L3778">
        <f>VLOOKUP(D3778,Coordinates!A:C,2,FALSE)</f>
        <v>43.773899999999998</v>
      </c>
      <c r="M3778">
        <f>VLOOKUP(D3778,Coordinates!A:C,3,FALSE)</f>
        <v>-79.499799999999993</v>
      </c>
      <c r="N3778" t="str">
        <f>VLOOKUP(I3778,LULine!A:B,2,FALSE)</f>
        <v>Yonge University Spadina</v>
      </c>
      <c r="O3778" t="s">
        <v>1765</v>
      </c>
      <c r="P3778" t="s">
        <v>1772</v>
      </c>
    </row>
    <row r="3779" spans="1:16" x14ac:dyDescent="0.3">
      <c r="A3779">
        <v>43697</v>
      </c>
      <c r="B3779" t="s">
        <v>414</v>
      </c>
      <c r="C3779" t="s">
        <v>11</v>
      </c>
      <c r="D3779" t="s">
        <v>56</v>
      </c>
      <c r="E3779" t="s">
        <v>308</v>
      </c>
      <c r="F3779">
        <v>3</v>
      </c>
      <c r="G3779">
        <v>6</v>
      </c>
      <c r="H3779" t="s">
        <v>29</v>
      </c>
      <c r="I3779" t="s">
        <v>30</v>
      </c>
      <c r="J3779">
        <v>5239</v>
      </c>
      <c r="K3779" t="str">
        <f>VLOOKUP(E3779,LUCode!A:B,2,FALSE)</f>
        <v>Assault / Patron Involved</v>
      </c>
      <c r="L3779">
        <f>VLOOKUP(D3779,Coordinates!A:C,2,FALSE)</f>
        <v>43.395800000000001</v>
      </c>
      <c r="M3779">
        <f>VLOOKUP(D3779,Coordinates!A:C,3,FALSE)</f>
        <v>-79.244</v>
      </c>
      <c r="N3779" t="str">
        <f>VLOOKUP(I3779,LULine!A:B,2,FALSE)</f>
        <v>Bloor Danforth</v>
      </c>
      <c r="O3779" t="s">
        <v>1765</v>
      </c>
      <c r="P3779" t="s">
        <v>1773</v>
      </c>
    </row>
    <row r="3780" spans="1:16" x14ac:dyDescent="0.3">
      <c r="A3780">
        <v>43697</v>
      </c>
      <c r="B3780" t="s">
        <v>1652</v>
      </c>
      <c r="C3780" t="s">
        <v>11</v>
      </c>
      <c r="D3780" s="25" t="s">
        <v>1640</v>
      </c>
      <c r="E3780" t="s">
        <v>143</v>
      </c>
      <c r="F3780">
        <v>3</v>
      </c>
      <c r="G3780">
        <v>8</v>
      </c>
      <c r="H3780" t="s">
        <v>34</v>
      </c>
      <c r="I3780" t="s">
        <v>99</v>
      </c>
      <c r="J3780">
        <v>6191</v>
      </c>
      <c r="K3780" t="str">
        <f>VLOOKUP(E3780,LUCode!A:B,2,FALSE)</f>
        <v>Transportation Department - Other</v>
      </c>
      <c r="L3780" t="str">
        <f>VLOOKUP(D3780,Coordinates!A:C,2,FALSE)</f>
        <v>43.7614°</v>
      </c>
      <c r="M3780">
        <f>VLOOKUP(D3780,Coordinates!A:C,3,FALSE)</f>
        <v>-79.410499999999999</v>
      </c>
      <c r="N3780" t="str">
        <f>VLOOKUP(I3780,LULine!A:B,2,FALSE)</f>
        <v>Sheppard</v>
      </c>
      <c r="O3780" t="s">
        <v>1765</v>
      </c>
      <c r="P3780" t="s">
        <v>1773</v>
      </c>
    </row>
    <row r="3781" spans="1:16" x14ac:dyDescent="0.3">
      <c r="A3781">
        <v>43697</v>
      </c>
      <c r="B3781" t="s">
        <v>1094</v>
      </c>
      <c r="C3781" t="s">
        <v>11</v>
      </c>
      <c r="D3781" t="s">
        <v>88</v>
      </c>
      <c r="E3781" t="s">
        <v>135</v>
      </c>
      <c r="F3781">
        <v>4</v>
      </c>
      <c r="G3781">
        <v>7</v>
      </c>
      <c r="H3781" t="s">
        <v>19</v>
      </c>
      <c r="I3781" t="s">
        <v>15</v>
      </c>
      <c r="J3781">
        <v>5441</v>
      </c>
      <c r="K3781" t="str">
        <f>VLOOKUP(E3781,LUCode!A:B,2,FALSE)</f>
        <v>Operator Overspeeding</v>
      </c>
      <c r="L3781">
        <f>VLOOKUP(D3781,Coordinates!A:C,2,FALSE)</f>
        <v>43.744900000000001</v>
      </c>
      <c r="M3781">
        <f>VLOOKUP(D3781,Coordinates!A:C,3,FALSE)</f>
        <v>-79.406700000000001</v>
      </c>
      <c r="N3781" t="str">
        <f>VLOOKUP(I3781,LULine!A:B,2,FALSE)</f>
        <v>Yonge University Spadina</v>
      </c>
      <c r="O3781" t="s">
        <v>1765</v>
      </c>
      <c r="P3781" t="s">
        <v>1773</v>
      </c>
    </row>
    <row r="3782" spans="1:16" x14ac:dyDescent="0.3">
      <c r="A3782">
        <v>43697</v>
      </c>
      <c r="B3782" t="s">
        <v>1282</v>
      </c>
      <c r="C3782" t="s">
        <v>11</v>
      </c>
      <c r="D3782" t="s">
        <v>37</v>
      </c>
      <c r="E3782" t="s">
        <v>218</v>
      </c>
      <c r="F3782">
        <v>3</v>
      </c>
      <c r="G3782">
        <v>5</v>
      </c>
      <c r="H3782" t="s">
        <v>29</v>
      </c>
      <c r="I3782" t="s">
        <v>30</v>
      </c>
      <c r="J3782">
        <v>5021</v>
      </c>
      <c r="K3782" t="str">
        <f>VLOOKUP(E3782,LUCode!A:B,2,FALSE)</f>
        <v>Equipment - No Trouble Found</v>
      </c>
      <c r="L3782">
        <f>VLOOKUP(D3782,Coordinates!A:C,2,FALSE)</f>
        <v>43.435699999999997</v>
      </c>
      <c r="M3782">
        <f>VLOOKUP(D3782,Coordinates!A:C,3,FALSE)</f>
        <v>-79.154899999999998</v>
      </c>
      <c r="N3782" t="str">
        <f>VLOOKUP(I3782,LULine!A:B,2,FALSE)</f>
        <v>Bloor Danforth</v>
      </c>
      <c r="O3782" t="s">
        <v>1765</v>
      </c>
      <c r="P3782" t="s">
        <v>1775</v>
      </c>
    </row>
    <row r="3783" spans="1:16" x14ac:dyDescent="0.3">
      <c r="A3783">
        <v>43697</v>
      </c>
      <c r="B3783" t="s">
        <v>496</v>
      </c>
      <c r="C3783" t="s">
        <v>11</v>
      </c>
      <c r="D3783" t="s">
        <v>24</v>
      </c>
      <c r="E3783" t="s">
        <v>132</v>
      </c>
      <c r="F3783">
        <v>3</v>
      </c>
      <c r="G3783">
        <v>5</v>
      </c>
      <c r="H3783" t="s">
        <v>19</v>
      </c>
      <c r="I3783" t="s">
        <v>15</v>
      </c>
      <c r="J3783">
        <v>5756</v>
      </c>
      <c r="K3783" t="str">
        <f>VLOOKUP(E3783,LUCode!A:B,2,FALSE)</f>
        <v>Misc. Transportation Other - Employee Non-Chargeable</v>
      </c>
      <c r="L3783">
        <f>VLOOKUP(D3783,Coordinates!A:C,2,FALSE)</f>
        <v>43.415199999999999</v>
      </c>
      <c r="M3783">
        <f>VLOOKUP(D3783,Coordinates!A:C,3,FALSE)</f>
        <v>-79.234999999999999</v>
      </c>
      <c r="N3783" t="str">
        <f>VLOOKUP(I3783,LULine!A:B,2,FALSE)</f>
        <v>Yonge University Spadina</v>
      </c>
      <c r="O3783" t="s">
        <v>1765</v>
      </c>
      <c r="P3783" t="s">
        <v>1775</v>
      </c>
    </row>
    <row r="3784" spans="1:16" x14ac:dyDescent="0.3">
      <c r="A3784">
        <v>43697</v>
      </c>
      <c r="B3784" t="s">
        <v>51</v>
      </c>
      <c r="C3784" t="s">
        <v>11</v>
      </c>
      <c r="D3784" t="s">
        <v>286</v>
      </c>
      <c r="E3784" t="s">
        <v>80</v>
      </c>
      <c r="F3784">
        <v>4</v>
      </c>
      <c r="G3784">
        <v>6</v>
      </c>
      <c r="H3784" t="s">
        <v>29</v>
      </c>
      <c r="I3784" t="s">
        <v>30</v>
      </c>
      <c r="J3784">
        <v>5066</v>
      </c>
      <c r="K3784" t="str">
        <f>VLOOKUP(E3784,LUCode!A:B,2,FALSE)</f>
        <v>Disorderly Patron</v>
      </c>
      <c r="L3784">
        <f>VLOOKUP(D3784,Coordinates!A:C,2,FALSE)</f>
        <v>43.401299999999999</v>
      </c>
      <c r="M3784">
        <f>VLOOKUP(D3784,Coordinates!A:C,3,FALSE)</f>
        <v>-79.232399999999998</v>
      </c>
      <c r="N3784" t="str">
        <f>VLOOKUP(I3784,LULine!A:B,2,FALSE)</f>
        <v>Bloor Danforth</v>
      </c>
      <c r="O3784" t="s">
        <v>1765</v>
      </c>
      <c r="P3784" t="s">
        <v>1775</v>
      </c>
    </row>
    <row r="3785" spans="1:16" x14ac:dyDescent="0.3">
      <c r="A3785">
        <v>43697</v>
      </c>
      <c r="B3785" t="s">
        <v>1176</v>
      </c>
      <c r="C3785" t="s">
        <v>11</v>
      </c>
      <c r="D3785" t="s">
        <v>33</v>
      </c>
      <c r="E3785" t="s">
        <v>308</v>
      </c>
      <c r="F3785">
        <v>3</v>
      </c>
      <c r="G3785">
        <v>6</v>
      </c>
      <c r="H3785" t="s">
        <v>34</v>
      </c>
      <c r="I3785" t="s">
        <v>30</v>
      </c>
      <c r="J3785">
        <v>5098</v>
      </c>
      <c r="K3785" t="str">
        <f>VLOOKUP(E3785,LUCode!A:B,2,FALSE)</f>
        <v>Assault / Patron Involved</v>
      </c>
      <c r="L3785">
        <f>VLOOKUP(D3785,Coordinates!A:C,2,FALSE)</f>
        <v>43.381399999999999</v>
      </c>
      <c r="M3785">
        <f>VLOOKUP(D3785,Coordinates!A:C,3,FALSE)</f>
        <v>-79.320999999999998</v>
      </c>
      <c r="N3785" t="str">
        <f>VLOOKUP(I3785,LULine!A:B,2,FALSE)</f>
        <v>Bloor Danforth</v>
      </c>
      <c r="O3785" t="s">
        <v>1765</v>
      </c>
      <c r="P3785" t="s">
        <v>1776</v>
      </c>
    </row>
    <row r="3786" spans="1:16" x14ac:dyDescent="0.3">
      <c r="A3786">
        <v>43697</v>
      </c>
      <c r="B3786" t="s">
        <v>869</v>
      </c>
      <c r="C3786" t="s">
        <v>11</v>
      </c>
      <c r="D3786" t="s">
        <v>12</v>
      </c>
      <c r="E3786" t="s">
        <v>50</v>
      </c>
      <c r="F3786">
        <v>4</v>
      </c>
      <c r="G3786">
        <v>7</v>
      </c>
      <c r="H3786" t="s">
        <v>14</v>
      </c>
      <c r="I3786" t="s">
        <v>15</v>
      </c>
      <c r="J3786">
        <v>6006</v>
      </c>
      <c r="K3786" t="str">
        <f>VLOOKUP(E3786,LUCode!A:B,2,FALSE)</f>
        <v>Brakes</v>
      </c>
      <c r="L3786">
        <f>VLOOKUP(D3786,Coordinates!A:C,2,FALSE)</f>
        <v>43.402900000000002</v>
      </c>
      <c r="M3786">
        <f>VLOOKUP(D3786,Coordinates!A:C,3,FALSE)</f>
        <v>-79.242500000000007</v>
      </c>
      <c r="N3786" t="str">
        <f>VLOOKUP(I3786,LULine!A:B,2,FALSE)</f>
        <v>Yonge University Spadina</v>
      </c>
      <c r="O3786" t="s">
        <v>1765</v>
      </c>
      <c r="P3786" t="s">
        <v>1776</v>
      </c>
    </row>
    <row r="3787" spans="1:16" x14ac:dyDescent="0.3">
      <c r="A3787">
        <v>43697</v>
      </c>
      <c r="B3787" t="s">
        <v>701</v>
      </c>
      <c r="C3787" t="s">
        <v>11</v>
      </c>
      <c r="D3787" t="s">
        <v>22</v>
      </c>
      <c r="E3787" t="s">
        <v>231</v>
      </c>
      <c r="F3787">
        <v>4</v>
      </c>
      <c r="G3787">
        <v>7</v>
      </c>
      <c r="H3787" t="s">
        <v>14</v>
      </c>
      <c r="I3787" t="s">
        <v>15</v>
      </c>
      <c r="J3787">
        <v>6006</v>
      </c>
      <c r="K3787" t="str">
        <f>VLOOKUP(E3787,LUCode!A:B,2,FALSE)</f>
        <v>Consequential Delay (2nd Delay Same Fault)</v>
      </c>
      <c r="L3787">
        <f>VLOOKUP(D3787,Coordinates!A:C,2,FALSE)</f>
        <v>43.4116</v>
      </c>
      <c r="M3787">
        <f>VLOOKUP(D3787,Coordinates!A:C,3,FALSE)</f>
        <v>-79.233500000000006</v>
      </c>
      <c r="N3787" t="str">
        <f>VLOOKUP(I3787,LULine!A:B,2,FALSE)</f>
        <v>Yonge University Spadina</v>
      </c>
      <c r="O3787" t="s">
        <v>1765</v>
      </c>
      <c r="P3787" t="s">
        <v>1776</v>
      </c>
    </row>
    <row r="3788" spans="1:16" x14ac:dyDescent="0.3">
      <c r="A3788">
        <v>43697</v>
      </c>
      <c r="B3788" t="s">
        <v>222</v>
      </c>
      <c r="C3788" t="s">
        <v>11</v>
      </c>
      <c r="D3788" t="s">
        <v>104</v>
      </c>
      <c r="E3788" t="s">
        <v>80</v>
      </c>
      <c r="F3788">
        <v>3</v>
      </c>
      <c r="G3788">
        <v>5</v>
      </c>
      <c r="H3788" t="s">
        <v>29</v>
      </c>
      <c r="I3788" t="s">
        <v>30</v>
      </c>
      <c r="J3788">
        <v>5244</v>
      </c>
      <c r="K3788" t="str">
        <f>VLOOKUP(E3788,LUCode!A:B,2,FALSE)</f>
        <v>Disorderly Patron</v>
      </c>
      <c r="L3788">
        <f>VLOOKUP(D3788,Coordinates!A:C,2,FALSE)</f>
        <v>43.384300000000003</v>
      </c>
      <c r="M3788">
        <f>VLOOKUP(D3788,Coordinates!A:C,3,FALSE)</f>
        <v>-79.312799999999996</v>
      </c>
      <c r="N3788" t="str">
        <f>VLOOKUP(I3788,LULine!A:B,2,FALSE)</f>
        <v>Bloor Danforth</v>
      </c>
      <c r="O3788" t="s">
        <v>1765</v>
      </c>
      <c r="P3788" t="s">
        <v>1776</v>
      </c>
    </row>
    <row r="3789" spans="1:16" x14ac:dyDescent="0.3">
      <c r="A3789">
        <v>43697</v>
      </c>
      <c r="B3789" t="s">
        <v>1678</v>
      </c>
      <c r="C3789" t="s">
        <v>11</v>
      </c>
      <c r="D3789" t="s">
        <v>489</v>
      </c>
      <c r="E3789" t="s">
        <v>327</v>
      </c>
      <c r="F3789">
        <v>5</v>
      </c>
      <c r="G3789">
        <v>10</v>
      </c>
      <c r="H3789" t="s">
        <v>29</v>
      </c>
      <c r="I3789" t="s">
        <v>99</v>
      </c>
      <c r="J3789">
        <v>6171</v>
      </c>
      <c r="K3789" t="str">
        <f>VLOOKUP(E3789,LUCode!A:B,2,FALSE)</f>
        <v>Operator Overshot Platform</v>
      </c>
      <c r="L3789">
        <f>VLOOKUP(D3789,Coordinates!A:C,2,FALSE)</f>
        <v>43.4617</v>
      </c>
      <c r="M3789">
        <f>VLOOKUP(D3789,Coordinates!A:C,3,FALSE)</f>
        <v>-79.215500000000006</v>
      </c>
      <c r="N3789" t="str">
        <f>VLOOKUP(I3789,LULine!A:B,2,FALSE)</f>
        <v>Sheppard</v>
      </c>
      <c r="O3789" t="s">
        <v>1765</v>
      </c>
      <c r="P3789" t="s">
        <v>1777</v>
      </c>
    </row>
    <row r="3790" spans="1:16" x14ac:dyDescent="0.3">
      <c r="A3790">
        <v>43697</v>
      </c>
      <c r="B3790" t="s">
        <v>921</v>
      </c>
      <c r="C3790" t="s">
        <v>11</v>
      </c>
      <c r="D3790" t="s">
        <v>425</v>
      </c>
      <c r="E3790" t="s">
        <v>239</v>
      </c>
      <c r="F3790">
        <v>4</v>
      </c>
      <c r="G3790">
        <v>8</v>
      </c>
      <c r="H3790" t="s">
        <v>34</v>
      </c>
      <c r="I3790" t="s">
        <v>30</v>
      </c>
      <c r="J3790">
        <v>5098</v>
      </c>
      <c r="K3790" t="str">
        <f>VLOOKUP(E3790,LUCode!A:B,2,FALSE)</f>
        <v>Crew Unable to Maintain Schedule</v>
      </c>
      <c r="L3790">
        <f>VLOOKUP(D3790,Coordinates!A:C,2,FALSE)</f>
        <v>43.403700000000001</v>
      </c>
      <c r="M3790">
        <f>VLOOKUP(D3790,Coordinates!A:C,3,FALSE)</f>
        <v>-79.212999999999994</v>
      </c>
      <c r="N3790" t="str">
        <f>VLOOKUP(I3790,LULine!A:B,2,FALSE)</f>
        <v>Bloor Danforth</v>
      </c>
      <c r="O3790" t="s">
        <v>1765</v>
      </c>
      <c r="P3790" t="s">
        <v>1777</v>
      </c>
    </row>
    <row r="3791" spans="1:16" x14ac:dyDescent="0.3">
      <c r="A3791">
        <v>43697</v>
      </c>
      <c r="B3791" t="s">
        <v>1390</v>
      </c>
      <c r="C3791" t="s">
        <v>11</v>
      </c>
      <c r="D3791" t="s">
        <v>64</v>
      </c>
      <c r="E3791" t="s">
        <v>57</v>
      </c>
      <c r="F3791">
        <v>6</v>
      </c>
      <c r="G3791">
        <v>10</v>
      </c>
      <c r="H3791" t="s">
        <v>34</v>
      </c>
      <c r="I3791" t="s">
        <v>30</v>
      </c>
      <c r="J3791">
        <v>5128</v>
      </c>
      <c r="K3791" t="str">
        <f>VLOOKUP(E3791,LUCode!A:B,2,FALSE)</f>
        <v>Injured or ill Customer (On Train) - Transported</v>
      </c>
      <c r="L3791">
        <f>VLOOKUP(D3791,Coordinates!A:C,2,FALSE)</f>
        <v>43.424100000000003</v>
      </c>
      <c r="M3791">
        <f>VLOOKUP(D3791,Coordinates!A:C,3,FALSE)</f>
        <v>-79.164699999999996</v>
      </c>
      <c r="N3791" t="str">
        <f>VLOOKUP(I3791,LULine!A:B,2,FALSE)</f>
        <v>Bloor Danforth</v>
      </c>
      <c r="O3791" t="s">
        <v>1765</v>
      </c>
      <c r="P3791" t="s">
        <v>1777</v>
      </c>
    </row>
    <row r="3792" spans="1:16" x14ac:dyDescent="0.3">
      <c r="A3792">
        <v>43698</v>
      </c>
      <c r="B3792" t="s">
        <v>62</v>
      </c>
      <c r="C3792" t="s">
        <v>63</v>
      </c>
      <c r="D3792" t="s">
        <v>77</v>
      </c>
      <c r="E3792" t="s">
        <v>725</v>
      </c>
      <c r="F3792">
        <v>6</v>
      </c>
      <c r="G3792">
        <v>0</v>
      </c>
      <c r="H3792" t="s">
        <v>19</v>
      </c>
      <c r="I3792" t="s">
        <v>15</v>
      </c>
      <c r="J3792">
        <v>6136</v>
      </c>
      <c r="K3792" t="str">
        <f>VLOOKUP(E3792,LUCode!A:B,2,FALSE)</f>
        <v>Yard/Carhouse Related Problems</v>
      </c>
      <c r="L3792" t="str">
        <f>VLOOKUP(D3792,Coordinates!A:C,2,FALSE)</f>
        <v>43°44′03</v>
      </c>
      <c r="M3792">
        <f>VLOOKUP(D3792,Coordinates!A:C,3,FALSE)</f>
        <v>-79.27</v>
      </c>
      <c r="N3792" t="str">
        <f>VLOOKUP(I3792,LULine!A:B,2,FALSE)</f>
        <v>Yonge University Spadina</v>
      </c>
      <c r="O3792" t="s">
        <v>1765</v>
      </c>
      <c r="P3792" t="s">
        <v>1774</v>
      </c>
    </row>
    <row r="3793" spans="1:16" x14ac:dyDescent="0.3">
      <c r="A3793">
        <v>43698</v>
      </c>
      <c r="B3793" t="s">
        <v>62</v>
      </c>
      <c r="C3793" t="s">
        <v>63</v>
      </c>
      <c r="D3793" t="s">
        <v>266</v>
      </c>
      <c r="E3793" t="s">
        <v>494</v>
      </c>
      <c r="F3793">
        <v>8</v>
      </c>
      <c r="G3793">
        <v>13</v>
      </c>
      <c r="H3793" t="s">
        <v>19</v>
      </c>
      <c r="I3793" t="s">
        <v>93</v>
      </c>
      <c r="J3793">
        <v>3016</v>
      </c>
      <c r="K3793" t="str">
        <f>VLOOKUP(E3793,LUCode!A:B,2,FALSE)</f>
        <v>Timeout</v>
      </c>
      <c r="L3793">
        <f>VLOOKUP(D3793,Coordinates!A:C,2,FALSE)</f>
        <v>43.462899999999998</v>
      </c>
      <c r="M3793">
        <f>VLOOKUP(D3793,Coordinates!A:C,3,FALSE)</f>
        <v>-79.150599999999997</v>
      </c>
      <c r="N3793" t="str">
        <f>VLOOKUP(I3793,LULine!A:B,2,FALSE)</f>
        <v>Scarborough Rail Transit</v>
      </c>
      <c r="O3793" t="s">
        <v>1765</v>
      </c>
      <c r="P3793" t="s">
        <v>1774</v>
      </c>
    </row>
    <row r="3794" spans="1:16" x14ac:dyDescent="0.3">
      <c r="A3794">
        <v>43698</v>
      </c>
      <c r="B3794" t="s">
        <v>1166</v>
      </c>
      <c r="C3794" t="s">
        <v>63</v>
      </c>
      <c r="D3794" t="s">
        <v>77</v>
      </c>
      <c r="E3794" t="s">
        <v>13</v>
      </c>
      <c r="F3794">
        <v>8</v>
      </c>
      <c r="G3794">
        <v>12</v>
      </c>
      <c r="H3794" t="s">
        <v>19</v>
      </c>
      <c r="I3794" t="s">
        <v>15</v>
      </c>
      <c r="J3794">
        <v>5546</v>
      </c>
      <c r="K3794" t="str">
        <f>VLOOKUP(E3794,LUCode!A:B,2,FALSE)</f>
        <v>ATC Project</v>
      </c>
      <c r="L3794" t="str">
        <f>VLOOKUP(D3794,Coordinates!A:C,2,FALSE)</f>
        <v>43°44′03</v>
      </c>
      <c r="M3794">
        <f>VLOOKUP(D3794,Coordinates!A:C,3,FALSE)</f>
        <v>-79.27</v>
      </c>
      <c r="N3794" t="str">
        <f>VLOOKUP(I3794,LULine!A:B,2,FALSE)</f>
        <v>Yonge University Spadina</v>
      </c>
      <c r="O3794" t="s">
        <v>1765</v>
      </c>
      <c r="P3794" t="s">
        <v>1774</v>
      </c>
    </row>
    <row r="3795" spans="1:16" x14ac:dyDescent="0.3">
      <c r="A3795">
        <v>43698</v>
      </c>
      <c r="B3795" t="s">
        <v>691</v>
      </c>
      <c r="C3795" t="s">
        <v>63</v>
      </c>
      <c r="D3795" t="s">
        <v>42</v>
      </c>
      <c r="E3795" t="s">
        <v>218</v>
      </c>
      <c r="F3795">
        <v>4</v>
      </c>
      <c r="G3795">
        <v>8</v>
      </c>
      <c r="H3795" t="s">
        <v>14</v>
      </c>
      <c r="I3795" t="s">
        <v>15</v>
      </c>
      <c r="J3795">
        <v>5896</v>
      </c>
      <c r="K3795" t="str">
        <f>VLOOKUP(E3795,LUCode!A:B,2,FALSE)</f>
        <v>Equipment - No Trouble Found</v>
      </c>
      <c r="L3795">
        <f>VLOOKUP(D3795,Coordinates!A:C,2,FALSE)</f>
        <v>43.749699999999997</v>
      </c>
      <c r="M3795">
        <f>VLOOKUP(D3795,Coordinates!A:C,3,FALSE)</f>
        <v>-79.4619</v>
      </c>
      <c r="N3795" t="str">
        <f>VLOOKUP(I3795,LULine!A:B,2,FALSE)</f>
        <v>Yonge University Spadina</v>
      </c>
      <c r="O3795" t="s">
        <v>1765</v>
      </c>
      <c r="P3795" t="s">
        <v>1774</v>
      </c>
    </row>
    <row r="3796" spans="1:16" x14ac:dyDescent="0.3">
      <c r="A3796">
        <v>43698</v>
      </c>
      <c r="B3796" t="s">
        <v>251</v>
      </c>
      <c r="C3796" t="s">
        <v>63</v>
      </c>
      <c r="D3796" t="s">
        <v>443</v>
      </c>
      <c r="E3796" t="s">
        <v>110</v>
      </c>
      <c r="F3796">
        <v>4</v>
      </c>
      <c r="G3796">
        <v>6</v>
      </c>
      <c r="H3796" t="s">
        <v>34</v>
      </c>
      <c r="I3796" t="s">
        <v>30</v>
      </c>
      <c r="J3796">
        <v>5098</v>
      </c>
      <c r="K3796" t="str">
        <f>VLOOKUP(E3796,LUCode!A:B,2,FALSE)</f>
        <v>Door Problems - Debris Related</v>
      </c>
      <c r="L3796">
        <f>VLOOKUP(D3796,Coordinates!A:C,2,FALSE)</f>
        <v>43.412050000000001</v>
      </c>
      <c r="M3796">
        <f>VLOOKUP(D3796,Coordinates!A:C,3,FALSE)</f>
        <v>-79.180599999999998</v>
      </c>
      <c r="N3796" t="str">
        <f>VLOOKUP(I3796,LULine!A:B,2,FALSE)</f>
        <v>Bloor Danforth</v>
      </c>
      <c r="O3796" t="s">
        <v>1765</v>
      </c>
      <c r="P3796" t="s">
        <v>1774</v>
      </c>
    </row>
    <row r="3797" spans="1:16" x14ac:dyDescent="0.3">
      <c r="A3797">
        <v>43698</v>
      </c>
      <c r="B3797" t="s">
        <v>1182</v>
      </c>
      <c r="C3797" t="s">
        <v>63</v>
      </c>
      <c r="D3797" t="s">
        <v>235</v>
      </c>
      <c r="E3797" t="s">
        <v>46</v>
      </c>
      <c r="F3797">
        <v>3</v>
      </c>
      <c r="G3797">
        <v>5</v>
      </c>
      <c r="H3797" t="s">
        <v>29</v>
      </c>
      <c r="I3797" t="s">
        <v>30</v>
      </c>
      <c r="J3797">
        <v>5299</v>
      </c>
      <c r="K3797" t="str">
        <f>VLOOKUP(E3797,LUCode!A:B,2,FALSE)</f>
        <v>Miscellaneous Speed Control</v>
      </c>
      <c r="L3797">
        <f>VLOOKUP(D3797,Coordinates!A:C,2,FALSE)</f>
        <v>43.411099999999998</v>
      </c>
      <c r="M3797">
        <f>VLOOKUP(D3797,Coordinates!A:C,3,FALSE)</f>
        <v>-79.184600000000003</v>
      </c>
      <c r="N3797" t="str">
        <f>VLOOKUP(I3797,LULine!A:B,2,FALSE)</f>
        <v>Bloor Danforth</v>
      </c>
      <c r="O3797" t="s">
        <v>1765</v>
      </c>
      <c r="P3797" t="s">
        <v>1774</v>
      </c>
    </row>
    <row r="3798" spans="1:16" x14ac:dyDescent="0.3">
      <c r="A3798">
        <v>43698</v>
      </c>
      <c r="B3798" t="s">
        <v>928</v>
      </c>
      <c r="C3798" t="s">
        <v>63</v>
      </c>
      <c r="D3798" t="s">
        <v>37</v>
      </c>
      <c r="E3798" t="s">
        <v>110</v>
      </c>
      <c r="F3798">
        <v>3</v>
      </c>
      <c r="G3798">
        <v>5</v>
      </c>
      <c r="H3798" t="s">
        <v>29</v>
      </c>
      <c r="I3798" t="s">
        <v>30</v>
      </c>
      <c r="J3798">
        <v>5008</v>
      </c>
      <c r="K3798" t="str">
        <f>VLOOKUP(E3798,LUCode!A:B,2,FALSE)</f>
        <v>Door Problems - Debris Related</v>
      </c>
      <c r="L3798">
        <f>VLOOKUP(D3798,Coordinates!A:C,2,FALSE)</f>
        <v>43.435699999999997</v>
      </c>
      <c r="M3798">
        <f>VLOOKUP(D3798,Coordinates!A:C,3,FALSE)</f>
        <v>-79.154899999999998</v>
      </c>
      <c r="N3798" t="str">
        <f>VLOOKUP(I3798,LULine!A:B,2,FALSE)</f>
        <v>Bloor Danforth</v>
      </c>
      <c r="O3798" t="s">
        <v>1765</v>
      </c>
      <c r="P3798" t="s">
        <v>1774</v>
      </c>
    </row>
    <row r="3799" spans="1:16" x14ac:dyDescent="0.3">
      <c r="A3799">
        <v>43698</v>
      </c>
      <c r="B3799" t="s">
        <v>1226</v>
      </c>
      <c r="C3799" t="s">
        <v>63</v>
      </c>
      <c r="D3799" s="25" t="s">
        <v>1640</v>
      </c>
      <c r="E3799" t="s">
        <v>135</v>
      </c>
      <c r="F3799">
        <v>3</v>
      </c>
      <c r="G3799">
        <v>8</v>
      </c>
      <c r="H3799" t="s">
        <v>34</v>
      </c>
      <c r="I3799" t="s">
        <v>99</v>
      </c>
      <c r="J3799">
        <v>6171</v>
      </c>
      <c r="K3799" t="str">
        <f>VLOOKUP(E3799,LUCode!A:B,2,FALSE)</f>
        <v>Operator Overspeeding</v>
      </c>
      <c r="L3799" t="str">
        <f>VLOOKUP(D3799,Coordinates!A:C,2,FALSE)</f>
        <v>43.7614°</v>
      </c>
      <c r="M3799">
        <f>VLOOKUP(D3799,Coordinates!A:C,3,FALSE)</f>
        <v>-79.410499999999999</v>
      </c>
      <c r="N3799" t="str">
        <f>VLOOKUP(I3799,LULine!A:B,2,FALSE)</f>
        <v>Sheppard</v>
      </c>
      <c r="O3799" t="s">
        <v>1765</v>
      </c>
      <c r="P3799" t="s">
        <v>1774</v>
      </c>
    </row>
    <row r="3800" spans="1:16" x14ac:dyDescent="0.3">
      <c r="A3800">
        <v>43698</v>
      </c>
      <c r="B3800" t="s">
        <v>133</v>
      </c>
      <c r="C3800" t="s">
        <v>63</v>
      </c>
      <c r="D3800" t="s">
        <v>608</v>
      </c>
      <c r="E3800" t="s">
        <v>390</v>
      </c>
      <c r="F3800">
        <v>3</v>
      </c>
      <c r="G3800">
        <v>8</v>
      </c>
      <c r="H3800" t="s">
        <v>19</v>
      </c>
      <c r="I3800" t="s">
        <v>93</v>
      </c>
      <c r="J3800">
        <v>3002</v>
      </c>
      <c r="K3800" t="str">
        <f>VLOOKUP(E3800,LUCode!A:B,2,FALSE)</f>
        <v>Injured or ill Customer (On Train) - Medical Aid Refused</v>
      </c>
      <c r="L3800">
        <f>VLOOKUP(D3800,Coordinates!A:C,2,FALSE)</f>
        <v>43.461350000000003</v>
      </c>
      <c r="M3800">
        <f>VLOOKUP(D3800,Coordinates!A:C,3,FALSE)</f>
        <v>-79.161900000000003</v>
      </c>
      <c r="N3800" t="str">
        <f>VLOOKUP(I3800,LULine!A:B,2,FALSE)</f>
        <v>Scarborough Rail Transit</v>
      </c>
      <c r="O3800" t="s">
        <v>1765</v>
      </c>
      <c r="P3800" t="s">
        <v>1774</v>
      </c>
    </row>
    <row r="3801" spans="1:16" x14ac:dyDescent="0.3">
      <c r="A3801">
        <v>43698</v>
      </c>
      <c r="B3801" t="s">
        <v>852</v>
      </c>
      <c r="C3801" t="s">
        <v>63</v>
      </c>
      <c r="D3801" t="s">
        <v>203</v>
      </c>
      <c r="E3801" t="s">
        <v>319</v>
      </c>
      <c r="F3801">
        <v>3</v>
      </c>
      <c r="G3801">
        <v>5</v>
      </c>
      <c r="H3801" t="s">
        <v>19</v>
      </c>
      <c r="I3801" t="s">
        <v>15</v>
      </c>
      <c r="J3801">
        <v>6076</v>
      </c>
      <c r="K3801" t="str">
        <f>VLOOKUP(E3801,LUCode!A:B,2,FALSE)</f>
        <v xml:space="preserve">Speed Control Equipment  </v>
      </c>
      <c r="L3801">
        <f>VLOOKUP(D3801,Coordinates!A:C,2,FALSE)</f>
        <v>43.395499999999998</v>
      </c>
      <c r="M3801">
        <f>VLOOKUP(D3801,Coordinates!A:C,3,FALSE)</f>
        <v>-79.230199999999996</v>
      </c>
      <c r="N3801" t="str">
        <f>VLOOKUP(I3801,LULine!A:B,2,FALSE)</f>
        <v>Yonge University Spadina</v>
      </c>
      <c r="O3801" t="s">
        <v>1765</v>
      </c>
      <c r="P3801" t="s">
        <v>1774</v>
      </c>
    </row>
    <row r="3802" spans="1:16" x14ac:dyDescent="0.3">
      <c r="A3802">
        <v>43698</v>
      </c>
      <c r="B3802" t="s">
        <v>692</v>
      </c>
      <c r="C3802" t="s">
        <v>63</v>
      </c>
      <c r="D3802" t="s">
        <v>88</v>
      </c>
      <c r="E3802" t="s">
        <v>57</v>
      </c>
      <c r="F3802">
        <v>14</v>
      </c>
      <c r="G3802">
        <v>16</v>
      </c>
      <c r="H3802" t="s">
        <v>19</v>
      </c>
      <c r="I3802" t="s">
        <v>15</v>
      </c>
      <c r="J3802">
        <v>5506</v>
      </c>
      <c r="K3802" t="str">
        <f>VLOOKUP(E3802,LUCode!A:B,2,FALSE)</f>
        <v>Injured or ill Customer (On Train) - Transported</v>
      </c>
      <c r="L3802">
        <f>VLOOKUP(D3802,Coordinates!A:C,2,FALSE)</f>
        <v>43.744900000000001</v>
      </c>
      <c r="M3802">
        <f>VLOOKUP(D3802,Coordinates!A:C,3,FALSE)</f>
        <v>-79.406700000000001</v>
      </c>
      <c r="N3802" t="str">
        <f>VLOOKUP(I3802,LULine!A:B,2,FALSE)</f>
        <v>Yonge University Spadina</v>
      </c>
      <c r="O3802" t="s">
        <v>1765</v>
      </c>
      <c r="P3802" t="s">
        <v>1774</v>
      </c>
    </row>
    <row r="3803" spans="1:16" x14ac:dyDescent="0.3">
      <c r="A3803">
        <v>43698</v>
      </c>
      <c r="B3803" t="s">
        <v>303</v>
      </c>
      <c r="C3803" t="s">
        <v>63</v>
      </c>
      <c r="D3803" t="s">
        <v>439</v>
      </c>
      <c r="E3803" t="s">
        <v>308</v>
      </c>
      <c r="F3803">
        <v>6</v>
      </c>
      <c r="G3803">
        <v>8</v>
      </c>
      <c r="H3803" t="s">
        <v>14</v>
      </c>
      <c r="I3803" t="s">
        <v>15</v>
      </c>
      <c r="J3803">
        <v>5481</v>
      </c>
      <c r="K3803" t="str">
        <f>VLOOKUP(E3803,LUCode!A:B,2,FALSE)</f>
        <v>Assault / Patron Involved</v>
      </c>
      <c r="L3803">
        <f>VLOOKUP(D3803,Coordinates!A:C,2,FALSE)</f>
        <v>43.6477</v>
      </c>
      <c r="M3803">
        <f>VLOOKUP(D3803,Coordinates!A:C,3,FALSE)</f>
        <v>-79.384799999999998</v>
      </c>
      <c r="N3803" t="str">
        <f>VLOOKUP(I3803,LULine!A:B,2,FALSE)</f>
        <v>Yonge University Spadina</v>
      </c>
      <c r="O3803" t="s">
        <v>1765</v>
      </c>
      <c r="P3803" t="s">
        <v>1772</v>
      </c>
    </row>
    <row r="3804" spans="1:16" x14ac:dyDescent="0.3">
      <c r="A3804">
        <v>43698</v>
      </c>
      <c r="B3804" t="s">
        <v>1168</v>
      </c>
      <c r="C3804" t="s">
        <v>63</v>
      </c>
      <c r="D3804" t="s">
        <v>179</v>
      </c>
      <c r="E3804" t="s">
        <v>601</v>
      </c>
      <c r="F3804">
        <v>3</v>
      </c>
      <c r="G3804">
        <v>6</v>
      </c>
      <c r="H3804" t="s">
        <v>29</v>
      </c>
      <c r="I3804" t="s">
        <v>30</v>
      </c>
      <c r="J3804">
        <v>5272</v>
      </c>
      <c r="K3804" t="str">
        <f>VLOOKUP(E3804,LUCode!A:B,2,FALSE)</f>
        <v>Trucks</v>
      </c>
      <c r="L3804">
        <f>VLOOKUP(D3804,Coordinates!A:C,2,FALSE)</f>
        <v>43.414200000000001</v>
      </c>
      <c r="M3804">
        <f>VLOOKUP(D3804,Coordinates!A:C,3,FALSE)</f>
        <v>-79.171899999999994</v>
      </c>
      <c r="N3804" t="str">
        <f>VLOOKUP(I3804,LULine!A:B,2,FALSE)</f>
        <v>Bloor Danforth</v>
      </c>
      <c r="O3804" t="s">
        <v>1765</v>
      </c>
      <c r="P3804" t="s">
        <v>1772</v>
      </c>
    </row>
    <row r="3805" spans="1:16" x14ac:dyDescent="0.3">
      <c r="A3805">
        <v>43698</v>
      </c>
      <c r="B3805" t="s">
        <v>889</v>
      </c>
      <c r="C3805" t="s">
        <v>63</v>
      </c>
      <c r="D3805" t="s">
        <v>637</v>
      </c>
      <c r="E3805" t="s">
        <v>1304</v>
      </c>
      <c r="F3805">
        <v>3</v>
      </c>
      <c r="G3805">
        <v>8</v>
      </c>
      <c r="I3805" t="s">
        <v>93</v>
      </c>
      <c r="J3805">
        <v>0</v>
      </c>
      <c r="K3805" t="str">
        <f>VLOOKUP(E3805,LUCode!A:B,2,FALSE)</f>
        <v>Other</v>
      </c>
      <c r="L3805" t="e">
        <f>VLOOKUP(D3805,Coordinates!A:C,2,FALSE)</f>
        <v>#N/A</v>
      </c>
      <c r="M3805" t="e">
        <f>VLOOKUP(D3805,Coordinates!A:C,3,FALSE)</f>
        <v>#N/A</v>
      </c>
      <c r="N3805" t="str">
        <f>VLOOKUP(I3805,LULine!A:B,2,FALSE)</f>
        <v>Scarborough Rail Transit</v>
      </c>
      <c r="O3805" t="s">
        <v>1765</v>
      </c>
      <c r="P3805" t="s">
        <v>1772</v>
      </c>
    </row>
    <row r="3806" spans="1:16" x14ac:dyDescent="0.3">
      <c r="A3806">
        <v>43698</v>
      </c>
      <c r="B3806" t="s">
        <v>595</v>
      </c>
      <c r="C3806" t="s">
        <v>63</v>
      </c>
      <c r="D3806" t="s">
        <v>281</v>
      </c>
      <c r="E3806" t="s">
        <v>65</v>
      </c>
      <c r="F3806">
        <v>3</v>
      </c>
      <c r="G3806">
        <v>8</v>
      </c>
      <c r="H3806" t="s">
        <v>29</v>
      </c>
      <c r="I3806" t="s">
        <v>99</v>
      </c>
      <c r="J3806">
        <v>6171</v>
      </c>
      <c r="K3806" t="str">
        <f>VLOOKUP(E3806,LUCode!A:B,2,FALSE)</f>
        <v>Signal Problem - No Trouble</v>
      </c>
      <c r="L3806">
        <f>VLOOKUP(D3806,Coordinates!A:C,2,FALSE)</f>
        <v>43.775700000000001</v>
      </c>
      <c r="M3806">
        <f>VLOOKUP(D3806,Coordinates!A:C,3,FALSE)</f>
        <v>-79.345399999999998</v>
      </c>
      <c r="N3806" t="str">
        <f>VLOOKUP(I3806,LULine!A:B,2,FALSE)</f>
        <v>Sheppard</v>
      </c>
      <c r="O3806" t="s">
        <v>1765</v>
      </c>
      <c r="P3806" t="s">
        <v>1773</v>
      </c>
    </row>
    <row r="3807" spans="1:16" x14ac:dyDescent="0.3">
      <c r="A3807">
        <v>43698</v>
      </c>
      <c r="B3807" t="s">
        <v>1679</v>
      </c>
      <c r="C3807" t="s">
        <v>63</v>
      </c>
      <c r="D3807" t="s">
        <v>42</v>
      </c>
      <c r="E3807" t="s">
        <v>958</v>
      </c>
      <c r="F3807">
        <v>4</v>
      </c>
      <c r="G3807">
        <v>8</v>
      </c>
      <c r="H3807" t="s">
        <v>19</v>
      </c>
      <c r="I3807" t="s">
        <v>15</v>
      </c>
      <c r="J3807">
        <v>5396</v>
      </c>
      <c r="K3807" t="str">
        <f>VLOOKUP(E3807,LUCode!A:B,2,FALSE)</f>
        <v>RC&amp;S Other</v>
      </c>
      <c r="L3807">
        <f>VLOOKUP(D3807,Coordinates!A:C,2,FALSE)</f>
        <v>43.749699999999997</v>
      </c>
      <c r="M3807">
        <f>VLOOKUP(D3807,Coordinates!A:C,3,FALSE)</f>
        <v>-79.4619</v>
      </c>
      <c r="N3807" t="str">
        <f>VLOOKUP(I3807,LULine!A:B,2,FALSE)</f>
        <v>Yonge University Spadina</v>
      </c>
      <c r="O3807" t="s">
        <v>1765</v>
      </c>
      <c r="P3807" t="s">
        <v>1773</v>
      </c>
    </row>
    <row r="3808" spans="1:16" x14ac:dyDescent="0.3">
      <c r="A3808">
        <v>43698</v>
      </c>
      <c r="B3808" t="s">
        <v>821</v>
      </c>
      <c r="C3808" t="s">
        <v>63</v>
      </c>
      <c r="D3808" t="s">
        <v>32</v>
      </c>
      <c r="E3808" t="s">
        <v>57</v>
      </c>
      <c r="F3808">
        <v>34</v>
      </c>
      <c r="G3808">
        <v>37</v>
      </c>
      <c r="H3808" t="s">
        <v>29</v>
      </c>
      <c r="I3808" t="s">
        <v>30</v>
      </c>
      <c r="J3808">
        <v>5312</v>
      </c>
      <c r="K3808" t="str">
        <f>VLOOKUP(E3808,LUCode!A:B,2,FALSE)</f>
        <v>Injured or ill Customer (On Train) - Transported</v>
      </c>
      <c r="L3808">
        <f>VLOOKUP(D3808,Coordinates!A:C,2,FALSE)</f>
        <v>43.681111000000001</v>
      </c>
      <c r="M3808">
        <f>VLOOKUP(D3808,Coordinates!A:C,3,FALSE)</f>
        <v>-79.337778</v>
      </c>
      <c r="N3808" t="str">
        <f>VLOOKUP(I3808,LULine!A:B,2,FALSE)</f>
        <v>Bloor Danforth</v>
      </c>
      <c r="O3808" t="s">
        <v>1765</v>
      </c>
      <c r="P3808" t="s">
        <v>1773</v>
      </c>
    </row>
    <row r="3809" spans="1:16" x14ac:dyDescent="0.3">
      <c r="A3809">
        <v>43698</v>
      </c>
      <c r="B3809" t="s">
        <v>909</v>
      </c>
      <c r="C3809" t="s">
        <v>63</v>
      </c>
      <c r="D3809" t="s">
        <v>59</v>
      </c>
      <c r="E3809" t="s">
        <v>72</v>
      </c>
      <c r="F3809">
        <v>5</v>
      </c>
      <c r="G3809">
        <v>8</v>
      </c>
      <c r="H3809" t="s">
        <v>29</v>
      </c>
      <c r="I3809" t="s">
        <v>30</v>
      </c>
      <c r="J3809">
        <v>5038</v>
      </c>
      <c r="K3809" t="str">
        <f>VLOOKUP(E3809,LUCode!A:B,2,FALSE)</f>
        <v xml:space="preserve">No Operator Immediately Available </v>
      </c>
      <c r="L3809">
        <f>VLOOKUP(D3809,Coordinates!A:C,2,FALSE)</f>
        <v>43.410299999999999</v>
      </c>
      <c r="M3809">
        <f>VLOOKUP(D3809,Coordinates!A:C,3,FALSE)</f>
        <v>-79.192300000000003</v>
      </c>
      <c r="N3809" t="str">
        <f>VLOOKUP(I3809,LULine!A:B,2,FALSE)</f>
        <v>Bloor Danforth</v>
      </c>
      <c r="O3809" t="s">
        <v>1765</v>
      </c>
      <c r="P3809" t="s">
        <v>1773</v>
      </c>
    </row>
    <row r="3810" spans="1:16" x14ac:dyDescent="0.3">
      <c r="A3810">
        <v>43698</v>
      </c>
      <c r="B3810" t="s">
        <v>1680</v>
      </c>
      <c r="C3810" t="s">
        <v>63</v>
      </c>
      <c r="D3810" t="s">
        <v>266</v>
      </c>
      <c r="E3810" t="s">
        <v>92</v>
      </c>
      <c r="F3810">
        <v>5</v>
      </c>
      <c r="G3810">
        <v>10</v>
      </c>
      <c r="I3810" t="s">
        <v>93</v>
      </c>
      <c r="J3810">
        <v>3014</v>
      </c>
      <c r="K3810" t="str">
        <f>VLOOKUP(E3810,LUCode!A:B,2,FALSE)</f>
        <v>Door Problems - Faulty Equipment</v>
      </c>
      <c r="L3810">
        <f>VLOOKUP(D3810,Coordinates!A:C,2,FALSE)</f>
        <v>43.462899999999998</v>
      </c>
      <c r="M3810">
        <f>VLOOKUP(D3810,Coordinates!A:C,3,FALSE)</f>
        <v>-79.150599999999997</v>
      </c>
      <c r="N3810" t="str">
        <f>VLOOKUP(I3810,LULine!A:B,2,FALSE)</f>
        <v>Scarborough Rail Transit</v>
      </c>
      <c r="O3810" t="s">
        <v>1765</v>
      </c>
      <c r="P3810" t="s">
        <v>1773</v>
      </c>
    </row>
    <row r="3811" spans="1:16" x14ac:dyDescent="0.3">
      <c r="A3811">
        <v>43698</v>
      </c>
      <c r="B3811" t="s">
        <v>883</v>
      </c>
      <c r="C3811" t="s">
        <v>63</v>
      </c>
      <c r="D3811" t="s">
        <v>237</v>
      </c>
      <c r="E3811" t="s">
        <v>80</v>
      </c>
      <c r="F3811">
        <v>9</v>
      </c>
      <c r="G3811">
        <v>12</v>
      </c>
      <c r="H3811" t="s">
        <v>29</v>
      </c>
      <c r="I3811" t="s">
        <v>30</v>
      </c>
      <c r="J3811">
        <v>5190</v>
      </c>
      <c r="K3811" t="str">
        <f>VLOOKUP(E3811,LUCode!A:B,2,FALSE)</f>
        <v>Disorderly Patron</v>
      </c>
      <c r="L3811">
        <f>VLOOKUP(D3811,Coordinates!A:C,2,FALSE)</f>
        <v>43.394399999999997</v>
      </c>
      <c r="M3811">
        <f>VLOOKUP(D3811,Coordinates!A:C,3,FALSE)</f>
        <v>-79.253600000000006</v>
      </c>
      <c r="N3811" t="str">
        <f>VLOOKUP(I3811,LULine!A:B,2,FALSE)</f>
        <v>Bloor Danforth</v>
      </c>
      <c r="O3811" t="s">
        <v>1765</v>
      </c>
      <c r="P3811" t="s">
        <v>1775</v>
      </c>
    </row>
    <row r="3812" spans="1:16" x14ac:dyDescent="0.3">
      <c r="A3812">
        <v>43698</v>
      </c>
      <c r="B3812" t="s">
        <v>166</v>
      </c>
      <c r="C3812" t="s">
        <v>63</v>
      </c>
      <c r="D3812" t="s">
        <v>27</v>
      </c>
      <c r="E3812" t="s">
        <v>80</v>
      </c>
      <c r="F3812">
        <v>6</v>
      </c>
      <c r="G3812">
        <v>9</v>
      </c>
      <c r="H3812" t="s">
        <v>29</v>
      </c>
      <c r="I3812" t="s">
        <v>30</v>
      </c>
      <c r="J3812">
        <v>5190</v>
      </c>
      <c r="K3812" t="str">
        <f>VLOOKUP(E3812,LUCode!A:B,2,FALSE)</f>
        <v>Disorderly Patron</v>
      </c>
      <c r="L3812">
        <f>VLOOKUP(D3812,Coordinates!A:C,2,FALSE)</f>
        <v>43.392000000000003</v>
      </c>
      <c r="M3812">
        <f>VLOOKUP(D3812,Coordinates!A:C,3,FALSE)</f>
        <v>-79.273499999999999</v>
      </c>
      <c r="N3812" t="str">
        <f>VLOOKUP(I3812,LULine!A:B,2,FALSE)</f>
        <v>Bloor Danforth</v>
      </c>
      <c r="O3812" t="s">
        <v>1765</v>
      </c>
      <c r="P3812" t="s">
        <v>1775</v>
      </c>
    </row>
    <row r="3813" spans="1:16" x14ac:dyDescent="0.3">
      <c r="A3813">
        <v>43698</v>
      </c>
      <c r="B3813" t="s">
        <v>306</v>
      </c>
      <c r="C3813" t="s">
        <v>63</v>
      </c>
      <c r="D3813" t="s">
        <v>56</v>
      </c>
      <c r="E3813" t="s">
        <v>80</v>
      </c>
      <c r="F3813">
        <v>5</v>
      </c>
      <c r="G3813">
        <v>8</v>
      </c>
      <c r="H3813" t="s">
        <v>29</v>
      </c>
      <c r="I3813" t="s">
        <v>30</v>
      </c>
      <c r="J3813">
        <v>5279</v>
      </c>
      <c r="K3813" t="str">
        <f>VLOOKUP(E3813,LUCode!A:B,2,FALSE)</f>
        <v>Disorderly Patron</v>
      </c>
      <c r="L3813">
        <f>VLOOKUP(D3813,Coordinates!A:C,2,FALSE)</f>
        <v>43.395800000000001</v>
      </c>
      <c r="M3813">
        <f>VLOOKUP(D3813,Coordinates!A:C,3,FALSE)</f>
        <v>-79.244</v>
      </c>
      <c r="N3813" t="str">
        <f>VLOOKUP(I3813,LULine!A:B,2,FALSE)</f>
        <v>Bloor Danforth</v>
      </c>
      <c r="O3813" t="s">
        <v>1765</v>
      </c>
      <c r="P3813" t="s">
        <v>1775</v>
      </c>
    </row>
    <row r="3814" spans="1:16" x14ac:dyDescent="0.3">
      <c r="A3814">
        <v>43698</v>
      </c>
      <c r="B3814" t="s">
        <v>241</v>
      </c>
      <c r="C3814" t="s">
        <v>63</v>
      </c>
      <c r="D3814" t="s">
        <v>33</v>
      </c>
      <c r="E3814" t="s">
        <v>503</v>
      </c>
      <c r="F3814">
        <v>5</v>
      </c>
      <c r="G3814">
        <v>8</v>
      </c>
      <c r="H3814" t="s">
        <v>34</v>
      </c>
      <c r="I3814" t="s">
        <v>30</v>
      </c>
      <c r="J3814">
        <v>5066</v>
      </c>
      <c r="K3814" t="str">
        <f>VLOOKUP(E3814,LUCode!A:B,2,FALSE)</f>
        <v>Supervisory Error</v>
      </c>
      <c r="L3814">
        <f>VLOOKUP(D3814,Coordinates!A:C,2,FALSE)</f>
        <v>43.381399999999999</v>
      </c>
      <c r="M3814">
        <f>VLOOKUP(D3814,Coordinates!A:C,3,FALSE)</f>
        <v>-79.320999999999998</v>
      </c>
      <c r="N3814" t="str">
        <f>VLOOKUP(I3814,LULine!A:B,2,FALSE)</f>
        <v>Bloor Danforth</v>
      </c>
      <c r="O3814" t="s">
        <v>1765</v>
      </c>
      <c r="P3814" t="s">
        <v>1775</v>
      </c>
    </row>
    <row r="3815" spans="1:16" x14ac:dyDescent="0.3">
      <c r="A3815">
        <v>43698</v>
      </c>
      <c r="B3815" t="s">
        <v>815</v>
      </c>
      <c r="C3815" t="s">
        <v>63</v>
      </c>
      <c r="D3815" t="s">
        <v>59</v>
      </c>
      <c r="E3815" t="s">
        <v>72</v>
      </c>
      <c r="F3815">
        <v>6</v>
      </c>
      <c r="G3815">
        <v>9</v>
      </c>
      <c r="H3815" t="s">
        <v>34</v>
      </c>
      <c r="I3815" t="s">
        <v>30</v>
      </c>
      <c r="J3815">
        <v>5248</v>
      </c>
      <c r="K3815" t="str">
        <f>VLOOKUP(E3815,LUCode!A:B,2,FALSE)</f>
        <v xml:space="preserve">No Operator Immediately Available </v>
      </c>
      <c r="L3815">
        <f>VLOOKUP(D3815,Coordinates!A:C,2,FALSE)</f>
        <v>43.410299999999999</v>
      </c>
      <c r="M3815">
        <f>VLOOKUP(D3815,Coordinates!A:C,3,FALSE)</f>
        <v>-79.192300000000003</v>
      </c>
      <c r="N3815" t="str">
        <f>VLOOKUP(I3815,LULine!A:B,2,FALSE)</f>
        <v>Bloor Danforth</v>
      </c>
      <c r="O3815" t="s">
        <v>1765</v>
      </c>
      <c r="P3815" t="s">
        <v>1775</v>
      </c>
    </row>
    <row r="3816" spans="1:16" x14ac:dyDescent="0.3">
      <c r="A3816">
        <v>43698</v>
      </c>
      <c r="B3816" t="s">
        <v>815</v>
      </c>
      <c r="C3816" t="s">
        <v>63</v>
      </c>
      <c r="D3816" t="s">
        <v>59</v>
      </c>
      <c r="E3816" t="s">
        <v>72</v>
      </c>
      <c r="F3816">
        <v>5</v>
      </c>
      <c r="G3816">
        <v>8</v>
      </c>
      <c r="H3816" t="s">
        <v>29</v>
      </c>
      <c r="I3816" t="s">
        <v>30</v>
      </c>
      <c r="J3816">
        <v>5280</v>
      </c>
      <c r="K3816" t="str">
        <f>VLOOKUP(E3816,LUCode!A:B,2,FALSE)</f>
        <v xml:space="preserve">No Operator Immediately Available </v>
      </c>
      <c r="L3816">
        <f>VLOOKUP(D3816,Coordinates!A:C,2,FALSE)</f>
        <v>43.410299999999999</v>
      </c>
      <c r="M3816">
        <f>VLOOKUP(D3816,Coordinates!A:C,3,FALSE)</f>
        <v>-79.192300000000003</v>
      </c>
      <c r="N3816" t="str">
        <f>VLOOKUP(I3816,LULine!A:B,2,FALSE)</f>
        <v>Bloor Danforth</v>
      </c>
      <c r="O3816" t="s">
        <v>1765</v>
      </c>
      <c r="P3816" t="s">
        <v>1775</v>
      </c>
    </row>
    <row r="3817" spans="1:16" x14ac:dyDescent="0.3">
      <c r="A3817">
        <v>43698</v>
      </c>
      <c r="B3817" t="s">
        <v>1091</v>
      </c>
      <c r="C3817" t="s">
        <v>63</v>
      </c>
      <c r="D3817" t="s">
        <v>24</v>
      </c>
      <c r="E3817" t="s">
        <v>80</v>
      </c>
      <c r="F3817">
        <v>6</v>
      </c>
      <c r="G3817">
        <v>8</v>
      </c>
      <c r="H3817" t="s">
        <v>14</v>
      </c>
      <c r="I3817" t="s">
        <v>15</v>
      </c>
      <c r="J3817">
        <v>6126</v>
      </c>
      <c r="K3817" t="str">
        <f>VLOOKUP(E3817,LUCode!A:B,2,FALSE)</f>
        <v>Disorderly Patron</v>
      </c>
      <c r="L3817">
        <f>VLOOKUP(D3817,Coordinates!A:C,2,FALSE)</f>
        <v>43.415199999999999</v>
      </c>
      <c r="M3817">
        <f>VLOOKUP(D3817,Coordinates!A:C,3,FALSE)</f>
        <v>-79.234999999999999</v>
      </c>
      <c r="N3817" t="str">
        <f>VLOOKUP(I3817,LULine!A:B,2,FALSE)</f>
        <v>Yonge University Spadina</v>
      </c>
      <c r="O3817" t="s">
        <v>1765</v>
      </c>
      <c r="P3817" t="s">
        <v>1776</v>
      </c>
    </row>
    <row r="3818" spans="1:16" x14ac:dyDescent="0.3">
      <c r="A3818">
        <v>43698</v>
      </c>
      <c r="B3818" t="s">
        <v>349</v>
      </c>
      <c r="C3818" t="s">
        <v>63</v>
      </c>
      <c r="D3818" t="s">
        <v>88</v>
      </c>
      <c r="E3818" t="s">
        <v>327</v>
      </c>
      <c r="F3818">
        <v>3</v>
      </c>
      <c r="G3818">
        <v>7</v>
      </c>
      <c r="H3818" t="s">
        <v>19</v>
      </c>
      <c r="I3818" t="s">
        <v>15</v>
      </c>
      <c r="J3818">
        <v>5756</v>
      </c>
      <c r="K3818" t="str">
        <f>VLOOKUP(E3818,LUCode!A:B,2,FALSE)</f>
        <v>Operator Overshot Platform</v>
      </c>
      <c r="L3818">
        <f>VLOOKUP(D3818,Coordinates!A:C,2,FALSE)</f>
        <v>43.744900000000001</v>
      </c>
      <c r="M3818">
        <f>VLOOKUP(D3818,Coordinates!A:C,3,FALSE)</f>
        <v>-79.406700000000001</v>
      </c>
      <c r="N3818" t="str">
        <f>VLOOKUP(I3818,LULine!A:B,2,FALSE)</f>
        <v>Yonge University Spadina</v>
      </c>
      <c r="O3818" t="s">
        <v>1765</v>
      </c>
      <c r="P3818" t="s">
        <v>1777</v>
      </c>
    </row>
    <row r="3819" spans="1:16" x14ac:dyDescent="0.3">
      <c r="A3819">
        <v>43698</v>
      </c>
      <c r="B3819" t="s">
        <v>1662</v>
      </c>
      <c r="C3819" t="s">
        <v>63</v>
      </c>
      <c r="D3819" t="s">
        <v>325</v>
      </c>
      <c r="E3819" t="s">
        <v>158</v>
      </c>
      <c r="F3819">
        <v>4</v>
      </c>
      <c r="G3819">
        <v>7</v>
      </c>
      <c r="H3819" t="s">
        <v>19</v>
      </c>
      <c r="I3819" t="s">
        <v>15</v>
      </c>
      <c r="J3819">
        <v>5756</v>
      </c>
      <c r="K3819" t="str">
        <f>VLOOKUP(E3819,LUCode!A:B,2,FALSE)</f>
        <v>Unauthorized at Track Level</v>
      </c>
      <c r="L3819">
        <f>VLOOKUP(D3819,Coordinates!A:C,2,FALSE)</f>
        <v>43.394100000000002</v>
      </c>
      <c r="M3819">
        <f>VLOOKUP(D3819,Coordinates!A:C,3,FALSE)</f>
        <v>-79.225899999999996</v>
      </c>
      <c r="N3819" t="str">
        <f>VLOOKUP(I3819,LULine!A:B,2,FALSE)</f>
        <v>Yonge University Spadina</v>
      </c>
      <c r="O3819" t="s">
        <v>1765</v>
      </c>
      <c r="P3819" t="s">
        <v>1777</v>
      </c>
    </row>
    <row r="3820" spans="1:16" x14ac:dyDescent="0.3">
      <c r="A3820">
        <v>43698</v>
      </c>
      <c r="B3820" t="s">
        <v>122</v>
      </c>
      <c r="C3820" t="s">
        <v>63</v>
      </c>
      <c r="D3820" t="s">
        <v>211</v>
      </c>
      <c r="E3820" t="s">
        <v>905</v>
      </c>
      <c r="F3820">
        <v>5</v>
      </c>
      <c r="G3820">
        <v>10</v>
      </c>
      <c r="H3820" t="s">
        <v>14</v>
      </c>
      <c r="I3820" t="s">
        <v>15</v>
      </c>
      <c r="J3820">
        <v>5756</v>
      </c>
      <c r="K3820" t="str">
        <f>VLOOKUP(E3820,LUCode!A:B,2,FALSE)</f>
        <v>Injured Employee</v>
      </c>
      <c r="L3820">
        <f>VLOOKUP(D3820,Coordinates!A:C,2,FALSE)</f>
        <v>43.4739</v>
      </c>
      <c r="M3820">
        <f>VLOOKUP(D3820,Coordinates!A:C,3,FALSE)</f>
        <v>-79.313900000000004</v>
      </c>
      <c r="N3820" t="str">
        <f>VLOOKUP(I3820,LULine!A:B,2,FALSE)</f>
        <v>Yonge University Spadina</v>
      </c>
      <c r="O3820" t="s">
        <v>1765</v>
      </c>
      <c r="P3820" t="s">
        <v>1777</v>
      </c>
    </row>
    <row r="3821" spans="1:16" x14ac:dyDescent="0.3">
      <c r="A3821">
        <v>43698</v>
      </c>
      <c r="B3821" t="s">
        <v>1004</v>
      </c>
      <c r="C3821" t="s">
        <v>63</v>
      </c>
      <c r="D3821" t="s">
        <v>45</v>
      </c>
      <c r="E3821" t="s">
        <v>25</v>
      </c>
      <c r="F3821">
        <v>5</v>
      </c>
      <c r="G3821">
        <v>10</v>
      </c>
      <c r="I3821" t="s">
        <v>15</v>
      </c>
      <c r="J3821">
        <v>5911</v>
      </c>
      <c r="K3821" t="str">
        <f>VLOOKUP(E3821,LUCode!A:B,2,FALSE)</f>
        <v xml:space="preserve">No Operator Immediately Available - Not E.S.A. Related </v>
      </c>
      <c r="L3821">
        <f>VLOOKUP(D3821,Coordinates!A:C,2,FALSE)</f>
        <v>43.781399999999998</v>
      </c>
      <c r="M3821">
        <f>VLOOKUP(D3821,Coordinates!A:C,3,FALSE)</f>
        <v>-79.415000000000006</v>
      </c>
      <c r="N3821" t="str">
        <f>VLOOKUP(I3821,LULine!A:B,2,FALSE)</f>
        <v>Yonge University Spadina</v>
      </c>
      <c r="O3821" t="s">
        <v>1765</v>
      </c>
      <c r="P3821" t="s">
        <v>1777</v>
      </c>
    </row>
    <row r="3822" spans="1:16" x14ac:dyDescent="0.3">
      <c r="A3822">
        <v>43699</v>
      </c>
      <c r="B3822" t="s">
        <v>1681</v>
      </c>
      <c r="C3822" t="s">
        <v>126</v>
      </c>
      <c r="D3822" t="s">
        <v>420</v>
      </c>
      <c r="E3822" t="s">
        <v>959</v>
      </c>
      <c r="F3822">
        <v>5</v>
      </c>
      <c r="G3822">
        <v>10</v>
      </c>
      <c r="H3822" t="s">
        <v>19</v>
      </c>
      <c r="I3822" t="s">
        <v>15</v>
      </c>
      <c r="J3822">
        <v>5811</v>
      </c>
      <c r="K3822" t="str">
        <f>VLOOKUP(E3822,LUCode!A:B,2,FALSE)</f>
        <v>Work Vehicle</v>
      </c>
      <c r="L3822">
        <f>VLOOKUP(D3822,Coordinates!A:C,2,FALSE)</f>
        <v>43.3917</v>
      </c>
      <c r="M3822">
        <f>VLOOKUP(D3822,Coordinates!A:C,3,FALSE)</f>
        <v>-79.231800000000007</v>
      </c>
      <c r="N3822" t="str">
        <f>VLOOKUP(I3822,LULine!A:B,2,FALSE)</f>
        <v>Yonge University Spadina</v>
      </c>
      <c r="O3822" t="s">
        <v>1765</v>
      </c>
      <c r="P3822" t="s">
        <v>1777</v>
      </c>
    </row>
    <row r="3823" spans="1:16" x14ac:dyDescent="0.3">
      <c r="A3823">
        <v>43699</v>
      </c>
      <c r="B3823" t="s">
        <v>73</v>
      </c>
      <c r="C3823" t="s">
        <v>126</v>
      </c>
      <c r="D3823" t="s">
        <v>49</v>
      </c>
      <c r="E3823" t="s">
        <v>13</v>
      </c>
      <c r="F3823">
        <v>4</v>
      </c>
      <c r="G3823">
        <v>6</v>
      </c>
      <c r="H3823" t="s">
        <v>19</v>
      </c>
      <c r="I3823" t="s">
        <v>15</v>
      </c>
      <c r="J3823">
        <v>5471</v>
      </c>
      <c r="K3823" t="str">
        <f>VLOOKUP(E3823,LUCode!A:B,2,FALSE)</f>
        <v>ATC Project</v>
      </c>
      <c r="L3823">
        <f>VLOOKUP(D3823,Coordinates!A:C,2,FALSE)</f>
        <v>43.423200000000001</v>
      </c>
      <c r="M3823">
        <f>VLOOKUP(D3823,Coordinates!A:C,3,FALSE)</f>
        <v>79.262699999999995</v>
      </c>
      <c r="N3823" t="str">
        <f>VLOOKUP(I3823,LULine!A:B,2,FALSE)</f>
        <v>Yonge University Spadina</v>
      </c>
      <c r="O3823" t="s">
        <v>1765</v>
      </c>
      <c r="P3823" t="s">
        <v>1774</v>
      </c>
    </row>
    <row r="3824" spans="1:16" x14ac:dyDescent="0.3">
      <c r="A3824">
        <v>43699</v>
      </c>
      <c r="B3824" t="s">
        <v>393</v>
      </c>
      <c r="C3824" t="s">
        <v>126</v>
      </c>
      <c r="D3824" t="s">
        <v>626</v>
      </c>
      <c r="E3824" t="s">
        <v>13</v>
      </c>
      <c r="F3824">
        <v>4</v>
      </c>
      <c r="G3824">
        <v>8</v>
      </c>
      <c r="H3824" t="s">
        <v>14</v>
      </c>
      <c r="I3824" t="s">
        <v>15</v>
      </c>
      <c r="J3824">
        <v>5716</v>
      </c>
      <c r="K3824" t="str">
        <f>VLOOKUP(E3824,LUCode!A:B,2,FALSE)</f>
        <v>ATC Project</v>
      </c>
      <c r="L3824">
        <f>VLOOKUP(D3824,Coordinates!A:C,2,FALSE)</f>
        <v>43.465000000000003</v>
      </c>
      <c r="M3824">
        <f>VLOOKUP(D3824,Coordinates!A:C,3,FALSE)</f>
        <v>-79.2453</v>
      </c>
      <c r="N3824" t="str">
        <f>VLOOKUP(I3824,LULine!A:B,2,FALSE)</f>
        <v>Yonge University Spadina</v>
      </c>
      <c r="O3824" t="s">
        <v>1765</v>
      </c>
      <c r="P3824" t="s">
        <v>1774</v>
      </c>
    </row>
    <row r="3825" spans="1:16" x14ac:dyDescent="0.3">
      <c r="A3825">
        <v>43699</v>
      </c>
      <c r="B3825" t="s">
        <v>475</v>
      </c>
      <c r="C3825" t="s">
        <v>126</v>
      </c>
      <c r="D3825" t="s">
        <v>12</v>
      </c>
      <c r="E3825" t="s">
        <v>13</v>
      </c>
      <c r="F3825">
        <v>5</v>
      </c>
      <c r="G3825">
        <v>7</v>
      </c>
      <c r="H3825" t="s">
        <v>14</v>
      </c>
      <c r="I3825" t="s">
        <v>15</v>
      </c>
      <c r="J3825">
        <v>6071</v>
      </c>
      <c r="K3825" t="str">
        <f>VLOOKUP(E3825,LUCode!A:B,2,FALSE)</f>
        <v>ATC Project</v>
      </c>
      <c r="L3825">
        <f>VLOOKUP(D3825,Coordinates!A:C,2,FALSE)</f>
        <v>43.402900000000002</v>
      </c>
      <c r="M3825">
        <f>VLOOKUP(D3825,Coordinates!A:C,3,FALSE)</f>
        <v>-79.242500000000007</v>
      </c>
      <c r="N3825" t="str">
        <f>VLOOKUP(I3825,LULine!A:B,2,FALSE)</f>
        <v>Yonge University Spadina</v>
      </c>
      <c r="O3825" t="s">
        <v>1765</v>
      </c>
      <c r="P3825" t="s">
        <v>1774</v>
      </c>
    </row>
    <row r="3826" spans="1:16" x14ac:dyDescent="0.3">
      <c r="A3826">
        <v>43699</v>
      </c>
      <c r="B3826" t="s">
        <v>355</v>
      </c>
      <c r="C3826" t="s">
        <v>126</v>
      </c>
      <c r="D3826" t="s">
        <v>45</v>
      </c>
      <c r="E3826" t="s">
        <v>132</v>
      </c>
      <c r="F3826">
        <v>3</v>
      </c>
      <c r="G3826">
        <v>5</v>
      </c>
      <c r="H3826" t="s">
        <v>19</v>
      </c>
      <c r="I3826" t="s">
        <v>15</v>
      </c>
      <c r="J3826">
        <v>6036</v>
      </c>
      <c r="K3826" t="str">
        <f>VLOOKUP(E3826,LUCode!A:B,2,FALSE)</f>
        <v>Misc. Transportation Other - Employee Non-Chargeable</v>
      </c>
      <c r="L3826">
        <f>VLOOKUP(D3826,Coordinates!A:C,2,FALSE)</f>
        <v>43.781399999999998</v>
      </c>
      <c r="M3826">
        <f>VLOOKUP(D3826,Coordinates!A:C,3,FALSE)</f>
        <v>-79.415000000000006</v>
      </c>
      <c r="N3826" t="str">
        <f>VLOOKUP(I3826,LULine!A:B,2,FALSE)</f>
        <v>Yonge University Spadina</v>
      </c>
      <c r="O3826" t="s">
        <v>1765</v>
      </c>
      <c r="P3826" t="s">
        <v>1774</v>
      </c>
    </row>
    <row r="3827" spans="1:16" x14ac:dyDescent="0.3">
      <c r="A3827">
        <v>43699</v>
      </c>
      <c r="B3827" t="s">
        <v>1682</v>
      </c>
      <c r="C3827" t="s">
        <v>126</v>
      </c>
      <c r="D3827" t="s">
        <v>211</v>
      </c>
      <c r="E3827" t="s">
        <v>183</v>
      </c>
      <c r="F3827">
        <v>4</v>
      </c>
      <c r="G3827">
        <v>7</v>
      </c>
      <c r="H3827" t="s">
        <v>19</v>
      </c>
      <c r="I3827" t="s">
        <v>15</v>
      </c>
      <c r="J3827">
        <v>5381</v>
      </c>
      <c r="K3827" t="str">
        <f>VLOOKUP(E3827,LUCode!A:B,2,FALSE)</f>
        <v>ATC Operator Related</v>
      </c>
      <c r="L3827">
        <f>VLOOKUP(D3827,Coordinates!A:C,2,FALSE)</f>
        <v>43.4739</v>
      </c>
      <c r="M3827">
        <f>VLOOKUP(D3827,Coordinates!A:C,3,FALSE)</f>
        <v>-79.313900000000004</v>
      </c>
      <c r="N3827" t="str">
        <f>VLOOKUP(I3827,LULine!A:B,2,FALSE)</f>
        <v>Yonge University Spadina</v>
      </c>
      <c r="O3827" t="s">
        <v>1765</v>
      </c>
      <c r="P3827" t="s">
        <v>1772</v>
      </c>
    </row>
    <row r="3828" spans="1:16" x14ac:dyDescent="0.3">
      <c r="A3828">
        <v>43699</v>
      </c>
      <c r="B3828" t="s">
        <v>719</v>
      </c>
      <c r="C3828" t="s">
        <v>126</v>
      </c>
      <c r="D3828" t="s">
        <v>354</v>
      </c>
      <c r="E3828" t="s">
        <v>277</v>
      </c>
      <c r="F3828">
        <v>3</v>
      </c>
      <c r="G3828">
        <v>6</v>
      </c>
      <c r="H3828" t="s">
        <v>19</v>
      </c>
      <c r="I3828" t="s">
        <v>15</v>
      </c>
      <c r="J3828">
        <v>5421</v>
      </c>
      <c r="K3828" t="str">
        <f>VLOOKUP(E3828,LUCode!A:B,2,FALSE)</f>
        <v>Operator Violated Signal</v>
      </c>
      <c r="L3828">
        <f>VLOOKUP(D3828,Coordinates!A:C,2,FALSE)</f>
        <v>43.390300000000003</v>
      </c>
      <c r="M3828">
        <f>VLOOKUP(D3828,Coordinates!A:C,3,FALSE)</f>
        <v>-79.231200000000001</v>
      </c>
      <c r="N3828" t="str">
        <f>VLOOKUP(I3828,LULine!A:B,2,FALSE)</f>
        <v>Yonge University Spadina</v>
      </c>
      <c r="O3828" t="s">
        <v>1765</v>
      </c>
      <c r="P3828" t="s">
        <v>1772</v>
      </c>
    </row>
    <row r="3829" spans="1:16" x14ac:dyDescent="0.3">
      <c r="A3829">
        <v>43699</v>
      </c>
      <c r="B3829" t="s">
        <v>161</v>
      </c>
      <c r="C3829" t="s">
        <v>126</v>
      </c>
      <c r="D3829" t="s">
        <v>88</v>
      </c>
      <c r="E3829" t="s">
        <v>89</v>
      </c>
      <c r="F3829">
        <v>5</v>
      </c>
      <c r="G3829">
        <v>8</v>
      </c>
      <c r="H3829" t="s">
        <v>19</v>
      </c>
      <c r="I3829" t="s">
        <v>15</v>
      </c>
      <c r="J3829">
        <v>5386</v>
      </c>
      <c r="K3829" t="str">
        <f>VLOOKUP(E3829,LUCode!A:B,2,FALSE)</f>
        <v>Injured or ill Customer (On Train) - Medical Aid Refused</v>
      </c>
      <c r="L3829">
        <f>VLOOKUP(D3829,Coordinates!A:C,2,FALSE)</f>
        <v>43.744900000000001</v>
      </c>
      <c r="M3829">
        <f>VLOOKUP(D3829,Coordinates!A:C,3,FALSE)</f>
        <v>-79.406700000000001</v>
      </c>
      <c r="N3829" t="str">
        <f>VLOOKUP(I3829,LULine!A:B,2,FALSE)</f>
        <v>Yonge University Spadina</v>
      </c>
      <c r="O3829" t="s">
        <v>1765</v>
      </c>
      <c r="P3829" t="s">
        <v>1772</v>
      </c>
    </row>
    <row r="3830" spans="1:16" x14ac:dyDescent="0.3">
      <c r="A3830">
        <v>43699</v>
      </c>
      <c r="B3830" t="s">
        <v>1082</v>
      </c>
      <c r="C3830" t="s">
        <v>126</v>
      </c>
      <c r="D3830" t="s">
        <v>37</v>
      </c>
      <c r="E3830" t="s">
        <v>239</v>
      </c>
      <c r="F3830">
        <v>3</v>
      </c>
      <c r="G3830">
        <v>6</v>
      </c>
      <c r="H3830" t="s">
        <v>29</v>
      </c>
      <c r="I3830" t="s">
        <v>30</v>
      </c>
      <c r="J3830">
        <v>5276</v>
      </c>
      <c r="K3830" t="str">
        <f>VLOOKUP(E3830,LUCode!A:B,2,FALSE)</f>
        <v>Crew Unable to Maintain Schedule</v>
      </c>
      <c r="L3830">
        <f>VLOOKUP(D3830,Coordinates!A:C,2,FALSE)</f>
        <v>43.435699999999997</v>
      </c>
      <c r="M3830">
        <f>VLOOKUP(D3830,Coordinates!A:C,3,FALSE)</f>
        <v>-79.154899999999998</v>
      </c>
      <c r="N3830" t="str">
        <f>VLOOKUP(I3830,LULine!A:B,2,FALSE)</f>
        <v>Bloor Danforth</v>
      </c>
      <c r="O3830" t="s">
        <v>1765</v>
      </c>
      <c r="P3830" t="s">
        <v>1772</v>
      </c>
    </row>
    <row r="3831" spans="1:16" x14ac:dyDescent="0.3">
      <c r="A3831">
        <v>43699</v>
      </c>
      <c r="B3831" t="s">
        <v>445</v>
      </c>
      <c r="C3831" t="s">
        <v>126</v>
      </c>
      <c r="D3831" t="s">
        <v>64</v>
      </c>
      <c r="E3831" t="s">
        <v>239</v>
      </c>
      <c r="F3831">
        <v>3</v>
      </c>
      <c r="G3831">
        <v>6</v>
      </c>
      <c r="H3831" t="s">
        <v>29</v>
      </c>
      <c r="I3831" t="s">
        <v>30</v>
      </c>
      <c r="J3831">
        <v>5102</v>
      </c>
      <c r="K3831" t="str">
        <f>VLOOKUP(E3831,LUCode!A:B,2,FALSE)</f>
        <v>Crew Unable to Maintain Schedule</v>
      </c>
      <c r="L3831">
        <f>VLOOKUP(D3831,Coordinates!A:C,2,FALSE)</f>
        <v>43.424100000000003</v>
      </c>
      <c r="M3831">
        <f>VLOOKUP(D3831,Coordinates!A:C,3,FALSE)</f>
        <v>-79.164699999999996</v>
      </c>
      <c r="N3831" t="str">
        <f>VLOOKUP(I3831,LULine!A:B,2,FALSE)</f>
        <v>Bloor Danforth</v>
      </c>
      <c r="O3831" t="s">
        <v>1765</v>
      </c>
      <c r="P3831" t="s">
        <v>1772</v>
      </c>
    </row>
    <row r="3832" spans="1:16" x14ac:dyDescent="0.3">
      <c r="A3832">
        <v>43699</v>
      </c>
      <c r="B3832" t="s">
        <v>1201</v>
      </c>
      <c r="C3832" t="s">
        <v>126</v>
      </c>
      <c r="D3832" t="s">
        <v>296</v>
      </c>
      <c r="E3832" t="s">
        <v>89</v>
      </c>
      <c r="F3832">
        <v>4</v>
      </c>
      <c r="G3832">
        <v>7</v>
      </c>
      <c r="H3832" t="s">
        <v>19</v>
      </c>
      <c r="I3832" t="s">
        <v>15</v>
      </c>
      <c r="J3832">
        <v>5426</v>
      </c>
      <c r="K3832" t="str">
        <f>VLOOKUP(E3832,LUCode!A:B,2,FALSE)</f>
        <v>Injured or ill Customer (On Train) - Medical Aid Refused</v>
      </c>
      <c r="L3832">
        <f>VLOOKUP(D3832,Coordinates!A:C,2,FALSE)</f>
        <v>43.4116</v>
      </c>
      <c r="M3832">
        <f>VLOOKUP(D3832,Coordinates!A:C,3,FALSE)</f>
        <v>-79.233500000000006</v>
      </c>
      <c r="N3832" t="str">
        <f>VLOOKUP(I3832,LULine!A:B,2,FALSE)</f>
        <v>Yonge University Spadina</v>
      </c>
      <c r="O3832" t="s">
        <v>1765</v>
      </c>
      <c r="P3832" t="s">
        <v>1773</v>
      </c>
    </row>
    <row r="3833" spans="1:16" x14ac:dyDescent="0.3">
      <c r="A3833">
        <v>43699</v>
      </c>
      <c r="B3833" t="s">
        <v>415</v>
      </c>
      <c r="C3833" t="s">
        <v>126</v>
      </c>
      <c r="D3833" t="s">
        <v>127</v>
      </c>
      <c r="E3833" t="s">
        <v>13</v>
      </c>
      <c r="F3833">
        <v>7</v>
      </c>
      <c r="G3833">
        <v>10</v>
      </c>
      <c r="H3833" t="s">
        <v>14</v>
      </c>
      <c r="I3833" t="s">
        <v>15</v>
      </c>
      <c r="J3833">
        <v>5746</v>
      </c>
      <c r="K3833" t="str">
        <f>VLOOKUP(E3833,LUCode!A:B,2,FALSE)</f>
        <v>ATC Project</v>
      </c>
      <c r="L3833">
        <f>VLOOKUP(D3833,Coordinates!A:C,2,FALSE)</f>
        <v>43.400500000000001</v>
      </c>
      <c r="M3833">
        <f>VLOOKUP(D3833,Coordinates!A:C,3,FALSE)</f>
        <v>-79.235900000000001</v>
      </c>
      <c r="N3833" t="str">
        <f>VLOOKUP(I3833,LULine!A:B,2,FALSE)</f>
        <v>Yonge University Spadina</v>
      </c>
      <c r="O3833" t="s">
        <v>1765</v>
      </c>
      <c r="P3833" t="s">
        <v>1773</v>
      </c>
    </row>
    <row r="3834" spans="1:16" x14ac:dyDescent="0.3">
      <c r="A3834">
        <v>43699</v>
      </c>
      <c r="B3834" t="s">
        <v>1189</v>
      </c>
      <c r="C3834" t="s">
        <v>126</v>
      </c>
      <c r="D3834" t="s">
        <v>363</v>
      </c>
      <c r="E3834" t="s">
        <v>57</v>
      </c>
      <c r="F3834">
        <v>13</v>
      </c>
      <c r="G3834">
        <v>19</v>
      </c>
      <c r="H3834" t="s">
        <v>29</v>
      </c>
      <c r="I3834" t="s">
        <v>30</v>
      </c>
      <c r="J3834">
        <v>5072</v>
      </c>
      <c r="K3834" t="str">
        <f>VLOOKUP(E3834,LUCode!A:B,2,FALSE)</f>
        <v>Injured or ill Customer (On Train) - Transported</v>
      </c>
      <c r="L3834">
        <f>VLOOKUP(D3834,Coordinates!A:C,2,FALSE)</f>
        <v>43.4514</v>
      </c>
      <c r="M3834">
        <f>VLOOKUP(D3834,Coordinates!A:C,3,FALSE)</f>
        <v>-79.284199999999998</v>
      </c>
      <c r="N3834" t="str">
        <f>VLOOKUP(I3834,LULine!A:B,2,FALSE)</f>
        <v>Bloor Danforth</v>
      </c>
      <c r="O3834" t="s">
        <v>1765</v>
      </c>
      <c r="P3834" t="s">
        <v>1775</v>
      </c>
    </row>
    <row r="3835" spans="1:16" x14ac:dyDescent="0.3">
      <c r="A3835">
        <v>43699</v>
      </c>
      <c r="B3835" t="s">
        <v>783</v>
      </c>
      <c r="C3835" t="s">
        <v>126</v>
      </c>
      <c r="D3835" t="s">
        <v>223</v>
      </c>
      <c r="E3835" t="s">
        <v>54</v>
      </c>
      <c r="F3835">
        <v>5</v>
      </c>
      <c r="G3835">
        <v>8</v>
      </c>
      <c r="H3835" t="s">
        <v>29</v>
      </c>
      <c r="I3835" t="s">
        <v>30</v>
      </c>
      <c r="J3835">
        <v>5117</v>
      </c>
      <c r="K3835" t="str">
        <f>VLOOKUP(E3835,LUCode!A:B,2,FALSE)</f>
        <v>Passenger Assistance Alarm Activated - No Trouble Found</v>
      </c>
      <c r="L3835">
        <f>VLOOKUP(D3835,Coordinates!A:C,2,FALSE)</f>
        <v>43.392499999999998</v>
      </c>
      <c r="M3835">
        <f>VLOOKUP(D3835,Coordinates!A:C,3,FALSE)</f>
        <v>-79.271050000000002</v>
      </c>
      <c r="N3835" t="str">
        <f>VLOOKUP(I3835,LULine!A:B,2,FALSE)</f>
        <v>Bloor Danforth</v>
      </c>
      <c r="O3835" t="s">
        <v>1765</v>
      </c>
      <c r="P3835" t="s">
        <v>1775</v>
      </c>
    </row>
    <row r="3836" spans="1:16" x14ac:dyDescent="0.3">
      <c r="A3836">
        <v>43699</v>
      </c>
      <c r="B3836" t="s">
        <v>754</v>
      </c>
      <c r="C3836" t="s">
        <v>126</v>
      </c>
      <c r="D3836" t="s">
        <v>137</v>
      </c>
      <c r="E3836" t="s">
        <v>80</v>
      </c>
      <c r="F3836">
        <v>4</v>
      </c>
      <c r="G3836">
        <v>6</v>
      </c>
      <c r="H3836" t="s">
        <v>14</v>
      </c>
      <c r="I3836" t="s">
        <v>15</v>
      </c>
      <c r="J3836">
        <v>5791</v>
      </c>
      <c r="K3836" t="str">
        <f>VLOOKUP(E3836,LUCode!A:B,2,FALSE)</f>
        <v>Disorderly Patron</v>
      </c>
      <c r="L3836">
        <f>VLOOKUP(D3836,Coordinates!A:C,2,FALSE)</f>
        <v>43.645299999999999</v>
      </c>
      <c r="M3836">
        <f>VLOOKUP(D3836,Coordinates!A:C,3,FALSE)</f>
        <v>-79.380600000000001</v>
      </c>
      <c r="N3836" t="str">
        <f>VLOOKUP(I3836,LULine!A:B,2,FALSE)</f>
        <v>Yonge University Spadina</v>
      </c>
      <c r="O3836" t="s">
        <v>1765</v>
      </c>
      <c r="P3836" t="s">
        <v>1775</v>
      </c>
    </row>
    <row r="3837" spans="1:16" x14ac:dyDescent="0.3">
      <c r="A3837">
        <v>43699</v>
      </c>
      <c r="B3837" t="s">
        <v>1371</v>
      </c>
      <c r="C3837" t="s">
        <v>126</v>
      </c>
      <c r="D3837" t="s">
        <v>211</v>
      </c>
      <c r="E3837" t="s">
        <v>143</v>
      </c>
      <c r="F3837">
        <v>3</v>
      </c>
      <c r="G3837">
        <v>6</v>
      </c>
      <c r="H3837" t="s">
        <v>19</v>
      </c>
      <c r="I3837" t="s">
        <v>15</v>
      </c>
      <c r="J3837">
        <v>5856</v>
      </c>
      <c r="K3837" t="str">
        <f>VLOOKUP(E3837,LUCode!A:B,2,FALSE)</f>
        <v>Transportation Department - Other</v>
      </c>
      <c r="L3837">
        <f>VLOOKUP(D3837,Coordinates!A:C,2,FALSE)</f>
        <v>43.4739</v>
      </c>
      <c r="M3837">
        <f>VLOOKUP(D3837,Coordinates!A:C,3,FALSE)</f>
        <v>-79.313900000000004</v>
      </c>
      <c r="N3837" t="str">
        <f>VLOOKUP(I3837,LULine!A:B,2,FALSE)</f>
        <v>Yonge University Spadina</v>
      </c>
      <c r="O3837" t="s">
        <v>1765</v>
      </c>
      <c r="P3837" t="s">
        <v>1776</v>
      </c>
    </row>
    <row r="3838" spans="1:16" x14ac:dyDescent="0.3">
      <c r="A3838">
        <v>43699</v>
      </c>
      <c r="B3838" t="s">
        <v>722</v>
      </c>
      <c r="C3838" t="s">
        <v>126</v>
      </c>
      <c r="D3838" t="s">
        <v>37</v>
      </c>
      <c r="E3838" t="s">
        <v>89</v>
      </c>
      <c r="F3838">
        <v>3</v>
      </c>
      <c r="G3838">
        <v>6</v>
      </c>
      <c r="H3838" t="s">
        <v>29</v>
      </c>
      <c r="I3838" t="s">
        <v>30</v>
      </c>
      <c r="J3838">
        <v>5239</v>
      </c>
      <c r="K3838" t="str">
        <f>VLOOKUP(E3838,LUCode!A:B,2,FALSE)</f>
        <v>Injured or ill Customer (On Train) - Medical Aid Refused</v>
      </c>
      <c r="L3838">
        <f>VLOOKUP(D3838,Coordinates!A:C,2,FALSE)</f>
        <v>43.435699999999997</v>
      </c>
      <c r="M3838">
        <f>VLOOKUP(D3838,Coordinates!A:C,3,FALSE)</f>
        <v>-79.154899999999998</v>
      </c>
      <c r="N3838" t="str">
        <f>VLOOKUP(I3838,LULine!A:B,2,FALSE)</f>
        <v>Bloor Danforth</v>
      </c>
      <c r="O3838" t="s">
        <v>1765</v>
      </c>
      <c r="P3838" t="s">
        <v>1776</v>
      </c>
    </row>
    <row r="3839" spans="1:16" x14ac:dyDescent="0.3">
      <c r="A3839">
        <v>43699</v>
      </c>
      <c r="B3839" t="s">
        <v>438</v>
      </c>
      <c r="C3839" t="s">
        <v>126</v>
      </c>
      <c r="D3839" t="s">
        <v>32</v>
      </c>
      <c r="E3839" t="s">
        <v>80</v>
      </c>
      <c r="F3839">
        <v>3</v>
      </c>
      <c r="G3839">
        <v>7</v>
      </c>
      <c r="H3839" t="s">
        <v>34</v>
      </c>
      <c r="I3839" t="s">
        <v>30</v>
      </c>
      <c r="J3839">
        <v>5086</v>
      </c>
      <c r="K3839" t="str">
        <f>VLOOKUP(E3839,LUCode!A:B,2,FALSE)</f>
        <v>Disorderly Patron</v>
      </c>
      <c r="L3839">
        <f>VLOOKUP(D3839,Coordinates!A:C,2,FALSE)</f>
        <v>43.681111000000001</v>
      </c>
      <c r="M3839">
        <f>VLOOKUP(D3839,Coordinates!A:C,3,FALSE)</f>
        <v>-79.337778</v>
      </c>
      <c r="N3839" t="str">
        <f>VLOOKUP(I3839,LULine!A:B,2,FALSE)</f>
        <v>Bloor Danforth</v>
      </c>
      <c r="O3839" t="s">
        <v>1765</v>
      </c>
      <c r="P3839" t="s">
        <v>1777</v>
      </c>
    </row>
    <row r="3840" spans="1:16" x14ac:dyDescent="0.3">
      <c r="A3840">
        <v>43700</v>
      </c>
      <c r="B3840" t="s">
        <v>71</v>
      </c>
      <c r="C3840" t="s">
        <v>145</v>
      </c>
      <c r="D3840" t="s">
        <v>32</v>
      </c>
      <c r="E3840" t="s">
        <v>503</v>
      </c>
      <c r="F3840">
        <v>4</v>
      </c>
      <c r="G3840">
        <v>8</v>
      </c>
      <c r="H3840" t="s">
        <v>29</v>
      </c>
      <c r="I3840" t="s">
        <v>30</v>
      </c>
      <c r="J3840">
        <v>5017</v>
      </c>
      <c r="K3840" t="str">
        <f>VLOOKUP(E3840,LUCode!A:B,2,FALSE)</f>
        <v>Supervisory Error</v>
      </c>
      <c r="L3840">
        <f>VLOOKUP(D3840,Coordinates!A:C,2,FALSE)</f>
        <v>43.681111000000001</v>
      </c>
      <c r="M3840">
        <f>VLOOKUP(D3840,Coordinates!A:C,3,FALSE)</f>
        <v>-79.337778</v>
      </c>
      <c r="N3840" t="str">
        <f>VLOOKUP(I3840,LULine!A:B,2,FALSE)</f>
        <v>Bloor Danforth</v>
      </c>
      <c r="O3840" t="s">
        <v>1765</v>
      </c>
      <c r="P3840" t="s">
        <v>1774</v>
      </c>
    </row>
    <row r="3841" spans="1:16" x14ac:dyDescent="0.3">
      <c r="A3841">
        <v>43700</v>
      </c>
      <c r="B3841" t="s">
        <v>628</v>
      </c>
      <c r="C3841" t="s">
        <v>145</v>
      </c>
      <c r="D3841" t="s">
        <v>45</v>
      </c>
      <c r="E3841" t="s">
        <v>132</v>
      </c>
      <c r="F3841">
        <v>5</v>
      </c>
      <c r="G3841">
        <v>7</v>
      </c>
      <c r="H3841" t="s">
        <v>19</v>
      </c>
      <c r="I3841" t="s">
        <v>15</v>
      </c>
      <c r="J3841">
        <v>5796</v>
      </c>
      <c r="K3841" t="str">
        <f>VLOOKUP(E3841,LUCode!A:B,2,FALSE)</f>
        <v>Misc. Transportation Other - Employee Non-Chargeable</v>
      </c>
      <c r="L3841">
        <f>VLOOKUP(D3841,Coordinates!A:C,2,FALSE)</f>
        <v>43.781399999999998</v>
      </c>
      <c r="M3841">
        <f>VLOOKUP(D3841,Coordinates!A:C,3,FALSE)</f>
        <v>-79.415000000000006</v>
      </c>
      <c r="N3841" t="str">
        <f>VLOOKUP(I3841,LULine!A:B,2,FALSE)</f>
        <v>Yonge University Spadina</v>
      </c>
      <c r="O3841" t="s">
        <v>1765</v>
      </c>
      <c r="P3841" t="s">
        <v>1774</v>
      </c>
    </row>
    <row r="3842" spans="1:16" x14ac:dyDescent="0.3">
      <c r="A3842">
        <v>43700</v>
      </c>
      <c r="B3842" t="s">
        <v>1065</v>
      </c>
      <c r="C3842" t="s">
        <v>145</v>
      </c>
      <c r="D3842" t="s">
        <v>22</v>
      </c>
      <c r="E3842" t="s">
        <v>67</v>
      </c>
      <c r="F3842">
        <v>11</v>
      </c>
      <c r="G3842">
        <v>13</v>
      </c>
      <c r="H3842" t="s">
        <v>14</v>
      </c>
      <c r="I3842" t="s">
        <v>15</v>
      </c>
      <c r="J3842">
        <v>6096</v>
      </c>
      <c r="K3842" t="str">
        <f>VLOOKUP(E3842,LUCode!A:B,2,FALSE)</f>
        <v>Door Problems - Faulty Equipment</v>
      </c>
      <c r="L3842">
        <f>VLOOKUP(D3842,Coordinates!A:C,2,FALSE)</f>
        <v>43.4116</v>
      </c>
      <c r="M3842">
        <f>VLOOKUP(D3842,Coordinates!A:C,3,FALSE)</f>
        <v>-79.233500000000006</v>
      </c>
      <c r="N3842" t="str">
        <f>VLOOKUP(I3842,LULine!A:B,2,FALSE)</f>
        <v>Yonge University Spadina</v>
      </c>
      <c r="O3842" t="s">
        <v>1765</v>
      </c>
      <c r="P3842" t="s">
        <v>1774</v>
      </c>
    </row>
    <row r="3843" spans="1:16" x14ac:dyDescent="0.3">
      <c r="A3843">
        <v>43700</v>
      </c>
      <c r="B3843" t="s">
        <v>740</v>
      </c>
      <c r="C3843" t="s">
        <v>145</v>
      </c>
      <c r="D3843" t="s">
        <v>325</v>
      </c>
      <c r="E3843" t="s">
        <v>146</v>
      </c>
      <c r="F3843">
        <v>108</v>
      </c>
      <c r="G3843">
        <v>111</v>
      </c>
      <c r="H3843" t="s">
        <v>14</v>
      </c>
      <c r="I3843" t="s">
        <v>15</v>
      </c>
      <c r="J3843">
        <v>5586</v>
      </c>
      <c r="K3843" t="str">
        <f>VLOOKUP(E3843,LUCode!A:B,2,FALSE)</f>
        <v>Priority One - Train in Contact With Person</v>
      </c>
      <c r="L3843">
        <f>VLOOKUP(D3843,Coordinates!A:C,2,FALSE)</f>
        <v>43.394100000000002</v>
      </c>
      <c r="M3843">
        <f>VLOOKUP(D3843,Coordinates!A:C,3,FALSE)</f>
        <v>-79.225899999999996</v>
      </c>
      <c r="N3843" t="str">
        <f>VLOOKUP(I3843,LULine!A:B,2,FALSE)</f>
        <v>Yonge University Spadina</v>
      </c>
      <c r="O3843" t="s">
        <v>1765</v>
      </c>
      <c r="P3843" t="s">
        <v>1772</v>
      </c>
    </row>
    <row r="3844" spans="1:16" x14ac:dyDescent="0.3">
      <c r="A3844">
        <v>43700</v>
      </c>
      <c r="B3844" t="s">
        <v>1236</v>
      </c>
      <c r="C3844" t="s">
        <v>145</v>
      </c>
      <c r="D3844" s="25" t="s">
        <v>1756</v>
      </c>
      <c r="E3844" t="s">
        <v>132</v>
      </c>
      <c r="F3844">
        <v>5</v>
      </c>
      <c r="G3844">
        <v>8</v>
      </c>
      <c r="H3844" t="s">
        <v>14</v>
      </c>
      <c r="I3844" t="s">
        <v>15</v>
      </c>
      <c r="J3844">
        <v>5711</v>
      </c>
      <c r="K3844" t="str">
        <f>VLOOKUP(E3844,LUCode!A:B,2,FALSE)</f>
        <v>Misc. Transportation Other - Employee Non-Chargeable</v>
      </c>
      <c r="L3844">
        <f>VLOOKUP(D3844,Coordinates!A:C,2,FALSE)</f>
        <v>43.401600000000002</v>
      </c>
      <c r="M3844">
        <f>VLOOKUP(D3844,Coordinates!A:C,3,FALSE)</f>
        <v>-79.230900000000005</v>
      </c>
      <c r="N3844" t="str">
        <f>VLOOKUP(I3844,LULine!A:B,2,FALSE)</f>
        <v>Yonge University Spadina</v>
      </c>
      <c r="O3844" t="s">
        <v>1765</v>
      </c>
      <c r="P3844" t="s">
        <v>1773</v>
      </c>
    </row>
    <row r="3845" spans="1:16" x14ac:dyDescent="0.3">
      <c r="A3845">
        <v>43700</v>
      </c>
      <c r="B3845" t="s">
        <v>433</v>
      </c>
      <c r="C3845" t="s">
        <v>145</v>
      </c>
      <c r="D3845" t="s">
        <v>85</v>
      </c>
      <c r="E3845" t="s">
        <v>54</v>
      </c>
      <c r="F3845">
        <v>3</v>
      </c>
      <c r="G3845">
        <v>5</v>
      </c>
      <c r="H3845" t="s">
        <v>14</v>
      </c>
      <c r="I3845" t="s">
        <v>15</v>
      </c>
      <c r="J3845">
        <v>5641</v>
      </c>
      <c r="K3845" t="str">
        <f>VLOOKUP(E3845,LUCode!A:B,2,FALSE)</f>
        <v>Passenger Assistance Alarm Activated - No Trouble Found</v>
      </c>
      <c r="L3845">
        <f>VLOOKUP(D3845,Coordinates!A:C,2,FALSE)</f>
        <v>43.656300000000002</v>
      </c>
      <c r="M3845">
        <f>VLOOKUP(D3845,Coordinates!A:C,3,FALSE)</f>
        <v>-79.380499999999998</v>
      </c>
      <c r="N3845" t="str">
        <f>VLOOKUP(I3845,LULine!A:B,2,FALSE)</f>
        <v>Yonge University Spadina</v>
      </c>
      <c r="O3845" t="s">
        <v>1765</v>
      </c>
      <c r="P3845" t="s">
        <v>1775</v>
      </c>
    </row>
    <row r="3846" spans="1:16" x14ac:dyDescent="0.3">
      <c r="A3846">
        <v>43700</v>
      </c>
      <c r="B3846" t="s">
        <v>417</v>
      </c>
      <c r="C3846" t="s">
        <v>145</v>
      </c>
      <c r="D3846" t="s">
        <v>95</v>
      </c>
      <c r="E3846" t="s">
        <v>218</v>
      </c>
      <c r="F3846">
        <v>3</v>
      </c>
      <c r="G3846">
        <v>5</v>
      </c>
      <c r="H3846" t="s">
        <v>14</v>
      </c>
      <c r="I3846" t="s">
        <v>15</v>
      </c>
      <c r="J3846">
        <v>5766</v>
      </c>
      <c r="K3846" t="str">
        <f>VLOOKUP(E3846,LUCode!A:B,2,FALSE)</f>
        <v>Equipment - No Trouble Found</v>
      </c>
      <c r="L3846">
        <f>VLOOKUP(D3846,Coordinates!A:C,2,FALSE)</f>
        <v>43.403700000000001</v>
      </c>
      <c r="M3846">
        <f>VLOOKUP(D3846,Coordinates!A:C,3,FALSE)</f>
        <v>-79.231999999999999</v>
      </c>
      <c r="N3846" t="str">
        <f>VLOOKUP(I3846,LULine!A:B,2,FALSE)</f>
        <v>Yonge University Spadina</v>
      </c>
      <c r="O3846" t="s">
        <v>1765</v>
      </c>
      <c r="P3846" t="s">
        <v>1775</v>
      </c>
    </row>
    <row r="3847" spans="1:16" x14ac:dyDescent="0.3">
      <c r="A3847">
        <v>43700</v>
      </c>
      <c r="B3847" t="s">
        <v>499</v>
      </c>
      <c r="C3847" t="s">
        <v>145</v>
      </c>
      <c r="D3847" t="s">
        <v>33</v>
      </c>
      <c r="E3847" t="s">
        <v>277</v>
      </c>
      <c r="F3847">
        <v>12</v>
      </c>
      <c r="G3847">
        <v>15</v>
      </c>
      <c r="H3847" t="s">
        <v>29</v>
      </c>
      <c r="I3847" t="s">
        <v>30</v>
      </c>
      <c r="J3847">
        <v>5090</v>
      </c>
      <c r="K3847" t="str">
        <f>VLOOKUP(E3847,LUCode!A:B,2,FALSE)</f>
        <v>Operator Violated Signal</v>
      </c>
      <c r="L3847">
        <f>VLOOKUP(D3847,Coordinates!A:C,2,FALSE)</f>
        <v>43.381399999999999</v>
      </c>
      <c r="M3847">
        <f>VLOOKUP(D3847,Coordinates!A:C,3,FALSE)</f>
        <v>-79.320999999999998</v>
      </c>
      <c r="N3847" t="str">
        <f>VLOOKUP(I3847,LULine!A:B,2,FALSE)</f>
        <v>Bloor Danforth</v>
      </c>
      <c r="O3847" t="s">
        <v>1765</v>
      </c>
      <c r="P3847" t="s">
        <v>1775</v>
      </c>
    </row>
    <row r="3848" spans="1:16" x14ac:dyDescent="0.3">
      <c r="A3848">
        <v>43700</v>
      </c>
      <c r="B3848" t="s">
        <v>1651</v>
      </c>
      <c r="C3848" t="s">
        <v>145</v>
      </c>
      <c r="D3848" t="s">
        <v>374</v>
      </c>
      <c r="E3848" t="s">
        <v>86</v>
      </c>
      <c r="F3848">
        <v>3</v>
      </c>
      <c r="G3848">
        <v>6</v>
      </c>
      <c r="H3848" t="s">
        <v>34</v>
      </c>
      <c r="I3848" t="s">
        <v>30</v>
      </c>
      <c r="J3848">
        <v>5215</v>
      </c>
      <c r="K3848" t="str">
        <f>VLOOKUP(E3848,LUCode!A:B,2,FALSE)</f>
        <v>Propulsion System</v>
      </c>
      <c r="L3848">
        <f>VLOOKUP(D3848,Coordinates!A:C,2,FALSE)</f>
        <v>43.393300000000004</v>
      </c>
      <c r="M3848">
        <f>VLOOKUP(D3848,Coordinates!A:C,3,FALSE)</f>
        <v>-79.263400000000004</v>
      </c>
      <c r="N3848" t="str">
        <f>VLOOKUP(I3848,LULine!A:B,2,FALSE)</f>
        <v>Bloor Danforth</v>
      </c>
      <c r="O3848" t="s">
        <v>1765</v>
      </c>
      <c r="P3848" t="s">
        <v>1775</v>
      </c>
    </row>
    <row r="3849" spans="1:16" x14ac:dyDescent="0.3">
      <c r="A3849">
        <v>43700</v>
      </c>
      <c r="B3849" t="s">
        <v>786</v>
      </c>
      <c r="C3849" t="s">
        <v>145</v>
      </c>
      <c r="D3849" t="s">
        <v>64</v>
      </c>
      <c r="E3849" t="s">
        <v>143</v>
      </c>
      <c r="F3849">
        <v>6</v>
      </c>
      <c r="G3849">
        <v>9</v>
      </c>
      <c r="H3849" t="s">
        <v>34</v>
      </c>
      <c r="I3849" t="s">
        <v>30</v>
      </c>
      <c r="J3849">
        <v>5299</v>
      </c>
      <c r="K3849" t="str">
        <f>VLOOKUP(E3849,LUCode!A:B,2,FALSE)</f>
        <v>Transportation Department - Other</v>
      </c>
      <c r="L3849">
        <f>VLOOKUP(D3849,Coordinates!A:C,2,FALSE)</f>
        <v>43.424100000000003</v>
      </c>
      <c r="M3849">
        <f>VLOOKUP(D3849,Coordinates!A:C,3,FALSE)</f>
        <v>-79.164699999999996</v>
      </c>
      <c r="N3849" t="str">
        <f>VLOOKUP(I3849,LULine!A:B,2,FALSE)</f>
        <v>Bloor Danforth</v>
      </c>
      <c r="O3849" t="s">
        <v>1765</v>
      </c>
      <c r="P3849" t="s">
        <v>1776</v>
      </c>
    </row>
    <row r="3850" spans="1:16" x14ac:dyDescent="0.3">
      <c r="A3850">
        <v>43700</v>
      </c>
      <c r="B3850" t="s">
        <v>643</v>
      </c>
      <c r="C3850" t="s">
        <v>145</v>
      </c>
      <c r="D3850" t="s">
        <v>348</v>
      </c>
      <c r="E3850" t="s">
        <v>50</v>
      </c>
      <c r="F3850">
        <v>4</v>
      </c>
      <c r="G3850">
        <v>7</v>
      </c>
      <c r="H3850" t="s">
        <v>19</v>
      </c>
      <c r="I3850" t="s">
        <v>15</v>
      </c>
      <c r="J3850">
        <v>5991</v>
      </c>
      <c r="K3850" t="str">
        <f>VLOOKUP(E3850,LUCode!A:B,2,FALSE)</f>
        <v>Brakes</v>
      </c>
      <c r="L3850">
        <f>VLOOKUP(D3850,Coordinates!A:C,2,FALSE)</f>
        <v>43.773899999999998</v>
      </c>
      <c r="M3850">
        <f>VLOOKUP(D3850,Coordinates!A:C,3,FALSE)</f>
        <v>-79.499799999999993</v>
      </c>
      <c r="N3850" t="str">
        <f>VLOOKUP(I3850,LULine!A:B,2,FALSE)</f>
        <v>Yonge University Spadina</v>
      </c>
      <c r="O3850" t="s">
        <v>1765</v>
      </c>
      <c r="P3850" t="s">
        <v>1776</v>
      </c>
    </row>
    <row r="3851" spans="1:16" x14ac:dyDescent="0.3">
      <c r="A3851">
        <v>43700</v>
      </c>
      <c r="B3851" t="s">
        <v>1301</v>
      </c>
      <c r="C3851" t="s">
        <v>145</v>
      </c>
      <c r="D3851" t="s">
        <v>137</v>
      </c>
      <c r="E3851" t="s">
        <v>163</v>
      </c>
      <c r="F3851">
        <v>5</v>
      </c>
      <c r="G3851">
        <v>8</v>
      </c>
      <c r="H3851" t="s">
        <v>14</v>
      </c>
      <c r="I3851" t="s">
        <v>15</v>
      </c>
      <c r="J3851">
        <v>6091</v>
      </c>
      <c r="K3851" t="str">
        <f>VLOOKUP(E3851,LUCode!A:B,2,FALSE)</f>
        <v>Injured or ill Customer (In Station) - Transported</v>
      </c>
      <c r="L3851">
        <f>VLOOKUP(D3851,Coordinates!A:C,2,FALSE)</f>
        <v>43.645299999999999</v>
      </c>
      <c r="M3851">
        <f>VLOOKUP(D3851,Coordinates!A:C,3,FALSE)</f>
        <v>-79.380600000000001</v>
      </c>
      <c r="N3851" t="str">
        <f>VLOOKUP(I3851,LULine!A:B,2,FALSE)</f>
        <v>Yonge University Spadina</v>
      </c>
      <c r="O3851" t="s">
        <v>1765</v>
      </c>
      <c r="P3851" t="s">
        <v>1776</v>
      </c>
    </row>
    <row r="3852" spans="1:16" x14ac:dyDescent="0.3">
      <c r="A3852">
        <v>43700</v>
      </c>
      <c r="B3852" t="s">
        <v>1678</v>
      </c>
      <c r="C3852" t="s">
        <v>145</v>
      </c>
      <c r="D3852" t="s">
        <v>281</v>
      </c>
      <c r="E3852" t="s">
        <v>996</v>
      </c>
      <c r="F3852">
        <v>11</v>
      </c>
      <c r="G3852">
        <v>16</v>
      </c>
      <c r="H3852" t="s">
        <v>29</v>
      </c>
      <c r="I3852" t="s">
        <v>99</v>
      </c>
      <c r="J3852">
        <v>6146</v>
      </c>
      <c r="K3852" t="str">
        <f>VLOOKUP(E3852,LUCode!A:B,2,FALSE)</f>
        <v>Collector Booth Alarm Activated</v>
      </c>
      <c r="L3852">
        <f>VLOOKUP(D3852,Coordinates!A:C,2,FALSE)</f>
        <v>43.775700000000001</v>
      </c>
      <c r="M3852">
        <f>VLOOKUP(D3852,Coordinates!A:C,3,FALSE)</f>
        <v>-79.345399999999998</v>
      </c>
      <c r="N3852" t="str">
        <f>VLOOKUP(I3852,LULine!A:B,2,FALSE)</f>
        <v>Sheppard</v>
      </c>
      <c r="O3852" t="s">
        <v>1765</v>
      </c>
      <c r="P3852" t="s">
        <v>1777</v>
      </c>
    </row>
    <row r="3853" spans="1:16" x14ac:dyDescent="0.3">
      <c r="A3853">
        <v>43700</v>
      </c>
      <c r="B3853" t="s">
        <v>1683</v>
      </c>
      <c r="C3853" t="s">
        <v>145</v>
      </c>
      <c r="D3853" t="s">
        <v>37</v>
      </c>
      <c r="E3853" t="s">
        <v>132</v>
      </c>
      <c r="F3853">
        <v>5</v>
      </c>
      <c r="G3853">
        <v>9</v>
      </c>
      <c r="H3853" t="s">
        <v>29</v>
      </c>
      <c r="I3853" t="s">
        <v>30</v>
      </c>
      <c r="J3853">
        <v>5128</v>
      </c>
      <c r="K3853" t="str">
        <f>VLOOKUP(E3853,LUCode!A:B,2,FALSE)</f>
        <v>Misc. Transportation Other - Employee Non-Chargeable</v>
      </c>
      <c r="L3853">
        <f>VLOOKUP(D3853,Coordinates!A:C,2,FALSE)</f>
        <v>43.435699999999997</v>
      </c>
      <c r="M3853">
        <f>VLOOKUP(D3853,Coordinates!A:C,3,FALSE)</f>
        <v>-79.154899999999998</v>
      </c>
      <c r="N3853" t="str">
        <f>VLOOKUP(I3853,LULine!A:B,2,FALSE)</f>
        <v>Bloor Danforth</v>
      </c>
      <c r="O3853" t="s">
        <v>1765</v>
      </c>
      <c r="P3853" t="s">
        <v>1777</v>
      </c>
    </row>
    <row r="3854" spans="1:16" x14ac:dyDescent="0.3">
      <c r="A3854">
        <v>43701</v>
      </c>
      <c r="B3854" t="s">
        <v>1240</v>
      </c>
      <c r="C3854" t="s">
        <v>175</v>
      </c>
      <c r="D3854" t="s">
        <v>296</v>
      </c>
      <c r="E3854" t="s">
        <v>197</v>
      </c>
      <c r="F3854">
        <v>6</v>
      </c>
      <c r="G3854">
        <v>11</v>
      </c>
      <c r="H3854" t="s">
        <v>14</v>
      </c>
      <c r="I3854" t="s">
        <v>15</v>
      </c>
      <c r="J3854">
        <v>5976</v>
      </c>
      <c r="K3854" t="str">
        <f>VLOOKUP(E3854,LUCode!A:B,2,FALSE)</f>
        <v>Work Zone Problems - Track</v>
      </c>
      <c r="L3854">
        <f>VLOOKUP(D3854,Coordinates!A:C,2,FALSE)</f>
        <v>43.4116</v>
      </c>
      <c r="M3854">
        <f>VLOOKUP(D3854,Coordinates!A:C,3,FALSE)</f>
        <v>-79.233500000000006</v>
      </c>
      <c r="N3854" t="str">
        <f>VLOOKUP(I3854,LULine!A:B,2,FALSE)</f>
        <v>Yonge University Spadina</v>
      </c>
      <c r="O3854" t="s">
        <v>1765</v>
      </c>
      <c r="P3854" t="s">
        <v>1774</v>
      </c>
    </row>
    <row r="3855" spans="1:16" x14ac:dyDescent="0.3">
      <c r="A3855">
        <v>43701</v>
      </c>
      <c r="B3855" t="s">
        <v>758</v>
      </c>
      <c r="C3855" t="s">
        <v>175</v>
      </c>
      <c r="D3855" t="s">
        <v>296</v>
      </c>
      <c r="E3855" t="s">
        <v>777</v>
      </c>
      <c r="F3855">
        <v>10</v>
      </c>
      <c r="G3855">
        <v>15</v>
      </c>
      <c r="H3855" t="s">
        <v>19</v>
      </c>
      <c r="I3855" t="s">
        <v>15</v>
      </c>
      <c r="J3855">
        <v>5416</v>
      </c>
      <c r="K3855" t="str">
        <f>VLOOKUP(E3855,LUCode!A:B,2,FALSE)</f>
        <v>S/E/C Department Other</v>
      </c>
      <c r="L3855">
        <f>VLOOKUP(D3855,Coordinates!A:C,2,FALSE)</f>
        <v>43.4116</v>
      </c>
      <c r="M3855">
        <f>VLOOKUP(D3855,Coordinates!A:C,3,FALSE)</f>
        <v>-79.233500000000006</v>
      </c>
      <c r="N3855" t="str">
        <f>VLOOKUP(I3855,LULine!A:B,2,FALSE)</f>
        <v>Yonge University Spadina</v>
      </c>
      <c r="O3855" t="s">
        <v>1765</v>
      </c>
      <c r="P3855" t="s">
        <v>1774</v>
      </c>
    </row>
    <row r="3856" spans="1:16" x14ac:dyDescent="0.3">
      <c r="A3856">
        <v>43701</v>
      </c>
      <c r="B3856" t="s">
        <v>336</v>
      </c>
      <c r="C3856" t="s">
        <v>175</v>
      </c>
      <c r="D3856" t="s">
        <v>42</v>
      </c>
      <c r="E3856" t="s">
        <v>308</v>
      </c>
      <c r="F3856">
        <v>4</v>
      </c>
      <c r="G3856">
        <v>9</v>
      </c>
      <c r="H3856" t="s">
        <v>19</v>
      </c>
      <c r="I3856" t="s">
        <v>15</v>
      </c>
      <c r="J3856">
        <v>5971</v>
      </c>
      <c r="K3856" t="str">
        <f>VLOOKUP(E3856,LUCode!A:B,2,FALSE)</f>
        <v>Assault / Patron Involved</v>
      </c>
      <c r="L3856">
        <f>VLOOKUP(D3856,Coordinates!A:C,2,FALSE)</f>
        <v>43.749699999999997</v>
      </c>
      <c r="M3856">
        <f>VLOOKUP(D3856,Coordinates!A:C,3,FALSE)</f>
        <v>-79.4619</v>
      </c>
      <c r="N3856" t="str">
        <f>VLOOKUP(I3856,LULine!A:B,2,FALSE)</f>
        <v>Yonge University Spadina</v>
      </c>
      <c r="O3856" t="s">
        <v>1765</v>
      </c>
      <c r="P3856" t="s">
        <v>1774</v>
      </c>
    </row>
    <row r="3857" spans="1:16" x14ac:dyDescent="0.3">
      <c r="A3857">
        <v>43701</v>
      </c>
      <c r="B3857" t="s">
        <v>379</v>
      </c>
      <c r="C3857" t="s">
        <v>175</v>
      </c>
      <c r="D3857" t="s">
        <v>223</v>
      </c>
      <c r="E3857" t="s">
        <v>57</v>
      </c>
      <c r="F3857">
        <v>5</v>
      </c>
      <c r="G3857">
        <v>9</v>
      </c>
      <c r="H3857" t="s">
        <v>29</v>
      </c>
      <c r="I3857" t="s">
        <v>30</v>
      </c>
      <c r="J3857">
        <v>5179</v>
      </c>
      <c r="K3857" t="str">
        <f>VLOOKUP(E3857,LUCode!A:B,2,FALSE)</f>
        <v>Injured or ill Customer (On Train) - Transported</v>
      </c>
      <c r="L3857">
        <f>VLOOKUP(D3857,Coordinates!A:C,2,FALSE)</f>
        <v>43.392499999999998</v>
      </c>
      <c r="M3857">
        <f>VLOOKUP(D3857,Coordinates!A:C,3,FALSE)</f>
        <v>-79.271050000000002</v>
      </c>
      <c r="N3857" t="str">
        <f>VLOOKUP(I3857,LULine!A:B,2,FALSE)</f>
        <v>Bloor Danforth</v>
      </c>
      <c r="O3857" t="s">
        <v>1765</v>
      </c>
      <c r="P3857" t="s">
        <v>1775</v>
      </c>
    </row>
    <row r="3858" spans="1:16" x14ac:dyDescent="0.3">
      <c r="A3858">
        <v>43701</v>
      </c>
      <c r="B3858" t="s">
        <v>874</v>
      </c>
      <c r="C3858" t="s">
        <v>175</v>
      </c>
      <c r="D3858" t="s">
        <v>27</v>
      </c>
      <c r="E3858" t="s">
        <v>158</v>
      </c>
      <c r="F3858">
        <v>14</v>
      </c>
      <c r="G3858">
        <v>18</v>
      </c>
      <c r="H3858" t="s">
        <v>34</v>
      </c>
      <c r="I3858" t="s">
        <v>30</v>
      </c>
      <c r="J3858">
        <v>5012</v>
      </c>
      <c r="K3858" t="str">
        <f>VLOOKUP(E3858,LUCode!A:B,2,FALSE)</f>
        <v>Unauthorized at Track Level</v>
      </c>
      <c r="L3858">
        <f>VLOOKUP(D3858,Coordinates!A:C,2,FALSE)</f>
        <v>43.392000000000003</v>
      </c>
      <c r="M3858">
        <f>VLOOKUP(D3858,Coordinates!A:C,3,FALSE)</f>
        <v>-79.273499999999999</v>
      </c>
      <c r="N3858" t="str">
        <f>VLOOKUP(I3858,LULine!A:B,2,FALSE)</f>
        <v>Bloor Danforth</v>
      </c>
      <c r="O3858" t="s">
        <v>1765</v>
      </c>
      <c r="P3858" t="s">
        <v>1777</v>
      </c>
    </row>
    <row r="3859" spans="1:16" x14ac:dyDescent="0.3">
      <c r="A3859">
        <v>43701</v>
      </c>
      <c r="B3859" t="s">
        <v>1362</v>
      </c>
      <c r="C3859" t="s">
        <v>175</v>
      </c>
      <c r="D3859" t="s">
        <v>215</v>
      </c>
      <c r="E3859" t="s">
        <v>216</v>
      </c>
      <c r="F3859">
        <v>10</v>
      </c>
      <c r="G3859">
        <v>14</v>
      </c>
      <c r="H3859" t="s">
        <v>34</v>
      </c>
      <c r="I3859" t="s">
        <v>30</v>
      </c>
      <c r="J3859">
        <v>5093</v>
      </c>
      <c r="K3859" t="str">
        <f>VLOOKUP(E3859,LUCode!A:B,2,FALSE)</f>
        <v>Emergency Alarm Station Activation</v>
      </c>
      <c r="L3859">
        <f>VLOOKUP(D3859,Coordinates!A:C,2,FALSE)</f>
        <v>43.385300000000001</v>
      </c>
      <c r="M3859">
        <f>VLOOKUP(D3859,Coordinates!A:C,3,FALSE)</f>
        <v>-79.304100000000005</v>
      </c>
      <c r="N3859" t="str">
        <f>VLOOKUP(I3859,LULine!A:B,2,FALSE)</f>
        <v>Bloor Danforth</v>
      </c>
      <c r="O3859" t="s">
        <v>1765</v>
      </c>
      <c r="P3859" t="s">
        <v>1777</v>
      </c>
    </row>
    <row r="3860" spans="1:16" x14ac:dyDescent="0.3">
      <c r="A3860">
        <v>43702</v>
      </c>
      <c r="B3860" t="s">
        <v>35</v>
      </c>
      <c r="C3860" t="s">
        <v>188</v>
      </c>
      <c r="D3860" t="s">
        <v>279</v>
      </c>
      <c r="E3860" t="s">
        <v>60</v>
      </c>
      <c r="F3860">
        <v>3</v>
      </c>
      <c r="G3860">
        <v>8</v>
      </c>
      <c r="H3860" t="s">
        <v>19</v>
      </c>
      <c r="I3860" t="s">
        <v>15</v>
      </c>
      <c r="J3860">
        <v>5616</v>
      </c>
      <c r="K3860" t="str">
        <f>VLOOKUP(E3860,LUCode!A:B,2,FALSE)</f>
        <v>Miscellaneous Other</v>
      </c>
      <c r="L3860">
        <f>VLOOKUP(D3860,Coordinates!A:C,2,FALSE)</f>
        <v>43.4056</v>
      </c>
      <c r="M3860">
        <f>VLOOKUP(D3860,Coordinates!A:C,3,FALSE)</f>
        <v>-79.232699999999994</v>
      </c>
      <c r="N3860" t="str">
        <f>VLOOKUP(I3860,LULine!A:B,2,FALSE)</f>
        <v>Yonge University Spadina</v>
      </c>
      <c r="O3860" t="s">
        <v>1765</v>
      </c>
      <c r="P3860" t="s">
        <v>1774</v>
      </c>
    </row>
    <row r="3861" spans="1:16" x14ac:dyDescent="0.3">
      <c r="A3861">
        <v>43702</v>
      </c>
      <c r="B3861" t="s">
        <v>414</v>
      </c>
      <c r="C3861" t="s">
        <v>188</v>
      </c>
      <c r="D3861" t="s">
        <v>104</v>
      </c>
      <c r="E3861" t="s">
        <v>110</v>
      </c>
      <c r="F3861">
        <v>3</v>
      </c>
      <c r="G3861">
        <v>7</v>
      </c>
      <c r="H3861" t="s">
        <v>34</v>
      </c>
      <c r="I3861" t="s">
        <v>30</v>
      </c>
      <c r="J3861">
        <v>5122</v>
      </c>
      <c r="K3861" t="str">
        <f>VLOOKUP(E3861,LUCode!A:B,2,FALSE)</f>
        <v>Door Problems - Debris Related</v>
      </c>
      <c r="L3861">
        <f>VLOOKUP(D3861,Coordinates!A:C,2,FALSE)</f>
        <v>43.384300000000003</v>
      </c>
      <c r="M3861">
        <f>VLOOKUP(D3861,Coordinates!A:C,3,FALSE)</f>
        <v>-79.312799999999996</v>
      </c>
      <c r="N3861" t="str">
        <f>VLOOKUP(I3861,LULine!A:B,2,FALSE)</f>
        <v>Bloor Danforth</v>
      </c>
      <c r="O3861" t="s">
        <v>1765</v>
      </c>
      <c r="P3861" t="s">
        <v>1773</v>
      </c>
    </row>
    <row r="3862" spans="1:16" x14ac:dyDescent="0.3">
      <c r="A3862">
        <v>43702</v>
      </c>
      <c r="B3862" t="s">
        <v>283</v>
      </c>
      <c r="C3862" t="s">
        <v>188</v>
      </c>
      <c r="D3862" s="25" t="s">
        <v>1756</v>
      </c>
      <c r="E3862" t="s">
        <v>221</v>
      </c>
      <c r="F3862">
        <v>8</v>
      </c>
      <c r="G3862">
        <v>12</v>
      </c>
      <c r="H3862" t="s">
        <v>14</v>
      </c>
      <c r="I3862" t="s">
        <v>15</v>
      </c>
      <c r="J3862">
        <v>5626</v>
      </c>
      <c r="K3862" t="str">
        <f>VLOOKUP(E3862,LUCode!A:B,2,FALSE)</f>
        <v>Fire/Smoke Plan B - Source TTC</v>
      </c>
      <c r="L3862">
        <f>VLOOKUP(D3862,Coordinates!A:C,2,FALSE)</f>
        <v>43.401600000000002</v>
      </c>
      <c r="M3862">
        <f>VLOOKUP(D3862,Coordinates!A:C,3,FALSE)</f>
        <v>-79.230900000000005</v>
      </c>
      <c r="N3862" t="str">
        <f>VLOOKUP(I3862,LULine!A:B,2,FALSE)</f>
        <v>Yonge University Spadina</v>
      </c>
      <c r="O3862" t="s">
        <v>1765</v>
      </c>
      <c r="P3862" t="s">
        <v>1773</v>
      </c>
    </row>
    <row r="3863" spans="1:16" x14ac:dyDescent="0.3">
      <c r="A3863">
        <v>43702</v>
      </c>
      <c r="B3863" t="s">
        <v>950</v>
      </c>
      <c r="C3863" t="s">
        <v>188</v>
      </c>
      <c r="D3863" t="s">
        <v>211</v>
      </c>
      <c r="E3863" t="s">
        <v>72</v>
      </c>
      <c r="F3863">
        <v>5</v>
      </c>
      <c r="G3863">
        <v>10</v>
      </c>
      <c r="H3863" t="s">
        <v>19</v>
      </c>
      <c r="I3863" t="s">
        <v>15</v>
      </c>
      <c r="J3863">
        <v>5501</v>
      </c>
      <c r="K3863" t="str">
        <f>VLOOKUP(E3863,LUCode!A:B,2,FALSE)</f>
        <v xml:space="preserve">No Operator Immediately Available </v>
      </c>
      <c r="L3863">
        <f>VLOOKUP(D3863,Coordinates!A:C,2,FALSE)</f>
        <v>43.4739</v>
      </c>
      <c r="M3863">
        <f>VLOOKUP(D3863,Coordinates!A:C,3,FALSE)</f>
        <v>-79.313900000000004</v>
      </c>
      <c r="N3863" t="str">
        <f>VLOOKUP(I3863,LULine!A:B,2,FALSE)</f>
        <v>Yonge University Spadina</v>
      </c>
      <c r="O3863" t="s">
        <v>1765</v>
      </c>
      <c r="P3863" t="s">
        <v>1775</v>
      </c>
    </row>
    <row r="3864" spans="1:16" x14ac:dyDescent="0.3">
      <c r="A3864">
        <v>43702</v>
      </c>
      <c r="B3864" t="s">
        <v>1286</v>
      </c>
      <c r="C3864" t="s">
        <v>188</v>
      </c>
      <c r="D3864" s="25" t="s">
        <v>1756</v>
      </c>
      <c r="E3864" t="s">
        <v>1331</v>
      </c>
      <c r="F3864">
        <v>5</v>
      </c>
      <c r="G3864">
        <v>10</v>
      </c>
      <c r="H3864" t="s">
        <v>19</v>
      </c>
      <c r="I3864" t="s">
        <v>15</v>
      </c>
      <c r="J3864">
        <v>5871</v>
      </c>
      <c r="K3864" t="e">
        <f>VLOOKUP(E3864,LUCode!A:B,2,FALSE)</f>
        <v>#N/A</v>
      </c>
      <c r="L3864">
        <f>VLOOKUP(D3864,Coordinates!A:C,2,FALSE)</f>
        <v>43.401600000000002</v>
      </c>
      <c r="M3864">
        <f>VLOOKUP(D3864,Coordinates!A:C,3,FALSE)</f>
        <v>-79.230900000000005</v>
      </c>
      <c r="N3864" t="str">
        <f>VLOOKUP(I3864,LULine!A:B,2,FALSE)</f>
        <v>Yonge University Spadina</v>
      </c>
      <c r="O3864" t="s">
        <v>1765</v>
      </c>
      <c r="P3864" t="s">
        <v>1775</v>
      </c>
    </row>
    <row r="3865" spans="1:16" x14ac:dyDescent="0.3">
      <c r="A3865">
        <v>43702</v>
      </c>
      <c r="B3865" t="s">
        <v>989</v>
      </c>
      <c r="C3865" t="s">
        <v>188</v>
      </c>
      <c r="D3865" t="s">
        <v>296</v>
      </c>
      <c r="E3865" t="s">
        <v>86</v>
      </c>
      <c r="F3865">
        <v>5</v>
      </c>
      <c r="G3865">
        <v>10</v>
      </c>
      <c r="H3865" t="s">
        <v>19</v>
      </c>
      <c r="I3865" t="s">
        <v>15</v>
      </c>
      <c r="J3865">
        <v>5611</v>
      </c>
      <c r="K3865" t="str">
        <f>VLOOKUP(E3865,LUCode!A:B,2,FALSE)</f>
        <v>Propulsion System</v>
      </c>
      <c r="L3865">
        <f>VLOOKUP(D3865,Coordinates!A:C,2,FALSE)</f>
        <v>43.4116</v>
      </c>
      <c r="M3865">
        <f>VLOOKUP(D3865,Coordinates!A:C,3,FALSE)</f>
        <v>-79.233500000000006</v>
      </c>
      <c r="N3865" t="str">
        <f>VLOOKUP(I3865,LULine!A:B,2,FALSE)</f>
        <v>Yonge University Spadina</v>
      </c>
      <c r="O3865" t="s">
        <v>1765</v>
      </c>
      <c r="P3865" t="s">
        <v>1776</v>
      </c>
    </row>
    <row r="3866" spans="1:16" x14ac:dyDescent="0.3">
      <c r="A3866">
        <v>43702</v>
      </c>
      <c r="B3866" t="s">
        <v>247</v>
      </c>
      <c r="C3866" t="s">
        <v>188</v>
      </c>
      <c r="D3866" t="s">
        <v>849</v>
      </c>
      <c r="E3866" t="s">
        <v>67</v>
      </c>
      <c r="F3866">
        <v>7</v>
      </c>
      <c r="G3866">
        <v>12</v>
      </c>
      <c r="H3866" t="s">
        <v>19</v>
      </c>
      <c r="I3866" t="s">
        <v>15</v>
      </c>
      <c r="J3866">
        <v>5816</v>
      </c>
      <c r="K3866" t="str">
        <f>VLOOKUP(E3866,LUCode!A:B,2,FALSE)</f>
        <v>Door Problems - Faulty Equipment</v>
      </c>
      <c r="L3866">
        <f>VLOOKUP(D3866,Coordinates!A:C,2,FALSE)</f>
        <v>43.463700000000003</v>
      </c>
      <c r="M3866">
        <f>VLOOKUP(D3866,Coordinates!A:C,3,FALSE)</f>
        <v>-79.303399999999996</v>
      </c>
      <c r="N3866" t="str">
        <f>VLOOKUP(I3866,LULine!A:B,2,FALSE)</f>
        <v>Yonge University Spadina</v>
      </c>
      <c r="O3866" t="s">
        <v>1765</v>
      </c>
      <c r="P3866" t="s">
        <v>1777</v>
      </c>
    </row>
    <row r="3867" spans="1:16" x14ac:dyDescent="0.3">
      <c r="A3867">
        <v>43702</v>
      </c>
      <c r="B3867" t="s">
        <v>1403</v>
      </c>
      <c r="C3867" t="s">
        <v>188</v>
      </c>
      <c r="D3867" t="s">
        <v>64</v>
      </c>
      <c r="E3867" t="s">
        <v>89</v>
      </c>
      <c r="F3867">
        <v>5</v>
      </c>
      <c r="G3867">
        <v>9</v>
      </c>
      <c r="H3867" t="s">
        <v>34</v>
      </c>
      <c r="I3867" t="s">
        <v>30</v>
      </c>
      <c r="J3867">
        <v>5220</v>
      </c>
      <c r="K3867" t="str">
        <f>VLOOKUP(E3867,LUCode!A:B,2,FALSE)</f>
        <v>Injured or ill Customer (On Train) - Medical Aid Refused</v>
      </c>
      <c r="L3867">
        <f>VLOOKUP(D3867,Coordinates!A:C,2,FALSE)</f>
        <v>43.424100000000003</v>
      </c>
      <c r="M3867">
        <f>VLOOKUP(D3867,Coordinates!A:C,3,FALSE)</f>
        <v>-79.164699999999996</v>
      </c>
      <c r="N3867" t="str">
        <f>VLOOKUP(I3867,LULine!A:B,2,FALSE)</f>
        <v>Bloor Danforth</v>
      </c>
      <c r="O3867" t="s">
        <v>1765</v>
      </c>
      <c r="P3867" t="s">
        <v>1777</v>
      </c>
    </row>
    <row r="3868" spans="1:16" x14ac:dyDescent="0.3">
      <c r="A3868">
        <v>43703</v>
      </c>
      <c r="B3868" t="s">
        <v>68</v>
      </c>
      <c r="C3868" t="s">
        <v>196</v>
      </c>
      <c r="D3868" t="s">
        <v>134</v>
      </c>
      <c r="E3868" t="s">
        <v>50</v>
      </c>
      <c r="F3868">
        <v>5</v>
      </c>
      <c r="G3868">
        <v>7</v>
      </c>
      <c r="H3868" t="s">
        <v>29</v>
      </c>
      <c r="I3868" t="s">
        <v>30</v>
      </c>
      <c r="J3868">
        <v>5240</v>
      </c>
      <c r="K3868" t="str">
        <f>VLOOKUP(E3868,LUCode!A:B,2,FALSE)</f>
        <v>Brakes</v>
      </c>
      <c r="L3868">
        <f>VLOOKUP(D3868,Coordinates!A:C,2,FALSE)</f>
        <v>43.404200000000003</v>
      </c>
      <c r="M3868">
        <f>VLOOKUP(D3868,Coordinates!A:C,3,FALSE)</f>
        <v>-79.210899999999995</v>
      </c>
      <c r="N3868" t="str">
        <f>VLOOKUP(I3868,LULine!A:B,2,FALSE)</f>
        <v>Bloor Danforth</v>
      </c>
      <c r="O3868" t="s">
        <v>1765</v>
      </c>
      <c r="P3868" t="s">
        <v>1774</v>
      </c>
    </row>
    <row r="3869" spans="1:16" x14ac:dyDescent="0.3">
      <c r="A3869">
        <v>43703</v>
      </c>
      <c r="B3869" t="s">
        <v>1135</v>
      </c>
      <c r="C3869" t="s">
        <v>196</v>
      </c>
      <c r="D3869" t="s">
        <v>1183</v>
      </c>
      <c r="E3869" t="s">
        <v>92</v>
      </c>
      <c r="F3869">
        <v>4</v>
      </c>
      <c r="G3869">
        <v>9</v>
      </c>
      <c r="H3869" t="s">
        <v>19</v>
      </c>
      <c r="I3869" t="s">
        <v>93</v>
      </c>
      <c r="J3869">
        <v>3014</v>
      </c>
      <c r="K3869" t="str">
        <f>VLOOKUP(E3869,LUCode!A:B,2,FALSE)</f>
        <v>Door Problems - Faulty Equipment</v>
      </c>
      <c r="L3869">
        <f>VLOOKUP(D3869,Coordinates!A:C,2,FALSE)</f>
        <v>43.462800000000001</v>
      </c>
      <c r="M3869">
        <f>VLOOKUP(D3869,Coordinates!A:C,3,FALSE)</f>
        <v>-79.152799999999999</v>
      </c>
      <c r="N3869" t="str">
        <f>VLOOKUP(I3869,LULine!A:B,2,FALSE)</f>
        <v>Scarborough Rail Transit</v>
      </c>
      <c r="O3869" t="s">
        <v>1765</v>
      </c>
      <c r="P3869" t="s">
        <v>1774</v>
      </c>
    </row>
    <row r="3870" spans="1:16" x14ac:dyDescent="0.3">
      <c r="A3870">
        <v>43703</v>
      </c>
      <c r="B3870" t="s">
        <v>1299</v>
      </c>
      <c r="C3870" t="s">
        <v>196</v>
      </c>
      <c r="D3870" t="s">
        <v>420</v>
      </c>
      <c r="E3870" t="s">
        <v>183</v>
      </c>
      <c r="F3870">
        <v>6</v>
      </c>
      <c r="G3870">
        <v>8</v>
      </c>
      <c r="H3870" t="s">
        <v>19</v>
      </c>
      <c r="I3870" t="s">
        <v>15</v>
      </c>
      <c r="J3870">
        <v>5546</v>
      </c>
      <c r="K3870" t="str">
        <f>VLOOKUP(E3870,LUCode!A:B,2,FALSE)</f>
        <v>ATC Operator Related</v>
      </c>
      <c r="L3870">
        <f>VLOOKUP(D3870,Coordinates!A:C,2,FALSE)</f>
        <v>43.3917</v>
      </c>
      <c r="M3870">
        <f>VLOOKUP(D3870,Coordinates!A:C,3,FALSE)</f>
        <v>-79.231800000000007</v>
      </c>
      <c r="N3870" t="str">
        <f>VLOOKUP(I3870,LULine!A:B,2,FALSE)</f>
        <v>Yonge University Spadina</v>
      </c>
      <c r="O3870" t="s">
        <v>1765</v>
      </c>
      <c r="P3870" t="s">
        <v>1774</v>
      </c>
    </row>
    <row r="3871" spans="1:16" x14ac:dyDescent="0.3">
      <c r="A3871">
        <v>43703</v>
      </c>
      <c r="B3871" t="s">
        <v>229</v>
      </c>
      <c r="C3871" t="s">
        <v>196</v>
      </c>
      <c r="D3871" t="s">
        <v>37</v>
      </c>
      <c r="E3871" t="s">
        <v>135</v>
      </c>
      <c r="F3871">
        <v>3</v>
      </c>
      <c r="G3871">
        <v>5</v>
      </c>
      <c r="H3871" t="s">
        <v>29</v>
      </c>
      <c r="I3871" t="s">
        <v>30</v>
      </c>
      <c r="J3871">
        <v>5058</v>
      </c>
      <c r="K3871" t="str">
        <f>VLOOKUP(E3871,LUCode!A:B,2,FALSE)</f>
        <v>Operator Overspeeding</v>
      </c>
      <c r="L3871">
        <f>VLOOKUP(D3871,Coordinates!A:C,2,FALSE)</f>
        <v>43.435699999999997</v>
      </c>
      <c r="M3871">
        <f>VLOOKUP(D3871,Coordinates!A:C,3,FALSE)</f>
        <v>-79.154899999999998</v>
      </c>
      <c r="N3871" t="str">
        <f>VLOOKUP(I3871,LULine!A:B,2,FALSE)</f>
        <v>Bloor Danforth</v>
      </c>
      <c r="O3871" t="s">
        <v>1765</v>
      </c>
      <c r="P3871" t="s">
        <v>1774</v>
      </c>
    </row>
    <row r="3872" spans="1:16" x14ac:dyDescent="0.3">
      <c r="A3872">
        <v>43703</v>
      </c>
      <c r="B3872" t="s">
        <v>724</v>
      </c>
      <c r="C3872" t="s">
        <v>196</v>
      </c>
      <c r="D3872" t="s">
        <v>49</v>
      </c>
      <c r="E3872" t="s">
        <v>67</v>
      </c>
      <c r="F3872">
        <v>5</v>
      </c>
      <c r="G3872">
        <v>7</v>
      </c>
      <c r="H3872" t="s">
        <v>19</v>
      </c>
      <c r="I3872" t="s">
        <v>15</v>
      </c>
      <c r="J3872">
        <v>5496</v>
      </c>
      <c r="K3872" t="str">
        <f>VLOOKUP(E3872,LUCode!A:B,2,FALSE)</f>
        <v>Door Problems - Faulty Equipment</v>
      </c>
      <c r="L3872">
        <f>VLOOKUP(D3872,Coordinates!A:C,2,FALSE)</f>
        <v>43.423200000000001</v>
      </c>
      <c r="M3872">
        <f>VLOOKUP(D3872,Coordinates!A:C,3,FALSE)</f>
        <v>79.262699999999995</v>
      </c>
      <c r="N3872" t="str">
        <f>VLOOKUP(I3872,LULine!A:B,2,FALSE)</f>
        <v>Yonge University Spadina</v>
      </c>
      <c r="O3872" t="s">
        <v>1765</v>
      </c>
      <c r="P3872" t="s">
        <v>1774</v>
      </c>
    </row>
    <row r="3873" spans="1:16" x14ac:dyDescent="0.3">
      <c r="A3873">
        <v>43703</v>
      </c>
      <c r="B3873" t="s">
        <v>31</v>
      </c>
      <c r="C3873" t="s">
        <v>196</v>
      </c>
      <c r="D3873" t="s">
        <v>104</v>
      </c>
      <c r="E3873" t="s">
        <v>531</v>
      </c>
      <c r="F3873">
        <v>4</v>
      </c>
      <c r="G3873">
        <v>6</v>
      </c>
      <c r="H3873" t="s">
        <v>34</v>
      </c>
      <c r="I3873" t="s">
        <v>30</v>
      </c>
      <c r="J3873">
        <v>5106</v>
      </c>
      <c r="K3873" t="str">
        <f>VLOOKUP(E3873,LUCode!A:B,2,FALSE)</f>
        <v>Training Department Related Delays</v>
      </c>
      <c r="L3873">
        <f>VLOOKUP(D3873,Coordinates!A:C,2,FALSE)</f>
        <v>43.384300000000003</v>
      </c>
      <c r="M3873">
        <f>VLOOKUP(D3873,Coordinates!A:C,3,FALSE)</f>
        <v>-79.312799999999996</v>
      </c>
      <c r="N3873" t="str">
        <f>VLOOKUP(I3873,LULine!A:B,2,FALSE)</f>
        <v>Bloor Danforth</v>
      </c>
      <c r="O3873" t="s">
        <v>1765</v>
      </c>
      <c r="P3873" t="s">
        <v>1774</v>
      </c>
    </row>
    <row r="3874" spans="1:16" x14ac:dyDescent="0.3">
      <c r="A3874">
        <v>43703</v>
      </c>
      <c r="B3874" t="s">
        <v>276</v>
      </c>
      <c r="C3874" t="s">
        <v>196</v>
      </c>
      <c r="D3874" t="s">
        <v>117</v>
      </c>
      <c r="E3874" t="s">
        <v>57</v>
      </c>
      <c r="F3874">
        <v>14</v>
      </c>
      <c r="G3874">
        <v>16</v>
      </c>
      <c r="H3874" t="s">
        <v>19</v>
      </c>
      <c r="I3874" t="s">
        <v>15</v>
      </c>
      <c r="J3874">
        <v>6036</v>
      </c>
      <c r="K3874" t="str">
        <f>VLOOKUP(E3874,LUCode!A:B,2,FALSE)</f>
        <v>Injured or ill Customer (On Train) - Transported</v>
      </c>
      <c r="L3874">
        <f>VLOOKUP(D3874,Coordinates!A:C,2,FALSE)</f>
        <v>43.393599999999999</v>
      </c>
      <c r="M3874">
        <f>VLOOKUP(D3874,Coordinates!A:C,3,FALSE)</f>
        <v>-79.232600000000005</v>
      </c>
      <c r="N3874" t="str">
        <f>VLOOKUP(I3874,LULine!A:B,2,FALSE)</f>
        <v>Yonge University Spadina</v>
      </c>
      <c r="O3874" t="s">
        <v>1765</v>
      </c>
      <c r="P3874" t="s">
        <v>1772</v>
      </c>
    </row>
    <row r="3875" spans="1:16" x14ac:dyDescent="0.3">
      <c r="A3875">
        <v>43703</v>
      </c>
      <c r="B3875" t="s">
        <v>1682</v>
      </c>
      <c r="C3875" t="s">
        <v>196</v>
      </c>
      <c r="D3875" t="s">
        <v>106</v>
      </c>
      <c r="E3875" t="s">
        <v>57</v>
      </c>
      <c r="F3875">
        <v>5</v>
      </c>
      <c r="G3875">
        <v>7</v>
      </c>
      <c r="H3875" t="s">
        <v>19</v>
      </c>
      <c r="I3875" t="s">
        <v>15</v>
      </c>
      <c r="J3875">
        <v>5766</v>
      </c>
      <c r="K3875" t="str">
        <f>VLOOKUP(E3875,LUCode!A:B,2,FALSE)</f>
        <v>Injured or ill Customer (On Train) - Transported</v>
      </c>
      <c r="L3875">
        <f>VLOOKUP(D3875,Coordinates!A:C,2,FALSE)</f>
        <v>43.400199999999998</v>
      </c>
      <c r="M3875">
        <f>VLOOKUP(D3875,Coordinates!A:C,3,FALSE)</f>
        <v>-79.233699999999999</v>
      </c>
      <c r="N3875" t="str">
        <f>VLOOKUP(I3875,LULine!A:B,2,FALSE)</f>
        <v>Yonge University Spadina</v>
      </c>
      <c r="O3875" t="s">
        <v>1765</v>
      </c>
      <c r="P3875" t="s">
        <v>1772</v>
      </c>
    </row>
    <row r="3876" spans="1:16" x14ac:dyDescent="0.3">
      <c r="A3876">
        <v>43703</v>
      </c>
      <c r="B3876" t="s">
        <v>696</v>
      </c>
      <c r="C3876" t="s">
        <v>196</v>
      </c>
      <c r="D3876" t="s">
        <v>33</v>
      </c>
      <c r="E3876" t="s">
        <v>132</v>
      </c>
      <c r="F3876">
        <v>3</v>
      </c>
      <c r="G3876">
        <v>6</v>
      </c>
      <c r="H3876" t="s">
        <v>29</v>
      </c>
      <c r="I3876" t="s">
        <v>30</v>
      </c>
      <c r="J3876">
        <v>5119</v>
      </c>
      <c r="K3876" t="str">
        <f>VLOOKUP(E3876,LUCode!A:B,2,FALSE)</f>
        <v>Misc. Transportation Other - Employee Non-Chargeable</v>
      </c>
      <c r="L3876">
        <f>VLOOKUP(D3876,Coordinates!A:C,2,FALSE)</f>
        <v>43.381399999999999</v>
      </c>
      <c r="M3876">
        <f>VLOOKUP(D3876,Coordinates!A:C,3,FALSE)</f>
        <v>-79.320999999999998</v>
      </c>
      <c r="N3876" t="str">
        <f>VLOOKUP(I3876,LULine!A:B,2,FALSE)</f>
        <v>Bloor Danforth</v>
      </c>
      <c r="O3876" t="s">
        <v>1765</v>
      </c>
      <c r="P3876" t="s">
        <v>1772</v>
      </c>
    </row>
    <row r="3877" spans="1:16" x14ac:dyDescent="0.3">
      <c r="A3877">
        <v>43703</v>
      </c>
      <c r="B3877" t="s">
        <v>1204</v>
      </c>
      <c r="C3877" t="s">
        <v>196</v>
      </c>
      <c r="D3877" t="s">
        <v>427</v>
      </c>
      <c r="E3877" t="s">
        <v>13</v>
      </c>
      <c r="F3877">
        <v>3</v>
      </c>
      <c r="G3877">
        <v>6</v>
      </c>
      <c r="H3877" t="s">
        <v>19</v>
      </c>
      <c r="I3877" t="s">
        <v>15</v>
      </c>
      <c r="J3877">
        <v>5416</v>
      </c>
      <c r="K3877" t="str">
        <f>VLOOKUP(E3877,LUCode!A:B,2,FALSE)</f>
        <v>ATC Project</v>
      </c>
      <c r="L3877">
        <f>VLOOKUP(D3877,Coordinates!A:C,2,FALSE)</f>
        <v>43.4739</v>
      </c>
      <c r="M3877">
        <f>VLOOKUP(D3877,Coordinates!A:C,3,FALSE)</f>
        <v>-79.313900000000004</v>
      </c>
      <c r="N3877" t="str">
        <f>VLOOKUP(I3877,LULine!A:B,2,FALSE)</f>
        <v>Yonge University Spadina</v>
      </c>
      <c r="O3877" t="s">
        <v>1765</v>
      </c>
      <c r="P3877" t="s">
        <v>1772</v>
      </c>
    </row>
    <row r="3878" spans="1:16" x14ac:dyDescent="0.3">
      <c r="A3878">
        <v>43703</v>
      </c>
      <c r="B3878" t="s">
        <v>742</v>
      </c>
      <c r="C3878" t="s">
        <v>196</v>
      </c>
      <c r="D3878" t="s">
        <v>237</v>
      </c>
      <c r="E3878" t="s">
        <v>132</v>
      </c>
      <c r="F3878">
        <v>3</v>
      </c>
      <c r="G3878">
        <v>6</v>
      </c>
      <c r="H3878" t="s">
        <v>34</v>
      </c>
      <c r="I3878" t="s">
        <v>30</v>
      </c>
      <c r="J3878">
        <v>5004</v>
      </c>
      <c r="K3878" t="str">
        <f>VLOOKUP(E3878,LUCode!A:B,2,FALSE)</f>
        <v>Misc. Transportation Other - Employee Non-Chargeable</v>
      </c>
      <c r="L3878">
        <f>VLOOKUP(D3878,Coordinates!A:C,2,FALSE)</f>
        <v>43.394399999999997</v>
      </c>
      <c r="M3878">
        <f>VLOOKUP(D3878,Coordinates!A:C,3,FALSE)</f>
        <v>-79.253600000000006</v>
      </c>
      <c r="N3878" t="str">
        <f>VLOOKUP(I3878,LULine!A:B,2,FALSE)</f>
        <v>Bloor Danforth</v>
      </c>
      <c r="O3878" t="s">
        <v>1765</v>
      </c>
      <c r="P3878" t="s">
        <v>1772</v>
      </c>
    </row>
    <row r="3879" spans="1:16" x14ac:dyDescent="0.3">
      <c r="A3879">
        <v>43703</v>
      </c>
      <c r="B3879" t="s">
        <v>673</v>
      </c>
      <c r="C3879" t="s">
        <v>196</v>
      </c>
      <c r="D3879" t="s">
        <v>608</v>
      </c>
      <c r="E3879" t="s">
        <v>859</v>
      </c>
      <c r="F3879">
        <v>4</v>
      </c>
      <c r="G3879">
        <v>11</v>
      </c>
      <c r="H3879" t="s">
        <v>19</v>
      </c>
      <c r="I3879" t="s">
        <v>93</v>
      </c>
      <c r="J3879">
        <v>3010</v>
      </c>
      <c r="K3879" t="str">
        <f>VLOOKUP(E3879,LUCode!A:B,2,FALSE)</f>
        <v>Passenger Other</v>
      </c>
      <c r="L3879">
        <f>VLOOKUP(D3879,Coordinates!A:C,2,FALSE)</f>
        <v>43.461350000000003</v>
      </c>
      <c r="M3879">
        <f>VLOOKUP(D3879,Coordinates!A:C,3,FALSE)</f>
        <v>-79.161900000000003</v>
      </c>
      <c r="N3879" t="str">
        <f>VLOOKUP(I3879,LULine!A:B,2,FALSE)</f>
        <v>Scarborough Rail Transit</v>
      </c>
      <c r="O3879" t="s">
        <v>1765</v>
      </c>
      <c r="P3879" t="s">
        <v>1773</v>
      </c>
    </row>
    <row r="3880" spans="1:16" x14ac:dyDescent="0.3">
      <c r="A3880">
        <v>43703</v>
      </c>
      <c r="B3880" t="s">
        <v>729</v>
      </c>
      <c r="C3880" t="s">
        <v>196</v>
      </c>
      <c r="D3880" t="s">
        <v>56</v>
      </c>
      <c r="E3880" t="s">
        <v>110</v>
      </c>
      <c r="F3880">
        <v>7</v>
      </c>
      <c r="G3880">
        <v>10</v>
      </c>
      <c r="H3880" t="s">
        <v>29</v>
      </c>
      <c r="I3880" t="s">
        <v>30</v>
      </c>
      <c r="J3880">
        <v>5287</v>
      </c>
      <c r="K3880" t="str">
        <f>VLOOKUP(E3880,LUCode!A:B,2,FALSE)</f>
        <v>Door Problems - Debris Related</v>
      </c>
      <c r="L3880">
        <f>VLOOKUP(D3880,Coordinates!A:C,2,FALSE)</f>
        <v>43.395800000000001</v>
      </c>
      <c r="M3880">
        <f>VLOOKUP(D3880,Coordinates!A:C,3,FALSE)</f>
        <v>-79.244</v>
      </c>
      <c r="N3880" t="str">
        <f>VLOOKUP(I3880,LULine!A:B,2,FALSE)</f>
        <v>Bloor Danforth</v>
      </c>
      <c r="O3880" t="s">
        <v>1765</v>
      </c>
      <c r="P3880" t="s">
        <v>1775</v>
      </c>
    </row>
    <row r="3881" spans="1:16" x14ac:dyDescent="0.3">
      <c r="A3881">
        <v>43703</v>
      </c>
      <c r="B3881" t="s">
        <v>745</v>
      </c>
      <c r="C3881" t="s">
        <v>196</v>
      </c>
      <c r="D3881" t="s">
        <v>32</v>
      </c>
      <c r="E3881" t="s">
        <v>1454</v>
      </c>
      <c r="F3881">
        <v>3</v>
      </c>
      <c r="G3881">
        <v>6</v>
      </c>
      <c r="H3881" t="s">
        <v>34</v>
      </c>
      <c r="I3881" t="s">
        <v>30</v>
      </c>
      <c r="J3881">
        <v>5336</v>
      </c>
      <c r="K3881" t="str">
        <f>VLOOKUP(E3881,LUCode!A:B,2,FALSE)</f>
        <v>Lighting System</v>
      </c>
      <c r="L3881">
        <f>VLOOKUP(D3881,Coordinates!A:C,2,FALSE)</f>
        <v>43.681111000000001</v>
      </c>
      <c r="M3881">
        <f>VLOOKUP(D3881,Coordinates!A:C,3,FALSE)</f>
        <v>-79.337778</v>
      </c>
      <c r="N3881" t="str">
        <f>VLOOKUP(I3881,LULine!A:B,2,FALSE)</f>
        <v>Bloor Danforth</v>
      </c>
      <c r="O3881" t="s">
        <v>1765</v>
      </c>
      <c r="P3881" t="s">
        <v>1776</v>
      </c>
    </row>
    <row r="3882" spans="1:16" x14ac:dyDescent="0.3">
      <c r="A3882">
        <v>43703</v>
      </c>
      <c r="B3882" t="s">
        <v>1293</v>
      </c>
      <c r="C3882" t="s">
        <v>196</v>
      </c>
      <c r="D3882" t="s">
        <v>59</v>
      </c>
      <c r="E3882" t="s">
        <v>54</v>
      </c>
      <c r="F3882">
        <v>4</v>
      </c>
      <c r="G3882">
        <v>7</v>
      </c>
      <c r="H3882" t="s">
        <v>34</v>
      </c>
      <c r="I3882" t="s">
        <v>30</v>
      </c>
      <c r="J3882">
        <v>5140</v>
      </c>
      <c r="K3882" t="str">
        <f>VLOOKUP(E3882,LUCode!A:B,2,FALSE)</f>
        <v>Passenger Assistance Alarm Activated - No Trouble Found</v>
      </c>
      <c r="L3882">
        <f>VLOOKUP(D3882,Coordinates!A:C,2,FALSE)</f>
        <v>43.410299999999999</v>
      </c>
      <c r="M3882">
        <f>VLOOKUP(D3882,Coordinates!A:C,3,FALSE)</f>
        <v>-79.192300000000003</v>
      </c>
      <c r="N3882" t="str">
        <f>VLOOKUP(I3882,LULine!A:B,2,FALSE)</f>
        <v>Bloor Danforth</v>
      </c>
      <c r="O3882" t="s">
        <v>1765</v>
      </c>
      <c r="P3882" t="s">
        <v>1776</v>
      </c>
    </row>
    <row r="3883" spans="1:16" x14ac:dyDescent="0.3">
      <c r="A3883">
        <v>43703</v>
      </c>
      <c r="B3883" t="s">
        <v>642</v>
      </c>
      <c r="C3883" t="s">
        <v>196</v>
      </c>
      <c r="D3883" t="s">
        <v>45</v>
      </c>
      <c r="E3883" t="s">
        <v>138</v>
      </c>
      <c r="F3883">
        <v>6</v>
      </c>
      <c r="G3883">
        <v>9</v>
      </c>
      <c r="H3883" t="s">
        <v>19</v>
      </c>
      <c r="I3883" t="s">
        <v>15</v>
      </c>
      <c r="J3883">
        <v>6001</v>
      </c>
      <c r="K3883" t="str">
        <f>VLOOKUP(E3883,LUCode!A:B,2,FALSE)</f>
        <v>TR Cab Doors</v>
      </c>
      <c r="L3883">
        <f>VLOOKUP(D3883,Coordinates!A:C,2,FALSE)</f>
        <v>43.781399999999998</v>
      </c>
      <c r="M3883">
        <f>VLOOKUP(D3883,Coordinates!A:C,3,FALSE)</f>
        <v>-79.415000000000006</v>
      </c>
      <c r="N3883" t="str">
        <f>VLOOKUP(I3883,LULine!A:B,2,FALSE)</f>
        <v>Yonge University Spadina</v>
      </c>
      <c r="O3883" t="s">
        <v>1765</v>
      </c>
      <c r="P3883" t="s">
        <v>1776</v>
      </c>
    </row>
    <row r="3884" spans="1:16" x14ac:dyDescent="0.3">
      <c r="A3884">
        <v>43703</v>
      </c>
      <c r="B3884" t="s">
        <v>262</v>
      </c>
      <c r="C3884" t="s">
        <v>196</v>
      </c>
      <c r="D3884" t="s">
        <v>211</v>
      </c>
      <c r="E3884" t="s">
        <v>132</v>
      </c>
      <c r="F3884">
        <v>3</v>
      </c>
      <c r="G3884">
        <v>6</v>
      </c>
      <c r="H3884" t="s">
        <v>19</v>
      </c>
      <c r="I3884" t="s">
        <v>15</v>
      </c>
      <c r="J3884">
        <v>6026</v>
      </c>
      <c r="K3884" t="str">
        <f>VLOOKUP(E3884,LUCode!A:B,2,FALSE)</f>
        <v>Misc. Transportation Other - Employee Non-Chargeable</v>
      </c>
      <c r="L3884">
        <f>VLOOKUP(D3884,Coordinates!A:C,2,FALSE)</f>
        <v>43.4739</v>
      </c>
      <c r="M3884">
        <f>VLOOKUP(D3884,Coordinates!A:C,3,FALSE)</f>
        <v>-79.313900000000004</v>
      </c>
      <c r="N3884" t="str">
        <f>VLOOKUP(I3884,LULine!A:B,2,FALSE)</f>
        <v>Yonge University Spadina</v>
      </c>
      <c r="O3884" t="s">
        <v>1765</v>
      </c>
      <c r="P3884" t="s">
        <v>1776</v>
      </c>
    </row>
    <row r="3885" spans="1:16" x14ac:dyDescent="0.3">
      <c r="A3885">
        <v>43703</v>
      </c>
      <c r="B3885" t="s">
        <v>1141</v>
      </c>
      <c r="C3885" t="s">
        <v>196</v>
      </c>
      <c r="D3885" t="s">
        <v>42</v>
      </c>
      <c r="E3885" t="s">
        <v>177</v>
      </c>
      <c r="F3885">
        <v>3</v>
      </c>
      <c r="G3885">
        <v>6</v>
      </c>
      <c r="H3885" t="s">
        <v>19</v>
      </c>
      <c r="I3885" t="s">
        <v>15</v>
      </c>
      <c r="J3885">
        <v>5511</v>
      </c>
      <c r="K3885" t="str">
        <f>VLOOKUP(E3885,LUCode!A:B,2,FALSE)</f>
        <v>Body</v>
      </c>
      <c r="L3885">
        <f>VLOOKUP(D3885,Coordinates!A:C,2,FALSE)</f>
        <v>43.749699999999997</v>
      </c>
      <c r="M3885">
        <f>VLOOKUP(D3885,Coordinates!A:C,3,FALSE)</f>
        <v>-79.4619</v>
      </c>
      <c r="N3885" t="str">
        <f>VLOOKUP(I3885,LULine!A:B,2,FALSE)</f>
        <v>Yonge University Spadina</v>
      </c>
      <c r="O3885" t="s">
        <v>1765</v>
      </c>
      <c r="P3885" t="s">
        <v>1777</v>
      </c>
    </row>
    <row r="3886" spans="1:16" x14ac:dyDescent="0.3">
      <c r="A3886">
        <v>43703</v>
      </c>
      <c r="B3886" t="s">
        <v>1262</v>
      </c>
      <c r="C3886" t="s">
        <v>196</v>
      </c>
      <c r="D3886" t="s">
        <v>59</v>
      </c>
      <c r="E3886" t="s">
        <v>239</v>
      </c>
      <c r="F3886">
        <v>4</v>
      </c>
      <c r="G3886">
        <v>8</v>
      </c>
      <c r="H3886" t="s">
        <v>29</v>
      </c>
      <c r="I3886" t="s">
        <v>30</v>
      </c>
      <c r="J3886">
        <v>5366</v>
      </c>
      <c r="K3886" t="str">
        <f>VLOOKUP(E3886,LUCode!A:B,2,FALSE)</f>
        <v>Crew Unable to Maintain Schedule</v>
      </c>
      <c r="L3886">
        <f>VLOOKUP(D3886,Coordinates!A:C,2,FALSE)</f>
        <v>43.410299999999999</v>
      </c>
      <c r="M3886">
        <f>VLOOKUP(D3886,Coordinates!A:C,3,FALSE)</f>
        <v>-79.192300000000003</v>
      </c>
      <c r="N3886" t="str">
        <f>VLOOKUP(I3886,LULine!A:B,2,FALSE)</f>
        <v>Bloor Danforth</v>
      </c>
      <c r="O3886" t="s">
        <v>1765</v>
      </c>
      <c r="P3886" t="s">
        <v>1777</v>
      </c>
    </row>
    <row r="3887" spans="1:16" x14ac:dyDescent="0.3">
      <c r="A3887">
        <v>43704</v>
      </c>
      <c r="B3887" t="s">
        <v>561</v>
      </c>
      <c r="C3887" t="s">
        <v>11</v>
      </c>
      <c r="D3887" t="s">
        <v>45</v>
      </c>
      <c r="E3887" t="s">
        <v>46</v>
      </c>
      <c r="F3887">
        <v>4</v>
      </c>
      <c r="G3887">
        <v>8</v>
      </c>
      <c r="H3887" t="s">
        <v>19</v>
      </c>
      <c r="I3887" t="s">
        <v>15</v>
      </c>
      <c r="J3887">
        <v>6126</v>
      </c>
      <c r="K3887" t="str">
        <f>VLOOKUP(E3887,LUCode!A:B,2,FALSE)</f>
        <v>Miscellaneous Speed Control</v>
      </c>
      <c r="L3887">
        <f>VLOOKUP(D3887,Coordinates!A:C,2,FALSE)</f>
        <v>43.781399999999998</v>
      </c>
      <c r="M3887">
        <f>VLOOKUP(D3887,Coordinates!A:C,3,FALSE)</f>
        <v>-79.415000000000006</v>
      </c>
      <c r="N3887" t="str">
        <f>VLOOKUP(I3887,LULine!A:B,2,FALSE)</f>
        <v>Yonge University Spadina</v>
      </c>
      <c r="O3887" t="s">
        <v>1765</v>
      </c>
      <c r="P3887" t="s">
        <v>1774</v>
      </c>
    </row>
    <row r="3888" spans="1:16" x14ac:dyDescent="0.3">
      <c r="A3888">
        <v>43704</v>
      </c>
      <c r="B3888" t="s">
        <v>62</v>
      </c>
      <c r="C3888" t="s">
        <v>11</v>
      </c>
      <c r="D3888" t="s">
        <v>42</v>
      </c>
      <c r="E3888" t="s">
        <v>43</v>
      </c>
      <c r="F3888">
        <v>3</v>
      </c>
      <c r="G3888">
        <v>0</v>
      </c>
      <c r="H3888" t="s">
        <v>14</v>
      </c>
      <c r="I3888" t="s">
        <v>15</v>
      </c>
      <c r="J3888">
        <v>5456</v>
      </c>
      <c r="K3888" t="str">
        <f>VLOOKUP(E3888,LUCode!A:B,2,FALSE)</f>
        <v>Operator Not In Position</v>
      </c>
      <c r="L3888">
        <f>VLOOKUP(D3888,Coordinates!A:C,2,FALSE)</f>
        <v>43.749699999999997</v>
      </c>
      <c r="M3888">
        <f>VLOOKUP(D3888,Coordinates!A:C,3,FALSE)</f>
        <v>-79.4619</v>
      </c>
      <c r="N3888" t="str">
        <f>VLOOKUP(I3888,LULine!A:B,2,FALSE)</f>
        <v>Yonge University Spadina</v>
      </c>
      <c r="O3888" t="s">
        <v>1765</v>
      </c>
      <c r="P3888" t="s">
        <v>1774</v>
      </c>
    </row>
    <row r="3889" spans="1:16" x14ac:dyDescent="0.3">
      <c r="A3889">
        <v>43704</v>
      </c>
      <c r="B3889" t="s">
        <v>153</v>
      </c>
      <c r="C3889" t="s">
        <v>11</v>
      </c>
      <c r="D3889" t="s">
        <v>223</v>
      </c>
      <c r="E3889" t="s">
        <v>46</v>
      </c>
      <c r="F3889">
        <v>4</v>
      </c>
      <c r="G3889">
        <v>0</v>
      </c>
      <c r="H3889" t="s">
        <v>34</v>
      </c>
      <c r="I3889" t="s">
        <v>30</v>
      </c>
      <c r="J3889">
        <v>5380</v>
      </c>
      <c r="K3889" t="str">
        <f>VLOOKUP(E3889,LUCode!A:B,2,FALSE)</f>
        <v>Miscellaneous Speed Control</v>
      </c>
      <c r="L3889">
        <f>VLOOKUP(D3889,Coordinates!A:C,2,FALSE)</f>
        <v>43.392499999999998</v>
      </c>
      <c r="M3889">
        <f>VLOOKUP(D3889,Coordinates!A:C,3,FALSE)</f>
        <v>-79.271050000000002</v>
      </c>
      <c r="N3889" t="str">
        <f>VLOOKUP(I3889,LULine!A:B,2,FALSE)</f>
        <v>Bloor Danforth</v>
      </c>
      <c r="O3889" t="s">
        <v>1765</v>
      </c>
      <c r="P3889" t="s">
        <v>1774</v>
      </c>
    </row>
    <row r="3890" spans="1:16" x14ac:dyDescent="0.3">
      <c r="A3890">
        <v>43704</v>
      </c>
      <c r="B3890" t="s">
        <v>875</v>
      </c>
      <c r="C3890" t="s">
        <v>11</v>
      </c>
      <c r="D3890" t="s">
        <v>40</v>
      </c>
      <c r="E3890" t="s">
        <v>46</v>
      </c>
      <c r="F3890">
        <v>4</v>
      </c>
      <c r="G3890">
        <v>9</v>
      </c>
      <c r="H3890" t="s">
        <v>34</v>
      </c>
      <c r="I3890" t="s">
        <v>30</v>
      </c>
      <c r="J3890">
        <v>5328</v>
      </c>
      <c r="K3890" t="str">
        <f>VLOOKUP(E3890,LUCode!A:B,2,FALSE)</f>
        <v>Miscellaneous Speed Control</v>
      </c>
      <c r="L3890">
        <f>VLOOKUP(D3890,Coordinates!A:C,2,FALSE)</f>
        <v>43.405700000000003</v>
      </c>
      <c r="M3890">
        <f>VLOOKUP(D3890,Coordinates!A:C,3,FALSE)</f>
        <v>-79.194900000000004</v>
      </c>
      <c r="N3890" t="str">
        <f>VLOOKUP(I3890,LULine!A:B,2,FALSE)</f>
        <v>Bloor Danforth</v>
      </c>
      <c r="O3890" t="s">
        <v>1765</v>
      </c>
      <c r="P3890" t="s">
        <v>1774</v>
      </c>
    </row>
    <row r="3891" spans="1:16" x14ac:dyDescent="0.3">
      <c r="A3891">
        <v>43704</v>
      </c>
      <c r="B3891" t="s">
        <v>295</v>
      </c>
      <c r="C3891" t="s">
        <v>11</v>
      </c>
      <c r="D3891" t="s">
        <v>211</v>
      </c>
      <c r="E3891" t="s">
        <v>270</v>
      </c>
      <c r="F3891">
        <v>4</v>
      </c>
      <c r="G3891">
        <v>8</v>
      </c>
      <c r="H3891" t="s">
        <v>19</v>
      </c>
      <c r="I3891" t="s">
        <v>15</v>
      </c>
      <c r="J3891">
        <v>5676</v>
      </c>
      <c r="K3891" t="str">
        <f>VLOOKUP(E3891,LUCode!A:B,2,FALSE)</f>
        <v>Air Conditioning</v>
      </c>
      <c r="L3891">
        <f>VLOOKUP(D3891,Coordinates!A:C,2,FALSE)</f>
        <v>43.4739</v>
      </c>
      <c r="M3891">
        <f>VLOOKUP(D3891,Coordinates!A:C,3,FALSE)</f>
        <v>-79.313900000000004</v>
      </c>
      <c r="N3891" t="str">
        <f>VLOOKUP(I3891,LULine!A:B,2,FALSE)</f>
        <v>Yonge University Spadina</v>
      </c>
      <c r="O3891" t="s">
        <v>1765</v>
      </c>
      <c r="P3891" t="s">
        <v>1774</v>
      </c>
    </row>
    <row r="3892" spans="1:16" x14ac:dyDescent="0.3">
      <c r="A3892">
        <v>43704</v>
      </c>
      <c r="B3892" t="s">
        <v>630</v>
      </c>
      <c r="C3892" t="s">
        <v>11</v>
      </c>
      <c r="D3892" t="s">
        <v>22</v>
      </c>
      <c r="E3892" t="s">
        <v>80</v>
      </c>
      <c r="F3892">
        <v>3</v>
      </c>
      <c r="G3892">
        <v>5</v>
      </c>
      <c r="H3892" t="s">
        <v>14</v>
      </c>
      <c r="I3892" t="s">
        <v>15</v>
      </c>
      <c r="J3892">
        <v>5491</v>
      </c>
      <c r="K3892" t="str">
        <f>VLOOKUP(E3892,LUCode!A:B,2,FALSE)</f>
        <v>Disorderly Patron</v>
      </c>
      <c r="L3892">
        <f>VLOOKUP(D3892,Coordinates!A:C,2,FALSE)</f>
        <v>43.4116</v>
      </c>
      <c r="M3892">
        <f>VLOOKUP(D3892,Coordinates!A:C,3,FALSE)</f>
        <v>-79.233500000000006</v>
      </c>
      <c r="N3892" t="str">
        <f>VLOOKUP(I3892,LULine!A:B,2,FALSE)</f>
        <v>Yonge University Spadina</v>
      </c>
      <c r="O3892" t="s">
        <v>1765</v>
      </c>
      <c r="P3892" t="s">
        <v>1774</v>
      </c>
    </row>
    <row r="3893" spans="1:16" x14ac:dyDescent="0.3">
      <c r="A3893">
        <v>43704</v>
      </c>
      <c r="B3893" t="s">
        <v>941</v>
      </c>
      <c r="C3893" t="s">
        <v>11</v>
      </c>
      <c r="D3893" t="s">
        <v>45</v>
      </c>
      <c r="E3893" t="s">
        <v>231</v>
      </c>
      <c r="F3893">
        <v>4</v>
      </c>
      <c r="G3893">
        <v>6</v>
      </c>
      <c r="H3893" t="s">
        <v>19</v>
      </c>
      <c r="I3893" t="s">
        <v>15</v>
      </c>
      <c r="J3893">
        <v>5676</v>
      </c>
      <c r="K3893" t="str">
        <f>VLOOKUP(E3893,LUCode!A:B,2,FALSE)</f>
        <v>Consequential Delay (2nd Delay Same Fault)</v>
      </c>
      <c r="L3893">
        <f>VLOOKUP(D3893,Coordinates!A:C,2,FALSE)</f>
        <v>43.781399999999998</v>
      </c>
      <c r="M3893">
        <f>VLOOKUP(D3893,Coordinates!A:C,3,FALSE)</f>
        <v>-79.415000000000006</v>
      </c>
      <c r="N3893" t="str">
        <f>VLOOKUP(I3893,LULine!A:B,2,FALSE)</f>
        <v>Yonge University Spadina</v>
      </c>
      <c r="O3893" t="s">
        <v>1765</v>
      </c>
      <c r="P3893" t="s">
        <v>1774</v>
      </c>
    </row>
    <row r="3894" spans="1:16" x14ac:dyDescent="0.3">
      <c r="A3894">
        <v>43704</v>
      </c>
      <c r="B3894" t="s">
        <v>255</v>
      </c>
      <c r="C3894" t="s">
        <v>11</v>
      </c>
      <c r="D3894" t="s">
        <v>45</v>
      </c>
      <c r="E3894" t="s">
        <v>60</v>
      </c>
      <c r="F3894">
        <v>3</v>
      </c>
      <c r="G3894">
        <v>5</v>
      </c>
      <c r="H3894" t="s">
        <v>19</v>
      </c>
      <c r="I3894" t="s">
        <v>15</v>
      </c>
      <c r="J3894">
        <v>5711</v>
      </c>
      <c r="K3894" t="str">
        <f>VLOOKUP(E3894,LUCode!A:B,2,FALSE)</f>
        <v>Miscellaneous Other</v>
      </c>
      <c r="L3894">
        <f>VLOOKUP(D3894,Coordinates!A:C,2,FALSE)</f>
        <v>43.781399999999998</v>
      </c>
      <c r="M3894">
        <f>VLOOKUP(D3894,Coordinates!A:C,3,FALSE)</f>
        <v>-79.415000000000006</v>
      </c>
      <c r="N3894" t="str">
        <f>VLOOKUP(I3894,LULine!A:B,2,FALSE)</f>
        <v>Yonge University Spadina</v>
      </c>
      <c r="O3894" t="s">
        <v>1765</v>
      </c>
      <c r="P3894" t="s">
        <v>1774</v>
      </c>
    </row>
    <row r="3895" spans="1:16" x14ac:dyDescent="0.3">
      <c r="A3895">
        <v>43704</v>
      </c>
      <c r="B3895" t="s">
        <v>87</v>
      </c>
      <c r="C3895" t="s">
        <v>11</v>
      </c>
      <c r="D3895" t="s">
        <v>801</v>
      </c>
      <c r="E3895" t="s">
        <v>65</v>
      </c>
      <c r="F3895">
        <v>7</v>
      </c>
      <c r="G3895">
        <v>9</v>
      </c>
      <c r="H3895" t="s">
        <v>29</v>
      </c>
      <c r="I3895" t="s">
        <v>99</v>
      </c>
      <c r="J3895">
        <v>6181</v>
      </c>
      <c r="K3895" t="str">
        <f>VLOOKUP(E3895,LUCode!A:B,2,FALSE)</f>
        <v>Signal Problem - No Trouble</v>
      </c>
      <c r="L3895">
        <f>VLOOKUP(D3895,Coordinates!A:C,2,FALSE)</f>
        <v>43.460099999999997</v>
      </c>
      <c r="M3895">
        <f>VLOOKUP(D3895,Coordinates!A:C,3,FALSE)</f>
        <v>-79.231200000000001</v>
      </c>
      <c r="N3895" t="str">
        <f>VLOOKUP(I3895,LULine!A:B,2,FALSE)</f>
        <v>Sheppard</v>
      </c>
      <c r="O3895" t="s">
        <v>1765</v>
      </c>
      <c r="P3895" t="s">
        <v>1772</v>
      </c>
    </row>
    <row r="3896" spans="1:16" x14ac:dyDescent="0.3">
      <c r="A3896">
        <v>43704</v>
      </c>
      <c r="B3896" t="s">
        <v>402</v>
      </c>
      <c r="C3896" t="s">
        <v>11</v>
      </c>
      <c r="D3896" t="s">
        <v>162</v>
      </c>
      <c r="E3896" t="s">
        <v>714</v>
      </c>
      <c r="F3896">
        <v>37</v>
      </c>
      <c r="G3896">
        <v>40</v>
      </c>
      <c r="H3896" t="s">
        <v>19</v>
      </c>
      <c r="I3896" t="s">
        <v>15</v>
      </c>
      <c r="J3896">
        <v>5931</v>
      </c>
      <c r="K3896" t="str">
        <f>VLOOKUP(E3896,LUCode!A:B,2,FALSE)</f>
        <v>Suspicious Package</v>
      </c>
      <c r="L3896">
        <f>VLOOKUP(D3896,Coordinates!A:C,2,FALSE)</f>
        <v>43.390900000000002</v>
      </c>
      <c r="M3896">
        <f>VLOOKUP(D3896,Coordinates!A:C,3,FALSE)</f>
        <v>-79.224500000000006</v>
      </c>
      <c r="N3896" t="str">
        <f>VLOOKUP(I3896,LULine!A:B,2,FALSE)</f>
        <v>Yonge University Spadina</v>
      </c>
      <c r="O3896" t="s">
        <v>1765</v>
      </c>
      <c r="P3896" t="s">
        <v>1773</v>
      </c>
    </row>
    <row r="3897" spans="1:16" x14ac:dyDescent="0.3">
      <c r="A3897">
        <v>43704</v>
      </c>
      <c r="B3897" t="s">
        <v>205</v>
      </c>
      <c r="C3897" t="s">
        <v>11</v>
      </c>
      <c r="D3897" t="s">
        <v>77</v>
      </c>
      <c r="E3897" t="s">
        <v>60</v>
      </c>
      <c r="F3897">
        <v>3</v>
      </c>
      <c r="G3897">
        <v>8</v>
      </c>
      <c r="H3897" t="s">
        <v>19</v>
      </c>
      <c r="I3897" t="s">
        <v>15</v>
      </c>
      <c r="J3897">
        <v>6056</v>
      </c>
      <c r="K3897" t="str">
        <f>VLOOKUP(E3897,LUCode!A:B,2,FALSE)</f>
        <v>Miscellaneous Other</v>
      </c>
      <c r="L3897" t="str">
        <f>VLOOKUP(D3897,Coordinates!A:C,2,FALSE)</f>
        <v>43°44′03</v>
      </c>
      <c r="M3897">
        <f>VLOOKUP(D3897,Coordinates!A:C,3,FALSE)</f>
        <v>-79.27</v>
      </c>
      <c r="N3897" t="str">
        <f>VLOOKUP(I3897,LULine!A:B,2,FALSE)</f>
        <v>Yonge University Spadina</v>
      </c>
      <c r="O3897" t="s">
        <v>1765</v>
      </c>
      <c r="P3897" t="s">
        <v>1775</v>
      </c>
    </row>
    <row r="3898" spans="1:16" x14ac:dyDescent="0.3">
      <c r="A3898">
        <v>43704</v>
      </c>
      <c r="B3898" t="s">
        <v>1174</v>
      </c>
      <c r="C3898" t="s">
        <v>11</v>
      </c>
      <c r="D3898" t="s">
        <v>37</v>
      </c>
      <c r="E3898" t="s">
        <v>43</v>
      </c>
      <c r="F3898">
        <v>3</v>
      </c>
      <c r="G3898">
        <v>6</v>
      </c>
      <c r="H3898" t="s">
        <v>29</v>
      </c>
      <c r="I3898" t="s">
        <v>30</v>
      </c>
      <c r="J3898">
        <v>5051</v>
      </c>
      <c r="K3898" t="str">
        <f>VLOOKUP(E3898,LUCode!A:B,2,FALSE)</f>
        <v>Operator Not In Position</v>
      </c>
      <c r="L3898">
        <f>VLOOKUP(D3898,Coordinates!A:C,2,FALSE)</f>
        <v>43.435699999999997</v>
      </c>
      <c r="M3898">
        <f>VLOOKUP(D3898,Coordinates!A:C,3,FALSE)</f>
        <v>-79.154899999999998</v>
      </c>
      <c r="N3898" t="str">
        <f>VLOOKUP(I3898,LULine!A:B,2,FALSE)</f>
        <v>Bloor Danforth</v>
      </c>
      <c r="O3898" t="s">
        <v>1765</v>
      </c>
      <c r="P3898" t="s">
        <v>1775</v>
      </c>
    </row>
    <row r="3899" spans="1:16" x14ac:dyDescent="0.3">
      <c r="A3899">
        <v>43704</v>
      </c>
      <c r="B3899" t="s">
        <v>243</v>
      </c>
      <c r="C3899" t="s">
        <v>11</v>
      </c>
      <c r="D3899" t="s">
        <v>211</v>
      </c>
      <c r="E3899" t="s">
        <v>43</v>
      </c>
      <c r="F3899">
        <v>3</v>
      </c>
      <c r="G3899">
        <v>6</v>
      </c>
      <c r="H3899" t="s">
        <v>19</v>
      </c>
      <c r="I3899" t="s">
        <v>15</v>
      </c>
      <c r="J3899">
        <v>5821</v>
      </c>
      <c r="K3899" t="str">
        <f>VLOOKUP(E3899,LUCode!A:B,2,FALSE)</f>
        <v>Operator Not In Position</v>
      </c>
      <c r="L3899">
        <f>VLOOKUP(D3899,Coordinates!A:C,2,FALSE)</f>
        <v>43.4739</v>
      </c>
      <c r="M3899">
        <f>VLOOKUP(D3899,Coordinates!A:C,3,FALSE)</f>
        <v>-79.313900000000004</v>
      </c>
      <c r="N3899" t="str">
        <f>VLOOKUP(I3899,LULine!A:B,2,FALSE)</f>
        <v>Yonge University Spadina</v>
      </c>
      <c r="O3899" t="s">
        <v>1765</v>
      </c>
      <c r="P3899" t="s">
        <v>1775</v>
      </c>
    </row>
    <row r="3900" spans="1:16" x14ac:dyDescent="0.3">
      <c r="A3900">
        <v>43704</v>
      </c>
      <c r="B3900" t="s">
        <v>815</v>
      </c>
      <c r="C3900" t="s">
        <v>11</v>
      </c>
      <c r="D3900" t="s">
        <v>211</v>
      </c>
      <c r="E3900" t="s">
        <v>183</v>
      </c>
      <c r="F3900">
        <v>3</v>
      </c>
      <c r="G3900">
        <v>5</v>
      </c>
      <c r="H3900" t="s">
        <v>19</v>
      </c>
      <c r="I3900" t="s">
        <v>15</v>
      </c>
      <c r="J3900">
        <v>5676</v>
      </c>
      <c r="K3900" t="str">
        <f>VLOOKUP(E3900,LUCode!A:B,2,FALSE)</f>
        <v>ATC Operator Related</v>
      </c>
      <c r="L3900">
        <f>VLOOKUP(D3900,Coordinates!A:C,2,FALSE)</f>
        <v>43.4739</v>
      </c>
      <c r="M3900">
        <f>VLOOKUP(D3900,Coordinates!A:C,3,FALSE)</f>
        <v>-79.313900000000004</v>
      </c>
      <c r="N3900" t="str">
        <f>VLOOKUP(I3900,LULine!A:B,2,FALSE)</f>
        <v>Yonge University Spadina</v>
      </c>
      <c r="O3900" t="s">
        <v>1765</v>
      </c>
      <c r="P3900" t="s">
        <v>1775</v>
      </c>
    </row>
    <row r="3901" spans="1:16" x14ac:dyDescent="0.3">
      <c r="A3901">
        <v>43704</v>
      </c>
      <c r="B3901" t="s">
        <v>1175</v>
      </c>
      <c r="C3901" t="s">
        <v>11</v>
      </c>
      <c r="D3901" t="s">
        <v>59</v>
      </c>
      <c r="E3901" t="s">
        <v>128</v>
      </c>
      <c r="F3901">
        <v>3</v>
      </c>
      <c r="G3901">
        <v>6</v>
      </c>
      <c r="H3901" t="s">
        <v>29</v>
      </c>
      <c r="I3901" t="s">
        <v>30</v>
      </c>
      <c r="J3901">
        <v>5010</v>
      </c>
      <c r="K3901" t="str">
        <f>VLOOKUP(E3901,LUCode!A:B,2,FALSE)</f>
        <v>Divisional Clerk Related</v>
      </c>
      <c r="L3901">
        <f>VLOOKUP(D3901,Coordinates!A:C,2,FALSE)</f>
        <v>43.410299999999999</v>
      </c>
      <c r="M3901">
        <f>VLOOKUP(D3901,Coordinates!A:C,3,FALSE)</f>
        <v>-79.192300000000003</v>
      </c>
      <c r="N3901" t="str">
        <f>VLOOKUP(I3901,LULine!A:B,2,FALSE)</f>
        <v>Bloor Danforth</v>
      </c>
      <c r="O3901" t="s">
        <v>1765</v>
      </c>
      <c r="P3901" t="s">
        <v>1775</v>
      </c>
    </row>
    <row r="3902" spans="1:16" x14ac:dyDescent="0.3">
      <c r="A3902">
        <v>43704</v>
      </c>
      <c r="B3902" t="s">
        <v>261</v>
      </c>
      <c r="C3902" t="s">
        <v>11</v>
      </c>
      <c r="D3902" t="s">
        <v>33</v>
      </c>
      <c r="E3902" t="s">
        <v>132</v>
      </c>
      <c r="F3902">
        <v>3</v>
      </c>
      <c r="G3902">
        <v>6</v>
      </c>
      <c r="H3902" t="s">
        <v>34</v>
      </c>
      <c r="I3902" t="s">
        <v>30</v>
      </c>
      <c r="J3902">
        <v>5073</v>
      </c>
      <c r="K3902" t="str">
        <f>VLOOKUP(E3902,LUCode!A:B,2,FALSE)</f>
        <v>Misc. Transportation Other - Employee Non-Chargeable</v>
      </c>
      <c r="L3902">
        <f>VLOOKUP(D3902,Coordinates!A:C,2,FALSE)</f>
        <v>43.381399999999999</v>
      </c>
      <c r="M3902">
        <f>VLOOKUP(D3902,Coordinates!A:C,3,FALSE)</f>
        <v>-79.320999999999998</v>
      </c>
      <c r="N3902" t="str">
        <f>VLOOKUP(I3902,LULine!A:B,2,FALSE)</f>
        <v>Bloor Danforth</v>
      </c>
      <c r="O3902" t="s">
        <v>1765</v>
      </c>
      <c r="P3902" t="s">
        <v>1776</v>
      </c>
    </row>
    <row r="3903" spans="1:16" x14ac:dyDescent="0.3">
      <c r="A3903">
        <v>43704</v>
      </c>
      <c r="B3903" t="s">
        <v>349</v>
      </c>
      <c r="C3903" t="s">
        <v>11</v>
      </c>
      <c r="D3903" t="s">
        <v>211</v>
      </c>
      <c r="E3903" t="s">
        <v>132</v>
      </c>
      <c r="F3903">
        <v>4</v>
      </c>
      <c r="G3903">
        <v>8</v>
      </c>
      <c r="H3903" t="s">
        <v>19</v>
      </c>
      <c r="I3903" t="s">
        <v>15</v>
      </c>
      <c r="J3903">
        <v>5476</v>
      </c>
      <c r="K3903" t="str">
        <f>VLOOKUP(E3903,LUCode!A:B,2,FALSE)</f>
        <v>Misc. Transportation Other - Employee Non-Chargeable</v>
      </c>
      <c r="L3903">
        <f>VLOOKUP(D3903,Coordinates!A:C,2,FALSE)</f>
        <v>43.4739</v>
      </c>
      <c r="M3903">
        <f>VLOOKUP(D3903,Coordinates!A:C,3,FALSE)</f>
        <v>-79.313900000000004</v>
      </c>
      <c r="N3903" t="str">
        <f>VLOOKUP(I3903,LULine!A:B,2,FALSE)</f>
        <v>Yonge University Spadina</v>
      </c>
      <c r="O3903" t="s">
        <v>1765</v>
      </c>
      <c r="P3903" t="s">
        <v>1777</v>
      </c>
    </row>
    <row r="3904" spans="1:16" x14ac:dyDescent="0.3">
      <c r="A3904">
        <v>43704</v>
      </c>
      <c r="B3904" t="s">
        <v>331</v>
      </c>
      <c r="C3904" t="s">
        <v>11</v>
      </c>
      <c r="D3904" t="s">
        <v>626</v>
      </c>
      <c r="E3904" t="s">
        <v>67</v>
      </c>
      <c r="F3904">
        <v>3</v>
      </c>
      <c r="G3904">
        <v>7</v>
      </c>
      <c r="H3904" t="s">
        <v>19</v>
      </c>
      <c r="I3904" t="s">
        <v>15</v>
      </c>
      <c r="J3904">
        <v>5936</v>
      </c>
      <c r="K3904" t="str">
        <f>VLOOKUP(E3904,LUCode!A:B,2,FALSE)</f>
        <v>Door Problems - Faulty Equipment</v>
      </c>
      <c r="L3904">
        <f>VLOOKUP(D3904,Coordinates!A:C,2,FALSE)</f>
        <v>43.465000000000003</v>
      </c>
      <c r="M3904">
        <f>VLOOKUP(D3904,Coordinates!A:C,3,FALSE)</f>
        <v>-79.2453</v>
      </c>
      <c r="N3904" t="str">
        <f>VLOOKUP(I3904,LULine!A:B,2,FALSE)</f>
        <v>Yonge University Spadina</v>
      </c>
      <c r="O3904" t="s">
        <v>1765</v>
      </c>
      <c r="P3904" t="s">
        <v>1777</v>
      </c>
    </row>
    <row r="3905" spans="1:16" x14ac:dyDescent="0.3">
      <c r="A3905">
        <v>43704</v>
      </c>
      <c r="B3905" t="s">
        <v>332</v>
      </c>
      <c r="C3905" t="s">
        <v>11</v>
      </c>
      <c r="D3905" t="s">
        <v>348</v>
      </c>
      <c r="E3905" t="s">
        <v>231</v>
      </c>
      <c r="F3905">
        <v>3</v>
      </c>
      <c r="G3905">
        <v>7</v>
      </c>
      <c r="H3905" t="s">
        <v>19</v>
      </c>
      <c r="I3905" t="s">
        <v>15</v>
      </c>
      <c r="J3905">
        <v>5936</v>
      </c>
      <c r="K3905" t="str">
        <f>VLOOKUP(E3905,LUCode!A:B,2,FALSE)</f>
        <v>Consequential Delay (2nd Delay Same Fault)</v>
      </c>
      <c r="L3905">
        <f>VLOOKUP(D3905,Coordinates!A:C,2,FALSE)</f>
        <v>43.773899999999998</v>
      </c>
      <c r="M3905">
        <f>VLOOKUP(D3905,Coordinates!A:C,3,FALSE)</f>
        <v>-79.499799999999993</v>
      </c>
      <c r="N3905" t="str">
        <f>VLOOKUP(I3905,LULine!A:B,2,FALSE)</f>
        <v>Yonge University Spadina</v>
      </c>
      <c r="O3905" t="s">
        <v>1765</v>
      </c>
      <c r="P3905" t="s">
        <v>1777</v>
      </c>
    </row>
    <row r="3906" spans="1:16" x14ac:dyDescent="0.3">
      <c r="A3906">
        <v>43705</v>
      </c>
      <c r="B3906" t="s">
        <v>333</v>
      </c>
      <c r="C3906" t="s">
        <v>63</v>
      </c>
      <c r="D3906" t="s">
        <v>12</v>
      </c>
      <c r="E3906" t="s">
        <v>80</v>
      </c>
      <c r="F3906">
        <v>7</v>
      </c>
      <c r="G3906">
        <v>12</v>
      </c>
      <c r="H3906" t="s">
        <v>19</v>
      </c>
      <c r="I3906" t="s">
        <v>15</v>
      </c>
      <c r="J3906">
        <v>5496</v>
      </c>
      <c r="K3906" t="str">
        <f>VLOOKUP(E3906,LUCode!A:B,2,FALSE)</f>
        <v>Disorderly Patron</v>
      </c>
      <c r="L3906">
        <f>VLOOKUP(D3906,Coordinates!A:C,2,FALSE)</f>
        <v>43.402900000000002</v>
      </c>
      <c r="M3906">
        <f>VLOOKUP(D3906,Coordinates!A:C,3,FALSE)</f>
        <v>-79.242500000000007</v>
      </c>
      <c r="N3906" t="str">
        <f>VLOOKUP(I3906,LULine!A:B,2,FALSE)</f>
        <v>Yonge University Spadina</v>
      </c>
      <c r="O3906" t="s">
        <v>1765</v>
      </c>
      <c r="P3906" t="s">
        <v>1777</v>
      </c>
    </row>
    <row r="3907" spans="1:16" x14ac:dyDescent="0.3">
      <c r="A3907">
        <v>43705</v>
      </c>
      <c r="B3907" t="s">
        <v>986</v>
      </c>
      <c r="C3907" t="s">
        <v>63</v>
      </c>
      <c r="D3907" t="s">
        <v>64</v>
      </c>
      <c r="E3907" t="s">
        <v>67</v>
      </c>
      <c r="F3907">
        <v>3</v>
      </c>
      <c r="G3907">
        <v>6</v>
      </c>
      <c r="H3907" t="s">
        <v>34</v>
      </c>
      <c r="I3907" t="s">
        <v>30</v>
      </c>
      <c r="J3907">
        <v>5307</v>
      </c>
      <c r="K3907" t="str">
        <f>VLOOKUP(E3907,LUCode!A:B,2,FALSE)</f>
        <v>Door Problems - Faulty Equipment</v>
      </c>
      <c r="L3907">
        <f>VLOOKUP(D3907,Coordinates!A:C,2,FALSE)</f>
        <v>43.424100000000003</v>
      </c>
      <c r="M3907">
        <f>VLOOKUP(D3907,Coordinates!A:C,3,FALSE)</f>
        <v>-79.164699999999996</v>
      </c>
      <c r="N3907" t="str">
        <f>VLOOKUP(I3907,LULine!A:B,2,FALSE)</f>
        <v>Bloor Danforth</v>
      </c>
      <c r="O3907" t="s">
        <v>1765</v>
      </c>
      <c r="P3907" t="s">
        <v>1774</v>
      </c>
    </row>
    <row r="3908" spans="1:16" x14ac:dyDescent="0.3">
      <c r="A3908">
        <v>43705</v>
      </c>
      <c r="B3908" t="s">
        <v>1338</v>
      </c>
      <c r="C3908" t="s">
        <v>63</v>
      </c>
      <c r="D3908" t="s">
        <v>1183</v>
      </c>
      <c r="E3908" t="s">
        <v>494</v>
      </c>
      <c r="F3908">
        <v>8</v>
      </c>
      <c r="G3908">
        <v>13</v>
      </c>
      <c r="H3908" t="s">
        <v>14</v>
      </c>
      <c r="I3908" t="s">
        <v>93</v>
      </c>
      <c r="J3908">
        <v>3001</v>
      </c>
      <c r="K3908" t="str">
        <f>VLOOKUP(E3908,LUCode!A:B,2,FALSE)</f>
        <v>Timeout</v>
      </c>
      <c r="L3908">
        <f>VLOOKUP(D3908,Coordinates!A:C,2,FALSE)</f>
        <v>43.462800000000001</v>
      </c>
      <c r="M3908">
        <f>VLOOKUP(D3908,Coordinates!A:C,3,FALSE)</f>
        <v>-79.152799999999999</v>
      </c>
      <c r="N3908" t="str">
        <f>VLOOKUP(I3908,LULine!A:B,2,FALSE)</f>
        <v>Scarborough Rail Transit</v>
      </c>
      <c r="O3908" t="s">
        <v>1765</v>
      </c>
      <c r="P3908" t="s">
        <v>1774</v>
      </c>
    </row>
    <row r="3909" spans="1:16" x14ac:dyDescent="0.3">
      <c r="A3909">
        <v>43705</v>
      </c>
      <c r="B3909" t="s">
        <v>562</v>
      </c>
      <c r="C3909" t="s">
        <v>63</v>
      </c>
      <c r="D3909" t="s">
        <v>64</v>
      </c>
      <c r="E3909" t="s">
        <v>67</v>
      </c>
      <c r="F3909">
        <v>6</v>
      </c>
      <c r="G3909">
        <v>8</v>
      </c>
      <c r="H3909" t="s">
        <v>29</v>
      </c>
      <c r="I3909" t="s">
        <v>30</v>
      </c>
      <c r="J3909">
        <v>5352</v>
      </c>
      <c r="K3909" t="str">
        <f>VLOOKUP(E3909,LUCode!A:B,2,FALSE)</f>
        <v>Door Problems - Faulty Equipment</v>
      </c>
      <c r="L3909">
        <f>VLOOKUP(D3909,Coordinates!A:C,2,FALSE)</f>
        <v>43.424100000000003</v>
      </c>
      <c r="M3909">
        <f>VLOOKUP(D3909,Coordinates!A:C,3,FALSE)</f>
        <v>-79.164699999999996</v>
      </c>
      <c r="N3909" t="str">
        <f>VLOOKUP(I3909,LULine!A:B,2,FALSE)</f>
        <v>Bloor Danforth</v>
      </c>
      <c r="O3909" t="s">
        <v>1765</v>
      </c>
      <c r="P3909" t="s">
        <v>1774</v>
      </c>
    </row>
    <row r="3910" spans="1:16" x14ac:dyDescent="0.3">
      <c r="A3910">
        <v>43705</v>
      </c>
      <c r="B3910" t="s">
        <v>1065</v>
      </c>
      <c r="C3910" t="s">
        <v>63</v>
      </c>
      <c r="D3910" t="s">
        <v>77</v>
      </c>
      <c r="E3910" t="s">
        <v>13</v>
      </c>
      <c r="F3910">
        <v>3</v>
      </c>
      <c r="G3910">
        <v>5</v>
      </c>
      <c r="H3910" t="s">
        <v>19</v>
      </c>
      <c r="I3910" t="s">
        <v>15</v>
      </c>
      <c r="J3910">
        <v>6096</v>
      </c>
      <c r="K3910" t="str">
        <f>VLOOKUP(E3910,LUCode!A:B,2,FALSE)</f>
        <v>ATC Project</v>
      </c>
      <c r="L3910" t="str">
        <f>VLOOKUP(D3910,Coordinates!A:C,2,FALSE)</f>
        <v>43°44′03</v>
      </c>
      <c r="M3910">
        <f>VLOOKUP(D3910,Coordinates!A:C,3,FALSE)</f>
        <v>-79.27</v>
      </c>
      <c r="N3910" t="str">
        <f>VLOOKUP(I3910,LULine!A:B,2,FALSE)</f>
        <v>Yonge University Spadina</v>
      </c>
      <c r="O3910" t="s">
        <v>1765</v>
      </c>
      <c r="P3910" t="s">
        <v>1774</v>
      </c>
    </row>
    <row r="3911" spans="1:16" x14ac:dyDescent="0.3">
      <c r="A3911">
        <v>43705</v>
      </c>
      <c r="B3911" t="s">
        <v>563</v>
      </c>
      <c r="C3911" t="s">
        <v>63</v>
      </c>
      <c r="D3911" t="s">
        <v>79</v>
      </c>
      <c r="E3911" t="s">
        <v>110</v>
      </c>
      <c r="F3911">
        <v>3</v>
      </c>
      <c r="G3911">
        <v>5</v>
      </c>
      <c r="H3911" t="s">
        <v>34</v>
      </c>
      <c r="I3911" t="s">
        <v>30</v>
      </c>
      <c r="J3911">
        <v>5168</v>
      </c>
      <c r="K3911" t="str">
        <f>VLOOKUP(E3911,LUCode!A:B,2,FALSE)</f>
        <v>Door Problems - Debris Related</v>
      </c>
      <c r="L3911">
        <f>VLOOKUP(D3911,Coordinates!A:C,2,FALSE)</f>
        <v>43.402500000000003</v>
      </c>
      <c r="M3911">
        <f>VLOOKUP(D3911,Coordinates!A:C,3,FALSE)</f>
        <v>-79.220799999999997</v>
      </c>
      <c r="N3911" t="str">
        <f>VLOOKUP(I3911,LULine!A:B,2,FALSE)</f>
        <v>Bloor Danforth</v>
      </c>
      <c r="O3911" t="s">
        <v>1765</v>
      </c>
      <c r="P3911" t="s">
        <v>1774</v>
      </c>
    </row>
    <row r="3912" spans="1:16" x14ac:dyDescent="0.3">
      <c r="A3912">
        <v>43705</v>
      </c>
      <c r="B3912" t="s">
        <v>303</v>
      </c>
      <c r="C3912" t="s">
        <v>63</v>
      </c>
      <c r="D3912" t="s">
        <v>59</v>
      </c>
      <c r="E3912" t="s">
        <v>43</v>
      </c>
      <c r="F3912">
        <v>4</v>
      </c>
      <c r="G3912">
        <v>7</v>
      </c>
      <c r="H3912" t="s">
        <v>29</v>
      </c>
      <c r="I3912" t="s">
        <v>30</v>
      </c>
      <c r="J3912">
        <v>5299</v>
      </c>
      <c r="K3912" t="str">
        <f>VLOOKUP(E3912,LUCode!A:B,2,FALSE)</f>
        <v>Operator Not In Position</v>
      </c>
      <c r="L3912">
        <f>VLOOKUP(D3912,Coordinates!A:C,2,FALSE)</f>
        <v>43.410299999999999</v>
      </c>
      <c r="M3912">
        <f>VLOOKUP(D3912,Coordinates!A:C,3,FALSE)</f>
        <v>-79.192300000000003</v>
      </c>
      <c r="N3912" t="str">
        <f>VLOOKUP(I3912,LULine!A:B,2,FALSE)</f>
        <v>Bloor Danforth</v>
      </c>
      <c r="O3912" t="s">
        <v>1765</v>
      </c>
      <c r="P3912" t="s">
        <v>1772</v>
      </c>
    </row>
    <row r="3913" spans="1:16" x14ac:dyDescent="0.3">
      <c r="A3913">
        <v>43705</v>
      </c>
      <c r="B3913" t="s">
        <v>1150</v>
      </c>
      <c r="C3913" t="s">
        <v>63</v>
      </c>
      <c r="D3913" t="s">
        <v>24</v>
      </c>
      <c r="E3913" t="s">
        <v>54</v>
      </c>
      <c r="F3913">
        <v>3</v>
      </c>
      <c r="G3913">
        <v>5</v>
      </c>
      <c r="H3913" t="s">
        <v>19</v>
      </c>
      <c r="I3913" t="s">
        <v>15</v>
      </c>
      <c r="J3913">
        <v>5556</v>
      </c>
      <c r="K3913" t="str">
        <f>VLOOKUP(E3913,LUCode!A:B,2,FALSE)</f>
        <v>Passenger Assistance Alarm Activated - No Trouble Found</v>
      </c>
      <c r="L3913">
        <f>VLOOKUP(D3913,Coordinates!A:C,2,FALSE)</f>
        <v>43.415199999999999</v>
      </c>
      <c r="M3913">
        <f>VLOOKUP(D3913,Coordinates!A:C,3,FALSE)</f>
        <v>-79.234999999999999</v>
      </c>
      <c r="N3913" t="str">
        <f>VLOOKUP(I3913,LULine!A:B,2,FALSE)</f>
        <v>Yonge University Spadina</v>
      </c>
      <c r="O3913" t="s">
        <v>1765</v>
      </c>
      <c r="P3913" t="s">
        <v>1772</v>
      </c>
    </row>
    <row r="3914" spans="1:16" x14ac:dyDescent="0.3">
      <c r="A3914">
        <v>43705</v>
      </c>
      <c r="B3914" t="s">
        <v>373</v>
      </c>
      <c r="C3914" t="s">
        <v>63</v>
      </c>
      <c r="D3914" t="s">
        <v>296</v>
      </c>
      <c r="E3914" t="s">
        <v>327</v>
      </c>
      <c r="F3914">
        <v>7</v>
      </c>
      <c r="G3914">
        <v>10</v>
      </c>
      <c r="H3914" t="s">
        <v>19</v>
      </c>
      <c r="I3914" t="s">
        <v>15</v>
      </c>
      <c r="J3914">
        <v>5556</v>
      </c>
      <c r="K3914" t="str">
        <f>VLOOKUP(E3914,LUCode!A:B,2,FALSE)</f>
        <v>Operator Overshot Platform</v>
      </c>
      <c r="L3914">
        <f>VLOOKUP(D3914,Coordinates!A:C,2,FALSE)</f>
        <v>43.4116</v>
      </c>
      <c r="M3914">
        <f>VLOOKUP(D3914,Coordinates!A:C,3,FALSE)</f>
        <v>-79.233500000000006</v>
      </c>
      <c r="N3914" t="str">
        <f>VLOOKUP(I3914,LULine!A:B,2,FALSE)</f>
        <v>Yonge University Spadina</v>
      </c>
      <c r="O3914" t="s">
        <v>1765</v>
      </c>
      <c r="P3914" t="s">
        <v>1773</v>
      </c>
    </row>
    <row r="3915" spans="1:16" x14ac:dyDescent="0.3">
      <c r="A3915">
        <v>43705</v>
      </c>
      <c r="B3915" t="s">
        <v>726</v>
      </c>
      <c r="C3915" t="s">
        <v>63</v>
      </c>
      <c r="D3915" t="s">
        <v>237</v>
      </c>
      <c r="E3915" t="s">
        <v>67</v>
      </c>
      <c r="F3915">
        <v>3</v>
      </c>
      <c r="G3915">
        <v>6</v>
      </c>
      <c r="H3915" t="s">
        <v>29</v>
      </c>
      <c r="I3915" t="s">
        <v>30</v>
      </c>
      <c r="J3915">
        <v>5352</v>
      </c>
      <c r="K3915" t="str">
        <f>VLOOKUP(E3915,LUCode!A:B,2,FALSE)</f>
        <v>Door Problems - Faulty Equipment</v>
      </c>
      <c r="L3915">
        <f>VLOOKUP(D3915,Coordinates!A:C,2,FALSE)</f>
        <v>43.394399999999997</v>
      </c>
      <c r="M3915">
        <f>VLOOKUP(D3915,Coordinates!A:C,3,FALSE)</f>
        <v>-79.253600000000006</v>
      </c>
      <c r="N3915" t="str">
        <f>VLOOKUP(I3915,LULine!A:B,2,FALSE)</f>
        <v>Bloor Danforth</v>
      </c>
      <c r="O3915" t="s">
        <v>1765</v>
      </c>
      <c r="P3915" t="s">
        <v>1773</v>
      </c>
    </row>
    <row r="3916" spans="1:16" x14ac:dyDescent="0.3">
      <c r="A3916">
        <v>43705</v>
      </c>
      <c r="B3916" t="s">
        <v>1074</v>
      </c>
      <c r="C3916" t="s">
        <v>63</v>
      </c>
      <c r="D3916" t="s">
        <v>443</v>
      </c>
      <c r="E3916" t="s">
        <v>601</v>
      </c>
      <c r="F3916">
        <v>3</v>
      </c>
      <c r="G3916">
        <v>6</v>
      </c>
      <c r="H3916" t="s">
        <v>34</v>
      </c>
      <c r="I3916" t="s">
        <v>30</v>
      </c>
      <c r="J3916">
        <v>5368</v>
      </c>
      <c r="K3916" t="str">
        <f>VLOOKUP(E3916,LUCode!A:B,2,FALSE)</f>
        <v>Trucks</v>
      </c>
      <c r="L3916">
        <f>VLOOKUP(D3916,Coordinates!A:C,2,FALSE)</f>
        <v>43.412050000000001</v>
      </c>
      <c r="M3916">
        <f>VLOOKUP(D3916,Coordinates!A:C,3,FALSE)</f>
        <v>-79.180599999999998</v>
      </c>
      <c r="N3916" t="str">
        <f>VLOOKUP(I3916,LULine!A:B,2,FALSE)</f>
        <v>Bloor Danforth</v>
      </c>
      <c r="O3916" t="s">
        <v>1765</v>
      </c>
      <c r="P3916" t="s">
        <v>1773</v>
      </c>
    </row>
    <row r="3917" spans="1:16" x14ac:dyDescent="0.3">
      <c r="A3917">
        <v>43705</v>
      </c>
      <c r="B3917" t="s">
        <v>1180</v>
      </c>
      <c r="C3917" t="s">
        <v>63</v>
      </c>
      <c r="D3917" t="s">
        <v>45</v>
      </c>
      <c r="E3917" t="s">
        <v>996</v>
      </c>
      <c r="F3917">
        <v>7</v>
      </c>
      <c r="G3917">
        <v>10</v>
      </c>
      <c r="H3917" t="s">
        <v>19</v>
      </c>
      <c r="I3917" t="s">
        <v>15</v>
      </c>
      <c r="J3917">
        <v>5491</v>
      </c>
      <c r="K3917" t="str">
        <f>VLOOKUP(E3917,LUCode!A:B,2,FALSE)</f>
        <v>Collector Booth Alarm Activated</v>
      </c>
      <c r="L3917">
        <f>VLOOKUP(D3917,Coordinates!A:C,2,FALSE)</f>
        <v>43.781399999999998</v>
      </c>
      <c r="M3917">
        <f>VLOOKUP(D3917,Coordinates!A:C,3,FALSE)</f>
        <v>-79.415000000000006</v>
      </c>
      <c r="N3917" t="str">
        <f>VLOOKUP(I3917,LULine!A:B,2,FALSE)</f>
        <v>Yonge University Spadina</v>
      </c>
      <c r="O3917" t="s">
        <v>1765</v>
      </c>
      <c r="P3917" t="s">
        <v>1773</v>
      </c>
    </row>
    <row r="3918" spans="1:16" x14ac:dyDescent="0.3">
      <c r="A3918">
        <v>43705</v>
      </c>
      <c r="B3918" t="s">
        <v>1175</v>
      </c>
      <c r="C3918" t="s">
        <v>63</v>
      </c>
      <c r="D3918" t="s">
        <v>237</v>
      </c>
      <c r="E3918" t="s">
        <v>480</v>
      </c>
      <c r="F3918">
        <v>3</v>
      </c>
      <c r="G3918">
        <v>6</v>
      </c>
      <c r="H3918" t="s">
        <v>34</v>
      </c>
      <c r="I3918" t="s">
        <v>30</v>
      </c>
      <c r="J3918">
        <v>5152</v>
      </c>
      <c r="K3918" t="str">
        <f>VLOOKUP(E3918,LUCode!A:B,2,FALSE)</f>
        <v>Compressed Air</v>
      </c>
      <c r="L3918">
        <f>VLOOKUP(D3918,Coordinates!A:C,2,FALSE)</f>
        <v>43.394399999999997</v>
      </c>
      <c r="M3918">
        <f>VLOOKUP(D3918,Coordinates!A:C,3,FALSE)</f>
        <v>-79.253600000000006</v>
      </c>
      <c r="N3918" t="str">
        <f>VLOOKUP(I3918,LULine!A:B,2,FALSE)</f>
        <v>Bloor Danforth</v>
      </c>
      <c r="O3918" t="s">
        <v>1765</v>
      </c>
      <c r="P3918" t="s">
        <v>1775</v>
      </c>
    </row>
    <row r="3919" spans="1:16" x14ac:dyDescent="0.3">
      <c r="A3919">
        <v>43705</v>
      </c>
      <c r="B3919" t="s">
        <v>1214</v>
      </c>
      <c r="C3919" t="s">
        <v>63</v>
      </c>
      <c r="D3919" t="s">
        <v>149</v>
      </c>
      <c r="E3919" t="s">
        <v>110</v>
      </c>
      <c r="F3919">
        <v>10</v>
      </c>
      <c r="G3919">
        <v>13</v>
      </c>
      <c r="H3919" t="s">
        <v>29</v>
      </c>
      <c r="I3919" t="s">
        <v>30</v>
      </c>
      <c r="J3919">
        <v>5299</v>
      </c>
      <c r="K3919" t="str">
        <f>VLOOKUP(E3919,LUCode!A:B,2,FALSE)</f>
        <v>Door Problems - Debris Related</v>
      </c>
      <c r="L3919">
        <f>VLOOKUP(D3919,Coordinates!A:C,2,FALSE)</f>
        <v>43.400199999999998</v>
      </c>
      <c r="M3919">
        <f>VLOOKUP(D3919,Coordinates!A:C,3,FALSE)</f>
        <v>-79.241399999999999</v>
      </c>
      <c r="N3919" t="str">
        <f>VLOOKUP(I3919,LULine!A:B,2,FALSE)</f>
        <v>Bloor Danforth</v>
      </c>
      <c r="O3919" t="s">
        <v>1765</v>
      </c>
      <c r="P3919" t="s">
        <v>1775</v>
      </c>
    </row>
    <row r="3920" spans="1:16" x14ac:dyDescent="0.3">
      <c r="A3920">
        <v>43705</v>
      </c>
      <c r="B3920" t="s">
        <v>569</v>
      </c>
      <c r="C3920" t="s">
        <v>63</v>
      </c>
      <c r="D3920" t="s">
        <v>235</v>
      </c>
      <c r="E3920" t="s">
        <v>89</v>
      </c>
      <c r="F3920">
        <v>6</v>
      </c>
      <c r="G3920">
        <v>9</v>
      </c>
      <c r="H3920" t="s">
        <v>34</v>
      </c>
      <c r="I3920" t="s">
        <v>30</v>
      </c>
      <c r="J3920">
        <v>5263</v>
      </c>
      <c r="K3920" t="str">
        <f>VLOOKUP(E3920,LUCode!A:B,2,FALSE)</f>
        <v>Injured or ill Customer (On Train) - Medical Aid Refused</v>
      </c>
      <c r="L3920">
        <f>VLOOKUP(D3920,Coordinates!A:C,2,FALSE)</f>
        <v>43.411099999999998</v>
      </c>
      <c r="M3920">
        <f>VLOOKUP(D3920,Coordinates!A:C,3,FALSE)</f>
        <v>-79.184600000000003</v>
      </c>
      <c r="N3920" t="str">
        <f>VLOOKUP(I3920,LULine!A:B,2,FALSE)</f>
        <v>Bloor Danforth</v>
      </c>
      <c r="O3920" t="s">
        <v>1765</v>
      </c>
      <c r="P3920" t="s">
        <v>1775</v>
      </c>
    </row>
    <row r="3921" spans="1:16" x14ac:dyDescent="0.3">
      <c r="A3921">
        <v>43705</v>
      </c>
      <c r="B3921" t="s">
        <v>972</v>
      </c>
      <c r="C3921" t="s">
        <v>63</v>
      </c>
      <c r="D3921" t="s">
        <v>127</v>
      </c>
      <c r="E3921" t="s">
        <v>80</v>
      </c>
      <c r="F3921">
        <v>3</v>
      </c>
      <c r="G3921">
        <v>6</v>
      </c>
      <c r="H3921" t="s">
        <v>14</v>
      </c>
      <c r="I3921" t="s">
        <v>15</v>
      </c>
      <c r="J3921">
        <v>5846</v>
      </c>
      <c r="K3921" t="str">
        <f>VLOOKUP(E3921,LUCode!A:B,2,FALSE)</f>
        <v>Disorderly Patron</v>
      </c>
      <c r="L3921">
        <f>VLOOKUP(D3921,Coordinates!A:C,2,FALSE)</f>
        <v>43.400500000000001</v>
      </c>
      <c r="M3921">
        <f>VLOOKUP(D3921,Coordinates!A:C,3,FALSE)</f>
        <v>-79.235900000000001</v>
      </c>
      <c r="N3921" t="str">
        <f>VLOOKUP(I3921,LULine!A:B,2,FALSE)</f>
        <v>Yonge University Spadina</v>
      </c>
      <c r="O3921" t="s">
        <v>1765</v>
      </c>
      <c r="P3921" t="s">
        <v>1777</v>
      </c>
    </row>
    <row r="3922" spans="1:16" x14ac:dyDescent="0.3">
      <c r="A3922">
        <v>43705</v>
      </c>
      <c r="B3922" t="s">
        <v>1670</v>
      </c>
      <c r="C3922" t="s">
        <v>63</v>
      </c>
      <c r="D3922" t="s">
        <v>59</v>
      </c>
      <c r="E3922" t="s">
        <v>43</v>
      </c>
      <c r="F3922">
        <v>4</v>
      </c>
      <c r="G3922">
        <v>8</v>
      </c>
      <c r="H3922" t="s">
        <v>29</v>
      </c>
      <c r="I3922" t="s">
        <v>30</v>
      </c>
      <c r="J3922">
        <v>5132</v>
      </c>
      <c r="K3922" t="str">
        <f>VLOOKUP(E3922,LUCode!A:B,2,FALSE)</f>
        <v>Operator Not In Position</v>
      </c>
      <c r="L3922">
        <f>VLOOKUP(D3922,Coordinates!A:C,2,FALSE)</f>
        <v>43.410299999999999</v>
      </c>
      <c r="M3922">
        <f>VLOOKUP(D3922,Coordinates!A:C,3,FALSE)</f>
        <v>-79.192300000000003</v>
      </c>
      <c r="N3922" t="str">
        <f>VLOOKUP(I3922,LULine!A:B,2,FALSE)</f>
        <v>Bloor Danforth</v>
      </c>
      <c r="O3922" t="s">
        <v>1765</v>
      </c>
      <c r="P3922" t="s">
        <v>1777</v>
      </c>
    </row>
    <row r="3923" spans="1:16" x14ac:dyDescent="0.3">
      <c r="A3923">
        <v>43706</v>
      </c>
      <c r="B3923" t="s">
        <v>1684</v>
      </c>
      <c r="C3923" t="s">
        <v>126</v>
      </c>
      <c r="D3923" t="s">
        <v>64</v>
      </c>
      <c r="E3923" t="s">
        <v>70</v>
      </c>
      <c r="F3923">
        <v>6</v>
      </c>
      <c r="G3923">
        <v>10</v>
      </c>
      <c r="H3923" t="s">
        <v>29</v>
      </c>
      <c r="I3923" t="s">
        <v>30</v>
      </c>
      <c r="J3923">
        <v>5358</v>
      </c>
      <c r="K3923" t="str">
        <f>VLOOKUP(E3923,LUCode!A:B,2,FALSE)</f>
        <v>Signals - Train Stops</v>
      </c>
      <c r="L3923">
        <f>VLOOKUP(D3923,Coordinates!A:C,2,FALSE)</f>
        <v>43.424100000000003</v>
      </c>
      <c r="M3923">
        <f>VLOOKUP(D3923,Coordinates!A:C,3,FALSE)</f>
        <v>-79.164699999999996</v>
      </c>
      <c r="N3923" t="str">
        <f>VLOOKUP(I3923,LULine!A:B,2,FALSE)</f>
        <v>Bloor Danforth</v>
      </c>
      <c r="O3923" t="s">
        <v>1765</v>
      </c>
      <c r="P3923" t="s">
        <v>1777</v>
      </c>
    </row>
    <row r="3924" spans="1:16" x14ac:dyDescent="0.3">
      <c r="A3924">
        <v>43706</v>
      </c>
      <c r="B3924" t="s">
        <v>62</v>
      </c>
      <c r="C3924" t="s">
        <v>126</v>
      </c>
      <c r="D3924" t="s">
        <v>207</v>
      </c>
      <c r="E3924" t="s">
        <v>70</v>
      </c>
      <c r="F3924">
        <v>9</v>
      </c>
      <c r="G3924">
        <v>13</v>
      </c>
      <c r="H3924" t="s">
        <v>19</v>
      </c>
      <c r="I3924" t="s">
        <v>15</v>
      </c>
      <c r="J3924">
        <v>5796</v>
      </c>
      <c r="K3924" t="str">
        <f>VLOOKUP(E3924,LUCode!A:B,2,FALSE)</f>
        <v>Signals - Train Stops</v>
      </c>
      <c r="L3924">
        <f>VLOOKUP(D3924,Coordinates!A:C,2,FALSE)</f>
        <v>43.4221</v>
      </c>
      <c r="M3924">
        <f>VLOOKUP(D3924,Coordinates!A:C,3,FALSE)</f>
        <v>-79.235399999999998</v>
      </c>
      <c r="N3924" t="str">
        <f>VLOOKUP(I3924,LULine!A:B,2,FALSE)</f>
        <v>Yonge University Spadina</v>
      </c>
      <c r="O3924" t="s">
        <v>1765</v>
      </c>
      <c r="P3924" t="s">
        <v>1774</v>
      </c>
    </row>
    <row r="3925" spans="1:16" x14ac:dyDescent="0.3">
      <c r="A3925">
        <v>43706</v>
      </c>
      <c r="B3925" t="s">
        <v>227</v>
      </c>
      <c r="C3925" t="s">
        <v>126</v>
      </c>
      <c r="D3925" t="s">
        <v>489</v>
      </c>
      <c r="E3925" t="s">
        <v>1122</v>
      </c>
      <c r="F3925">
        <v>3</v>
      </c>
      <c r="G3925">
        <v>8</v>
      </c>
      <c r="H3925" t="s">
        <v>29</v>
      </c>
      <c r="I3925" t="s">
        <v>99</v>
      </c>
      <c r="J3925">
        <v>6166</v>
      </c>
      <c r="K3925" t="e">
        <f>VLOOKUP(E3925,LUCode!A:B,2,FALSE)</f>
        <v>#N/A</v>
      </c>
      <c r="L3925">
        <f>VLOOKUP(D3925,Coordinates!A:C,2,FALSE)</f>
        <v>43.4617</v>
      </c>
      <c r="M3925">
        <f>VLOOKUP(D3925,Coordinates!A:C,3,FALSE)</f>
        <v>-79.215500000000006</v>
      </c>
      <c r="N3925" t="str">
        <f>VLOOKUP(I3925,LULine!A:B,2,FALSE)</f>
        <v>Sheppard</v>
      </c>
      <c r="O3925" t="s">
        <v>1765</v>
      </c>
      <c r="P3925" t="s">
        <v>1774</v>
      </c>
    </row>
    <row r="3926" spans="1:16" x14ac:dyDescent="0.3">
      <c r="A3926">
        <v>43706</v>
      </c>
      <c r="B3926" t="s">
        <v>1050</v>
      </c>
      <c r="C3926" t="s">
        <v>126</v>
      </c>
      <c r="D3926" t="s">
        <v>40</v>
      </c>
      <c r="E3926" t="s">
        <v>377</v>
      </c>
      <c r="F3926">
        <v>3</v>
      </c>
      <c r="G3926">
        <v>5</v>
      </c>
      <c r="H3926" t="s">
        <v>34</v>
      </c>
      <c r="I3926" t="s">
        <v>30</v>
      </c>
      <c r="J3926">
        <v>5180</v>
      </c>
      <c r="K3926" t="str">
        <f>VLOOKUP(E3926,LUCode!A:B,2,FALSE)</f>
        <v xml:space="preserve">Signals or Related Components Failure </v>
      </c>
      <c r="L3926">
        <f>VLOOKUP(D3926,Coordinates!A:C,2,FALSE)</f>
        <v>43.405700000000003</v>
      </c>
      <c r="M3926">
        <f>VLOOKUP(D3926,Coordinates!A:C,3,FALSE)</f>
        <v>-79.194900000000004</v>
      </c>
      <c r="N3926" t="str">
        <f>VLOOKUP(I3926,LULine!A:B,2,FALSE)</f>
        <v>Bloor Danforth</v>
      </c>
      <c r="O3926" t="s">
        <v>1765</v>
      </c>
      <c r="P3926" t="s">
        <v>1774</v>
      </c>
    </row>
    <row r="3927" spans="1:16" x14ac:dyDescent="0.3">
      <c r="A3927">
        <v>43706</v>
      </c>
      <c r="B3927" t="s">
        <v>563</v>
      </c>
      <c r="C3927" t="s">
        <v>126</v>
      </c>
      <c r="D3927" t="s">
        <v>215</v>
      </c>
      <c r="E3927" t="s">
        <v>67</v>
      </c>
      <c r="F3927">
        <v>5</v>
      </c>
      <c r="G3927">
        <v>7</v>
      </c>
      <c r="H3927" t="s">
        <v>29</v>
      </c>
      <c r="I3927" t="s">
        <v>30</v>
      </c>
      <c r="J3927">
        <v>5336</v>
      </c>
      <c r="K3927" t="str">
        <f>VLOOKUP(E3927,LUCode!A:B,2,FALSE)</f>
        <v>Door Problems - Faulty Equipment</v>
      </c>
      <c r="L3927">
        <f>VLOOKUP(D3927,Coordinates!A:C,2,FALSE)</f>
        <v>43.385300000000001</v>
      </c>
      <c r="M3927">
        <f>VLOOKUP(D3927,Coordinates!A:C,3,FALSE)</f>
        <v>-79.304100000000005</v>
      </c>
      <c r="N3927" t="str">
        <f>VLOOKUP(I3927,LULine!A:B,2,FALSE)</f>
        <v>Bloor Danforth</v>
      </c>
      <c r="O3927" t="s">
        <v>1765</v>
      </c>
      <c r="P3927" t="s">
        <v>1774</v>
      </c>
    </row>
    <row r="3928" spans="1:16" x14ac:dyDescent="0.3">
      <c r="A3928">
        <v>43706</v>
      </c>
      <c r="B3928" t="s">
        <v>189</v>
      </c>
      <c r="C3928" t="s">
        <v>126</v>
      </c>
      <c r="D3928" t="s">
        <v>59</v>
      </c>
      <c r="E3928" t="s">
        <v>110</v>
      </c>
      <c r="F3928">
        <v>3</v>
      </c>
      <c r="G3928">
        <v>5</v>
      </c>
      <c r="H3928" t="s">
        <v>29</v>
      </c>
      <c r="I3928" t="s">
        <v>30</v>
      </c>
      <c r="J3928">
        <v>5316</v>
      </c>
      <c r="K3928" t="str">
        <f>VLOOKUP(E3928,LUCode!A:B,2,FALSE)</f>
        <v>Door Problems - Debris Related</v>
      </c>
      <c r="L3928">
        <f>VLOOKUP(D3928,Coordinates!A:C,2,FALSE)</f>
        <v>43.410299999999999</v>
      </c>
      <c r="M3928">
        <f>VLOOKUP(D3928,Coordinates!A:C,3,FALSE)</f>
        <v>-79.192300000000003</v>
      </c>
      <c r="N3928" t="str">
        <f>VLOOKUP(I3928,LULine!A:B,2,FALSE)</f>
        <v>Bloor Danforth</v>
      </c>
      <c r="O3928" t="s">
        <v>1765</v>
      </c>
      <c r="P3928" t="s">
        <v>1774</v>
      </c>
    </row>
    <row r="3929" spans="1:16" x14ac:dyDescent="0.3">
      <c r="A3929">
        <v>43706</v>
      </c>
      <c r="B3929" t="s">
        <v>483</v>
      </c>
      <c r="C3929" t="s">
        <v>126</v>
      </c>
      <c r="D3929" s="25" t="s">
        <v>1756</v>
      </c>
      <c r="E3929" t="s">
        <v>89</v>
      </c>
      <c r="F3929">
        <v>3</v>
      </c>
      <c r="G3929">
        <v>5</v>
      </c>
      <c r="H3929" t="s">
        <v>19</v>
      </c>
      <c r="I3929" t="s">
        <v>15</v>
      </c>
      <c r="J3929">
        <v>5831</v>
      </c>
      <c r="K3929" t="str">
        <f>VLOOKUP(E3929,LUCode!A:B,2,FALSE)</f>
        <v>Injured or ill Customer (On Train) - Medical Aid Refused</v>
      </c>
      <c r="L3929">
        <f>VLOOKUP(D3929,Coordinates!A:C,2,FALSE)</f>
        <v>43.401600000000002</v>
      </c>
      <c r="M3929">
        <f>VLOOKUP(D3929,Coordinates!A:C,3,FALSE)</f>
        <v>-79.230900000000005</v>
      </c>
      <c r="N3929" t="str">
        <f>VLOOKUP(I3929,LULine!A:B,2,FALSE)</f>
        <v>Yonge University Spadina</v>
      </c>
      <c r="O3929" t="s">
        <v>1765</v>
      </c>
      <c r="P3929" t="s">
        <v>1774</v>
      </c>
    </row>
    <row r="3930" spans="1:16" x14ac:dyDescent="0.3">
      <c r="A3930">
        <v>43706</v>
      </c>
      <c r="B3930" t="s">
        <v>838</v>
      </c>
      <c r="C3930" t="s">
        <v>126</v>
      </c>
      <c r="D3930" t="s">
        <v>37</v>
      </c>
      <c r="E3930" t="s">
        <v>67</v>
      </c>
      <c r="F3930">
        <v>3</v>
      </c>
      <c r="G3930">
        <v>7</v>
      </c>
      <c r="H3930" t="s">
        <v>29</v>
      </c>
      <c r="I3930" t="s">
        <v>30</v>
      </c>
      <c r="J3930">
        <v>5333</v>
      </c>
      <c r="K3930" t="str">
        <f>VLOOKUP(E3930,LUCode!A:B,2,FALSE)</f>
        <v>Door Problems - Faulty Equipment</v>
      </c>
      <c r="L3930">
        <f>VLOOKUP(D3930,Coordinates!A:C,2,FALSE)</f>
        <v>43.435699999999997</v>
      </c>
      <c r="M3930">
        <f>VLOOKUP(D3930,Coordinates!A:C,3,FALSE)</f>
        <v>-79.154899999999998</v>
      </c>
      <c r="N3930" t="str">
        <f>VLOOKUP(I3930,LULine!A:B,2,FALSE)</f>
        <v>Bloor Danforth</v>
      </c>
      <c r="O3930" t="s">
        <v>1765</v>
      </c>
      <c r="P3930" t="s">
        <v>1772</v>
      </c>
    </row>
    <row r="3931" spans="1:16" x14ac:dyDescent="0.3">
      <c r="A3931">
        <v>43706</v>
      </c>
      <c r="B3931" t="s">
        <v>595</v>
      </c>
      <c r="C3931" t="s">
        <v>126</v>
      </c>
      <c r="D3931" t="s">
        <v>17</v>
      </c>
      <c r="E3931" t="s">
        <v>150</v>
      </c>
      <c r="F3931">
        <v>6</v>
      </c>
      <c r="G3931">
        <v>9</v>
      </c>
      <c r="H3931" t="s">
        <v>14</v>
      </c>
      <c r="I3931" t="s">
        <v>15</v>
      </c>
      <c r="J3931">
        <v>6016</v>
      </c>
      <c r="K3931" t="str">
        <f>VLOOKUP(E3931,LUCode!A:B,2,FALSE)</f>
        <v>Passenger Other</v>
      </c>
      <c r="L3931">
        <f>VLOOKUP(D3931,Coordinates!A:C,2,FALSE)</f>
        <v>43.415700000000001</v>
      </c>
      <c r="M3931">
        <f>VLOOKUP(D3931,Coordinates!A:C,3,FALSE)</f>
        <v>-79.260900000000007</v>
      </c>
      <c r="N3931" t="str">
        <f>VLOOKUP(I3931,LULine!A:B,2,FALSE)</f>
        <v>Yonge University Spadina</v>
      </c>
      <c r="O3931" t="s">
        <v>1765</v>
      </c>
      <c r="P3931" t="s">
        <v>1773</v>
      </c>
    </row>
    <row r="3932" spans="1:16" x14ac:dyDescent="0.3">
      <c r="A3932">
        <v>43706</v>
      </c>
      <c r="B3932" t="s">
        <v>321</v>
      </c>
      <c r="C3932" t="s">
        <v>126</v>
      </c>
      <c r="D3932" t="s">
        <v>42</v>
      </c>
      <c r="E3932" t="s">
        <v>86</v>
      </c>
      <c r="F3932">
        <v>4</v>
      </c>
      <c r="G3932">
        <v>7</v>
      </c>
      <c r="H3932" t="s">
        <v>19</v>
      </c>
      <c r="I3932" t="s">
        <v>15</v>
      </c>
      <c r="J3932">
        <v>5606</v>
      </c>
      <c r="K3932" t="str">
        <f>VLOOKUP(E3932,LUCode!A:B,2,FALSE)</f>
        <v>Propulsion System</v>
      </c>
      <c r="L3932">
        <f>VLOOKUP(D3932,Coordinates!A:C,2,FALSE)</f>
        <v>43.749699999999997</v>
      </c>
      <c r="M3932">
        <f>VLOOKUP(D3932,Coordinates!A:C,3,FALSE)</f>
        <v>-79.4619</v>
      </c>
      <c r="N3932" t="str">
        <f>VLOOKUP(I3932,LULine!A:B,2,FALSE)</f>
        <v>Yonge University Spadina</v>
      </c>
      <c r="O3932" t="s">
        <v>1765</v>
      </c>
      <c r="P3932" t="s">
        <v>1773</v>
      </c>
    </row>
    <row r="3933" spans="1:16" x14ac:dyDescent="0.3">
      <c r="A3933">
        <v>43706</v>
      </c>
      <c r="B3933" t="s">
        <v>596</v>
      </c>
      <c r="C3933" t="s">
        <v>126</v>
      </c>
      <c r="D3933" t="s">
        <v>296</v>
      </c>
      <c r="E3933" t="s">
        <v>231</v>
      </c>
      <c r="F3933">
        <v>3</v>
      </c>
      <c r="G3933">
        <v>6</v>
      </c>
      <c r="H3933" t="s">
        <v>14</v>
      </c>
      <c r="I3933" t="s">
        <v>15</v>
      </c>
      <c r="J3933">
        <v>5606</v>
      </c>
      <c r="K3933" t="str">
        <f>VLOOKUP(E3933,LUCode!A:B,2,FALSE)</f>
        <v>Consequential Delay (2nd Delay Same Fault)</v>
      </c>
      <c r="L3933">
        <f>VLOOKUP(D3933,Coordinates!A:C,2,FALSE)</f>
        <v>43.4116</v>
      </c>
      <c r="M3933">
        <f>VLOOKUP(D3933,Coordinates!A:C,3,FALSE)</f>
        <v>-79.233500000000006</v>
      </c>
      <c r="N3933" t="str">
        <f>VLOOKUP(I3933,LULine!A:B,2,FALSE)</f>
        <v>Yonge University Spadina</v>
      </c>
      <c r="O3933" t="s">
        <v>1765</v>
      </c>
      <c r="P3933" t="s">
        <v>1773</v>
      </c>
    </row>
    <row r="3934" spans="1:16" x14ac:dyDescent="0.3">
      <c r="A3934">
        <v>43706</v>
      </c>
      <c r="B3934" t="s">
        <v>504</v>
      </c>
      <c r="C3934" t="s">
        <v>126</v>
      </c>
      <c r="D3934" t="s">
        <v>12</v>
      </c>
      <c r="E3934" t="s">
        <v>80</v>
      </c>
      <c r="F3934">
        <v>3</v>
      </c>
      <c r="G3934">
        <v>5</v>
      </c>
      <c r="H3934" t="s">
        <v>14</v>
      </c>
      <c r="I3934" t="s">
        <v>15</v>
      </c>
      <c r="J3934">
        <v>5901</v>
      </c>
      <c r="K3934" t="str">
        <f>VLOOKUP(E3934,LUCode!A:B,2,FALSE)</f>
        <v>Disorderly Patron</v>
      </c>
      <c r="L3934">
        <f>VLOOKUP(D3934,Coordinates!A:C,2,FALSE)</f>
        <v>43.402900000000002</v>
      </c>
      <c r="M3934">
        <f>VLOOKUP(D3934,Coordinates!A:C,3,FALSE)</f>
        <v>-79.242500000000007</v>
      </c>
      <c r="N3934" t="str">
        <f>VLOOKUP(I3934,LULine!A:B,2,FALSE)</f>
        <v>Yonge University Spadina</v>
      </c>
      <c r="O3934" t="s">
        <v>1765</v>
      </c>
      <c r="P3934" t="s">
        <v>1776</v>
      </c>
    </row>
    <row r="3935" spans="1:16" x14ac:dyDescent="0.3">
      <c r="A3935">
        <v>43706</v>
      </c>
      <c r="B3935" t="s">
        <v>1148</v>
      </c>
      <c r="C3935" t="s">
        <v>126</v>
      </c>
      <c r="D3935" t="s">
        <v>117</v>
      </c>
      <c r="E3935" t="s">
        <v>89</v>
      </c>
      <c r="F3935">
        <v>4</v>
      </c>
      <c r="G3935">
        <v>6</v>
      </c>
      <c r="H3935" t="s">
        <v>19</v>
      </c>
      <c r="I3935" t="s">
        <v>15</v>
      </c>
      <c r="J3935">
        <v>5956</v>
      </c>
      <c r="K3935" t="str">
        <f>VLOOKUP(E3935,LUCode!A:B,2,FALSE)</f>
        <v>Injured or ill Customer (On Train) - Medical Aid Refused</v>
      </c>
      <c r="L3935">
        <f>VLOOKUP(D3935,Coordinates!A:C,2,FALSE)</f>
        <v>43.393599999999999</v>
      </c>
      <c r="M3935">
        <f>VLOOKUP(D3935,Coordinates!A:C,3,FALSE)</f>
        <v>-79.232600000000005</v>
      </c>
      <c r="N3935" t="str">
        <f>VLOOKUP(I3935,LULine!A:B,2,FALSE)</f>
        <v>Yonge University Spadina</v>
      </c>
      <c r="O3935" t="s">
        <v>1765</v>
      </c>
      <c r="P3935" t="s">
        <v>1776</v>
      </c>
    </row>
    <row r="3936" spans="1:16" x14ac:dyDescent="0.3">
      <c r="A3936">
        <v>43707</v>
      </c>
      <c r="B3936" t="s">
        <v>441</v>
      </c>
      <c r="C3936" t="s">
        <v>145</v>
      </c>
      <c r="D3936" t="s">
        <v>226</v>
      </c>
      <c r="E3936" t="s">
        <v>80</v>
      </c>
      <c r="F3936">
        <v>4</v>
      </c>
      <c r="G3936">
        <v>9</v>
      </c>
      <c r="H3936" t="s">
        <v>14</v>
      </c>
      <c r="I3936" t="s">
        <v>15</v>
      </c>
      <c r="J3936">
        <v>5956</v>
      </c>
      <c r="K3936" t="str">
        <f>VLOOKUP(E3936,LUCode!A:B,2,FALSE)</f>
        <v>Disorderly Patron</v>
      </c>
      <c r="L3936" t="str">
        <f>VLOOKUP(D3936,Coordinates!A:C,2,FALSE)</f>
        <v>‎43.4257</v>
      </c>
      <c r="M3936">
        <f>VLOOKUP(D3936,Coordinates!A:C,3,FALSE)</f>
        <v>-79.263900000000007</v>
      </c>
      <c r="N3936" t="str">
        <f>VLOOKUP(I3936,LULine!A:B,2,FALSE)</f>
        <v>Yonge University Spadina</v>
      </c>
      <c r="O3936" t="s">
        <v>1765</v>
      </c>
      <c r="P3936" t="s">
        <v>1777</v>
      </c>
    </row>
    <row r="3937" spans="1:16" x14ac:dyDescent="0.3">
      <c r="A3937">
        <v>43707</v>
      </c>
      <c r="B3937" t="s">
        <v>369</v>
      </c>
      <c r="C3937" t="s">
        <v>145</v>
      </c>
      <c r="D3937" t="s">
        <v>211</v>
      </c>
      <c r="E3937" t="s">
        <v>13</v>
      </c>
      <c r="F3937">
        <v>6</v>
      </c>
      <c r="G3937">
        <v>0</v>
      </c>
      <c r="H3937" t="s">
        <v>19</v>
      </c>
      <c r="I3937" t="s">
        <v>15</v>
      </c>
      <c r="J3937">
        <v>5976</v>
      </c>
      <c r="K3937" t="str">
        <f>VLOOKUP(E3937,LUCode!A:B,2,FALSE)</f>
        <v>ATC Project</v>
      </c>
      <c r="L3937">
        <f>VLOOKUP(D3937,Coordinates!A:C,2,FALSE)</f>
        <v>43.4739</v>
      </c>
      <c r="M3937">
        <f>VLOOKUP(D3937,Coordinates!A:C,3,FALSE)</f>
        <v>-79.313900000000004</v>
      </c>
      <c r="N3937" t="str">
        <f>VLOOKUP(I3937,LULine!A:B,2,FALSE)</f>
        <v>Yonge University Spadina</v>
      </c>
      <c r="O3937" t="s">
        <v>1765</v>
      </c>
      <c r="P3937" t="s">
        <v>1774</v>
      </c>
    </row>
    <row r="3938" spans="1:16" x14ac:dyDescent="0.3">
      <c r="A3938">
        <v>43707</v>
      </c>
      <c r="B3938" t="s">
        <v>1010</v>
      </c>
      <c r="C3938" t="s">
        <v>145</v>
      </c>
      <c r="D3938" t="s">
        <v>137</v>
      </c>
      <c r="E3938" t="s">
        <v>13</v>
      </c>
      <c r="F3938">
        <v>8</v>
      </c>
      <c r="G3938">
        <v>0</v>
      </c>
      <c r="H3938" t="s">
        <v>14</v>
      </c>
      <c r="I3938" t="s">
        <v>15</v>
      </c>
      <c r="J3938">
        <v>5396</v>
      </c>
      <c r="K3938" t="str">
        <f>VLOOKUP(E3938,LUCode!A:B,2,FALSE)</f>
        <v>ATC Project</v>
      </c>
      <c r="L3938">
        <f>VLOOKUP(D3938,Coordinates!A:C,2,FALSE)</f>
        <v>43.645299999999999</v>
      </c>
      <c r="M3938">
        <f>VLOOKUP(D3938,Coordinates!A:C,3,FALSE)</f>
        <v>-79.380600000000001</v>
      </c>
      <c r="N3938" t="str">
        <f>VLOOKUP(I3938,LULine!A:B,2,FALSE)</f>
        <v>Yonge University Spadina</v>
      </c>
      <c r="O3938" t="s">
        <v>1765</v>
      </c>
      <c r="P3938" t="s">
        <v>1774</v>
      </c>
    </row>
    <row r="3939" spans="1:16" x14ac:dyDescent="0.3">
      <c r="A3939">
        <v>43707</v>
      </c>
      <c r="B3939" t="s">
        <v>485</v>
      </c>
      <c r="C3939" t="s">
        <v>145</v>
      </c>
      <c r="D3939" t="s">
        <v>24</v>
      </c>
      <c r="E3939" t="s">
        <v>89</v>
      </c>
      <c r="F3939">
        <v>3</v>
      </c>
      <c r="G3939">
        <v>5</v>
      </c>
      <c r="H3939" t="s">
        <v>19</v>
      </c>
      <c r="I3939" t="s">
        <v>15</v>
      </c>
      <c r="J3939">
        <v>5831</v>
      </c>
      <c r="K3939" t="str">
        <f>VLOOKUP(E3939,LUCode!A:B,2,FALSE)</f>
        <v>Injured or ill Customer (On Train) - Medical Aid Refused</v>
      </c>
      <c r="L3939">
        <f>VLOOKUP(D3939,Coordinates!A:C,2,FALSE)</f>
        <v>43.415199999999999</v>
      </c>
      <c r="M3939">
        <f>VLOOKUP(D3939,Coordinates!A:C,3,FALSE)</f>
        <v>-79.234999999999999</v>
      </c>
      <c r="N3939" t="str">
        <f>VLOOKUP(I3939,LULine!A:B,2,FALSE)</f>
        <v>Yonge University Spadina</v>
      </c>
      <c r="O3939" t="s">
        <v>1765</v>
      </c>
      <c r="P3939" t="s">
        <v>1772</v>
      </c>
    </row>
    <row r="3940" spans="1:16" x14ac:dyDescent="0.3">
      <c r="A3940">
        <v>43707</v>
      </c>
      <c r="B3940" t="s">
        <v>634</v>
      </c>
      <c r="C3940" t="s">
        <v>145</v>
      </c>
      <c r="D3940" t="s">
        <v>425</v>
      </c>
      <c r="E3940" t="s">
        <v>218</v>
      </c>
      <c r="F3940">
        <v>6</v>
      </c>
      <c r="G3940">
        <v>9</v>
      </c>
      <c r="H3940" t="s">
        <v>29</v>
      </c>
      <c r="I3940" t="s">
        <v>30</v>
      </c>
      <c r="J3940">
        <v>5164</v>
      </c>
      <c r="K3940" t="str">
        <f>VLOOKUP(E3940,LUCode!A:B,2,FALSE)</f>
        <v>Equipment - No Trouble Found</v>
      </c>
      <c r="L3940">
        <f>VLOOKUP(D3940,Coordinates!A:C,2,FALSE)</f>
        <v>43.403700000000001</v>
      </c>
      <c r="M3940">
        <f>VLOOKUP(D3940,Coordinates!A:C,3,FALSE)</f>
        <v>-79.212999999999994</v>
      </c>
      <c r="N3940" t="str">
        <f>VLOOKUP(I3940,LULine!A:B,2,FALSE)</f>
        <v>Bloor Danforth</v>
      </c>
      <c r="O3940" t="s">
        <v>1765</v>
      </c>
      <c r="P3940" t="s">
        <v>1772</v>
      </c>
    </row>
    <row r="3941" spans="1:16" x14ac:dyDescent="0.3">
      <c r="A3941">
        <v>43707</v>
      </c>
      <c r="B3941" t="s">
        <v>1013</v>
      </c>
      <c r="C3941" t="s">
        <v>145</v>
      </c>
      <c r="D3941" t="s">
        <v>56</v>
      </c>
      <c r="E3941" t="s">
        <v>57</v>
      </c>
      <c r="F3941">
        <v>10</v>
      </c>
      <c r="G3941">
        <v>13</v>
      </c>
      <c r="H3941" t="s">
        <v>34</v>
      </c>
      <c r="I3941" t="s">
        <v>30</v>
      </c>
      <c r="J3941">
        <v>5198</v>
      </c>
      <c r="K3941" t="str">
        <f>VLOOKUP(E3941,LUCode!A:B,2,FALSE)</f>
        <v>Injured or ill Customer (On Train) - Transported</v>
      </c>
      <c r="L3941">
        <f>VLOOKUP(D3941,Coordinates!A:C,2,FALSE)</f>
        <v>43.395800000000001</v>
      </c>
      <c r="M3941">
        <f>VLOOKUP(D3941,Coordinates!A:C,3,FALSE)</f>
        <v>-79.244</v>
      </c>
      <c r="N3941" t="str">
        <f>VLOOKUP(I3941,LULine!A:B,2,FALSE)</f>
        <v>Bloor Danforth</v>
      </c>
      <c r="O3941" t="s">
        <v>1765</v>
      </c>
      <c r="P3941" t="s">
        <v>1772</v>
      </c>
    </row>
    <row r="3942" spans="1:16" x14ac:dyDescent="0.3">
      <c r="A3942">
        <v>43707</v>
      </c>
      <c r="B3942" t="s">
        <v>728</v>
      </c>
      <c r="C3942" t="s">
        <v>145</v>
      </c>
      <c r="D3942" t="s">
        <v>296</v>
      </c>
      <c r="E3942" t="s">
        <v>80</v>
      </c>
      <c r="F3942">
        <v>4</v>
      </c>
      <c r="G3942">
        <v>7</v>
      </c>
      <c r="H3942" t="s">
        <v>19</v>
      </c>
      <c r="I3942" t="s">
        <v>15</v>
      </c>
      <c r="J3942">
        <v>5856</v>
      </c>
      <c r="K3942" t="str">
        <f>VLOOKUP(E3942,LUCode!A:B,2,FALSE)</f>
        <v>Disorderly Patron</v>
      </c>
      <c r="L3942">
        <f>VLOOKUP(D3942,Coordinates!A:C,2,FALSE)</f>
        <v>43.4116</v>
      </c>
      <c r="M3942">
        <f>VLOOKUP(D3942,Coordinates!A:C,3,FALSE)</f>
        <v>-79.233500000000006</v>
      </c>
      <c r="N3942" t="str">
        <f>VLOOKUP(I3942,LULine!A:B,2,FALSE)</f>
        <v>Yonge University Spadina</v>
      </c>
      <c r="O3942" t="s">
        <v>1765</v>
      </c>
      <c r="P3942" t="s">
        <v>1775</v>
      </c>
    </row>
    <row r="3943" spans="1:16" x14ac:dyDescent="0.3">
      <c r="A3943">
        <v>43707</v>
      </c>
      <c r="B3943" t="s">
        <v>447</v>
      </c>
      <c r="C3943" t="s">
        <v>145</v>
      </c>
      <c r="D3943" t="s">
        <v>22</v>
      </c>
      <c r="E3943" t="s">
        <v>89</v>
      </c>
      <c r="F3943">
        <v>8</v>
      </c>
      <c r="G3943">
        <v>10</v>
      </c>
      <c r="H3943" t="s">
        <v>14</v>
      </c>
      <c r="I3943" t="s">
        <v>15</v>
      </c>
      <c r="J3943">
        <v>5391</v>
      </c>
      <c r="K3943" t="str">
        <f>VLOOKUP(E3943,LUCode!A:B,2,FALSE)</f>
        <v>Injured or ill Customer (On Train) - Medical Aid Refused</v>
      </c>
      <c r="L3943">
        <f>VLOOKUP(D3943,Coordinates!A:C,2,FALSE)</f>
        <v>43.4116</v>
      </c>
      <c r="M3943">
        <f>VLOOKUP(D3943,Coordinates!A:C,3,FALSE)</f>
        <v>-79.233500000000006</v>
      </c>
      <c r="N3943" t="str">
        <f>VLOOKUP(I3943,LULine!A:B,2,FALSE)</f>
        <v>Yonge University Spadina</v>
      </c>
      <c r="O3943" t="s">
        <v>1765</v>
      </c>
      <c r="P3943" t="s">
        <v>1775</v>
      </c>
    </row>
    <row r="3944" spans="1:16" x14ac:dyDescent="0.3">
      <c r="A3944">
        <v>43707</v>
      </c>
      <c r="B3944" t="s">
        <v>500</v>
      </c>
      <c r="C3944" t="s">
        <v>145</v>
      </c>
      <c r="D3944" t="s">
        <v>489</v>
      </c>
      <c r="E3944" t="s">
        <v>89</v>
      </c>
      <c r="F3944">
        <v>5</v>
      </c>
      <c r="G3944">
        <v>11</v>
      </c>
      <c r="H3944" t="s">
        <v>34</v>
      </c>
      <c r="I3944" t="s">
        <v>99</v>
      </c>
      <c r="J3944">
        <v>6176</v>
      </c>
      <c r="K3944" t="str">
        <f>VLOOKUP(E3944,LUCode!A:B,2,FALSE)</f>
        <v>Injured or ill Customer (On Train) - Medical Aid Refused</v>
      </c>
      <c r="L3944">
        <f>VLOOKUP(D3944,Coordinates!A:C,2,FALSE)</f>
        <v>43.4617</v>
      </c>
      <c r="M3944">
        <f>VLOOKUP(D3944,Coordinates!A:C,3,FALSE)</f>
        <v>-79.215500000000006</v>
      </c>
      <c r="N3944" t="str">
        <f>VLOOKUP(I3944,LULine!A:B,2,FALSE)</f>
        <v>Sheppard</v>
      </c>
      <c r="O3944" t="s">
        <v>1765</v>
      </c>
      <c r="P3944" t="s">
        <v>1775</v>
      </c>
    </row>
    <row r="3945" spans="1:16" x14ac:dyDescent="0.3">
      <c r="A3945">
        <v>43707</v>
      </c>
      <c r="B3945" t="s">
        <v>678</v>
      </c>
      <c r="C3945" t="s">
        <v>145</v>
      </c>
      <c r="D3945" t="s">
        <v>119</v>
      </c>
      <c r="E3945" t="s">
        <v>89</v>
      </c>
      <c r="F3945">
        <v>6</v>
      </c>
      <c r="G3945">
        <v>8</v>
      </c>
      <c r="H3945" t="s">
        <v>14</v>
      </c>
      <c r="I3945" t="s">
        <v>15</v>
      </c>
      <c r="J3945">
        <v>5381</v>
      </c>
      <c r="K3945" t="str">
        <f>VLOOKUP(E3945,LUCode!A:B,2,FALSE)</f>
        <v>Injured or ill Customer (On Train) - Medical Aid Refused</v>
      </c>
      <c r="L3945">
        <f>VLOOKUP(D3945,Coordinates!A:C,2,FALSE)</f>
        <v>43.433</v>
      </c>
      <c r="M3945">
        <f>VLOOKUP(D3945,Coordinates!A:C,3,FALSE)</f>
        <v>-79.248000000000005</v>
      </c>
      <c r="N3945" t="str">
        <f>VLOOKUP(I3945,LULine!A:B,2,FALSE)</f>
        <v>Yonge University Spadina</v>
      </c>
      <c r="O3945" t="s">
        <v>1765</v>
      </c>
      <c r="P3945" t="s">
        <v>1775</v>
      </c>
    </row>
    <row r="3946" spans="1:16" x14ac:dyDescent="0.3">
      <c r="A3946">
        <v>43707</v>
      </c>
      <c r="B3946" t="s">
        <v>569</v>
      </c>
      <c r="C3946" t="s">
        <v>145</v>
      </c>
      <c r="D3946" t="s">
        <v>124</v>
      </c>
      <c r="E3946" t="s">
        <v>92</v>
      </c>
      <c r="F3946">
        <v>5</v>
      </c>
      <c r="G3946">
        <v>11</v>
      </c>
      <c r="H3946" t="s">
        <v>19</v>
      </c>
      <c r="I3946" t="s">
        <v>93</v>
      </c>
      <c r="J3946">
        <v>3000</v>
      </c>
      <c r="K3946" t="str">
        <f>VLOOKUP(E3946,LUCode!A:B,2,FALSE)</f>
        <v>Door Problems - Faulty Equipment</v>
      </c>
      <c r="L3946">
        <f>VLOOKUP(D3946,Coordinates!A:C,2,FALSE)</f>
        <v>43.460099999999997</v>
      </c>
      <c r="M3946">
        <f>VLOOKUP(D3946,Coordinates!A:C,3,FALSE)</f>
        <v>-79.163499999999999</v>
      </c>
      <c r="N3946" t="str">
        <f>VLOOKUP(I3946,LULine!A:B,2,FALSE)</f>
        <v>Scarborough Rail Transit</v>
      </c>
      <c r="O3946" t="s">
        <v>1765</v>
      </c>
      <c r="P3946" t="s">
        <v>1775</v>
      </c>
    </row>
    <row r="3947" spans="1:16" x14ac:dyDescent="0.3">
      <c r="A3947">
        <v>43707</v>
      </c>
      <c r="B3947" t="s">
        <v>722</v>
      </c>
      <c r="C3947" t="s">
        <v>145</v>
      </c>
      <c r="D3947" t="s">
        <v>33</v>
      </c>
      <c r="E3947" t="s">
        <v>146</v>
      </c>
      <c r="F3947">
        <v>6</v>
      </c>
      <c r="G3947">
        <v>9</v>
      </c>
      <c r="H3947" t="s">
        <v>29</v>
      </c>
      <c r="I3947" t="s">
        <v>30</v>
      </c>
      <c r="J3947">
        <v>5051</v>
      </c>
      <c r="K3947" t="str">
        <f>VLOOKUP(E3947,LUCode!A:B,2,FALSE)</f>
        <v>Priority One - Train in Contact With Person</v>
      </c>
      <c r="L3947">
        <f>VLOOKUP(D3947,Coordinates!A:C,2,FALSE)</f>
        <v>43.381399999999999</v>
      </c>
      <c r="M3947">
        <f>VLOOKUP(D3947,Coordinates!A:C,3,FALSE)</f>
        <v>-79.320999999999998</v>
      </c>
      <c r="N3947" t="str">
        <f>VLOOKUP(I3947,LULine!A:B,2,FALSE)</f>
        <v>Bloor Danforth</v>
      </c>
      <c r="O3947" t="s">
        <v>1765</v>
      </c>
      <c r="P3947" t="s">
        <v>1776</v>
      </c>
    </row>
    <row r="3948" spans="1:16" x14ac:dyDescent="0.3">
      <c r="A3948">
        <v>43707</v>
      </c>
      <c r="B3948" t="s">
        <v>1075</v>
      </c>
      <c r="C3948" t="s">
        <v>145</v>
      </c>
      <c r="D3948" t="s">
        <v>235</v>
      </c>
      <c r="E3948" t="s">
        <v>221</v>
      </c>
      <c r="F3948">
        <v>18</v>
      </c>
      <c r="G3948">
        <v>22</v>
      </c>
      <c r="H3948" t="s">
        <v>29</v>
      </c>
      <c r="I3948" t="s">
        <v>30</v>
      </c>
      <c r="J3948">
        <v>5273</v>
      </c>
      <c r="K3948" t="str">
        <f>VLOOKUP(E3948,LUCode!A:B,2,FALSE)</f>
        <v>Fire/Smoke Plan B - Source TTC</v>
      </c>
      <c r="L3948">
        <f>VLOOKUP(D3948,Coordinates!A:C,2,FALSE)</f>
        <v>43.411099999999998</v>
      </c>
      <c r="M3948">
        <f>VLOOKUP(D3948,Coordinates!A:C,3,FALSE)</f>
        <v>-79.184600000000003</v>
      </c>
      <c r="N3948" t="str">
        <f>VLOOKUP(I3948,LULine!A:B,2,FALSE)</f>
        <v>Bloor Danforth</v>
      </c>
      <c r="O3948" t="s">
        <v>1765</v>
      </c>
      <c r="P3948" t="s">
        <v>1777</v>
      </c>
    </row>
    <row r="3949" spans="1:16" x14ac:dyDescent="0.3">
      <c r="A3949">
        <v>43708</v>
      </c>
      <c r="B3949" t="s">
        <v>334</v>
      </c>
      <c r="C3949" t="s">
        <v>175</v>
      </c>
      <c r="D3949" t="s">
        <v>223</v>
      </c>
      <c r="E3949" t="s">
        <v>67</v>
      </c>
      <c r="F3949">
        <v>3</v>
      </c>
      <c r="G3949">
        <v>8</v>
      </c>
      <c r="H3949" t="s">
        <v>34</v>
      </c>
      <c r="I3949" t="s">
        <v>30</v>
      </c>
      <c r="J3949">
        <v>5079</v>
      </c>
      <c r="K3949" t="str">
        <f>VLOOKUP(E3949,LUCode!A:B,2,FALSE)</f>
        <v>Door Problems - Faulty Equipment</v>
      </c>
      <c r="L3949">
        <f>VLOOKUP(D3949,Coordinates!A:C,2,FALSE)</f>
        <v>43.392499999999998</v>
      </c>
      <c r="M3949">
        <f>VLOOKUP(D3949,Coordinates!A:C,3,FALSE)</f>
        <v>-79.271050000000002</v>
      </c>
      <c r="N3949" t="str">
        <f>VLOOKUP(I3949,LULine!A:B,2,FALSE)</f>
        <v>Bloor Danforth</v>
      </c>
      <c r="O3949" t="s">
        <v>1765</v>
      </c>
      <c r="P3949" t="s">
        <v>1774</v>
      </c>
    </row>
    <row r="3950" spans="1:16" x14ac:dyDescent="0.3">
      <c r="A3950">
        <v>43708</v>
      </c>
      <c r="B3950" t="s">
        <v>1239</v>
      </c>
      <c r="C3950" t="s">
        <v>175</v>
      </c>
      <c r="D3950" t="s">
        <v>22</v>
      </c>
      <c r="E3950" t="s">
        <v>132</v>
      </c>
      <c r="F3950">
        <v>4</v>
      </c>
      <c r="G3950">
        <v>9</v>
      </c>
      <c r="H3950" t="s">
        <v>19</v>
      </c>
      <c r="I3950" t="s">
        <v>15</v>
      </c>
      <c r="J3950">
        <v>5851</v>
      </c>
      <c r="K3950" t="str">
        <f>VLOOKUP(E3950,LUCode!A:B,2,FALSE)</f>
        <v>Misc. Transportation Other - Employee Non-Chargeable</v>
      </c>
      <c r="L3950">
        <f>VLOOKUP(D3950,Coordinates!A:C,2,FALSE)</f>
        <v>43.4116</v>
      </c>
      <c r="M3950">
        <f>VLOOKUP(D3950,Coordinates!A:C,3,FALSE)</f>
        <v>-79.233500000000006</v>
      </c>
      <c r="N3950" t="str">
        <f>VLOOKUP(I3950,LULine!A:B,2,FALSE)</f>
        <v>Yonge University Spadina</v>
      </c>
      <c r="O3950" t="s">
        <v>1765</v>
      </c>
      <c r="P3950" t="s">
        <v>1772</v>
      </c>
    </row>
    <row r="3951" spans="1:16" x14ac:dyDescent="0.3">
      <c r="A3951">
        <v>43708</v>
      </c>
      <c r="B3951" t="s">
        <v>1388</v>
      </c>
      <c r="C3951" t="s">
        <v>175</v>
      </c>
      <c r="D3951" t="s">
        <v>124</v>
      </c>
      <c r="E3951" t="s">
        <v>92</v>
      </c>
      <c r="F3951">
        <v>7</v>
      </c>
      <c r="G3951">
        <v>13</v>
      </c>
      <c r="H3951" t="s">
        <v>14</v>
      </c>
      <c r="I3951" t="s">
        <v>93</v>
      </c>
      <c r="J3951">
        <v>3009</v>
      </c>
      <c r="K3951" t="str">
        <f>VLOOKUP(E3951,LUCode!A:B,2,FALSE)</f>
        <v>Door Problems - Faulty Equipment</v>
      </c>
      <c r="L3951">
        <f>VLOOKUP(D3951,Coordinates!A:C,2,FALSE)</f>
        <v>43.460099999999997</v>
      </c>
      <c r="M3951">
        <f>VLOOKUP(D3951,Coordinates!A:C,3,FALSE)</f>
        <v>-79.163499999999999</v>
      </c>
      <c r="N3951" t="str">
        <f>VLOOKUP(I3951,LULine!A:B,2,FALSE)</f>
        <v>Scarborough Rail Transit</v>
      </c>
      <c r="O3951" t="s">
        <v>1765</v>
      </c>
      <c r="P3951" t="s">
        <v>1772</v>
      </c>
    </row>
    <row r="3952" spans="1:16" x14ac:dyDescent="0.3">
      <c r="A3952">
        <v>43708</v>
      </c>
      <c r="B3952" t="s">
        <v>719</v>
      </c>
      <c r="C3952" t="s">
        <v>175</v>
      </c>
      <c r="D3952" t="s">
        <v>1183</v>
      </c>
      <c r="E3952" t="s">
        <v>1104</v>
      </c>
      <c r="F3952">
        <v>27</v>
      </c>
      <c r="G3952">
        <v>33</v>
      </c>
      <c r="H3952" t="s">
        <v>19</v>
      </c>
      <c r="I3952" t="s">
        <v>93</v>
      </c>
      <c r="J3952">
        <v>3009</v>
      </c>
      <c r="K3952" t="str">
        <f>VLOOKUP(E3952,LUCode!A:B,2,FALSE)</f>
        <v>Unauthorized at Track Level</v>
      </c>
      <c r="L3952">
        <f>VLOOKUP(D3952,Coordinates!A:C,2,FALSE)</f>
        <v>43.462800000000001</v>
      </c>
      <c r="M3952">
        <f>VLOOKUP(D3952,Coordinates!A:C,3,FALSE)</f>
        <v>-79.152799999999999</v>
      </c>
      <c r="N3952" t="str">
        <f>VLOOKUP(I3952,LULine!A:B,2,FALSE)</f>
        <v>Scarborough Rail Transit</v>
      </c>
      <c r="O3952" t="s">
        <v>1765</v>
      </c>
      <c r="P3952" t="s">
        <v>1772</v>
      </c>
    </row>
    <row r="3953" spans="1:16" x14ac:dyDescent="0.3">
      <c r="A3953">
        <v>43708</v>
      </c>
      <c r="B3953" t="s">
        <v>500</v>
      </c>
      <c r="C3953" t="s">
        <v>175</v>
      </c>
      <c r="D3953" t="s">
        <v>211</v>
      </c>
      <c r="E3953" t="s">
        <v>177</v>
      </c>
      <c r="F3953">
        <v>3</v>
      </c>
      <c r="G3953">
        <v>6</v>
      </c>
      <c r="H3953" t="s">
        <v>19</v>
      </c>
      <c r="I3953" t="s">
        <v>15</v>
      </c>
      <c r="J3953">
        <v>5596</v>
      </c>
      <c r="K3953" t="str">
        <f>VLOOKUP(E3953,LUCode!A:B,2,FALSE)</f>
        <v>Body</v>
      </c>
      <c r="L3953">
        <f>VLOOKUP(D3953,Coordinates!A:C,2,FALSE)</f>
        <v>43.4739</v>
      </c>
      <c r="M3953">
        <f>VLOOKUP(D3953,Coordinates!A:C,3,FALSE)</f>
        <v>-79.313900000000004</v>
      </c>
      <c r="N3953" t="str">
        <f>VLOOKUP(I3953,LULine!A:B,2,FALSE)</f>
        <v>Yonge University Spadina</v>
      </c>
      <c r="O3953" t="s">
        <v>1765</v>
      </c>
      <c r="P3953" t="s">
        <v>1775</v>
      </c>
    </row>
    <row r="3954" spans="1:16" x14ac:dyDescent="0.3">
      <c r="A3954">
        <v>43708</v>
      </c>
      <c r="B3954" t="s">
        <v>169</v>
      </c>
      <c r="C3954" t="s">
        <v>175</v>
      </c>
      <c r="D3954" t="s">
        <v>69</v>
      </c>
      <c r="E3954" t="s">
        <v>89</v>
      </c>
      <c r="F3954">
        <v>5</v>
      </c>
      <c r="G3954">
        <v>9</v>
      </c>
      <c r="H3954" t="s">
        <v>29</v>
      </c>
      <c r="I3954" t="s">
        <v>30</v>
      </c>
      <c r="J3954">
        <v>5273</v>
      </c>
      <c r="K3954" t="str">
        <f>VLOOKUP(E3954,LUCode!A:B,2,FALSE)</f>
        <v>Injured or ill Customer (On Train) - Medical Aid Refused</v>
      </c>
      <c r="L3954">
        <f>VLOOKUP(D3954,Coordinates!A:C,2,FALSE)</f>
        <v>43.395099999999999</v>
      </c>
      <c r="M3954">
        <f>VLOOKUP(D3954,Coordinates!A:C,3,FALSE)</f>
        <v>-79.250600000000006</v>
      </c>
      <c r="N3954" t="str">
        <f>VLOOKUP(I3954,LULine!A:B,2,FALSE)</f>
        <v>Bloor Danforth</v>
      </c>
      <c r="O3954" t="s">
        <v>1765</v>
      </c>
      <c r="P3954" t="s">
        <v>1776</v>
      </c>
    </row>
    <row r="3955" spans="1:16" x14ac:dyDescent="0.3">
      <c r="A3955">
        <v>43708</v>
      </c>
      <c r="B3955" t="s">
        <v>702</v>
      </c>
      <c r="C3955" t="s">
        <v>175</v>
      </c>
      <c r="D3955" t="s">
        <v>207</v>
      </c>
      <c r="E3955" t="s">
        <v>150</v>
      </c>
      <c r="F3955">
        <v>3</v>
      </c>
      <c r="G3955">
        <v>8</v>
      </c>
      <c r="H3955" t="s">
        <v>19</v>
      </c>
      <c r="I3955" t="s">
        <v>15</v>
      </c>
      <c r="J3955">
        <v>5591</v>
      </c>
      <c r="K3955" t="str">
        <f>VLOOKUP(E3955,LUCode!A:B,2,FALSE)</f>
        <v>Passenger Other</v>
      </c>
      <c r="L3955">
        <f>VLOOKUP(D3955,Coordinates!A:C,2,FALSE)</f>
        <v>43.4221</v>
      </c>
      <c r="M3955">
        <f>VLOOKUP(D3955,Coordinates!A:C,3,FALSE)</f>
        <v>-79.235399999999998</v>
      </c>
      <c r="N3955" t="str">
        <f>VLOOKUP(I3955,LULine!A:B,2,FALSE)</f>
        <v>Yonge University Spadina</v>
      </c>
      <c r="O3955" t="s">
        <v>1765</v>
      </c>
      <c r="P3955" t="s">
        <v>1777</v>
      </c>
    </row>
    <row r="3956" spans="1:16" x14ac:dyDescent="0.3">
      <c r="A3956">
        <v>43709</v>
      </c>
      <c r="B3956" t="s">
        <v>413</v>
      </c>
      <c r="C3956" t="s">
        <v>188</v>
      </c>
      <c r="D3956" t="s">
        <v>24</v>
      </c>
      <c r="E3956" t="s">
        <v>60</v>
      </c>
      <c r="F3956">
        <v>3</v>
      </c>
      <c r="G3956">
        <v>8</v>
      </c>
      <c r="H3956" t="s">
        <v>14</v>
      </c>
      <c r="I3956" t="s">
        <v>15</v>
      </c>
      <c r="J3956">
        <v>5896</v>
      </c>
      <c r="K3956" t="str">
        <f>VLOOKUP(E3956,LUCode!A:B,2,FALSE)</f>
        <v>Miscellaneous Other</v>
      </c>
      <c r="L3956">
        <f>VLOOKUP(D3956,Coordinates!A:C,2,FALSE)</f>
        <v>43.415199999999999</v>
      </c>
      <c r="M3956">
        <f>VLOOKUP(D3956,Coordinates!A:C,3,FALSE)</f>
        <v>-79.234999999999999</v>
      </c>
      <c r="N3956" t="str">
        <f>VLOOKUP(I3956,LULine!A:B,2,FALSE)</f>
        <v>Yonge University Spadina</v>
      </c>
      <c r="O3956" t="s">
        <v>1766</v>
      </c>
      <c r="P3956" t="s">
        <v>1774</v>
      </c>
    </row>
    <row r="3957" spans="1:16" x14ac:dyDescent="0.3">
      <c r="A3957">
        <v>43709</v>
      </c>
      <c r="B3957" t="s">
        <v>1289</v>
      </c>
      <c r="C3957" t="s">
        <v>188</v>
      </c>
      <c r="D3957" t="s">
        <v>24</v>
      </c>
      <c r="E3957" t="s">
        <v>60</v>
      </c>
      <c r="F3957">
        <v>4</v>
      </c>
      <c r="G3957">
        <v>9</v>
      </c>
      <c r="H3957" t="s">
        <v>14</v>
      </c>
      <c r="I3957" t="s">
        <v>15</v>
      </c>
      <c r="J3957">
        <v>5846</v>
      </c>
      <c r="K3957" t="str">
        <f>VLOOKUP(E3957,LUCode!A:B,2,FALSE)</f>
        <v>Miscellaneous Other</v>
      </c>
      <c r="L3957">
        <f>VLOOKUP(D3957,Coordinates!A:C,2,FALSE)</f>
        <v>43.415199999999999</v>
      </c>
      <c r="M3957">
        <f>VLOOKUP(D3957,Coordinates!A:C,3,FALSE)</f>
        <v>-79.234999999999999</v>
      </c>
      <c r="N3957" t="str">
        <f>VLOOKUP(I3957,LULine!A:B,2,FALSE)</f>
        <v>Yonge University Spadina</v>
      </c>
      <c r="O3957" t="s">
        <v>1766</v>
      </c>
      <c r="P3957" t="s">
        <v>1774</v>
      </c>
    </row>
    <row r="3958" spans="1:16" x14ac:dyDescent="0.3">
      <c r="A3958">
        <v>43709</v>
      </c>
      <c r="B3958" t="s">
        <v>487</v>
      </c>
      <c r="C3958" t="s">
        <v>188</v>
      </c>
      <c r="D3958" t="s">
        <v>49</v>
      </c>
      <c r="E3958" t="s">
        <v>143</v>
      </c>
      <c r="F3958">
        <v>4</v>
      </c>
      <c r="G3958">
        <v>9</v>
      </c>
      <c r="H3958" t="s">
        <v>19</v>
      </c>
      <c r="I3958" t="s">
        <v>15</v>
      </c>
      <c r="J3958">
        <v>5846</v>
      </c>
      <c r="K3958" t="str">
        <f>VLOOKUP(E3958,LUCode!A:B,2,FALSE)</f>
        <v>Transportation Department - Other</v>
      </c>
      <c r="L3958">
        <f>VLOOKUP(D3958,Coordinates!A:C,2,FALSE)</f>
        <v>43.423200000000001</v>
      </c>
      <c r="M3958">
        <f>VLOOKUP(D3958,Coordinates!A:C,3,FALSE)</f>
        <v>79.262699999999995</v>
      </c>
      <c r="N3958" t="str">
        <f>VLOOKUP(I3958,LULine!A:B,2,FALSE)</f>
        <v>Yonge University Spadina</v>
      </c>
      <c r="O3958" t="s">
        <v>1766</v>
      </c>
      <c r="P3958" t="s">
        <v>1772</v>
      </c>
    </row>
    <row r="3959" spans="1:16" x14ac:dyDescent="0.3">
      <c r="A3959">
        <v>43709</v>
      </c>
      <c r="B3959" t="s">
        <v>1089</v>
      </c>
      <c r="C3959" t="s">
        <v>188</v>
      </c>
      <c r="D3959" t="s">
        <v>59</v>
      </c>
      <c r="E3959" t="s">
        <v>128</v>
      </c>
      <c r="F3959">
        <v>5</v>
      </c>
      <c r="G3959">
        <v>9</v>
      </c>
      <c r="H3959" t="s">
        <v>29</v>
      </c>
      <c r="I3959" t="s">
        <v>30</v>
      </c>
      <c r="J3959">
        <v>5018</v>
      </c>
      <c r="K3959" t="str">
        <f>VLOOKUP(E3959,LUCode!A:B,2,FALSE)</f>
        <v>Divisional Clerk Related</v>
      </c>
      <c r="L3959">
        <f>VLOOKUP(D3959,Coordinates!A:C,2,FALSE)</f>
        <v>43.410299999999999</v>
      </c>
      <c r="M3959">
        <f>VLOOKUP(D3959,Coordinates!A:C,3,FALSE)</f>
        <v>-79.192300000000003</v>
      </c>
      <c r="N3959" t="str">
        <f>VLOOKUP(I3959,LULine!A:B,2,FALSE)</f>
        <v>Bloor Danforth</v>
      </c>
      <c r="O3959" t="s">
        <v>1766</v>
      </c>
      <c r="P3959" t="s">
        <v>1772</v>
      </c>
    </row>
    <row r="3960" spans="1:16" x14ac:dyDescent="0.3">
      <c r="A3960">
        <v>43709</v>
      </c>
      <c r="B3960" t="s">
        <v>1038</v>
      </c>
      <c r="C3960" t="s">
        <v>188</v>
      </c>
      <c r="D3960" t="s">
        <v>79</v>
      </c>
      <c r="E3960" t="s">
        <v>110</v>
      </c>
      <c r="F3960">
        <v>5</v>
      </c>
      <c r="G3960">
        <v>9</v>
      </c>
      <c r="H3960" t="s">
        <v>29</v>
      </c>
      <c r="I3960" t="s">
        <v>30</v>
      </c>
      <c r="J3960">
        <v>5263</v>
      </c>
      <c r="K3960" t="str">
        <f>VLOOKUP(E3960,LUCode!A:B,2,FALSE)</f>
        <v>Door Problems - Debris Related</v>
      </c>
      <c r="L3960">
        <f>VLOOKUP(D3960,Coordinates!A:C,2,FALSE)</f>
        <v>43.402500000000003</v>
      </c>
      <c r="M3960">
        <f>VLOOKUP(D3960,Coordinates!A:C,3,FALSE)</f>
        <v>-79.220799999999997</v>
      </c>
      <c r="N3960" t="str">
        <f>VLOOKUP(I3960,LULine!A:B,2,FALSE)</f>
        <v>Bloor Danforth</v>
      </c>
      <c r="O3960" t="s">
        <v>1766</v>
      </c>
      <c r="P3960" t="s">
        <v>1772</v>
      </c>
    </row>
    <row r="3961" spans="1:16" x14ac:dyDescent="0.3">
      <c r="A3961">
        <v>43709</v>
      </c>
      <c r="B3961" t="s">
        <v>1033</v>
      </c>
      <c r="C3961" t="s">
        <v>188</v>
      </c>
      <c r="D3961" t="s">
        <v>801</v>
      </c>
      <c r="E3961" t="s">
        <v>924</v>
      </c>
      <c r="F3961">
        <v>5</v>
      </c>
      <c r="G3961">
        <v>10</v>
      </c>
      <c r="H3961" t="s">
        <v>34</v>
      </c>
      <c r="I3961" t="s">
        <v>99</v>
      </c>
      <c r="J3961">
        <v>6156</v>
      </c>
      <c r="K3961" t="str">
        <f>VLOOKUP(E3961,LUCode!A:B,2,FALSE)</f>
        <v>OPTO RC&amp;S Non-Train Door Monitoring</v>
      </c>
      <c r="L3961">
        <f>VLOOKUP(D3961,Coordinates!A:C,2,FALSE)</f>
        <v>43.460099999999997</v>
      </c>
      <c r="M3961">
        <f>VLOOKUP(D3961,Coordinates!A:C,3,FALSE)</f>
        <v>-79.231200000000001</v>
      </c>
      <c r="N3961" t="str">
        <f>VLOOKUP(I3961,LULine!A:B,2,FALSE)</f>
        <v>Sheppard</v>
      </c>
      <c r="O3961" t="s">
        <v>1766</v>
      </c>
      <c r="P3961" t="s">
        <v>1773</v>
      </c>
    </row>
    <row r="3962" spans="1:16" x14ac:dyDescent="0.3">
      <c r="A3962">
        <v>43709</v>
      </c>
      <c r="B3962" t="s">
        <v>1353</v>
      </c>
      <c r="C3962" t="s">
        <v>188</v>
      </c>
      <c r="D3962" t="s">
        <v>215</v>
      </c>
      <c r="E3962" t="s">
        <v>143</v>
      </c>
      <c r="F3962">
        <v>4</v>
      </c>
      <c r="G3962">
        <v>8</v>
      </c>
      <c r="H3962" t="s">
        <v>34</v>
      </c>
      <c r="I3962" t="s">
        <v>30</v>
      </c>
      <c r="J3962">
        <v>5189</v>
      </c>
      <c r="K3962" t="str">
        <f>VLOOKUP(E3962,LUCode!A:B,2,FALSE)</f>
        <v>Transportation Department - Other</v>
      </c>
      <c r="L3962">
        <f>VLOOKUP(D3962,Coordinates!A:C,2,FALSE)</f>
        <v>43.385300000000001</v>
      </c>
      <c r="M3962">
        <f>VLOOKUP(D3962,Coordinates!A:C,3,FALSE)</f>
        <v>-79.304100000000005</v>
      </c>
      <c r="N3962" t="str">
        <f>VLOOKUP(I3962,LULine!A:B,2,FALSE)</f>
        <v>Bloor Danforth</v>
      </c>
      <c r="O3962" t="s">
        <v>1766</v>
      </c>
      <c r="P3962" t="s">
        <v>1773</v>
      </c>
    </row>
    <row r="3963" spans="1:16" x14ac:dyDescent="0.3">
      <c r="A3963">
        <v>43709</v>
      </c>
      <c r="B3963" t="s">
        <v>1418</v>
      </c>
      <c r="C3963" t="s">
        <v>188</v>
      </c>
      <c r="D3963" t="s">
        <v>172</v>
      </c>
      <c r="E3963" t="s">
        <v>54</v>
      </c>
      <c r="F3963">
        <v>3</v>
      </c>
      <c r="G3963">
        <v>7</v>
      </c>
      <c r="H3963" t="s">
        <v>14</v>
      </c>
      <c r="I3963" t="s">
        <v>15</v>
      </c>
      <c r="J3963">
        <v>6131</v>
      </c>
      <c r="K3963" t="str">
        <f>VLOOKUP(E3963,LUCode!A:B,2,FALSE)</f>
        <v>Passenger Assistance Alarm Activated - No Trouble Found</v>
      </c>
      <c r="L3963">
        <f>VLOOKUP(D3963,Coordinates!A:C,2,FALSE)</f>
        <v>43.761499999999998</v>
      </c>
      <c r="M3963">
        <f>VLOOKUP(D3963,Coordinates!A:C,3,FALSE)</f>
        <v>-79.411100000000005</v>
      </c>
      <c r="N3963" t="str">
        <f>VLOOKUP(I3963,LULine!A:B,2,FALSE)</f>
        <v>Yonge University Spadina</v>
      </c>
      <c r="O3963" t="s">
        <v>1766</v>
      </c>
      <c r="P3963" t="s">
        <v>1773</v>
      </c>
    </row>
    <row r="3964" spans="1:16" x14ac:dyDescent="0.3">
      <c r="A3964">
        <v>43709</v>
      </c>
      <c r="B3964" t="s">
        <v>1293</v>
      </c>
      <c r="C3964" t="s">
        <v>188</v>
      </c>
      <c r="D3964" t="s">
        <v>626</v>
      </c>
      <c r="E3964" t="s">
        <v>163</v>
      </c>
      <c r="F3964">
        <v>3</v>
      </c>
      <c r="G3964">
        <v>6</v>
      </c>
      <c r="H3964" t="s">
        <v>19</v>
      </c>
      <c r="I3964" t="s">
        <v>15</v>
      </c>
      <c r="J3964">
        <v>5721</v>
      </c>
      <c r="K3964" t="str">
        <f>VLOOKUP(E3964,LUCode!A:B,2,FALSE)</f>
        <v>Injured or ill Customer (In Station) - Transported</v>
      </c>
      <c r="L3964">
        <f>VLOOKUP(D3964,Coordinates!A:C,2,FALSE)</f>
        <v>43.465000000000003</v>
      </c>
      <c r="M3964">
        <f>VLOOKUP(D3964,Coordinates!A:C,3,FALSE)</f>
        <v>-79.2453</v>
      </c>
      <c r="N3964" t="str">
        <f>VLOOKUP(I3964,LULine!A:B,2,FALSE)</f>
        <v>Yonge University Spadina</v>
      </c>
      <c r="O3964" t="s">
        <v>1766</v>
      </c>
      <c r="P3964" t="s">
        <v>1776</v>
      </c>
    </row>
    <row r="3965" spans="1:16" x14ac:dyDescent="0.3">
      <c r="A3965">
        <v>43709</v>
      </c>
      <c r="B3965" t="s">
        <v>113</v>
      </c>
      <c r="C3965" t="s">
        <v>188</v>
      </c>
      <c r="D3965" t="s">
        <v>88</v>
      </c>
      <c r="E3965" t="s">
        <v>89</v>
      </c>
      <c r="F3965">
        <v>4</v>
      </c>
      <c r="G3965">
        <v>9</v>
      </c>
      <c r="H3965" t="s">
        <v>19</v>
      </c>
      <c r="I3965" t="s">
        <v>15</v>
      </c>
      <c r="J3965">
        <v>5576</v>
      </c>
      <c r="K3965" t="str">
        <f>VLOOKUP(E3965,LUCode!A:B,2,FALSE)</f>
        <v>Injured or ill Customer (On Train) - Medical Aid Refused</v>
      </c>
      <c r="L3965">
        <f>VLOOKUP(D3965,Coordinates!A:C,2,FALSE)</f>
        <v>43.744900000000001</v>
      </c>
      <c r="M3965">
        <f>VLOOKUP(D3965,Coordinates!A:C,3,FALSE)</f>
        <v>-79.406700000000001</v>
      </c>
      <c r="N3965" t="str">
        <f>VLOOKUP(I3965,LULine!A:B,2,FALSE)</f>
        <v>Yonge University Spadina</v>
      </c>
      <c r="O3965" t="s">
        <v>1766</v>
      </c>
      <c r="P3965" t="s">
        <v>1776</v>
      </c>
    </row>
    <row r="3966" spans="1:16" x14ac:dyDescent="0.3">
      <c r="A3966">
        <v>43709</v>
      </c>
      <c r="B3966" t="s">
        <v>642</v>
      </c>
      <c r="C3966" t="s">
        <v>188</v>
      </c>
      <c r="D3966" t="s">
        <v>85</v>
      </c>
      <c r="E3966" t="s">
        <v>57</v>
      </c>
      <c r="F3966">
        <v>11</v>
      </c>
      <c r="G3966">
        <v>16</v>
      </c>
      <c r="H3966" t="s">
        <v>19</v>
      </c>
      <c r="I3966" t="s">
        <v>15</v>
      </c>
      <c r="J3966">
        <v>5662</v>
      </c>
      <c r="K3966" t="str">
        <f>VLOOKUP(E3966,LUCode!A:B,2,FALSE)</f>
        <v>Injured or ill Customer (On Train) - Transported</v>
      </c>
      <c r="L3966">
        <f>VLOOKUP(D3966,Coordinates!A:C,2,FALSE)</f>
        <v>43.656300000000002</v>
      </c>
      <c r="M3966">
        <f>VLOOKUP(D3966,Coordinates!A:C,3,FALSE)</f>
        <v>-79.380499999999998</v>
      </c>
      <c r="N3966" t="str">
        <f>VLOOKUP(I3966,LULine!A:B,2,FALSE)</f>
        <v>Yonge University Spadina</v>
      </c>
      <c r="O3966" t="s">
        <v>1766</v>
      </c>
      <c r="P3966" t="s">
        <v>1776</v>
      </c>
    </row>
    <row r="3967" spans="1:16" x14ac:dyDescent="0.3">
      <c r="A3967">
        <v>43709</v>
      </c>
      <c r="B3967" t="s">
        <v>973</v>
      </c>
      <c r="C3967" t="s">
        <v>188</v>
      </c>
      <c r="D3967" t="s">
        <v>40</v>
      </c>
      <c r="E3967" t="s">
        <v>218</v>
      </c>
      <c r="F3967">
        <v>4</v>
      </c>
      <c r="G3967">
        <v>8</v>
      </c>
      <c r="H3967" t="s">
        <v>29</v>
      </c>
      <c r="I3967" t="s">
        <v>30</v>
      </c>
      <c r="J3967">
        <v>5088</v>
      </c>
      <c r="K3967" t="str">
        <f>VLOOKUP(E3967,LUCode!A:B,2,FALSE)</f>
        <v>Equipment - No Trouble Found</v>
      </c>
      <c r="L3967">
        <f>VLOOKUP(D3967,Coordinates!A:C,2,FALSE)</f>
        <v>43.405700000000003</v>
      </c>
      <c r="M3967">
        <f>VLOOKUP(D3967,Coordinates!A:C,3,FALSE)</f>
        <v>-79.194900000000004</v>
      </c>
      <c r="N3967" t="str">
        <f>VLOOKUP(I3967,LULine!A:B,2,FALSE)</f>
        <v>Bloor Danforth</v>
      </c>
      <c r="O3967" t="s">
        <v>1766</v>
      </c>
      <c r="P3967" t="s">
        <v>1777</v>
      </c>
    </row>
    <row r="3968" spans="1:16" x14ac:dyDescent="0.3">
      <c r="A3968">
        <v>43710</v>
      </c>
      <c r="B3968" t="s">
        <v>151</v>
      </c>
      <c r="C3968" t="s">
        <v>196</v>
      </c>
      <c r="D3968" t="s">
        <v>45</v>
      </c>
      <c r="E3968" t="s">
        <v>135</v>
      </c>
      <c r="F3968">
        <v>3</v>
      </c>
      <c r="G3968">
        <v>0</v>
      </c>
      <c r="H3968" t="s">
        <v>19</v>
      </c>
      <c r="I3968" t="s">
        <v>15</v>
      </c>
      <c r="J3968">
        <v>5741</v>
      </c>
      <c r="K3968" t="str">
        <f>VLOOKUP(E3968,LUCode!A:B,2,FALSE)</f>
        <v>Operator Overspeeding</v>
      </c>
      <c r="L3968">
        <f>VLOOKUP(D3968,Coordinates!A:C,2,FALSE)</f>
        <v>43.781399999999998</v>
      </c>
      <c r="M3968">
        <f>VLOOKUP(D3968,Coordinates!A:C,3,FALSE)</f>
        <v>-79.415000000000006</v>
      </c>
      <c r="N3968" t="str">
        <f>VLOOKUP(I3968,LULine!A:B,2,FALSE)</f>
        <v>Yonge University Spadina</v>
      </c>
      <c r="O3968" t="s">
        <v>1766</v>
      </c>
      <c r="P3968" t="s">
        <v>1774</v>
      </c>
    </row>
    <row r="3969" spans="1:16" x14ac:dyDescent="0.3">
      <c r="A3969">
        <v>43710</v>
      </c>
      <c r="B3969" t="s">
        <v>228</v>
      </c>
      <c r="C3969" t="s">
        <v>196</v>
      </c>
      <c r="D3969" t="s">
        <v>420</v>
      </c>
      <c r="E3969" t="s">
        <v>239</v>
      </c>
      <c r="F3969">
        <v>3</v>
      </c>
      <c r="G3969">
        <v>8</v>
      </c>
      <c r="H3969" t="s">
        <v>14</v>
      </c>
      <c r="I3969" t="s">
        <v>15</v>
      </c>
      <c r="J3969">
        <v>6001</v>
      </c>
      <c r="K3969" t="str">
        <f>VLOOKUP(E3969,LUCode!A:B,2,FALSE)</f>
        <v>Crew Unable to Maintain Schedule</v>
      </c>
      <c r="L3969">
        <f>VLOOKUP(D3969,Coordinates!A:C,2,FALSE)</f>
        <v>43.3917</v>
      </c>
      <c r="M3969">
        <f>VLOOKUP(D3969,Coordinates!A:C,3,FALSE)</f>
        <v>-79.231800000000007</v>
      </c>
      <c r="N3969" t="str">
        <f>VLOOKUP(I3969,LULine!A:B,2,FALSE)</f>
        <v>Yonge University Spadina</v>
      </c>
      <c r="O3969" t="s">
        <v>1766</v>
      </c>
      <c r="P3969" t="s">
        <v>1774</v>
      </c>
    </row>
    <row r="3970" spans="1:16" x14ac:dyDescent="0.3">
      <c r="A3970">
        <v>43710</v>
      </c>
      <c r="B3970" t="s">
        <v>533</v>
      </c>
      <c r="C3970" t="s">
        <v>196</v>
      </c>
      <c r="D3970" t="s">
        <v>223</v>
      </c>
      <c r="E3970" t="s">
        <v>54</v>
      </c>
      <c r="F3970">
        <v>3</v>
      </c>
      <c r="G3970">
        <v>7</v>
      </c>
      <c r="H3970" t="s">
        <v>34</v>
      </c>
      <c r="I3970" t="s">
        <v>30</v>
      </c>
      <c r="J3970">
        <v>5222</v>
      </c>
      <c r="K3970" t="str">
        <f>VLOOKUP(E3970,LUCode!A:B,2,FALSE)</f>
        <v>Passenger Assistance Alarm Activated - No Trouble Found</v>
      </c>
      <c r="L3970">
        <f>VLOOKUP(D3970,Coordinates!A:C,2,FALSE)</f>
        <v>43.392499999999998</v>
      </c>
      <c r="M3970">
        <f>VLOOKUP(D3970,Coordinates!A:C,3,FALSE)</f>
        <v>-79.271050000000002</v>
      </c>
      <c r="N3970" t="str">
        <f>VLOOKUP(I3970,LULine!A:B,2,FALSE)</f>
        <v>Bloor Danforth</v>
      </c>
      <c r="O3970" t="s">
        <v>1766</v>
      </c>
      <c r="P3970" t="s">
        <v>1774</v>
      </c>
    </row>
    <row r="3971" spans="1:16" x14ac:dyDescent="0.3">
      <c r="A3971">
        <v>43710</v>
      </c>
      <c r="B3971" t="s">
        <v>276</v>
      </c>
      <c r="C3971" t="s">
        <v>196</v>
      </c>
      <c r="D3971" t="s">
        <v>45</v>
      </c>
      <c r="E3971" t="s">
        <v>150</v>
      </c>
      <c r="F3971">
        <v>3</v>
      </c>
      <c r="G3971">
        <v>8</v>
      </c>
      <c r="H3971" t="s">
        <v>14</v>
      </c>
      <c r="I3971" t="s">
        <v>15</v>
      </c>
      <c r="J3971">
        <v>5781</v>
      </c>
      <c r="K3971" t="str">
        <f>VLOOKUP(E3971,LUCode!A:B,2,FALSE)</f>
        <v>Passenger Other</v>
      </c>
      <c r="L3971">
        <f>VLOOKUP(D3971,Coordinates!A:C,2,FALSE)</f>
        <v>43.781399999999998</v>
      </c>
      <c r="M3971">
        <f>VLOOKUP(D3971,Coordinates!A:C,3,FALSE)</f>
        <v>-79.415000000000006</v>
      </c>
      <c r="N3971" t="str">
        <f>VLOOKUP(I3971,LULine!A:B,2,FALSE)</f>
        <v>Yonge University Spadina</v>
      </c>
      <c r="O3971" t="s">
        <v>1766</v>
      </c>
      <c r="P3971" t="s">
        <v>1772</v>
      </c>
    </row>
    <row r="3972" spans="1:16" x14ac:dyDescent="0.3">
      <c r="A3972">
        <v>43710</v>
      </c>
      <c r="B3972" t="s">
        <v>261</v>
      </c>
      <c r="C3972" t="s">
        <v>196</v>
      </c>
      <c r="D3972" t="s">
        <v>56</v>
      </c>
      <c r="E3972" t="s">
        <v>54</v>
      </c>
      <c r="F3972">
        <v>3</v>
      </c>
      <c r="G3972">
        <v>7</v>
      </c>
      <c r="H3972" t="s">
        <v>29</v>
      </c>
      <c r="I3972" t="s">
        <v>30</v>
      </c>
      <c r="J3972">
        <v>5017</v>
      </c>
      <c r="K3972" t="str">
        <f>VLOOKUP(E3972,LUCode!A:B,2,FALSE)</f>
        <v>Passenger Assistance Alarm Activated - No Trouble Found</v>
      </c>
      <c r="L3972">
        <f>VLOOKUP(D3972,Coordinates!A:C,2,FALSE)</f>
        <v>43.395800000000001</v>
      </c>
      <c r="M3972">
        <f>VLOOKUP(D3972,Coordinates!A:C,3,FALSE)</f>
        <v>-79.244</v>
      </c>
      <c r="N3972" t="str">
        <f>VLOOKUP(I3972,LULine!A:B,2,FALSE)</f>
        <v>Bloor Danforth</v>
      </c>
      <c r="O3972" t="s">
        <v>1766</v>
      </c>
      <c r="P3972" t="s">
        <v>1776</v>
      </c>
    </row>
    <row r="3973" spans="1:16" x14ac:dyDescent="0.3">
      <c r="A3973">
        <v>43710</v>
      </c>
      <c r="B3973" t="s">
        <v>974</v>
      </c>
      <c r="C3973" t="s">
        <v>196</v>
      </c>
      <c r="D3973" t="s">
        <v>211</v>
      </c>
      <c r="E3973" t="s">
        <v>89</v>
      </c>
      <c r="F3973">
        <v>4</v>
      </c>
      <c r="G3973">
        <v>9</v>
      </c>
      <c r="H3973" t="s">
        <v>19</v>
      </c>
      <c r="I3973" t="s">
        <v>15</v>
      </c>
      <c r="J3973">
        <v>5901</v>
      </c>
      <c r="K3973" t="str">
        <f>VLOOKUP(E3973,LUCode!A:B,2,FALSE)</f>
        <v>Injured or ill Customer (On Train) - Medical Aid Refused</v>
      </c>
      <c r="L3973">
        <f>VLOOKUP(D3973,Coordinates!A:C,2,FALSE)</f>
        <v>43.4739</v>
      </c>
      <c r="M3973">
        <f>VLOOKUP(D3973,Coordinates!A:C,3,FALSE)</f>
        <v>-79.313900000000004</v>
      </c>
      <c r="N3973" t="str">
        <f>VLOOKUP(I3973,LULine!A:B,2,FALSE)</f>
        <v>Yonge University Spadina</v>
      </c>
      <c r="O3973" t="s">
        <v>1766</v>
      </c>
      <c r="P3973" t="s">
        <v>1777</v>
      </c>
    </row>
    <row r="3974" spans="1:16" x14ac:dyDescent="0.3">
      <c r="A3974">
        <v>43710</v>
      </c>
      <c r="B3974" t="s">
        <v>1685</v>
      </c>
      <c r="C3974" t="s">
        <v>196</v>
      </c>
      <c r="D3974" t="s">
        <v>325</v>
      </c>
      <c r="E3974" t="s">
        <v>80</v>
      </c>
      <c r="F3974">
        <v>3</v>
      </c>
      <c r="G3974">
        <v>8</v>
      </c>
      <c r="H3974" t="s">
        <v>19</v>
      </c>
      <c r="I3974" t="s">
        <v>15</v>
      </c>
      <c r="J3974">
        <v>5771</v>
      </c>
      <c r="K3974" t="str">
        <f>VLOOKUP(E3974,LUCode!A:B,2,FALSE)</f>
        <v>Disorderly Patron</v>
      </c>
      <c r="L3974">
        <f>VLOOKUP(D3974,Coordinates!A:C,2,FALSE)</f>
        <v>43.394100000000002</v>
      </c>
      <c r="M3974">
        <f>VLOOKUP(D3974,Coordinates!A:C,3,FALSE)</f>
        <v>-79.225899999999996</v>
      </c>
      <c r="N3974" t="str">
        <f>VLOOKUP(I3974,LULine!A:B,2,FALSE)</f>
        <v>Yonge University Spadina</v>
      </c>
      <c r="O3974" t="s">
        <v>1766</v>
      </c>
      <c r="P3974" t="s">
        <v>1777</v>
      </c>
    </row>
    <row r="3975" spans="1:16" x14ac:dyDescent="0.3">
      <c r="A3975">
        <v>43711</v>
      </c>
      <c r="B3975" t="s">
        <v>62</v>
      </c>
      <c r="C3975" t="s">
        <v>11</v>
      </c>
      <c r="D3975" t="s">
        <v>42</v>
      </c>
      <c r="E3975" t="s">
        <v>13</v>
      </c>
      <c r="F3975">
        <v>5</v>
      </c>
      <c r="G3975">
        <v>0</v>
      </c>
      <c r="H3975" t="s">
        <v>14</v>
      </c>
      <c r="I3975" t="s">
        <v>15</v>
      </c>
      <c r="J3975">
        <v>5661</v>
      </c>
      <c r="K3975" t="str">
        <f>VLOOKUP(E3975,LUCode!A:B,2,FALSE)</f>
        <v>ATC Project</v>
      </c>
      <c r="L3975">
        <f>VLOOKUP(D3975,Coordinates!A:C,2,FALSE)</f>
        <v>43.749699999999997</v>
      </c>
      <c r="M3975">
        <f>VLOOKUP(D3975,Coordinates!A:C,3,FALSE)</f>
        <v>-79.4619</v>
      </c>
      <c r="N3975" t="str">
        <f>VLOOKUP(I3975,LULine!A:B,2,FALSE)</f>
        <v>Yonge University Spadina</v>
      </c>
      <c r="O3975" t="s">
        <v>1766</v>
      </c>
      <c r="P3975" t="s">
        <v>1774</v>
      </c>
    </row>
    <row r="3976" spans="1:16" x14ac:dyDescent="0.3">
      <c r="A3976">
        <v>43711</v>
      </c>
      <c r="B3976" t="s">
        <v>813</v>
      </c>
      <c r="C3976" t="s">
        <v>11</v>
      </c>
      <c r="D3976" t="s">
        <v>95</v>
      </c>
      <c r="E3976" t="s">
        <v>245</v>
      </c>
      <c r="F3976">
        <v>3</v>
      </c>
      <c r="G3976">
        <v>5</v>
      </c>
      <c r="H3976" t="s">
        <v>19</v>
      </c>
      <c r="I3976" t="s">
        <v>15</v>
      </c>
      <c r="J3976">
        <v>6106</v>
      </c>
      <c r="K3976" t="str">
        <f>VLOOKUP(E3976,LUCode!A:B,2,FALSE)</f>
        <v>Door Problems - Passenger Related</v>
      </c>
      <c r="L3976">
        <f>VLOOKUP(D3976,Coordinates!A:C,2,FALSE)</f>
        <v>43.403700000000001</v>
      </c>
      <c r="M3976">
        <f>VLOOKUP(D3976,Coordinates!A:C,3,FALSE)</f>
        <v>-79.231999999999999</v>
      </c>
      <c r="N3976" t="str">
        <f>VLOOKUP(I3976,LULine!A:B,2,FALSE)</f>
        <v>Yonge University Spadina</v>
      </c>
      <c r="O3976" t="s">
        <v>1766</v>
      </c>
      <c r="P3976" t="s">
        <v>1774</v>
      </c>
    </row>
    <row r="3977" spans="1:16" x14ac:dyDescent="0.3">
      <c r="A3977">
        <v>43711</v>
      </c>
      <c r="B3977" t="s">
        <v>232</v>
      </c>
      <c r="C3977" t="s">
        <v>11</v>
      </c>
      <c r="D3977" t="s">
        <v>348</v>
      </c>
      <c r="E3977" t="s">
        <v>67</v>
      </c>
      <c r="F3977">
        <v>3</v>
      </c>
      <c r="G3977">
        <v>7</v>
      </c>
      <c r="H3977" t="s">
        <v>14</v>
      </c>
      <c r="I3977" t="s">
        <v>15</v>
      </c>
      <c r="J3977">
        <v>5621</v>
      </c>
      <c r="K3977" t="str">
        <f>VLOOKUP(E3977,LUCode!A:B,2,FALSE)</f>
        <v>Door Problems - Faulty Equipment</v>
      </c>
      <c r="L3977">
        <f>VLOOKUP(D3977,Coordinates!A:C,2,FALSE)</f>
        <v>43.773899999999998</v>
      </c>
      <c r="M3977">
        <f>VLOOKUP(D3977,Coordinates!A:C,3,FALSE)</f>
        <v>-79.499799999999993</v>
      </c>
      <c r="N3977" t="str">
        <f>VLOOKUP(I3977,LULine!A:B,2,FALSE)</f>
        <v>Yonge University Spadina</v>
      </c>
      <c r="O3977" t="s">
        <v>1766</v>
      </c>
      <c r="P3977" t="s">
        <v>1774</v>
      </c>
    </row>
    <row r="3978" spans="1:16" x14ac:dyDescent="0.3">
      <c r="A3978">
        <v>43711</v>
      </c>
      <c r="B3978" t="s">
        <v>724</v>
      </c>
      <c r="C3978" t="s">
        <v>11</v>
      </c>
      <c r="D3978" t="s">
        <v>130</v>
      </c>
      <c r="E3978" t="s">
        <v>163</v>
      </c>
      <c r="F3978">
        <v>14</v>
      </c>
      <c r="G3978">
        <v>16</v>
      </c>
      <c r="H3978" t="s">
        <v>29</v>
      </c>
      <c r="I3978" t="s">
        <v>30</v>
      </c>
      <c r="J3978">
        <v>5183</v>
      </c>
      <c r="K3978" t="str">
        <f>VLOOKUP(E3978,LUCode!A:B,2,FALSE)</f>
        <v>Injured or ill Customer (In Station) - Transported</v>
      </c>
      <c r="L3978">
        <f>VLOOKUP(D3978,Coordinates!A:C,2,FALSE)</f>
        <v>43.668300000000002</v>
      </c>
      <c r="M3978">
        <f>VLOOKUP(D3978,Coordinates!A:C,3,FALSE)</f>
        <v>-79.399900000000002</v>
      </c>
      <c r="N3978" t="str">
        <f>VLOOKUP(I3978,LULine!A:B,2,FALSE)</f>
        <v>Bloor Danforth</v>
      </c>
      <c r="O3978" t="s">
        <v>1766</v>
      </c>
      <c r="P3978" t="s">
        <v>1774</v>
      </c>
    </row>
    <row r="3979" spans="1:16" x14ac:dyDescent="0.3">
      <c r="A3979">
        <v>43711</v>
      </c>
      <c r="B3979" t="s">
        <v>1163</v>
      </c>
      <c r="C3979" t="s">
        <v>11</v>
      </c>
      <c r="D3979" t="s">
        <v>279</v>
      </c>
      <c r="E3979" t="s">
        <v>57</v>
      </c>
      <c r="F3979">
        <v>7</v>
      </c>
      <c r="G3979">
        <v>9</v>
      </c>
      <c r="H3979" t="s">
        <v>19</v>
      </c>
      <c r="I3979" t="s">
        <v>15</v>
      </c>
      <c r="J3979">
        <v>5436</v>
      </c>
      <c r="K3979" t="str">
        <f>VLOOKUP(E3979,LUCode!A:B,2,FALSE)</f>
        <v>Injured or ill Customer (On Train) - Transported</v>
      </c>
      <c r="L3979">
        <f>VLOOKUP(D3979,Coordinates!A:C,2,FALSE)</f>
        <v>43.4056</v>
      </c>
      <c r="M3979">
        <f>VLOOKUP(D3979,Coordinates!A:C,3,FALSE)</f>
        <v>-79.232699999999994</v>
      </c>
      <c r="N3979" t="str">
        <f>VLOOKUP(I3979,LULine!A:B,2,FALSE)</f>
        <v>Yonge University Spadina</v>
      </c>
      <c r="O3979" t="s">
        <v>1766</v>
      </c>
      <c r="P3979" t="s">
        <v>1774</v>
      </c>
    </row>
    <row r="3980" spans="1:16" x14ac:dyDescent="0.3">
      <c r="A3980">
        <v>43711</v>
      </c>
      <c r="B3980" t="s">
        <v>336</v>
      </c>
      <c r="C3980" t="s">
        <v>11</v>
      </c>
      <c r="D3980" t="s">
        <v>237</v>
      </c>
      <c r="E3980" t="s">
        <v>54</v>
      </c>
      <c r="F3980">
        <v>4</v>
      </c>
      <c r="G3980">
        <v>6</v>
      </c>
      <c r="H3980" t="s">
        <v>34</v>
      </c>
      <c r="I3980" t="s">
        <v>30</v>
      </c>
      <c r="J3980">
        <v>5308</v>
      </c>
      <c r="K3980" t="str">
        <f>VLOOKUP(E3980,LUCode!A:B,2,FALSE)</f>
        <v>Passenger Assistance Alarm Activated - No Trouble Found</v>
      </c>
      <c r="L3980">
        <f>VLOOKUP(D3980,Coordinates!A:C,2,FALSE)</f>
        <v>43.394399999999997</v>
      </c>
      <c r="M3980">
        <f>VLOOKUP(D3980,Coordinates!A:C,3,FALSE)</f>
        <v>-79.253600000000006</v>
      </c>
      <c r="N3980" t="str">
        <f>VLOOKUP(I3980,LULine!A:B,2,FALSE)</f>
        <v>Bloor Danforth</v>
      </c>
      <c r="O3980" t="s">
        <v>1766</v>
      </c>
      <c r="P3980" t="s">
        <v>1774</v>
      </c>
    </row>
    <row r="3981" spans="1:16" x14ac:dyDescent="0.3">
      <c r="A3981">
        <v>43711</v>
      </c>
      <c r="B3981" t="s">
        <v>1289</v>
      </c>
      <c r="C3981" t="s">
        <v>11</v>
      </c>
      <c r="D3981" t="s">
        <v>420</v>
      </c>
      <c r="E3981" t="s">
        <v>183</v>
      </c>
      <c r="F3981">
        <v>4</v>
      </c>
      <c r="G3981">
        <v>6</v>
      </c>
      <c r="H3981" t="s">
        <v>14</v>
      </c>
      <c r="I3981" t="s">
        <v>15</v>
      </c>
      <c r="J3981">
        <v>5416</v>
      </c>
      <c r="K3981" t="str">
        <f>VLOOKUP(E3981,LUCode!A:B,2,FALSE)</f>
        <v>ATC Operator Related</v>
      </c>
      <c r="L3981">
        <f>VLOOKUP(D3981,Coordinates!A:C,2,FALSE)</f>
        <v>43.3917</v>
      </c>
      <c r="M3981">
        <f>VLOOKUP(D3981,Coordinates!A:C,3,FALSE)</f>
        <v>-79.231800000000007</v>
      </c>
      <c r="N3981" t="str">
        <f>VLOOKUP(I3981,LULine!A:B,2,FALSE)</f>
        <v>Yonge University Spadina</v>
      </c>
      <c r="O3981" t="s">
        <v>1766</v>
      </c>
      <c r="P3981" t="s">
        <v>1774</v>
      </c>
    </row>
    <row r="3982" spans="1:16" x14ac:dyDescent="0.3">
      <c r="A3982">
        <v>43711</v>
      </c>
      <c r="B3982" t="s">
        <v>38</v>
      </c>
      <c r="C3982" t="s">
        <v>11</v>
      </c>
      <c r="D3982" t="s">
        <v>203</v>
      </c>
      <c r="E3982" t="s">
        <v>80</v>
      </c>
      <c r="F3982">
        <v>3</v>
      </c>
      <c r="G3982">
        <v>5</v>
      </c>
      <c r="H3982" t="s">
        <v>14</v>
      </c>
      <c r="I3982" t="s">
        <v>15</v>
      </c>
      <c r="J3982">
        <v>5761</v>
      </c>
      <c r="K3982" t="str">
        <f>VLOOKUP(E3982,LUCode!A:B,2,FALSE)</f>
        <v>Disorderly Patron</v>
      </c>
      <c r="L3982">
        <f>VLOOKUP(D3982,Coordinates!A:C,2,FALSE)</f>
        <v>43.395499999999998</v>
      </c>
      <c r="M3982">
        <f>VLOOKUP(D3982,Coordinates!A:C,3,FALSE)</f>
        <v>-79.230199999999996</v>
      </c>
      <c r="N3982" t="str">
        <f>VLOOKUP(I3982,LULine!A:B,2,FALSE)</f>
        <v>Yonge University Spadina</v>
      </c>
      <c r="O3982" t="s">
        <v>1766</v>
      </c>
      <c r="P3982" t="s">
        <v>1774</v>
      </c>
    </row>
    <row r="3983" spans="1:16" x14ac:dyDescent="0.3">
      <c r="A3983">
        <v>43711</v>
      </c>
      <c r="B3983" t="s">
        <v>1686</v>
      </c>
      <c r="C3983" t="s">
        <v>11</v>
      </c>
      <c r="D3983" t="s">
        <v>207</v>
      </c>
      <c r="E3983" t="s">
        <v>57</v>
      </c>
      <c r="F3983">
        <v>6</v>
      </c>
      <c r="G3983">
        <v>9</v>
      </c>
      <c r="H3983" t="s">
        <v>19</v>
      </c>
      <c r="I3983" t="s">
        <v>15</v>
      </c>
      <c r="J3983">
        <v>6056</v>
      </c>
      <c r="K3983" t="str">
        <f>VLOOKUP(E3983,LUCode!A:B,2,FALSE)</f>
        <v>Injured or ill Customer (On Train) - Transported</v>
      </c>
      <c r="L3983">
        <f>VLOOKUP(D3983,Coordinates!A:C,2,FALSE)</f>
        <v>43.4221</v>
      </c>
      <c r="M3983">
        <f>VLOOKUP(D3983,Coordinates!A:C,3,FALSE)</f>
        <v>-79.235399999999998</v>
      </c>
      <c r="N3983" t="str">
        <f>VLOOKUP(I3983,LULine!A:B,2,FALSE)</f>
        <v>Yonge University Spadina</v>
      </c>
      <c r="O3983" t="s">
        <v>1766</v>
      </c>
      <c r="P3983" t="s">
        <v>1772</v>
      </c>
    </row>
    <row r="3984" spans="1:16" x14ac:dyDescent="0.3">
      <c r="A3984">
        <v>43711</v>
      </c>
      <c r="B3984" t="s">
        <v>1012</v>
      </c>
      <c r="C3984" t="s">
        <v>11</v>
      </c>
      <c r="D3984" t="s">
        <v>420</v>
      </c>
      <c r="E3984" t="s">
        <v>57</v>
      </c>
      <c r="F3984">
        <v>5</v>
      </c>
      <c r="G3984">
        <v>9</v>
      </c>
      <c r="H3984" t="s">
        <v>19</v>
      </c>
      <c r="I3984" t="s">
        <v>15</v>
      </c>
      <c r="J3984">
        <v>5541</v>
      </c>
      <c r="K3984" t="str">
        <f>VLOOKUP(E3984,LUCode!A:B,2,FALSE)</f>
        <v>Injured or ill Customer (On Train) - Transported</v>
      </c>
      <c r="L3984">
        <f>VLOOKUP(D3984,Coordinates!A:C,2,FALSE)</f>
        <v>43.3917</v>
      </c>
      <c r="M3984">
        <f>VLOOKUP(D3984,Coordinates!A:C,3,FALSE)</f>
        <v>-79.231800000000007</v>
      </c>
      <c r="N3984" t="str">
        <f>VLOOKUP(I3984,LULine!A:B,2,FALSE)</f>
        <v>Yonge University Spadina</v>
      </c>
      <c r="O3984" t="s">
        <v>1766</v>
      </c>
      <c r="P3984" t="s">
        <v>1772</v>
      </c>
    </row>
    <row r="3985" spans="1:16" x14ac:dyDescent="0.3">
      <c r="A3985">
        <v>43711</v>
      </c>
      <c r="B3985" t="s">
        <v>906</v>
      </c>
      <c r="C3985" t="s">
        <v>11</v>
      </c>
      <c r="D3985" t="s">
        <v>211</v>
      </c>
      <c r="E3985" t="s">
        <v>183</v>
      </c>
      <c r="F3985">
        <v>4</v>
      </c>
      <c r="G3985">
        <v>7</v>
      </c>
      <c r="H3985" t="s">
        <v>19</v>
      </c>
      <c r="I3985" t="s">
        <v>15</v>
      </c>
      <c r="J3985">
        <v>5851</v>
      </c>
      <c r="K3985" t="str">
        <f>VLOOKUP(E3985,LUCode!A:B,2,FALSE)</f>
        <v>ATC Operator Related</v>
      </c>
      <c r="L3985">
        <f>VLOOKUP(D3985,Coordinates!A:C,2,FALSE)</f>
        <v>43.4739</v>
      </c>
      <c r="M3985">
        <f>VLOOKUP(D3985,Coordinates!A:C,3,FALSE)</f>
        <v>-79.313900000000004</v>
      </c>
      <c r="N3985" t="str">
        <f>VLOOKUP(I3985,LULine!A:B,2,FALSE)</f>
        <v>Yonge University Spadina</v>
      </c>
      <c r="O3985" t="s">
        <v>1766</v>
      </c>
      <c r="P3985" t="s">
        <v>1772</v>
      </c>
    </row>
    <row r="3986" spans="1:16" x14ac:dyDescent="0.3">
      <c r="A3986">
        <v>43711</v>
      </c>
      <c r="B3986" t="s">
        <v>906</v>
      </c>
      <c r="C3986" t="s">
        <v>11</v>
      </c>
      <c r="D3986" t="s">
        <v>211</v>
      </c>
      <c r="E3986" t="s">
        <v>250</v>
      </c>
      <c r="F3986">
        <v>4</v>
      </c>
      <c r="G3986">
        <v>7</v>
      </c>
      <c r="H3986" t="s">
        <v>19</v>
      </c>
      <c r="I3986" t="s">
        <v>15</v>
      </c>
      <c r="J3986">
        <v>6031</v>
      </c>
      <c r="K3986" t="str">
        <f>VLOOKUP(E3986,LUCode!A:B,2,FALSE)</f>
        <v>Transit Control Related Problems</v>
      </c>
      <c r="L3986">
        <f>VLOOKUP(D3986,Coordinates!A:C,2,FALSE)</f>
        <v>43.4739</v>
      </c>
      <c r="M3986">
        <f>VLOOKUP(D3986,Coordinates!A:C,3,FALSE)</f>
        <v>-79.313900000000004</v>
      </c>
      <c r="N3986" t="str">
        <f>VLOOKUP(I3986,LULine!A:B,2,FALSE)</f>
        <v>Yonge University Spadina</v>
      </c>
      <c r="O3986" t="s">
        <v>1766</v>
      </c>
      <c r="P3986" t="s">
        <v>1772</v>
      </c>
    </row>
    <row r="3987" spans="1:16" x14ac:dyDescent="0.3">
      <c r="A3987">
        <v>43711</v>
      </c>
      <c r="B3987" t="s">
        <v>321</v>
      </c>
      <c r="C3987" t="s">
        <v>11</v>
      </c>
      <c r="D3987" t="s">
        <v>325</v>
      </c>
      <c r="E3987" t="s">
        <v>80</v>
      </c>
      <c r="F3987">
        <v>3</v>
      </c>
      <c r="G3987">
        <v>6</v>
      </c>
      <c r="H3987" t="s">
        <v>19</v>
      </c>
      <c r="I3987" t="s">
        <v>15</v>
      </c>
      <c r="J3987">
        <v>6026</v>
      </c>
      <c r="K3987" t="str">
        <f>VLOOKUP(E3987,LUCode!A:B,2,FALSE)</f>
        <v>Disorderly Patron</v>
      </c>
      <c r="L3987">
        <f>VLOOKUP(D3987,Coordinates!A:C,2,FALSE)</f>
        <v>43.394100000000002</v>
      </c>
      <c r="M3987">
        <f>VLOOKUP(D3987,Coordinates!A:C,3,FALSE)</f>
        <v>-79.225899999999996</v>
      </c>
      <c r="N3987" t="str">
        <f>VLOOKUP(I3987,LULine!A:B,2,FALSE)</f>
        <v>Yonge University Spadina</v>
      </c>
      <c r="O3987" t="s">
        <v>1766</v>
      </c>
      <c r="P3987" t="s">
        <v>1773</v>
      </c>
    </row>
    <row r="3988" spans="1:16" x14ac:dyDescent="0.3">
      <c r="A3988">
        <v>43711</v>
      </c>
      <c r="B3988" t="s">
        <v>283</v>
      </c>
      <c r="C3988" t="s">
        <v>11</v>
      </c>
      <c r="D3988" t="s">
        <v>162</v>
      </c>
      <c r="E3988" t="s">
        <v>54</v>
      </c>
      <c r="F3988">
        <v>3</v>
      </c>
      <c r="G3988">
        <v>6</v>
      </c>
      <c r="H3988" t="s">
        <v>14</v>
      </c>
      <c r="I3988" t="s">
        <v>15</v>
      </c>
      <c r="J3988">
        <v>5966</v>
      </c>
      <c r="K3988" t="str">
        <f>VLOOKUP(E3988,LUCode!A:B,2,FALSE)</f>
        <v>Passenger Assistance Alarm Activated - No Trouble Found</v>
      </c>
      <c r="L3988">
        <f>VLOOKUP(D3988,Coordinates!A:C,2,FALSE)</f>
        <v>43.390900000000002</v>
      </c>
      <c r="M3988">
        <f>VLOOKUP(D3988,Coordinates!A:C,3,FALSE)</f>
        <v>-79.224500000000006</v>
      </c>
      <c r="N3988" t="str">
        <f>VLOOKUP(I3988,LULine!A:B,2,FALSE)</f>
        <v>Yonge University Spadina</v>
      </c>
      <c r="O3988" t="s">
        <v>1766</v>
      </c>
      <c r="P3988" t="s">
        <v>1773</v>
      </c>
    </row>
    <row r="3989" spans="1:16" x14ac:dyDescent="0.3">
      <c r="A3989">
        <v>43711</v>
      </c>
      <c r="B3989" t="s">
        <v>1130</v>
      </c>
      <c r="C3989" t="s">
        <v>11</v>
      </c>
      <c r="D3989" t="s">
        <v>69</v>
      </c>
      <c r="E3989" t="s">
        <v>80</v>
      </c>
      <c r="F3989">
        <v>5</v>
      </c>
      <c r="G3989">
        <v>8</v>
      </c>
      <c r="H3989" t="s">
        <v>29</v>
      </c>
      <c r="I3989" t="s">
        <v>30</v>
      </c>
      <c r="J3989">
        <v>5277</v>
      </c>
      <c r="K3989" t="str">
        <f>VLOOKUP(E3989,LUCode!A:B,2,FALSE)</f>
        <v>Disorderly Patron</v>
      </c>
      <c r="L3989">
        <f>VLOOKUP(D3989,Coordinates!A:C,2,FALSE)</f>
        <v>43.395099999999999</v>
      </c>
      <c r="M3989">
        <f>VLOOKUP(D3989,Coordinates!A:C,3,FALSE)</f>
        <v>-79.250600000000006</v>
      </c>
      <c r="N3989" t="str">
        <f>VLOOKUP(I3989,LULine!A:B,2,FALSE)</f>
        <v>Bloor Danforth</v>
      </c>
      <c r="O3989" t="s">
        <v>1766</v>
      </c>
      <c r="P3989" t="s">
        <v>1773</v>
      </c>
    </row>
    <row r="3990" spans="1:16" x14ac:dyDescent="0.3">
      <c r="A3990">
        <v>43711</v>
      </c>
      <c r="B3990" t="s">
        <v>583</v>
      </c>
      <c r="C3990" t="s">
        <v>11</v>
      </c>
      <c r="D3990" t="s">
        <v>77</v>
      </c>
      <c r="E3990" t="s">
        <v>43</v>
      </c>
      <c r="F3990">
        <v>3</v>
      </c>
      <c r="G3990">
        <v>5</v>
      </c>
      <c r="H3990" t="s">
        <v>19</v>
      </c>
      <c r="I3990" t="s">
        <v>15</v>
      </c>
      <c r="J3990">
        <v>6021</v>
      </c>
      <c r="K3990" t="str">
        <f>VLOOKUP(E3990,LUCode!A:B,2,FALSE)</f>
        <v>Operator Not In Position</v>
      </c>
      <c r="L3990" t="str">
        <f>VLOOKUP(D3990,Coordinates!A:C,2,FALSE)</f>
        <v>43°44′03</v>
      </c>
      <c r="M3990">
        <f>VLOOKUP(D3990,Coordinates!A:C,3,FALSE)</f>
        <v>-79.27</v>
      </c>
      <c r="N3990" t="str">
        <f>VLOOKUP(I3990,LULine!A:B,2,FALSE)</f>
        <v>Yonge University Spadina</v>
      </c>
      <c r="O3990" t="s">
        <v>1766</v>
      </c>
      <c r="P3990" t="s">
        <v>1773</v>
      </c>
    </row>
    <row r="3991" spans="1:16" x14ac:dyDescent="0.3">
      <c r="A3991">
        <v>43711</v>
      </c>
      <c r="B3991" t="s">
        <v>884</v>
      </c>
      <c r="C3991" t="s">
        <v>11</v>
      </c>
      <c r="D3991" t="s">
        <v>42</v>
      </c>
      <c r="E3991" t="s">
        <v>132</v>
      </c>
      <c r="F3991">
        <v>3</v>
      </c>
      <c r="G3991">
        <v>6</v>
      </c>
      <c r="H3991" t="s">
        <v>19</v>
      </c>
      <c r="I3991" t="s">
        <v>15</v>
      </c>
      <c r="J3991">
        <v>5461</v>
      </c>
      <c r="K3991" t="str">
        <f>VLOOKUP(E3991,LUCode!A:B,2,FALSE)</f>
        <v>Misc. Transportation Other - Employee Non-Chargeable</v>
      </c>
      <c r="L3991">
        <f>VLOOKUP(D3991,Coordinates!A:C,2,FALSE)</f>
        <v>43.749699999999997</v>
      </c>
      <c r="M3991">
        <f>VLOOKUP(D3991,Coordinates!A:C,3,FALSE)</f>
        <v>-79.4619</v>
      </c>
      <c r="N3991" t="str">
        <f>VLOOKUP(I3991,LULine!A:B,2,FALSE)</f>
        <v>Yonge University Spadina</v>
      </c>
      <c r="O3991" t="s">
        <v>1766</v>
      </c>
      <c r="P3991" t="s">
        <v>1775</v>
      </c>
    </row>
    <row r="3992" spans="1:16" x14ac:dyDescent="0.3">
      <c r="A3992">
        <v>43711</v>
      </c>
      <c r="B3992" t="s">
        <v>463</v>
      </c>
      <c r="C3992" t="s">
        <v>11</v>
      </c>
      <c r="D3992" t="s">
        <v>12</v>
      </c>
      <c r="E3992" t="s">
        <v>57</v>
      </c>
      <c r="F3992">
        <v>10</v>
      </c>
      <c r="G3992">
        <v>12</v>
      </c>
      <c r="H3992" t="s">
        <v>19</v>
      </c>
      <c r="I3992" t="s">
        <v>15</v>
      </c>
      <c r="J3992">
        <v>5461</v>
      </c>
      <c r="K3992" t="str">
        <f>VLOOKUP(E3992,LUCode!A:B,2,FALSE)</f>
        <v>Injured or ill Customer (On Train) - Transported</v>
      </c>
      <c r="L3992">
        <f>VLOOKUP(D3992,Coordinates!A:C,2,FALSE)</f>
        <v>43.402900000000002</v>
      </c>
      <c r="M3992">
        <f>VLOOKUP(D3992,Coordinates!A:C,3,FALSE)</f>
        <v>-79.242500000000007</v>
      </c>
      <c r="N3992" t="str">
        <f>VLOOKUP(I3992,LULine!A:B,2,FALSE)</f>
        <v>Yonge University Spadina</v>
      </c>
      <c r="O3992" t="s">
        <v>1766</v>
      </c>
      <c r="P3992" t="s">
        <v>1775</v>
      </c>
    </row>
    <row r="3993" spans="1:16" x14ac:dyDescent="0.3">
      <c r="A3993">
        <v>43711</v>
      </c>
      <c r="B3993" t="s">
        <v>404</v>
      </c>
      <c r="C3993" t="s">
        <v>11</v>
      </c>
      <c r="D3993" s="25" t="s">
        <v>1755</v>
      </c>
      <c r="E3993" t="s">
        <v>80</v>
      </c>
      <c r="F3993">
        <v>3</v>
      </c>
      <c r="G3993">
        <v>5</v>
      </c>
      <c r="H3993" t="s">
        <v>29</v>
      </c>
      <c r="I3993" t="s">
        <v>30</v>
      </c>
      <c r="J3993">
        <v>5085</v>
      </c>
      <c r="K3993" t="str">
        <f>VLOOKUP(E3993,LUCode!A:B,2,FALSE)</f>
        <v>Disorderly Patron</v>
      </c>
      <c r="L3993">
        <f>VLOOKUP(D3993,Coordinates!A:C,2,FALSE)</f>
        <v>43.6706</v>
      </c>
      <c r="M3993">
        <f>VLOOKUP(D3993,Coordinates!A:C,3,FALSE)</f>
        <v>-79.386499999999998</v>
      </c>
      <c r="N3993" t="str">
        <f>VLOOKUP(I3993,LULine!A:B,2,FALSE)</f>
        <v>Bloor Danforth</v>
      </c>
      <c r="O3993" t="s">
        <v>1766</v>
      </c>
      <c r="P3993" t="s">
        <v>1775</v>
      </c>
    </row>
    <row r="3994" spans="1:16" x14ac:dyDescent="0.3">
      <c r="A3994">
        <v>43711</v>
      </c>
      <c r="B3994" t="s">
        <v>417</v>
      </c>
      <c r="C3994" t="s">
        <v>11</v>
      </c>
      <c r="D3994" t="s">
        <v>64</v>
      </c>
      <c r="E3994" t="s">
        <v>158</v>
      </c>
      <c r="F3994">
        <v>4</v>
      </c>
      <c r="G3994">
        <v>6</v>
      </c>
      <c r="H3994" t="s">
        <v>34</v>
      </c>
      <c r="I3994" t="s">
        <v>30</v>
      </c>
      <c r="J3994">
        <v>5313</v>
      </c>
      <c r="K3994" t="str">
        <f>VLOOKUP(E3994,LUCode!A:B,2,FALSE)</f>
        <v>Unauthorized at Track Level</v>
      </c>
      <c r="L3994">
        <f>VLOOKUP(D3994,Coordinates!A:C,2,FALSE)</f>
        <v>43.424100000000003</v>
      </c>
      <c r="M3994">
        <f>VLOOKUP(D3994,Coordinates!A:C,3,FALSE)</f>
        <v>-79.164699999999996</v>
      </c>
      <c r="N3994" t="str">
        <f>VLOOKUP(I3994,LULine!A:B,2,FALSE)</f>
        <v>Bloor Danforth</v>
      </c>
      <c r="O3994" t="s">
        <v>1766</v>
      </c>
      <c r="P3994" t="s">
        <v>1775</v>
      </c>
    </row>
    <row r="3995" spans="1:16" x14ac:dyDescent="0.3">
      <c r="A3995">
        <v>43711</v>
      </c>
      <c r="B3995" t="s">
        <v>1386</v>
      </c>
      <c r="C3995" t="s">
        <v>11</v>
      </c>
      <c r="D3995" t="s">
        <v>24</v>
      </c>
      <c r="E3995" t="s">
        <v>57</v>
      </c>
      <c r="F3995">
        <v>5</v>
      </c>
      <c r="G3995">
        <v>3</v>
      </c>
      <c r="H3995" t="s">
        <v>19</v>
      </c>
      <c r="I3995" t="s">
        <v>15</v>
      </c>
      <c r="J3995">
        <v>5871</v>
      </c>
      <c r="K3995" t="str">
        <f>VLOOKUP(E3995,LUCode!A:B,2,FALSE)</f>
        <v>Injured or ill Customer (On Train) - Transported</v>
      </c>
      <c r="L3995">
        <f>VLOOKUP(D3995,Coordinates!A:C,2,FALSE)</f>
        <v>43.415199999999999</v>
      </c>
      <c r="M3995">
        <f>VLOOKUP(D3995,Coordinates!A:C,3,FALSE)</f>
        <v>-79.234999999999999</v>
      </c>
      <c r="N3995" t="str">
        <f>VLOOKUP(I3995,LULine!A:B,2,FALSE)</f>
        <v>Yonge University Spadina</v>
      </c>
      <c r="O3995" t="s">
        <v>1766</v>
      </c>
      <c r="P3995" t="s">
        <v>1775</v>
      </c>
    </row>
    <row r="3996" spans="1:16" x14ac:dyDescent="0.3">
      <c r="A3996">
        <v>43711</v>
      </c>
      <c r="B3996" t="s">
        <v>505</v>
      </c>
      <c r="C3996" t="s">
        <v>11</v>
      </c>
      <c r="D3996" t="s">
        <v>215</v>
      </c>
      <c r="E3996" t="s">
        <v>67</v>
      </c>
      <c r="F3996">
        <v>6</v>
      </c>
      <c r="G3996">
        <v>9</v>
      </c>
      <c r="H3996" t="s">
        <v>34</v>
      </c>
      <c r="I3996" t="s">
        <v>30</v>
      </c>
      <c r="J3996">
        <v>5087</v>
      </c>
      <c r="K3996" t="str">
        <f>VLOOKUP(E3996,LUCode!A:B,2,FALSE)</f>
        <v>Door Problems - Faulty Equipment</v>
      </c>
      <c r="L3996">
        <f>VLOOKUP(D3996,Coordinates!A:C,2,FALSE)</f>
        <v>43.385300000000001</v>
      </c>
      <c r="M3996">
        <f>VLOOKUP(D3996,Coordinates!A:C,3,FALSE)</f>
        <v>-79.304100000000005</v>
      </c>
      <c r="N3996" t="str">
        <f>VLOOKUP(I3996,LULine!A:B,2,FALSE)</f>
        <v>Bloor Danforth</v>
      </c>
      <c r="O3996" t="s">
        <v>1766</v>
      </c>
      <c r="P3996" t="s">
        <v>1776</v>
      </c>
    </row>
    <row r="3997" spans="1:16" x14ac:dyDescent="0.3">
      <c r="A3997">
        <v>43711</v>
      </c>
      <c r="B3997" t="s">
        <v>1336</v>
      </c>
      <c r="C3997" t="s">
        <v>11</v>
      </c>
      <c r="D3997" s="25" t="s">
        <v>1756</v>
      </c>
      <c r="E3997" t="s">
        <v>80</v>
      </c>
      <c r="F3997">
        <v>5</v>
      </c>
      <c r="G3997">
        <v>8</v>
      </c>
      <c r="H3997" t="s">
        <v>19</v>
      </c>
      <c r="I3997" t="s">
        <v>15</v>
      </c>
      <c r="J3997">
        <v>5981</v>
      </c>
      <c r="K3997" t="str">
        <f>VLOOKUP(E3997,LUCode!A:B,2,FALSE)</f>
        <v>Disorderly Patron</v>
      </c>
      <c r="L3997">
        <f>VLOOKUP(D3997,Coordinates!A:C,2,FALSE)</f>
        <v>43.401600000000002</v>
      </c>
      <c r="M3997">
        <f>VLOOKUP(D3997,Coordinates!A:C,3,FALSE)</f>
        <v>-79.230900000000005</v>
      </c>
      <c r="N3997" t="str">
        <f>VLOOKUP(I3997,LULine!A:B,2,FALSE)</f>
        <v>Yonge University Spadina</v>
      </c>
      <c r="O3997" t="s">
        <v>1766</v>
      </c>
      <c r="P3997" t="s">
        <v>1776</v>
      </c>
    </row>
    <row r="3998" spans="1:16" x14ac:dyDescent="0.3">
      <c r="A3998">
        <v>43711</v>
      </c>
      <c r="B3998" t="s">
        <v>954</v>
      </c>
      <c r="C3998" t="s">
        <v>11</v>
      </c>
      <c r="D3998" t="s">
        <v>45</v>
      </c>
      <c r="E3998" t="s">
        <v>132</v>
      </c>
      <c r="F3998">
        <v>4</v>
      </c>
      <c r="G3998">
        <v>7</v>
      </c>
      <c r="H3998" t="s">
        <v>19</v>
      </c>
      <c r="I3998" t="s">
        <v>15</v>
      </c>
      <c r="J3998">
        <v>5916</v>
      </c>
      <c r="K3998" t="str">
        <f>VLOOKUP(E3998,LUCode!A:B,2,FALSE)</f>
        <v>Misc. Transportation Other - Employee Non-Chargeable</v>
      </c>
      <c r="L3998">
        <f>VLOOKUP(D3998,Coordinates!A:C,2,FALSE)</f>
        <v>43.781399999999998</v>
      </c>
      <c r="M3998">
        <f>VLOOKUP(D3998,Coordinates!A:C,3,FALSE)</f>
        <v>-79.415000000000006</v>
      </c>
      <c r="N3998" t="str">
        <f>VLOOKUP(I3998,LULine!A:B,2,FALSE)</f>
        <v>Yonge University Spadina</v>
      </c>
      <c r="O3998" t="s">
        <v>1766</v>
      </c>
      <c r="P3998" t="s">
        <v>1777</v>
      </c>
    </row>
    <row r="3999" spans="1:16" x14ac:dyDescent="0.3">
      <c r="A3999">
        <v>43712</v>
      </c>
      <c r="B3999" t="s">
        <v>715</v>
      </c>
      <c r="C3999" t="s">
        <v>63</v>
      </c>
      <c r="D3999" t="s">
        <v>27</v>
      </c>
      <c r="E3999" t="s">
        <v>152</v>
      </c>
      <c r="F3999">
        <v>4</v>
      </c>
      <c r="G3999">
        <v>8</v>
      </c>
      <c r="H3999" t="s">
        <v>29</v>
      </c>
      <c r="I3999" t="s">
        <v>30</v>
      </c>
      <c r="J3999">
        <v>5292</v>
      </c>
      <c r="K3999" t="str">
        <f>VLOOKUP(E3999,LUCode!A:B,2,FALSE)</f>
        <v>Graffiti / Scratchiti</v>
      </c>
      <c r="L3999">
        <f>VLOOKUP(D3999,Coordinates!A:C,2,FALSE)</f>
        <v>43.392000000000003</v>
      </c>
      <c r="M3999">
        <f>VLOOKUP(D3999,Coordinates!A:C,3,FALSE)</f>
        <v>-79.273499999999999</v>
      </c>
      <c r="N3999" t="str">
        <f>VLOOKUP(I3999,LULine!A:B,2,FALSE)</f>
        <v>Bloor Danforth</v>
      </c>
      <c r="O3999" t="s">
        <v>1766</v>
      </c>
      <c r="P3999" t="s">
        <v>1774</v>
      </c>
    </row>
    <row r="4000" spans="1:16" x14ac:dyDescent="0.3">
      <c r="A4000">
        <v>43712</v>
      </c>
      <c r="B4000" t="s">
        <v>1135</v>
      </c>
      <c r="C4000" t="s">
        <v>63</v>
      </c>
      <c r="D4000" t="s">
        <v>149</v>
      </c>
      <c r="E4000" t="s">
        <v>50</v>
      </c>
      <c r="F4000">
        <v>18</v>
      </c>
      <c r="G4000">
        <v>20</v>
      </c>
      <c r="H4000" t="s">
        <v>29</v>
      </c>
      <c r="I4000" t="s">
        <v>30</v>
      </c>
      <c r="J4000">
        <v>5241</v>
      </c>
      <c r="K4000" t="str">
        <f>VLOOKUP(E4000,LUCode!A:B,2,FALSE)</f>
        <v>Brakes</v>
      </c>
      <c r="L4000">
        <f>VLOOKUP(D4000,Coordinates!A:C,2,FALSE)</f>
        <v>43.400199999999998</v>
      </c>
      <c r="M4000">
        <f>VLOOKUP(D4000,Coordinates!A:C,3,FALSE)</f>
        <v>-79.241399999999999</v>
      </c>
      <c r="N4000" t="str">
        <f>VLOOKUP(I4000,LULine!A:B,2,FALSE)</f>
        <v>Bloor Danforth</v>
      </c>
      <c r="O4000" t="s">
        <v>1766</v>
      </c>
      <c r="P4000" t="s">
        <v>1774</v>
      </c>
    </row>
    <row r="4001" spans="1:16" x14ac:dyDescent="0.3">
      <c r="A4001">
        <v>43712</v>
      </c>
      <c r="B4001" t="s">
        <v>914</v>
      </c>
      <c r="C4001" t="s">
        <v>63</v>
      </c>
      <c r="D4001" t="s">
        <v>420</v>
      </c>
      <c r="E4001" t="s">
        <v>13</v>
      </c>
      <c r="F4001">
        <v>3</v>
      </c>
      <c r="G4001">
        <v>5</v>
      </c>
      <c r="H4001" t="s">
        <v>14</v>
      </c>
      <c r="I4001" t="s">
        <v>15</v>
      </c>
      <c r="J4001">
        <v>5906</v>
      </c>
      <c r="K4001" t="str">
        <f>VLOOKUP(E4001,LUCode!A:B,2,FALSE)</f>
        <v>ATC Project</v>
      </c>
      <c r="L4001">
        <f>VLOOKUP(D4001,Coordinates!A:C,2,FALSE)</f>
        <v>43.3917</v>
      </c>
      <c r="M4001">
        <f>VLOOKUP(D4001,Coordinates!A:C,3,FALSE)</f>
        <v>-79.231800000000007</v>
      </c>
      <c r="N4001" t="str">
        <f>VLOOKUP(I4001,LULine!A:B,2,FALSE)</f>
        <v>Yonge University Spadina</v>
      </c>
      <c r="O4001" t="s">
        <v>1766</v>
      </c>
      <c r="P4001" t="s">
        <v>1774</v>
      </c>
    </row>
    <row r="4002" spans="1:16" x14ac:dyDescent="0.3">
      <c r="A4002">
        <v>43712</v>
      </c>
      <c r="B4002" t="s">
        <v>39</v>
      </c>
      <c r="C4002" t="s">
        <v>63</v>
      </c>
      <c r="D4002" t="s">
        <v>127</v>
      </c>
      <c r="E4002" t="s">
        <v>67</v>
      </c>
      <c r="F4002">
        <v>4</v>
      </c>
      <c r="G4002">
        <v>6</v>
      </c>
      <c r="H4002" t="s">
        <v>14</v>
      </c>
      <c r="I4002" t="s">
        <v>15</v>
      </c>
      <c r="J4002">
        <v>5571</v>
      </c>
      <c r="K4002" t="str">
        <f>VLOOKUP(E4002,LUCode!A:B,2,FALSE)</f>
        <v>Door Problems - Faulty Equipment</v>
      </c>
      <c r="L4002">
        <f>VLOOKUP(D4002,Coordinates!A:C,2,FALSE)</f>
        <v>43.400500000000001</v>
      </c>
      <c r="M4002">
        <f>VLOOKUP(D4002,Coordinates!A:C,3,FALSE)</f>
        <v>-79.235900000000001</v>
      </c>
      <c r="N4002" t="str">
        <f>VLOOKUP(I4002,LULine!A:B,2,FALSE)</f>
        <v>Yonge University Spadina</v>
      </c>
      <c r="O4002" t="s">
        <v>1766</v>
      </c>
      <c r="P4002" t="s">
        <v>1774</v>
      </c>
    </row>
    <row r="4003" spans="1:16" x14ac:dyDescent="0.3">
      <c r="A4003">
        <v>43712</v>
      </c>
      <c r="B4003" t="s">
        <v>538</v>
      </c>
      <c r="C4003" t="s">
        <v>63</v>
      </c>
      <c r="D4003" t="s">
        <v>172</v>
      </c>
      <c r="E4003" t="s">
        <v>67</v>
      </c>
      <c r="F4003">
        <v>4</v>
      </c>
      <c r="G4003">
        <v>6</v>
      </c>
      <c r="H4003" t="s">
        <v>14</v>
      </c>
      <c r="I4003" t="s">
        <v>15</v>
      </c>
      <c r="J4003">
        <v>6136</v>
      </c>
      <c r="K4003" t="str">
        <f>VLOOKUP(E4003,LUCode!A:B,2,FALSE)</f>
        <v>Door Problems - Faulty Equipment</v>
      </c>
      <c r="L4003">
        <f>VLOOKUP(D4003,Coordinates!A:C,2,FALSE)</f>
        <v>43.761499999999998</v>
      </c>
      <c r="M4003">
        <f>VLOOKUP(D4003,Coordinates!A:C,3,FALSE)</f>
        <v>-79.411100000000005</v>
      </c>
      <c r="N4003" t="str">
        <f>VLOOKUP(I4003,LULine!A:B,2,FALSE)</f>
        <v>Yonge University Spadina</v>
      </c>
      <c r="O4003" t="s">
        <v>1766</v>
      </c>
      <c r="P4003" t="s">
        <v>1772</v>
      </c>
    </row>
    <row r="4004" spans="1:16" x14ac:dyDescent="0.3">
      <c r="A4004">
        <v>43712</v>
      </c>
      <c r="B4004" t="s">
        <v>358</v>
      </c>
      <c r="C4004" t="s">
        <v>63</v>
      </c>
      <c r="D4004" s="25" t="s">
        <v>1640</v>
      </c>
      <c r="E4004" t="s">
        <v>89</v>
      </c>
      <c r="F4004">
        <v>7</v>
      </c>
      <c r="G4004">
        <v>9</v>
      </c>
      <c r="H4004" t="s">
        <v>14</v>
      </c>
      <c r="I4004" t="s">
        <v>15</v>
      </c>
      <c r="J4004">
        <v>5966</v>
      </c>
      <c r="K4004" t="str">
        <f>VLOOKUP(E4004,LUCode!A:B,2,FALSE)</f>
        <v>Injured or ill Customer (On Train) - Medical Aid Refused</v>
      </c>
      <c r="L4004" t="str">
        <f>VLOOKUP(D4004,Coordinates!A:C,2,FALSE)</f>
        <v>43.7614°</v>
      </c>
      <c r="M4004">
        <f>VLOOKUP(D4004,Coordinates!A:C,3,FALSE)</f>
        <v>-79.410499999999999</v>
      </c>
      <c r="N4004" t="str">
        <f>VLOOKUP(I4004,LULine!A:B,2,FALSE)</f>
        <v>Yonge University Spadina</v>
      </c>
      <c r="O4004" t="s">
        <v>1766</v>
      </c>
      <c r="P4004" t="s">
        <v>1772</v>
      </c>
    </row>
    <row r="4005" spans="1:16" x14ac:dyDescent="0.3">
      <c r="A4005">
        <v>43712</v>
      </c>
      <c r="B4005" t="s">
        <v>1334</v>
      </c>
      <c r="C4005" t="s">
        <v>63</v>
      </c>
      <c r="D4005" t="s">
        <v>106</v>
      </c>
      <c r="E4005" t="s">
        <v>13</v>
      </c>
      <c r="F4005">
        <v>5</v>
      </c>
      <c r="G4005">
        <v>8</v>
      </c>
      <c r="H4005" t="s">
        <v>19</v>
      </c>
      <c r="I4005" t="s">
        <v>15</v>
      </c>
      <c r="J4005">
        <v>5666</v>
      </c>
      <c r="K4005" t="str">
        <f>VLOOKUP(E4005,LUCode!A:B,2,FALSE)</f>
        <v>ATC Project</v>
      </c>
      <c r="L4005">
        <f>VLOOKUP(D4005,Coordinates!A:C,2,FALSE)</f>
        <v>43.400199999999998</v>
      </c>
      <c r="M4005">
        <f>VLOOKUP(D4005,Coordinates!A:C,3,FALSE)</f>
        <v>-79.233699999999999</v>
      </c>
      <c r="N4005" t="str">
        <f>VLOOKUP(I4005,LULine!A:B,2,FALSE)</f>
        <v>Yonge University Spadina</v>
      </c>
      <c r="O4005" t="s">
        <v>1766</v>
      </c>
      <c r="P4005" t="s">
        <v>1772</v>
      </c>
    </row>
    <row r="4006" spans="1:16" x14ac:dyDescent="0.3">
      <c r="A4006">
        <v>43712</v>
      </c>
      <c r="B4006" t="s">
        <v>1393</v>
      </c>
      <c r="C4006" t="s">
        <v>63</v>
      </c>
      <c r="D4006" t="s">
        <v>59</v>
      </c>
      <c r="E4006" t="s">
        <v>503</v>
      </c>
      <c r="F4006">
        <v>6</v>
      </c>
      <c r="G4006">
        <v>9</v>
      </c>
      <c r="H4006" t="s">
        <v>29</v>
      </c>
      <c r="I4006" t="s">
        <v>30</v>
      </c>
      <c r="J4006">
        <v>5304</v>
      </c>
      <c r="K4006" t="str">
        <f>VLOOKUP(E4006,LUCode!A:B,2,FALSE)</f>
        <v>Supervisory Error</v>
      </c>
      <c r="L4006">
        <f>VLOOKUP(D4006,Coordinates!A:C,2,FALSE)</f>
        <v>43.410299999999999</v>
      </c>
      <c r="M4006">
        <f>VLOOKUP(D4006,Coordinates!A:C,3,FALSE)</f>
        <v>-79.192300000000003</v>
      </c>
      <c r="N4006" t="str">
        <f>VLOOKUP(I4006,LULine!A:B,2,FALSE)</f>
        <v>Bloor Danforth</v>
      </c>
      <c r="O4006" t="s">
        <v>1766</v>
      </c>
      <c r="P4006" t="s">
        <v>1773</v>
      </c>
    </row>
    <row r="4007" spans="1:16" x14ac:dyDescent="0.3">
      <c r="A4007">
        <v>43712</v>
      </c>
      <c r="B4007" t="s">
        <v>1073</v>
      </c>
      <c r="C4007" t="s">
        <v>63</v>
      </c>
      <c r="D4007" t="s">
        <v>124</v>
      </c>
      <c r="E4007" t="s">
        <v>550</v>
      </c>
      <c r="F4007">
        <v>8</v>
      </c>
      <c r="G4007">
        <v>13</v>
      </c>
      <c r="H4007" t="s">
        <v>19</v>
      </c>
      <c r="I4007" t="s">
        <v>93</v>
      </c>
      <c r="J4007">
        <v>3002</v>
      </c>
      <c r="K4007" t="str">
        <f>VLOOKUP(E4007,LUCode!A:B,2,FALSE)</f>
        <v>Transportation Department - Other</v>
      </c>
      <c r="L4007">
        <f>VLOOKUP(D4007,Coordinates!A:C,2,FALSE)</f>
        <v>43.460099999999997</v>
      </c>
      <c r="M4007">
        <f>VLOOKUP(D4007,Coordinates!A:C,3,FALSE)</f>
        <v>-79.163499999999999</v>
      </c>
      <c r="N4007" t="str">
        <f>VLOOKUP(I4007,LULine!A:B,2,FALSE)</f>
        <v>Scarborough Rail Transit</v>
      </c>
      <c r="O4007" t="s">
        <v>1766</v>
      </c>
      <c r="P4007" t="s">
        <v>1773</v>
      </c>
    </row>
    <row r="4008" spans="1:16" x14ac:dyDescent="0.3">
      <c r="A4008">
        <v>43712</v>
      </c>
      <c r="B4008" t="s">
        <v>821</v>
      </c>
      <c r="C4008" t="s">
        <v>63</v>
      </c>
      <c r="D4008" t="s">
        <v>374</v>
      </c>
      <c r="E4008" t="s">
        <v>57</v>
      </c>
      <c r="F4008">
        <v>9</v>
      </c>
      <c r="G4008">
        <v>12</v>
      </c>
      <c r="H4008" t="s">
        <v>29</v>
      </c>
      <c r="I4008" t="s">
        <v>30</v>
      </c>
      <c r="J4008">
        <v>5279</v>
      </c>
      <c r="K4008" t="str">
        <f>VLOOKUP(E4008,LUCode!A:B,2,FALSE)</f>
        <v>Injured or ill Customer (On Train) - Transported</v>
      </c>
      <c r="L4008">
        <f>VLOOKUP(D4008,Coordinates!A:C,2,FALSE)</f>
        <v>43.393300000000004</v>
      </c>
      <c r="M4008">
        <f>VLOOKUP(D4008,Coordinates!A:C,3,FALSE)</f>
        <v>-79.263400000000004</v>
      </c>
      <c r="N4008" t="str">
        <f>VLOOKUP(I4008,LULine!A:B,2,FALSE)</f>
        <v>Bloor Danforth</v>
      </c>
      <c r="O4008" t="s">
        <v>1766</v>
      </c>
      <c r="P4008" t="s">
        <v>1773</v>
      </c>
    </row>
    <row r="4009" spans="1:16" x14ac:dyDescent="0.3">
      <c r="A4009">
        <v>43712</v>
      </c>
      <c r="B4009" t="s">
        <v>1019</v>
      </c>
      <c r="C4009" t="s">
        <v>63</v>
      </c>
      <c r="D4009" s="25" t="s">
        <v>1640</v>
      </c>
      <c r="E4009" t="s">
        <v>54</v>
      </c>
      <c r="F4009">
        <v>3</v>
      </c>
      <c r="G4009">
        <v>6</v>
      </c>
      <c r="H4009" t="s">
        <v>14</v>
      </c>
      <c r="I4009" t="s">
        <v>15</v>
      </c>
      <c r="J4009">
        <v>5586</v>
      </c>
      <c r="K4009" t="str">
        <f>VLOOKUP(E4009,LUCode!A:B,2,FALSE)</f>
        <v>Passenger Assistance Alarm Activated - No Trouble Found</v>
      </c>
      <c r="L4009" t="str">
        <f>VLOOKUP(D4009,Coordinates!A:C,2,FALSE)</f>
        <v>43.7614°</v>
      </c>
      <c r="M4009">
        <f>VLOOKUP(D4009,Coordinates!A:C,3,FALSE)</f>
        <v>-79.410499999999999</v>
      </c>
      <c r="N4009" t="str">
        <f>VLOOKUP(I4009,LULine!A:B,2,FALSE)</f>
        <v>Yonge University Spadina</v>
      </c>
      <c r="O4009" t="s">
        <v>1766</v>
      </c>
      <c r="P4009" t="s">
        <v>1773</v>
      </c>
    </row>
    <row r="4010" spans="1:16" x14ac:dyDescent="0.3">
      <c r="A4010">
        <v>43712</v>
      </c>
      <c r="B4010" t="s">
        <v>616</v>
      </c>
      <c r="C4010" t="s">
        <v>63</v>
      </c>
      <c r="D4010" t="s">
        <v>172</v>
      </c>
      <c r="E4010" t="s">
        <v>67</v>
      </c>
      <c r="F4010">
        <v>3</v>
      </c>
      <c r="G4010">
        <v>5</v>
      </c>
      <c r="H4010" t="s">
        <v>19</v>
      </c>
      <c r="I4010" t="s">
        <v>15</v>
      </c>
      <c r="J4010">
        <v>5946</v>
      </c>
      <c r="K4010" t="str">
        <f>VLOOKUP(E4010,LUCode!A:B,2,FALSE)</f>
        <v>Door Problems - Faulty Equipment</v>
      </c>
      <c r="L4010">
        <f>VLOOKUP(D4010,Coordinates!A:C,2,FALSE)</f>
        <v>43.761499999999998</v>
      </c>
      <c r="M4010">
        <f>VLOOKUP(D4010,Coordinates!A:C,3,FALSE)</f>
        <v>-79.411100000000005</v>
      </c>
      <c r="N4010" t="str">
        <f>VLOOKUP(I4010,LULine!A:B,2,FALSE)</f>
        <v>Yonge University Spadina</v>
      </c>
      <c r="O4010" t="s">
        <v>1766</v>
      </c>
      <c r="P4010" t="s">
        <v>1775</v>
      </c>
    </row>
    <row r="4011" spans="1:16" x14ac:dyDescent="0.3">
      <c r="A4011">
        <v>43712</v>
      </c>
      <c r="B4011" t="s">
        <v>1077</v>
      </c>
      <c r="C4011" t="s">
        <v>63</v>
      </c>
      <c r="D4011" t="s">
        <v>119</v>
      </c>
      <c r="E4011" t="s">
        <v>319</v>
      </c>
      <c r="F4011">
        <v>3</v>
      </c>
      <c r="G4011">
        <v>6</v>
      </c>
      <c r="H4011" t="s">
        <v>19</v>
      </c>
      <c r="I4011" t="s">
        <v>15</v>
      </c>
      <c r="J4011">
        <v>5886</v>
      </c>
      <c r="K4011" t="str">
        <f>VLOOKUP(E4011,LUCode!A:B,2,FALSE)</f>
        <v xml:space="preserve">Speed Control Equipment  </v>
      </c>
      <c r="L4011">
        <f>VLOOKUP(D4011,Coordinates!A:C,2,FALSE)</f>
        <v>43.433</v>
      </c>
      <c r="M4011">
        <f>VLOOKUP(D4011,Coordinates!A:C,3,FALSE)</f>
        <v>-79.248000000000005</v>
      </c>
      <c r="N4011" t="str">
        <f>VLOOKUP(I4011,LULine!A:B,2,FALSE)</f>
        <v>Yonge University Spadina</v>
      </c>
      <c r="O4011" t="s">
        <v>1766</v>
      </c>
      <c r="P4011" t="s">
        <v>1776</v>
      </c>
    </row>
    <row r="4012" spans="1:16" x14ac:dyDescent="0.3">
      <c r="A4012">
        <v>43712</v>
      </c>
      <c r="B4012" t="s">
        <v>351</v>
      </c>
      <c r="C4012" t="s">
        <v>63</v>
      </c>
      <c r="D4012" t="s">
        <v>127</v>
      </c>
      <c r="E4012" t="s">
        <v>89</v>
      </c>
      <c r="F4012">
        <v>5</v>
      </c>
      <c r="G4012">
        <v>10</v>
      </c>
      <c r="H4012" t="s">
        <v>14</v>
      </c>
      <c r="I4012" t="s">
        <v>15</v>
      </c>
      <c r="J4012">
        <v>8065</v>
      </c>
      <c r="K4012" t="str">
        <f>VLOOKUP(E4012,LUCode!A:B,2,FALSE)</f>
        <v>Injured or ill Customer (On Train) - Medical Aid Refused</v>
      </c>
      <c r="L4012">
        <f>VLOOKUP(D4012,Coordinates!A:C,2,FALSE)</f>
        <v>43.400500000000001</v>
      </c>
      <c r="M4012">
        <f>VLOOKUP(D4012,Coordinates!A:C,3,FALSE)</f>
        <v>-79.235900000000001</v>
      </c>
      <c r="N4012" t="str">
        <f>VLOOKUP(I4012,LULine!A:B,2,FALSE)</f>
        <v>Yonge University Spadina</v>
      </c>
      <c r="O4012" t="s">
        <v>1766</v>
      </c>
      <c r="P4012" t="s">
        <v>1777</v>
      </c>
    </row>
    <row r="4013" spans="1:16" x14ac:dyDescent="0.3">
      <c r="A4013">
        <v>43712</v>
      </c>
      <c r="B4013" t="s">
        <v>1211</v>
      </c>
      <c r="C4013" t="s">
        <v>63</v>
      </c>
      <c r="D4013" t="s">
        <v>849</v>
      </c>
      <c r="E4013" t="s">
        <v>67</v>
      </c>
      <c r="F4013">
        <v>3</v>
      </c>
      <c r="G4013">
        <v>8</v>
      </c>
      <c r="H4013" t="s">
        <v>19</v>
      </c>
      <c r="I4013" t="s">
        <v>15</v>
      </c>
      <c r="J4013">
        <v>5866</v>
      </c>
      <c r="K4013" t="str">
        <f>VLOOKUP(E4013,LUCode!A:B,2,FALSE)</f>
        <v>Door Problems - Faulty Equipment</v>
      </c>
      <c r="L4013">
        <f>VLOOKUP(D4013,Coordinates!A:C,2,FALSE)</f>
        <v>43.463700000000003</v>
      </c>
      <c r="M4013">
        <f>VLOOKUP(D4013,Coordinates!A:C,3,FALSE)</f>
        <v>-79.303399999999996</v>
      </c>
      <c r="N4013" t="str">
        <f>VLOOKUP(I4013,LULine!A:B,2,FALSE)</f>
        <v>Yonge University Spadina</v>
      </c>
      <c r="O4013" t="s">
        <v>1766</v>
      </c>
      <c r="P4013" t="s">
        <v>1777</v>
      </c>
    </row>
    <row r="4014" spans="1:16" x14ac:dyDescent="0.3">
      <c r="A4014">
        <v>43713</v>
      </c>
      <c r="B4014" t="s">
        <v>736</v>
      </c>
      <c r="C4014" t="s">
        <v>126</v>
      </c>
      <c r="D4014" t="s">
        <v>77</v>
      </c>
      <c r="E4014" t="s">
        <v>13</v>
      </c>
      <c r="F4014">
        <v>5</v>
      </c>
      <c r="G4014">
        <v>9</v>
      </c>
      <c r="H4014" t="s">
        <v>14</v>
      </c>
      <c r="I4014" t="s">
        <v>15</v>
      </c>
      <c r="J4014">
        <v>5911</v>
      </c>
      <c r="K4014" t="str">
        <f>VLOOKUP(E4014,LUCode!A:B,2,FALSE)</f>
        <v>ATC Project</v>
      </c>
      <c r="L4014" t="str">
        <f>VLOOKUP(D4014,Coordinates!A:C,2,FALSE)</f>
        <v>43°44′03</v>
      </c>
      <c r="M4014">
        <f>VLOOKUP(D4014,Coordinates!A:C,3,FALSE)</f>
        <v>-79.27</v>
      </c>
      <c r="N4014" t="str">
        <f>VLOOKUP(I4014,LULine!A:B,2,FALSE)</f>
        <v>Yonge University Spadina</v>
      </c>
      <c r="O4014" t="s">
        <v>1766</v>
      </c>
      <c r="P4014" t="s">
        <v>1774</v>
      </c>
    </row>
    <row r="4015" spans="1:16" x14ac:dyDescent="0.3">
      <c r="A4015">
        <v>43713</v>
      </c>
      <c r="B4015" t="s">
        <v>593</v>
      </c>
      <c r="C4015" t="s">
        <v>126</v>
      </c>
      <c r="D4015" t="s">
        <v>266</v>
      </c>
      <c r="E4015" t="s">
        <v>371</v>
      </c>
      <c r="F4015">
        <v>41</v>
      </c>
      <c r="G4015">
        <v>46</v>
      </c>
      <c r="H4015" t="s">
        <v>19</v>
      </c>
      <c r="I4015" t="s">
        <v>93</v>
      </c>
      <c r="J4015">
        <v>3018</v>
      </c>
      <c r="K4015" t="str">
        <f>VLOOKUP(E4015,LUCode!A:B,2,FALSE)</f>
        <v>Couplers</v>
      </c>
      <c r="L4015">
        <f>VLOOKUP(D4015,Coordinates!A:C,2,FALSE)</f>
        <v>43.462899999999998</v>
      </c>
      <c r="M4015">
        <f>VLOOKUP(D4015,Coordinates!A:C,3,FALSE)</f>
        <v>-79.150599999999997</v>
      </c>
      <c r="N4015" t="str">
        <f>VLOOKUP(I4015,LULine!A:B,2,FALSE)</f>
        <v>Scarborough Rail Transit</v>
      </c>
      <c r="O4015" t="s">
        <v>1766</v>
      </c>
      <c r="P4015" t="s">
        <v>1774</v>
      </c>
    </row>
    <row r="4016" spans="1:16" x14ac:dyDescent="0.3">
      <c r="A4016">
        <v>43713</v>
      </c>
      <c r="B4016" t="s">
        <v>914</v>
      </c>
      <c r="C4016" t="s">
        <v>126</v>
      </c>
      <c r="D4016" t="s">
        <v>77</v>
      </c>
      <c r="E4016" t="s">
        <v>13</v>
      </c>
      <c r="F4016">
        <v>3</v>
      </c>
      <c r="G4016">
        <v>5</v>
      </c>
      <c r="H4016" t="s">
        <v>19</v>
      </c>
      <c r="I4016" t="s">
        <v>15</v>
      </c>
      <c r="J4016">
        <v>5451</v>
      </c>
      <c r="K4016" t="str">
        <f>VLOOKUP(E4016,LUCode!A:B,2,FALSE)</f>
        <v>ATC Project</v>
      </c>
      <c r="L4016" t="str">
        <f>VLOOKUP(D4016,Coordinates!A:C,2,FALSE)</f>
        <v>43°44′03</v>
      </c>
      <c r="M4016">
        <f>VLOOKUP(D4016,Coordinates!A:C,3,FALSE)</f>
        <v>-79.27</v>
      </c>
      <c r="N4016" t="str">
        <f>VLOOKUP(I4016,LULine!A:B,2,FALSE)</f>
        <v>Yonge University Spadina</v>
      </c>
      <c r="O4016" t="s">
        <v>1766</v>
      </c>
      <c r="P4016" t="s">
        <v>1774</v>
      </c>
    </row>
    <row r="4017" spans="1:16" x14ac:dyDescent="0.3">
      <c r="A4017">
        <v>43713</v>
      </c>
      <c r="B4017" t="s">
        <v>1289</v>
      </c>
      <c r="C4017" t="s">
        <v>126</v>
      </c>
      <c r="D4017" t="s">
        <v>33</v>
      </c>
      <c r="E4017" t="s">
        <v>132</v>
      </c>
      <c r="F4017">
        <v>3</v>
      </c>
      <c r="G4017">
        <v>5</v>
      </c>
      <c r="H4017" t="s">
        <v>34</v>
      </c>
      <c r="I4017" t="s">
        <v>30</v>
      </c>
      <c r="J4017">
        <v>5345</v>
      </c>
      <c r="K4017" t="str">
        <f>VLOOKUP(E4017,LUCode!A:B,2,FALSE)</f>
        <v>Misc. Transportation Other - Employee Non-Chargeable</v>
      </c>
      <c r="L4017">
        <f>VLOOKUP(D4017,Coordinates!A:C,2,FALSE)</f>
        <v>43.381399999999999</v>
      </c>
      <c r="M4017">
        <f>VLOOKUP(D4017,Coordinates!A:C,3,FALSE)</f>
        <v>-79.320999999999998</v>
      </c>
      <c r="N4017" t="str">
        <f>VLOOKUP(I4017,LULine!A:B,2,FALSE)</f>
        <v>Bloor Danforth</v>
      </c>
      <c r="O4017" t="s">
        <v>1766</v>
      </c>
      <c r="P4017" t="s">
        <v>1774</v>
      </c>
    </row>
    <row r="4018" spans="1:16" x14ac:dyDescent="0.3">
      <c r="A4018">
        <v>43713</v>
      </c>
      <c r="B4018" t="s">
        <v>543</v>
      </c>
      <c r="C4018" t="s">
        <v>126</v>
      </c>
      <c r="D4018" s="25" t="s">
        <v>1756</v>
      </c>
      <c r="E4018" t="s">
        <v>80</v>
      </c>
      <c r="F4018">
        <v>3</v>
      </c>
      <c r="G4018">
        <v>6</v>
      </c>
      <c r="H4018" t="s">
        <v>19</v>
      </c>
      <c r="I4018" t="s">
        <v>15</v>
      </c>
      <c r="J4018">
        <v>5496</v>
      </c>
      <c r="K4018" t="str">
        <f>VLOOKUP(E4018,LUCode!A:B,2,FALSE)</f>
        <v>Disorderly Patron</v>
      </c>
      <c r="L4018">
        <f>VLOOKUP(D4018,Coordinates!A:C,2,FALSE)</f>
        <v>43.401600000000002</v>
      </c>
      <c r="M4018">
        <f>VLOOKUP(D4018,Coordinates!A:C,3,FALSE)</f>
        <v>-79.230900000000005</v>
      </c>
      <c r="N4018" t="str">
        <f>VLOOKUP(I4018,LULine!A:B,2,FALSE)</f>
        <v>Yonge University Spadina</v>
      </c>
      <c r="O4018" t="s">
        <v>1766</v>
      </c>
      <c r="P4018" t="s">
        <v>1772</v>
      </c>
    </row>
    <row r="4019" spans="1:16" x14ac:dyDescent="0.3">
      <c r="A4019">
        <v>43713</v>
      </c>
      <c r="B4019" t="s">
        <v>595</v>
      </c>
      <c r="C4019" t="s">
        <v>126</v>
      </c>
      <c r="D4019" t="s">
        <v>95</v>
      </c>
      <c r="E4019" t="s">
        <v>60</v>
      </c>
      <c r="F4019">
        <v>3</v>
      </c>
      <c r="G4019">
        <v>6</v>
      </c>
      <c r="H4019" t="s">
        <v>19</v>
      </c>
      <c r="I4019" t="s">
        <v>15</v>
      </c>
      <c r="J4019">
        <v>6071</v>
      </c>
      <c r="K4019" t="str">
        <f>VLOOKUP(E4019,LUCode!A:B,2,FALSE)</f>
        <v>Miscellaneous Other</v>
      </c>
      <c r="L4019">
        <f>VLOOKUP(D4019,Coordinates!A:C,2,FALSE)</f>
        <v>43.403700000000001</v>
      </c>
      <c r="M4019">
        <f>VLOOKUP(D4019,Coordinates!A:C,3,FALSE)</f>
        <v>-79.231999999999999</v>
      </c>
      <c r="N4019" t="str">
        <f>VLOOKUP(I4019,LULine!A:B,2,FALSE)</f>
        <v>Yonge University Spadina</v>
      </c>
      <c r="O4019" t="s">
        <v>1766</v>
      </c>
      <c r="P4019" t="s">
        <v>1773</v>
      </c>
    </row>
    <row r="4020" spans="1:16" x14ac:dyDescent="0.3">
      <c r="A4020">
        <v>43713</v>
      </c>
      <c r="B4020" t="s">
        <v>772</v>
      </c>
      <c r="C4020" t="s">
        <v>126</v>
      </c>
      <c r="D4020" t="s">
        <v>45</v>
      </c>
      <c r="E4020" t="s">
        <v>43</v>
      </c>
      <c r="F4020">
        <v>3</v>
      </c>
      <c r="G4020">
        <v>6</v>
      </c>
      <c r="H4020" t="s">
        <v>19</v>
      </c>
      <c r="I4020" t="s">
        <v>15</v>
      </c>
      <c r="J4020">
        <v>5896</v>
      </c>
      <c r="K4020" t="str">
        <f>VLOOKUP(E4020,LUCode!A:B,2,FALSE)</f>
        <v>Operator Not In Position</v>
      </c>
      <c r="L4020">
        <f>VLOOKUP(D4020,Coordinates!A:C,2,FALSE)</f>
        <v>43.781399999999998</v>
      </c>
      <c r="M4020">
        <f>VLOOKUP(D4020,Coordinates!A:C,3,FALSE)</f>
        <v>-79.415000000000006</v>
      </c>
      <c r="N4020" t="str">
        <f>VLOOKUP(I4020,LULine!A:B,2,FALSE)</f>
        <v>Yonge University Spadina</v>
      </c>
      <c r="O4020" t="s">
        <v>1766</v>
      </c>
      <c r="P4020" t="s">
        <v>1773</v>
      </c>
    </row>
    <row r="4021" spans="1:16" x14ac:dyDescent="0.3">
      <c r="A4021">
        <v>43713</v>
      </c>
      <c r="B4021" t="s">
        <v>1360</v>
      </c>
      <c r="C4021" t="s">
        <v>126</v>
      </c>
      <c r="D4021" t="s">
        <v>77</v>
      </c>
      <c r="E4021" t="s">
        <v>13</v>
      </c>
      <c r="F4021">
        <v>3</v>
      </c>
      <c r="G4021">
        <v>6</v>
      </c>
      <c r="H4021" t="s">
        <v>14</v>
      </c>
      <c r="I4021" t="s">
        <v>15</v>
      </c>
      <c r="J4021">
        <v>5631</v>
      </c>
      <c r="K4021" t="str">
        <f>VLOOKUP(E4021,LUCode!A:B,2,FALSE)</f>
        <v>ATC Project</v>
      </c>
      <c r="L4021" t="str">
        <f>VLOOKUP(D4021,Coordinates!A:C,2,FALSE)</f>
        <v>43°44′03</v>
      </c>
      <c r="M4021">
        <f>VLOOKUP(D4021,Coordinates!A:C,3,FALSE)</f>
        <v>-79.27</v>
      </c>
      <c r="N4021" t="str">
        <f>VLOOKUP(I4021,LULine!A:B,2,FALSE)</f>
        <v>Yonge University Spadina</v>
      </c>
      <c r="O4021" t="s">
        <v>1766</v>
      </c>
      <c r="P4021" t="s">
        <v>1773</v>
      </c>
    </row>
    <row r="4022" spans="1:16" x14ac:dyDescent="0.3">
      <c r="A4022">
        <v>43713</v>
      </c>
      <c r="B4022" t="s">
        <v>698</v>
      </c>
      <c r="C4022" t="s">
        <v>126</v>
      </c>
      <c r="D4022" t="s">
        <v>42</v>
      </c>
      <c r="E4022" t="s">
        <v>132</v>
      </c>
      <c r="F4022">
        <v>3</v>
      </c>
      <c r="G4022">
        <v>6</v>
      </c>
      <c r="H4022" t="s">
        <v>19</v>
      </c>
      <c r="I4022" t="s">
        <v>15</v>
      </c>
      <c r="J4022">
        <v>6006</v>
      </c>
      <c r="K4022" t="str">
        <f>VLOOKUP(E4022,LUCode!A:B,2,FALSE)</f>
        <v>Misc. Transportation Other - Employee Non-Chargeable</v>
      </c>
      <c r="L4022">
        <f>VLOOKUP(D4022,Coordinates!A:C,2,FALSE)</f>
        <v>43.749699999999997</v>
      </c>
      <c r="M4022">
        <f>VLOOKUP(D4022,Coordinates!A:C,3,FALSE)</f>
        <v>-79.4619</v>
      </c>
      <c r="N4022" t="str">
        <f>VLOOKUP(I4022,LULine!A:B,2,FALSE)</f>
        <v>Yonge University Spadina</v>
      </c>
      <c r="O4022" t="s">
        <v>1766</v>
      </c>
      <c r="P4022" t="s">
        <v>1773</v>
      </c>
    </row>
    <row r="4023" spans="1:16" x14ac:dyDescent="0.3">
      <c r="A4023">
        <v>43713</v>
      </c>
      <c r="B4023" t="s">
        <v>822</v>
      </c>
      <c r="C4023" t="s">
        <v>126</v>
      </c>
      <c r="D4023" t="s">
        <v>32</v>
      </c>
      <c r="E4023" t="s">
        <v>725</v>
      </c>
      <c r="F4023">
        <v>4</v>
      </c>
      <c r="G4023">
        <v>6</v>
      </c>
      <c r="H4023" t="s">
        <v>29</v>
      </c>
      <c r="I4023" t="s">
        <v>30</v>
      </c>
      <c r="J4023">
        <v>5187</v>
      </c>
      <c r="K4023" t="str">
        <f>VLOOKUP(E4023,LUCode!A:B,2,FALSE)</f>
        <v>Yard/Carhouse Related Problems</v>
      </c>
      <c r="L4023">
        <f>VLOOKUP(D4023,Coordinates!A:C,2,FALSE)</f>
        <v>43.681111000000001</v>
      </c>
      <c r="M4023">
        <f>VLOOKUP(D4023,Coordinates!A:C,3,FALSE)</f>
        <v>-79.337778</v>
      </c>
      <c r="N4023" t="str">
        <f>VLOOKUP(I4023,LULine!A:B,2,FALSE)</f>
        <v>Bloor Danforth</v>
      </c>
      <c r="O4023" t="s">
        <v>1766</v>
      </c>
      <c r="P4023" t="s">
        <v>1775</v>
      </c>
    </row>
    <row r="4024" spans="1:16" x14ac:dyDescent="0.3">
      <c r="A4024">
        <v>43713</v>
      </c>
      <c r="B4024" t="s">
        <v>857</v>
      </c>
      <c r="C4024" t="s">
        <v>126</v>
      </c>
      <c r="D4024" t="s">
        <v>162</v>
      </c>
      <c r="E4024" t="s">
        <v>54</v>
      </c>
      <c r="F4024">
        <v>3</v>
      </c>
      <c r="G4024">
        <v>5</v>
      </c>
      <c r="H4024" t="s">
        <v>14</v>
      </c>
      <c r="I4024" t="s">
        <v>15</v>
      </c>
      <c r="J4024">
        <v>5546</v>
      </c>
      <c r="K4024" t="str">
        <f>VLOOKUP(E4024,LUCode!A:B,2,FALSE)</f>
        <v>Passenger Assistance Alarm Activated - No Trouble Found</v>
      </c>
      <c r="L4024">
        <f>VLOOKUP(D4024,Coordinates!A:C,2,FALSE)</f>
        <v>43.390900000000002</v>
      </c>
      <c r="M4024">
        <f>VLOOKUP(D4024,Coordinates!A:C,3,FALSE)</f>
        <v>-79.224500000000006</v>
      </c>
      <c r="N4024" t="str">
        <f>VLOOKUP(I4024,LULine!A:B,2,FALSE)</f>
        <v>Yonge University Spadina</v>
      </c>
      <c r="O4024" t="s">
        <v>1766</v>
      </c>
      <c r="P4024" t="s">
        <v>1775</v>
      </c>
    </row>
    <row r="4025" spans="1:16" x14ac:dyDescent="0.3">
      <c r="A4025">
        <v>43713</v>
      </c>
      <c r="B4025" t="s">
        <v>468</v>
      </c>
      <c r="C4025" t="s">
        <v>126</v>
      </c>
      <c r="D4025" t="s">
        <v>42</v>
      </c>
      <c r="E4025" t="s">
        <v>18</v>
      </c>
      <c r="F4025">
        <v>4</v>
      </c>
      <c r="G4025">
        <v>7</v>
      </c>
      <c r="H4025" t="s">
        <v>19</v>
      </c>
      <c r="I4025" t="s">
        <v>15</v>
      </c>
      <c r="J4025">
        <v>5381</v>
      </c>
      <c r="K4025" t="str">
        <f>VLOOKUP(E4025,LUCode!A:B,2,FALSE)</f>
        <v>ATC RC&amp;S Equipment</v>
      </c>
      <c r="L4025">
        <f>VLOOKUP(D4025,Coordinates!A:C,2,FALSE)</f>
        <v>43.749699999999997</v>
      </c>
      <c r="M4025">
        <f>VLOOKUP(D4025,Coordinates!A:C,3,FALSE)</f>
        <v>-79.4619</v>
      </c>
      <c r="N4025" t="str">
        <f>VLOOKUP(I4025,LULine!A:B,2,FALSE)</f>
        <v>Yonge University Spadina</v>
      </c>
      <c r="O4025" t="s">
        <v>1766</v>
      </c>
      <c r="P4025" t="s">
        <v>1775</v>
      </c>
    </row>
    <row r="4026" spans="1:16" x14ac:dyDescent="0.3">
      <c r="A4026">
        <v>43713</v>
      </c>
      <c r="B4026" t="s">
        <v>435</v>
      </c>
      <c r="C4026" t="s">
        <v>126</v>
      </c>
      <c r="D4026" t="s">
        <v>325</v>
      </c>
      <c r="E4026" t="s">
        <v>177</v>
      </c>
      <c r="F4026">
        <v>7</v>
      </c>
      <c r="G4026">
        <v>9</v>
      </c>
      <c r="H4026" t="s">
        <v>14</v>
      </c>
      <c r="I4026" t="s">
        <v>15</v>
      </c>
      <c r="J4026">
        <v>5911</v>
      </c>
      <c r="K4026" t="str">
        <f>VLOOKUP(E4026,LUCode!A:B,2,FALSE)</f>
        <v>Body</v>
      </c>
      <c r="L4026">
        <f>VLOOKUP(D4026,Coordinates!A:C,2,FALSE)</f>
        <v>43.394100000000002</v>
      </c>
      <c r="M4026">
        <f>VLOOKUP(D4026,Coordinates!A:C,3,FALSE)</f>
        <v>-79.225899999999996</v>
      </c>
      <c r="N4026" t="str">
        <f>VLOOKUP(I4026,LULine!A:B,2,FALSE)</f>
        <v>Yonge University Spadina</v>
      </c>
      <c r="O4026" t="s">
        <v>1766</v>
      </c>
      <c r="P4026" t="s">
        <v>1776</v>
      </c>
    </row>
    <row r="4027" spans="1:16" x14ac:dyDescent="0.3">
      <c r="A4027">
        <v>43713</v>
      </c>
      <c r="B4027" t="s">
        <v>1375</v>
      </c>
      <c r="C4027" t="s">
        <v>126</v>
      </c>
      <c r="D4027" t="s">
        <v>395</v>
      </c>
      <c r="E4027" t="s">
        <v>239</v>
      </c>
      <c r="F4027">
        <v>5</v>
      </c>
      <c r="G4027">
        <v>8</v>
      </c>
      <c r="H4027" t="s">
        <v>29</v>
      </c>
      <c r="I4027" t="s">
        <v>30</v>
      </c>
      <c r="J4027">
        <v>5083</v>
      </c>
      <c r="K4027" t="str">
        <f>VLOOKUP(E4027,LUCode!A:B,2,FALSE)</f>
        <v>Crew Unable to Maintain Schedule</v>
      </c>
      <c r="L4027">
        <f>VLOOKUP(D4027,Coordinates!A:C,2,FALSE)</f>
        <v>43.385899999999999</v>
      </c>
      <c r="M4027">
        <f>VLOOKUP(D4027,Coordinates!A:C,3,FALSE)</f>
        <v>-79.290199999999999</v>
      </c>
      <c r="N4027" t="str">
        <f>VLOOKUP(I4027,LULine!A:B,2,FALSE)</f>
        <v>Bloor Danforth</v>
      </c>
      <c r="O4027" t="s">
        <v>1766</v>
      </c>
      <c r="P4027" t="s">
        <v>1776</v>
      </c>
    </row>
    <row r="4028" spans="1:16" x14ac:dyDescent="0.3">
      <c r="A4028">
        <v>43713</v>
      </c>
      <c r="B4028" t="s">
        <v>981</v>
      </c>
      <c r="C4028" t="s">
        <v>126</v>
      </c>
      <c r="D4028" t="s">
        <v>45</v>
      </c>
      <c r="E4028" t="s">
        <v>714</v>
      </c>
      <c r="F4028">
        <v>4</v>
      </c>
      <c r="G4028">
        <v>7</v>
      </c>
      <c r="H4028" t="s">
        <v>19</v>
      </c>
      <c r="I4028" t="s">
        <v>15</v>
      </c>
      <c r="J4028">
        <v>5821</v>
      </c>
      <c r="K4028" t="str">
        <f>VLOOKUP(E4028,LUCode!A:B,2,FALSE)</f>
        <v>Suspicious Package</v>
      </c>
      <c r="L4028">
        <f>VLOOKUP(D4028,Coordinates!A:C,2,FALSE)</f>
        <v>43.781399999999998</v>
      </c>
      <c r="M4028">
        <f>VLOOKUP(D4028,Coordinates!A:C,3,FALSE)</f>
        <v>-79.415000000000006</v>
      </c>
      <c r="N4028" t="str">
        <f>VLOOKUP(I4028,LULine!A:B,2,FALSE)</f>
        <v>Yonge University Spadina</v>
      </c>
      <c r="O4028" t="s">
        <v>1766</v>
      </c>
      <c r="P4028" t="s">
        <v>1776</v>
      </c>
    </row>
    <row r="4029" spans="1:16" x14ac:dyDescent="0.3">
      <c r="A4029">
        <v>43713</v>
      </c>
      <c r="B4029" t="s">
        <v>1177</v>
      </c>
      <c r="C4029" t="s">
        <v>126</v>
      </c>
      <c r="D4029" t="s">
        <v>160</v>
      </c>
      <c r="E4029" t="s">
        <v>163</v>
      </c>
      <c r="F4029">
        <v>10</v>
      </c>
      <c r="G4029">
        <v>13</v>
      </c>
      <c r="H4029" t="s">
        <v>14</v>
      </c>
      <c r="I4029" t="s">
        <v>15</v>
      </c>
      <c r="J4029">
        <v>5821</v>
      </c>
      <c r="K4029" t="str">
        <f>VLOOKUP(E4029,LUCode!A:B,2,FALSE)</f>
        <v>Injured or ill Customer (In Station) - Transported</v>
      </c>
      <c r="L4029">
        <f>VLOOKUP(D4029,Coordinates!A:C,2,FALSE)</f>
        <v>43.724899999999998</v>
      </c>
      <c r="M4029">
        <f>VLOOKUP(D4029,Coordinates!A:C,3,FALSE)</f>
        <v>79.448800000000006</v>
      </c>
      <c r="N4029" t="str">
        <f>VLOOKUP(I4029,LULine!A:B,2,FALSE)</f>
        <v>Yonge University Spadina</v>
      </c>
      <c r="O4029" t="s">
        <v>1766</v>
      </c>
      <c r="P4029" t="s">
        <v>1777</v>
      </c>
    </row>
    <row r="4030" spans="1:16" x14ac:dyDescent="0.3">
      <c r="A4030">
        <v>43714</v>
      </c>
      <c r="B4030" t="s">
        <v>1100</v>
      </c>
      <c r="C4030" t="s">
        <v>145</v>
      </c>
      <c r="D4030" t="s">
        <v>211</v>
      </c>
      <c r="E4030" t="s">
        <v>43</v>
      </c>
      <c r="F4030">
        <v>4</v>
      </c>
      <c r="G4030">
        <v>9</v>
      </c>
      <c r="H4030" t="s">
        <v>19</v>
      </c>
      <c r="I4030" t="s">
        <v>15</v>
      </c>
      <c r="J4030">
        <v>5516</v>
      </c>
      <c r="K4030" t="str">
        <f>VLOOKUP(E4030,LUCode!A:B,2,FALSE)</f>
        <v>Operator Not In Position</v>
      </c>
      <c r="L4030">
        <f>VLOOKUP(D4030,Coordinates!A:C,2,FALSE)</f>
        <v>43.4739</v>
      </c>
      <c r="M4030">
        <f>VLOOKUP(D4030,Coordinates!A:C,3,FALSE)</f>
        <v>-79.313900000000004</v>
      </c>
      <c r="N4030" t="str">
        <f>VLOOKUP(I4030,LULine!A:B,2,FALSE)</f>
        <v>Yonge University Spadina</v>
      </c>
      <c r="O4030" t="s">
        <v>1766</v>
      </c>
      <c r="P4030" t="s">
        <v>1777</v>
      </c>
    </row>
    <row r="4031" spans="1:16" x14ac:dyDescent="0.3">
      <c r="A4031">
        <v>43714</v>
      </c>
      <c r="B4031" t="s">
        <v>1687</v>
      </c>
      <c r="C4031" t="s">
        <v>145</v>
      </c>
      <c r="D4031" t="s">
        <v>443</v>
      </c>
      <c r="E4031" t="s">
        <v>80</v>
      </c>
      <c r="F4031">
        <v>3</v>
      </c>
      <c r="G4031">
        <v>7</v>
      </c>
      <c r="H4031" t="s">
        <v>34</v>
      </c>
      <c r="I4031" t="s">
        <v>30</v>
      </c>
      <c r="J4031">
        <v>5104</v>
      </c>
      <c r="K4031" t="str">
        <f>VLOOKUP(E4031,LUCode!A:B,2,FALSE)</f>
        <v>Disorderly Patron</v>
      </c>
      <c r="L4031">
        <f>VLOOKUP(D4031,Coordinates!A:C,2,FALSE)</f>
        <v>43.412050000000001</v>
      </c>
      <c r="M4031">
        <f>VLOOKUP(D4031,Coordinates!A:C,3,FALSE)</f>
        <v>-79.180599999999998</v>
      </c>
      <c r="N4031" t="str">
        <f>VLOOKUP(I4031,LULine!A:B,2,FALSE)</f>
        <v>Bloor Danforth</v>
      </c>
      <c r="O4031" t="s">
        <v>1766</v>
      </c>
      <c r="P4031" t="s">
        <v>1777</v>
      </c>
    </row>
    <row r="4032" spans="1:16" x14ac:dyDescent="0.3">
      <c r="A4032">
        <v>43714</v>
      </c>
      <c r="B4032" t="s">
        <v>791</v>
      </c>
      <c r="C4032" t="s">
        <v>145</v>
      </c>
      <c r="D4032" t="s">
        <v>849</v>
      </c>
      <c r="E4032" t="s">
        <v>54</v>
      </c>
      <c r="F4032">
        <v>4</v>
      </c>
      <c r="G4032">
        <v>9</v>
      </c>
      <c r="H4032" t="s">
        <v>14</v>
      </c>
      <c r="I4032" t="s">
        <v>15</v>
      </c>
      <c r="J4032">
        <v>5671</v>
      </c>
      <c r="K4032" t="str">
        <f>VLOOKUP(E4032,LUCode!A:B,2,FALSE)</f>
        <v>Passenger Assistance Alarm Activated - No Trouble Found</v>
      </c>
      <c r="L4032">
        <f>VLOOKUP(D4032,Coordinates!A:C,2,FALSE)</f>
        <v>43.463700000000003</v>
      </c>
      <c r="M4032">
        <f>VLOOKUP(D4032,Coordinates!A:C,3,FALSE)</f>
        <v>-79.303399999999996</v>
      </c>
      <c r="N4032" t="str">
        <f>VLOOKUP(I4032,LULine!A:B,2,FALSE)</f>
        <v>Yonge University Spadina</v>
      </c>
      <c r="O4032" t="s">
        <v>1766</v>
      </c>
      <c r="P4032" t="s">
        <v>1777</v>
      </c>
    </row>
    <row r="4033" spans="1:16" x14ac:dyDescent="0.3">
      <c r="A4033">
        <v>43714</v>
      </c>
      <c r="B4033" t="s">
        <v>1245</v>
      </c>
      <c r="C4033" t="s">
        <v>145</v>
      </c>
      <c r="D4033" t="s">
        <v>134</v>
      </c>
      <c r="E4033" t="s">
        <v>531</v>
      </c>
      <c r="F4033">
        <v>3</v>
      </c>
      <c r="G4033">
        <v>5</v>
      </c>
      <c r="H4033" t="s">
        <v>29</v>
      </c>
      <c r="I4033" t="s">
        <v>30</v>
      </c>
      <c r="J4033">
        <v>5095</v>
      </c>
      <c r="K4033" t="str">
        <f>VLOOKUP(E4033,LUCode!A:B,2,FALSE)</f>
        <v>Training Department Related Delays</v>
      </c>
      <c r="L4033">
        <f>VLOOKUP(D4033,Coordinates!A:C,2,FALSE)</f>
        <v>43.404200000000003</v>
      </c>
      <c r="M4033">
        <f>VLOOKUP(D4033,Coordinates!A:C,3,FALSE)</f>
        <v>-79.210899999999995</v>
      </c>
      <c r="N4033" t="str">
        <f>VLOOKUP(I4033,LULine!A:B,2,FALSE)</f>
        <v>Bloor Danforth</v>
      </c>
      <c r="O4033" t="s">
        <v>1766</v>
      </c>
      <c r="P4033" t="s">
        <v>1774</v>
      </c>
    </row>
    <row r="4034" spans="1:16" x14ac:dyDescent="0.3">
      <c r="A4034">
        <v>43714</v>
      </c>
      <c r="B4034" t="s">
        <v>26</v>
      </c>
      <c r="C4034" t="s">
        <v>145</v>
      </c>
      <c r="D4034" t="s">
        <v>439</v>
      </c>
      <c r="E4034" t="s">
        <v>277</v>
      </c>
      <c r="F4034">
        <v>7</v>
      </c>
      <c r="G4034">
        <v>9</v>
      </c>
      <c r="H4034" t="s">
        <v>14</v>
      </c>
      <c r="I4034" t="s">
        <v>15</v>
      </c>
      <c r="J4034">
        <v>6101</v>
      </c>
      <c r="K4034" t="str">
        <f>VLOOKUP(E4034,LUCode!A:B,2,FALSE)</f>
        <v>Operator Violated Signal</v>
      </c>
      <c r="L4034">
        <f>VLOOKUP(D4034,Coordinates!A:C,2,FALSE)</f>
        <v>43.6477</v>
      </c>
      <c r="M4034">
        <f>VLOOKUP(D4034,Coordinates!A:C,3,FALSE)</f>
        <v>-79.384799999999998</v>
      </c>
      <c r="N4034" t="str">
        <f>VLOOKUP(I4034,LULine!A:B,2,FALSE)</f>
        <v>Yonge University Spadina</v>
      </c>
      <c r="O4034" t="s">
        <v>1766</v>
      </c>
      <c r="P4034" t="s">
        <v>1774</v>
      </c>
    </row>
    <row r="4035" spans="1:16" x14ac:dyDescent="0.3">
      <c r="A4035">
        <v>43714</v>
      </c>
      <c r="B4035" t="s">
        <v>1303</v>
      </c>
      <c r="C4035" t="s">
        <v>145</v>
      </c>
      <c r="D4035" t="s">
        <v>56</v>
      </c>
      <c r="E4035" t="s">
        <v>531</v>
      </c>
      <c r="F4035">
        <v>3</v>
      </c>
      <c r="G4035">
        <v>5</v>
      </c>
      <c r="H4035" t="s">
        <v>29</v>
      </c>
      <c r="I4035" t="s">
        <v>30</v>
      </c>
      <c r="J4035">
        <v>5136</v>
      </c>
      <c r="K4035" t="str">
        <f>VLOOKUP(E4035,LUCode!A:B,2,FALSE)</f>
        <v>Training Department Related Delays</v>
      </c>
      <c r="L4035">
        <f>VLOOKUP(D4035,Coordinates!A:C,2,FALSE)</f>
        <v>43.395800000000001</v>
      </c>
      <c r="M4035">
        <f>VLOOKUP(D4035,Coordinates!A:C,3,FALSE)</f>
        <v>-79.244</v>
      </c>
      <c r="N4035" t="str">
        <f>VLOOKUP(I4035,LULine!A:B,2,FALSE)</f>
        <v>Bloor Danforth</v>
      </c>
      <c r="O4035" t="s">
        <v>1766</v>
      </c>
      <c r="P4035" t="s">
        <v>1774</v>
      </c>
    </row>
    <row r="4036" spans="1:16" x14ac:dyDescent="0.3">
      <c r="A4036">
        <v>43714</v>
      </c>
      <c r="B4036" t="s">
        <v>484</v>
      </c>
      <c r="C4036" t="s">
        <v>145</v>
      </c>
      <c r="D4036" t="s">
        <v>106</v>
      </c>
      <c r="E4036" t="s">
        <v>54</v>
      </c>
      <c r="F4036">
        <v>3</v>
      </c>
      <c r="G4036">
        <v>5</v>
      </c>
      <c r="H4036" t="s">
        <v>19</v>
      </c>
      <c r="I4036" t="s">
        <v>15</v>
      </c>
      <c r="J4036">
        <v>6016</v>
      </c>
      <c r="K4036" t="str">
        <f>VLOOKUP(E4036,LUCode!A:B,2,FALSE)</f>
        <v>Passenger Assistance Alarm Activated - No Trouble Found</v>
      </c>
      <c r="L4036">
        <f>VLOOKUP(D4036,Coordinates!A:C,2,FALSE)</f>
        <v>43.400199999999998</v>
      </c>
      <c r="M4036">
        <f>VLOOKUP(D4036,Coordinates!A:C,3,FALSE)</f>
        <v>-79.233699999999999</v>
      </c>
      <c r="N4036" t="str">
        <f>VLOOKUP(I4036,LULine!A:B,2,FALSE)</f>
        <v>Yonge University Spadina</v>
      </c>
      <c r="O4036" t="s">
        <v>1766</v>
      </c>
      <c r="P4036" t="s">
        <v>1772</v>
      </c>
    </row>
    <row r="4037" spans="1:16" x14ac:dyDescent="0.3">
      <c r="A4037">
        <v>43714</v>
      </c>
      <c r="B4037" t="s">
        <v>1221</v>
      </c>
      <c r="C4037" t="s">
        <v>145</v>
      </c>
      <c r="D4037" t="s">
        <v>77</v>
      </c>
      <c r="E4037" t="s">
        <v>50</v>
      </c>
      <c r="F4037">
        <v>3</v>
      </c>
      <c r="G4037">
        <v>5</v>
      </c>
      <c r="H4037" t="s">
        <v>19</v>
      </c>
      <c r="I4037" t="s">
        <v>15</v>
      </c>
      <c r="J4037">
        <v>5396</v>
      </c>
      <c r="K4037" t="str">
        <f>VLOOKUP(E4037,LUCode!A:B,2,FALSE)</f>
        <v>Brakes</v>
      </c>
      <c r="L4037" t="str">
        <f>VLOOKUP(D4037,Coordinates!A:C,2,FALSE)</f>
        <v>43°44′03</v>
      </c>
      <c r="M4037">
        <f>VLOOKUP(D4037,Coordinates!A:C,3,FALSE)</f>
        <v>-79.27</v>
      </c>
      <c r="N4037" t="str">
        <f>VLOOKUP(I4037,LULine!A:B,2,FALSE)</f>
        <v>Yonge University Spadina</v>
      </c>
      <c r="O4037" t="s">
        <v>1766</v>
      </c>
      <c r="P4037" t="s">
        <v>1775</v>
      </c>
    </row>
    <row r="4038" spans="1:16" x14ac:dyDescent="0.3">
      <c r="A4038">
        <v>43714</v>
      </c>
      <c r="B4038" t="s">
        <v>1282</v>
      </c>
      <c r="C4038" t="s">
        <v>145</v>
      </c>
      <c r="D4038" t="s">
        <v>37</v>
      </c>
      <c r="E4038" t="s">
        <v>143</v>
      </c>
      <c r="F4038">
        <v>3</v>
      </c>
      <c r="G4038">
        <v>5</v>
      </c>
      <c r="H4038" t="s">
        <v>29</v>
      </c>
      <c r="I4038" t="s">
        <v>30</v>
      </c>
      <c r="J4038">
        <v>5179</v>
      </c>
      <c r="K4038" t="str">
        <f>VLOOKUP(E4038,LUCode!A:B,2,FALSE)</f>
        <v>Transportation Department - Other</v>
      </c>
      <c r="L4038">
        <f>VLOOKUP(D4038,Coordinates!A:C,2,FALSE)</f>
        <v>43.435699999999997</v>
      </c>
      <c r="M4038">
        <f>VLOOKUP(D4038,Coordinates!A:C,3,FALSE)</f>
        <v>-79.154899999999998</v>
      </c>
      <c r="N4038" t="str">
        <f>VLOOKUP(I4038,LULine!A:B,2,FALSE)</f>
        <v>Bloor Danforth</v>
      </c>
      <c r="O4038" t="s">
        <v>1766</v>
      </c>
      <c r="P4038" t="s">
        <v>1775</v>
      </c>
    </row>
    <row r="4039" spans="1:16" x14ac:dyDescent="0.3">
      <c r="A4039">
        <v>43714</v>
      </c>
      <c r="B4039" t="s">
        <v>1252</v>
      </c>
      <c r="C4039" t="s">
        <v>145</v>
      </c>
      <c r="D4039" t="s">
        <v>77</v>
      </c>
      <c r="E4039" t="s">
        <v>158</v>
      </c>
      <c r="F4039">
        <v>10</v>
      </c>
      <c r="G4039">
        <v>12</v>
      </c>
      <c r="H4039" t="s">
        <v>19</v>
      </c>
      <c r="I4039" t="s">
        <v>15</v>
      </c>
      <c r="J4039">
        <v>5906</v>
      </c>
      <c r="K4039" t="str">
        <f>VLOOKUP(E4039,LUCode!A:B,2,FALSE)</f>
        <v>Unauthorized at Track Level</v>
      </c>
      <c r="L4039" t="str">
        <f>VLOOKUP(D4039,Coordinates!A:C,2,FALSE)</f>
        <v>43°44′03</v>
      </c>
      <c r="M4039">
        <f>VLOOKUP(D4039,Coordinates!A:C,3,FALSE)</f>
        <v>-79.27</v>
      </c>
      <c r="N4039" t="str">
        <f>VLOOKUP(I4039,LULine!A:B,2,FALSE)</f>
        <v>Yonge University Spadina</v>
      </c>
      <c r="O4039" t="s">
        <v>1766</v>
      </c>
      <c r="P4039" t="s">
        <v>1775</v>
      </c>
    </row>
    <row r="4040" spans="1:16" x14ac:dyDescent="0.3">
      <c r="A4040">
        <v>43714</v>
      </c>
      <c r="B4040" t="s">
        <v>1306</v>
      </c>
      <c r="C4040" t="s">
        <v>145</v>
      </c>
      <c r="D4040" t="s">
        <v>626</v>
      </c>
      <c r="E4040" t="s">
        <v>89</v>
      </c>
      <c r="F4040">
        <v>9</v>
      </c>
      <c r="G4040">
        <v>11</v>
      </c>
      <c r="H4040" t="s">
        <v>14</v>
      </c>
      <c r="I4040" t="s">
        <v>15</v>
      </c>
      <c r="J4040">
        <v>5726</v>
      </c>
      <c r="K4040" t="str">
        <f>VLOOKUP(E4040,LUCode!A:B,2,FALSE)</f>
        <v>Injured or ill Customer (On Train) - Medical Aid Refused</v>
      </c>
      <c r="L4040">
        <f>VLOOKUP(D4040,Coordinates!A:C,2,FALSE)</f>
        <v>43.465000000000003</v>
      </c>
      <c r="M4040">
        <f>VLOOKUP(D4040,Coordinates!A:C,3,FALSE)</f>
        <v>-79.2453</v>
      </c>
      <c r="N4040" t="str">
        <f>VLOOKUP(I4040,LULine!A:B,2,FALSE)</f>
        <v>Yonge University Spadina</v>
      </c>
      <c r="O4040" t="s">
        <v>1766</v>
      </c>
      <c r="P4040" t="s">
        <v>1775</v>
      </c>
    </row>
    <row r="4041" spans="1:16" x14ac:dyDescent="0.3">
      <c r="A4041">
        <v>43714</v>
      </c>
      <c r="B4041" t="s">
        <v>53</v>
      </c>
      <c r="C4041" t="s">
        <v>145</v>
      </c>
      <c r="D4041" t="s">
        <v>106</v>
      </c>
      <c r="E4041" t="s">
        <v>13</v>
      </c>
      <c r="F4041">
        <v>7</v>
      </c>
      <c r="G4041">
        <v>9</v>
      </c>
      <c r="H4041" t="s">
        <v>19</v>
      </c>
      <c r="I4041" t="s">
        <v>15</v>
      </c>
      <c r="J4041">
        <v>6051</v>
      </c>
      <c r="K4041" t="str">
        <f>VLOOKUP(E4041,LUCode!A:B,2,FALSE)</f>
        <v>ATC Project</v>
      </c>
      <c r="L4041">
        <f>VLOOKUP(D4041,Coordinates!A:C,2,FALSE)</f>
        <v>43.400199999999998</v>
      </c>
      <c r="M4041">
        <f>VLOOKUP(D4041,Coordinates!A:C,3,FALSE)</f>
        <v>-79.233699999999999</v>
      </c>
      <c r="N4041" t="str">
        <f>VLOOKUP(I4041,LULine!A:B,2,FALSE)</f>
        <v>Yonge University Spadina</v>
      </c>
      <c r="O4041" t="s">
        <v>1766</v>
      </c>
      <c r="P4041" t="s">
        <v>1775</v>
      </c>
    </row>
    <row r="4042" spans="1:16" x14ac:dyDescent="0.3">
      <c r="A4042">
        <v>43714</v>
      </c>
      <c r="B4042" t="s">
        <v>469</v>
      </c>
      <c r="C4042" t="s">
        <v>145</v>
      </c>
      <c r="D4042" t="s">
        <v>279</v>
      </c>
      <c r="E4042" t="s">
        <v>216</v>
      </c>
      <c r="F4042">
        <v>9</v>
      </c>
      <c r="G4042">
        <v>11</v>
      </c>
      <c r="H4042" t="s">
        <v>19</v>
      </c>
      <c r="I4042" t="s">
        <v>15</v>
      </c>
      <c r="J4042">
        <v>5551</v>
      </c>
      <c r="K4042" t="str">
        <f>VLOOKUP(E4042,LUCode!A:B,2,FALSE)</f>
        <v>Emergency Alarm Station Activation</v>
      </c>
      <c r="L4042">
        <f>VLOOKUP(D4042,Coordinates!A:C,2,FALSE)</f>
        <v>43.4056</v>
      </c>
      <c r="M4042">
        <f>VLOOKUP(D4042,Coordinates!A:C,3,FALSE)</f>
        <v>-79.232699999999994</v>
      </c>
      <c r="N4042" t="str">
        <f>VLOOKUP(I4042,LULine!A:B,2,FALSE)</f>
        <v>Yonge University Spadina</v>
      </c>
      <c r="O4042" t="s">
        <v>1766</v>
      </c>
      <c r="P4042" t="s">
        <v>1776</v>
      </c>
    </row>
    <row r="4043" spans="1:16" x14ac:dyDescent="0.3">
      <c r="A4043">
        <v>43714</v>
      </c>
      <c r="B4043" t="s">
        <v>570</v>
      </c>
      <c r="C4043" t="s">
        <v>145</v>
      </c>
      <c r="D4043" s="25" t="s">
        <v>1640</v>
      </c>
      <c r="E4043" t="s">
        <v>89</v>
      </c>
      <c r="F4043">
        <v>4</v>
      </c>
      <c r="G4043">
        <v>6</v>
      </c>
      <c r="H4043" t="s">
        <v>14</v>
      </c>
      <c r="I4043" t="s">
        <v>15</v>
      </c>
      <c r="J4043">
        <v>5636</v>
      </c>
      <c r="K4043" t="str">
        <f>VLOOKUP(E4043,LUCode!A:B,2,FALSE)</f>
        <v>Injured or ill Customer (On Train) - Medical Aid Refused</v>
      </c>
      <c r="L4043" t="str">
        <f>VLOOKUP(D4043,Coordinates!A:C,2,FALSE)</f>
        <v>43.7614°</v>
      </c>
      <c r="M4043">
        <f>VLOOKUP(D4043,Coordinates!A:C,3,FALSE)</f>
        <v>-79.410499999999999</v>
      </c>
      <c r="N4043" t="str">
        <f>VLOOKUP(I4043,LULine!A:B,2,FALSE)</f>
        <v>Yonge University Spadina</v>
      </c>
      <c r="O4043" t="s">
        <v>1766</v>
      </c>
      <c r="P4043" t="s">
        <v>1776</v>
      </c>
    </row>
    <row r="4044" spans="1:16" x14ac:dyDescent="0.3">
      <c r="A4044">
        <v>43714</v>
      </c>
      <c r="B4044" t="s">
        <v>1015</v>
      </c>
      <c r="C4044" t="s">
        <v>145</v>
      </c>
      <c r="D4044" t="s">
        <v>45</v>
      </c>
      <c r="E4044" t="s">
        <v>52</v>
      </c>
      <c r="F4044">
        <v>3</v>
      </c>
      <c r="G4044">
        <v>5</v>
      </c>
      <c r="H4044" t="s">
        <v>19</v>
      </c>
      <c r="I4044" t="s">
        <v>15</v>
      </c>
      <c r="J4044">
        <v>5631</v>
      </c>
      <c r="K4044" t="str">
        <f>VLOOKUP(E4044,LUCode!A:B,2,FALSE)</f>
        <v>Unsanitary Vehicle</v>
      </c>
      <c r="L4044">
        <f>VLOOKUP(D4044,Coordinates!A:C,2,FALSE)</f>
        <v>43.781399999999998</v>
      </c>
      <c r="M4044">
        <f>VLOOKUP(D4044,Coordinates!A:C,3,FALSE)</f>
        <v>-79.415000000000006</v>
      </c>
      <c r="N4044" t="str">
        <f>VLOOKUP(I4044,LULine!A:B,2,FALSE)</f>
        <v>Yonge University Spadina</v>
      </c>
      <c r="O4044" t="s">
        <v>1766</v>
      </c>
      <c r="P4044" t="s">
        <v>1776</v>
      </c>
    </row>
    <row r="4045" spans="1:16" x14ac:dyDescent="0.3">
      <c r="A4045">
        <v>43714</v>
      </c>
      <c r="B4045" t="s">
        <v>845</v>
      </c>
      <c r="C4045" t="s">
        <v>145</v>
      </c>
      <c r="D4045" t="s">
        <v>40</v>
      </c>
      <c r="E4045" t="s">
        <v>80</v>
      </c>
      <c r="F4045">
        <v>9</v>
      </c>
      <c r="G4045">
        <v>12</v>
      </c>
      <c r="H4045" t="s">
        <v>34</v>
      </c>
      <c r="I4045" t="s">
        <v>30</v>
      </c>
      <c r="J4045">
        <v>5351</v>
      </c>
      <c r="K4045" t="str">
        <f>VLOOKUP(E4045,LUCode!A:B,2,FALSE)</f>
        <v>Disorderly Patron</v>
      </c>
      <c r="L4045">
        <f>VLOOKUP(D4045,Coordinates!A:C,2,FALSE)</f>
        <v>43.405700000000003</v>
      </c>
      <c r="M4045">
        <f>VLOOKUP(D4045,Coordinates!A:C,3,FALSE)</f>
        <v>-79.194900000000004</v>
      </c>
      <c r="N4045" t="str">
        <f>VLOOKUP(I4045,LULine!A:B,2,FALSE)</f>
        <v>Bloor Danforth</v>
      </c>
      <c r="O4045" t="s">
        <v>1766</v>
      </c>
      <c r="P4045" t="s">
        <v>1776</v>
      </c>
    </row>
    <row r="4046" spans="1:16" x14ac:dyDescent="0.3">
      <c r="A4046">
        <v>43714</v>
      </c>
      <c r="B4046" t="s">
        <v>981</v>
      </c>
      <c r="C4046" t="s">
        <v>145</v>
      </c>
      <c r="D4046" s="25" t="s">
        <v>1755</v>
      </c>
      <c r="E4046" t="s">
        <v>277</v>
      </c>
      <c r="F4046">
        <v>3</v>
      </c>
      <c r="G4046">
        <v>6</v>
      </c>
      <c r="H4046" t="s">
        <v>29</v>
      </c>
      <c r="I4046" t="s">
        <v>30</v>
      </c>
      <c r="J4046">
        <v>5174</v>
      </c>
      <c r="K4046" t="str">
        <f>VLOOKUP(E4046,LUCode!A:B,2,FALSE)</f>
        <v>Operator Violated Signal</v>
      </c>
      <c r="L4046">
        <f>VLOOKUP(D4046,Coordinates!A:C,2,FALSE)</f>
        <v>43.6706</v>
      </c>
      <c r="M4046">
        <f>VLOOKUP(D4046,Coordinates!A:C,3,FALSE)</f>
        <v>-79.386499999999998</v>
      </c>
      <c r="N4046" t="str">
        <f>VLOOKUP(I4046,LULine!A:B,2,FALSE)</f>
        <v>Bloor Danforth</v>
      </c>
      <c r="O4046" t="s">
        <v>1766</v>
      </c>
      <c r="P4046" t="s">
        <v>1776</v>
      </c>
    </row>
    <row r="4047" spans="1:16" x14ac:dyDescent="0.3">
      <c r="A4047">
        <v>43714</v>
      </c>
      <c r="B4047" t="s">
        <v>247</v>
      </c>
      <c r="C4047" t="s">
        <v>145</v>
      </c>
      <c r="D4047" t="s">
        <v>389</v>
      </c>
      <c r="E4047" t="s">
        <v>624</v>
      </c>
      <c r="F4047">
        <v>8</v>
      </c>
      <c r="G4047">
        <v>14</v>
      </c>
      <c r="H4047" t="s">
        <v>19</v>
      </c>
      <c r="I4047" t="s">
        <v>93</v>
      </c>
      <c r="J4047">
        <v>3009</v>
      </c>
      <c r="K4047" t="str">
        <f>VLOOKUP(E4047,LUCode!A:B,2,FALSE)</f>
        <v>Disc Brakes</v>
      </c>
      <c r="L4047">
        <f>VLOOKUP(D4047,Coordinates!A:C,2,FALSE)</f>
        <v>43.450099999999999</v>
      </c>
      <c r="M4047">
        <f>VLOOKUP(D4047,Coordinates!A:C,3,FALSE)</f>
        <v>-79.161299999999997</v>
      </c>
      <c r="N4047" t="str">
        <f>VLOOKUP(I4047,LULine!A:B,2,FALSE)</f>
        <v>Scarborough Rail Transit</v>
      </c>
      <c r="O4047" t="s">
        <v>1766</v>
      </c>
      <c r="P4047" t="s">
        <v>1777</v>
      </c>
    </row>
    <row r="4048" spans="1:16" x14ac:dyDescent="0.3">
      <c r="A4048">
        <v>43714</v>
      </c>
      <c r="B4048" t="s">
        <v>1003</v>
      </c>
      <c r="C4048" t="s">
        <v>145</v>
      </c>
      <c r="D4048" t="s">
        <v>266</v>
      </c>
      <c r="E4048" t="s">
        <v>345</v>
      </c>
      <c r="F4048">
        <v>5</v>
      </c>
      <c r="G4048">
        <v>11</v>
      </c>
      <c r="H4048" t="s">
        <v>19</v>
      </c>
      <c r="I4048" t="s">
        <v>93</v>
      </c>
      <c r="J4048">
        <v>3022</v>
      </c>
      <c r="K4048" t="str">
        <f>VLOOKUP(E4048,LUCode!A:B,2,FALSE)</f>
        <v>Miscellaneous Other</v>
      </c>
      <c r="L4048">
        <f>VLOOKUP(D4048,Coordinates!A:C,2,FALSE)</f>
        <v>43.462899999999998</v>
      </c>
      <c r="M4048">
        <f>VLOOKUP(D4048,Coordinates!A:C,3,FALSE)</f>
        <v>-79.150599999999997</v>
      </c>
      <c r="N4048" t="str">
        <f>VLOOKUP(I4048,LULine!A:B,2,FALSE)</f>
        <v>Scarborough Rail Transit</v>
      </c>
      <c r="O4048" t="s">
        <v>1766</v>
      </c>
      <c r="P4048" t="s">
        <v>1777</v>
      </c>
    </row>
    <row r="4049" spans="1:16" x14ac:dyDescent="0.3">
      <c r="A4049">
        <v>43714</v>
      </c>
      <c r="B4049" t="s">
        <v>315</v>
      </c>
      <c r="C4049" t="s">
        <v>145</v>
      </c>
      <c r="D4049" t="s">
        <v>85</v>
      </c>
      <c r="E4049" t="s">
        <v>158</v>
      </c>
      <c r="F4049">
        <v>26</v>
      </c>
      <c r="G4049">
        <v>31</v>
      </c>
      <c r="H4049" t="s">
        <v>19</v>
      </c>
      <c r="I4049" t="s">
        <v>15</v>
      </c>
      <c r="J4049">
        <v>5381</v>
      </c>
      <c r="K4049" t="str">
        <f>VLOOKUP(E4049,LUCode!A:B,2,FALSE)</f>
        <v>Unauthorized at Track Level</v>
      </c>
      <c r="L4049">
        <f>VLOOKUP(D4049,Coordinates!A:C,2,FALSE)</f>
        <v>43.656300000000002</v>
      </c>
      <c r="M4049">
        <f>VLOOKUP(D4049,Coordinates!A:C,3,FALSE)</f>
        <v>-79.380499999999998</v>
      </c>
      <c r="N4049" t="str">
        <f>VLOOKUP(I4049,LULine!A:B,2,FALSE)</f>
        <v>Yonge University Spadina</v>
      </c>
      <c r="O4049" t="s">
        <v>1766</v>
      </c>
      <c r="P4049" t="s">
        <v>1777</v>
      </c>
    </row>
    <row r="4050" spans="1:16" x14ac:dyDescent="0.3">
      <c r="A4050">
        <v>43715</v>
      </c>
      <c r="B4050" t="s">
        <v>1671</v>
      </c>
      <c r="C4050" t="s">
        <v>175</v>
      </c>
      <c r="D4050" t="s">
        <v>117</v>
      </c>
      <c r="E4050" t="s">
        <v>80</v>
      </c>
      <c r="F4050">
        <v>3</v>
      </c>
      <c r="G4050">
        <v>8</v>
      </c>
      <c r="H4050" t="s">
        <v>14</v>
      </c>
      <c r="I4050" t="s">
        <v>15</v>
      </c>
      <c r="J4050">
        <v>5841</v>
      </c>
      <c r="K4050" t="str">
        <f>VLOOKUP(E4050,LUCode!A:B,2,FALSE)</f>
        <v>Disorderly Patron</v>
      </c>
      <c r="L4050">
        <f>VLOOKUP(D4050,Coordinates!A:C,2,FALSE)</f>
        <v>43.393599999999999</v>
      </c>
      <c r="M4050">
        <f>VLOOKUP(D4050,Coordinates!A:C,3,FALSE)</f>
        <v>-79.232600000000005</v>
      </c>
      <c r="N4050" t="str">
        <f>VLOOKUP(I4050,LULine!A:B,2,FALSE)</f>
        <v>Yonge University Spadina</v>
      </c>
      <c r="O4050" t="s">
        <v>1766</v>
      </c>
      <c r="P4050" t="s">
        <v>1777</v>
      </c>
    </row>
    <row r="4051" spans="1:16" x14ac:dyDescent="0.3">
      <c r="A4051">
        <v>43715</v>
      </c>
      <c r="B4051" t="s">
        <v>1225</v>
      </c>
      <c r="C4051" t="s">
        <v>175</v>
      </c>
      <c r="D4051" t="s">
        <v>420</v>
      </c>
      <c r="E4051" t="s">
        <v>46</v>
      </c>
      <c r="F4051">
        <v>6</v>
      </c>
      <c r="G4051">
        <v>11</v>
      </c>
      <c r="H4051" t="s">
        <v>19</v>
      </c>
      <c r="I4051" t="s">
        <v>15</v>
      </c>
      <c r="J4051">
        <v>5901</v>
      </c>
      <c r="K4051" t="str">
        <f>VLOOKUP(E4051,LUCode!A:B,2,FALSE)</f>
        <v>Miscellaneous Speed Control</v>
      </c>
      <c r="L4051">
        <f>VLOOKUP(D4051,Coordinates!A:C,2,FALSE)</f>
        <v>43.3917</v>
      </c>
      <c r="M4051">
        <f>VLOOKUP(D4051,Coordinates!A:C,3,FALSE)</f>
        <v>-79.231800000000007</v>
      </c>
      <c r="N4051" t="str">
        <f>VLOOKUP(I4051,LULine!A:B,2,FALSE)</f>
        <v>Yonge University Spadina</v>
      </c>
      <c r="O4051" t="s">
        <v>1766</v>
      </c>
      <c r="P4051" t="s">
        <v>1777</v>
      </c>
    </row>
    <row r="4052" spans="1:16" x14ac:dyDescent="0.3">
      <c r="A4052">
        <v>43715</v>
      </c>
      <c r="B4052" t="s">
        <v>934</v>
      </c>
      <c r="C4052" t="s">
        <v>175</v>
      </c>
      <c r="D4052" t="s">
        <v>77</v>
      </c>
      <c r="E4052" t="s">
        <v>1264</v>
      </c>
      <c r="F4052">
        <v>11</v>
      </c>
      <c r="G4052">
        <v>16</v>
      </c>
      <c r="H4052" t="s">
        <v>14</v>
      </c>
      <c r="I4052" t="s">
        <v>15</v>
      </c>
      <c r="J4052">
        <v>5421</v>
      </c>
      <c r="K4052" t="str">
        <f>VLOOKUP(E4052,LUCode!A:B,2,FALSE)</f>
        <v>Injured or ill Customer (In Station) - Medical Aid Refused</v>
      </c>
      <c r="L4052" t="str">
        <f>VLOOKUP(D4052,Coordinates!A:C,2,FALSE)</f>
        <v>43°44′03</v>
      </c>
      <c r="M4052">
        <f>VLOOKUP(D4052,Coordinates!A:C,3,FALSE)</f>
        <v>-79.27</v>
      </c>
      <c r="N4052" t="str">
        <f>VLOOKUP(I4052,LULine!A:B,2,FALSE)</f>
        <v>Yonge University Spadina</v>
      </c>
      <c r="O4052" t="s">
        <v>1766</v>
      </c>
      <c r="P4052" t="s">
        <v>1772</v>
      </c>
    </row>
    <row r="4053" spans="1:16" x14ac:dyDescent="0.3">
      <c r="A4053">
        <v>43715</v>
      </c>
      <c r="B4053" t="s">
        <v>1674</v>
      </c>
      <c r="C4053" t="s">
        <v>175</v>
      </c>
      <c r="D4053" t="s">
        <v>420</v>
      </c>
      <c r="E4053" t="s">
        <v>54</v>
      </c>
      <c r="F4053">
        <v>3</v>
      </c>
      <c r="G4053">
        <v>6</v>
      </c>
      <c r="H4053" t="s">
        <v>19</v>
      </c>
      <c r="I4053" t="s">
        <v>15</v>
      </c>
      <c r="J4053">
        <v>5461</v>
      </c>
      <c r="K4053" t="str">
        <f>VLOOKUP(E4053,LUCode!A:B,2,FALSE)</f>
        <v>Passenger Assistance Alarm Activated - No Trouble Found</v>
      </c>
      <c r="L4053">
        <f>VLOOKUP(D4053,Coordinates!A:C,2,FALSE)</f>
        <v>43.3917</v>
      </c>
      <c r="M4053">
        <f>VLOOKUP(D4053,Coordinates!A:C,3,FALSE)</f>
        <v>-79.231800000000007</v>
      </c>
      <c r="N4053" t="str">
        <f>VLOOKUP(I4053,LULine!A:B,2,FALSE)</f>
        <v>Yonge University Spadina</v>
      </c>
      <c r="O4053" t="s">
        <v>1766</v>
      </c>
      <c r="P4053" t="s">
        <v>1773</v>
      </c>
    </row>
    <row r="4054" spans="1:16" x14ac:dyDescent="0.3">
      <c r="A4054">
        <v>43715</v>
      </c>
      <c r="B4054" t="s">
        <v>708</v>
      </c>
      <c r="C4054" t="s">
        <v>175</v>
      </c>
      <c r="D4054" t="s">
        <v>215</v>
      </c>
      <c r="E4054" t="s">
        <v>80</v>
      </c>
      <c r="F4054">
        <v>3</v>
      </c>
      <c r="G4054">
        <v>7</v>
      </c>
      <c r="H4054" t="s">
        <v>34</v>
      </c>
      <c r="I4054" t="s">
        <v>30</v>
      </c>
      <c r="J4054">
        <v>5345</v>
      </c>
      <c r="K4054" t="str">
        <f>VLOOKUP(E4054,LUCode!A:B,2,FALSE)</f>
        <v>Disorderly Patron</v>
      </c>
      <c r="L4054">
        <f>VLOOKUP(D4054,Coordinates!A:C,2,FALSE)</f>
        <v>43.385300000000001</v>
      </c>
      <c r="M4054">
        <f>VLOOKUP(D4054,Coordinates!A:C,3,FALSE)</f>
        <v>-79.304100000000005</v>
      </c>
      <c r="N4054" t="str">
        <f>VLOOKUP(I4054,LULine!A:B,2,FALSE)</f>
        <v>Bloor Danforth</v>
      </c>
      <c r="O4054" t="s">
        <v>1766</v>
      </c>
      <c r="P4054" t="s">
        <v>1773</v>
      </c>
    </row>
    <row r="4055" spans="1:16" x14ac:dyDescent="0.3">
      <c r="A4055">
        <v>43715</v>
      </c>
      <c r="B4055" t="s">
        <v>406</v>
      </c>
      <c r="C4055" t="s">
        <v>175</v>
      </c>
      <c r="D4055" t="s">
        <v>367</v>
      </c>
      <c r="E4055" t="s">
        <v>57</v>
      </c>
      <c r="F4055">
        <v>16</v>
      </c>
      <c r="G4055">
        <v>20</v>
      </c>
      <c r="H4055" t="s">
        <v>29</v>
      </c>
      <c r="I4055" t="s">
        <v>30</v>
      </c>
      <c r="J4055">
        <v>5131</v>
      </c>
      <c r="K4055" t="str">
        <f>VLOOKUP(E4055,LUCode!A:B,2,FALSE)</f>
        <v>Injured or ill Customer (On Train) - Transported</v>
      </c>
      <c r="L4055">
        <f>VLOOKUP(D4055,Coordinates!A:C,2,FALSE)</f>
        <v>43.390599999999999</v>
      </c>
      <c r="M4055">
        <f>VLOOKUP(D4055,Coordinates!A:C,3,FALSE)</f>
        <v>-79.283299999999997</v>
      </c>
      <c r="N4055" t="str">
        <f>VLOOKUP(I4055,LULine!A:B,2,FALSE)</f>
        <v>Bloor Danforth</v>
      </c>
      <c r="O4055" t="s">
        <v>1766</v>
      </c>
      <c r="P4055" t="s">
        <v>1776</v>
      </c>
    </row>
    <row r="4056" spans="1:16" x14ac:dyDescent="0.3">
      <c r="A4056">
        <v>43715</v>
      </c>
      <c r="B4056" t="s">
        <v>1688</v>
      </c>
      <c r="C4056" t="s">
        <v>175</v>
      </c>
      <c r="D4056" t="s">
        <v>24</v>
      </c>
      <c r="E4056" t="s">
        <v>80</v>
      </c>
      <c r="F4056">
        <v>6</v>
      </c>
      <c r="G4056">
        <v>11</v>
      </c>
      <c r="H4056" t="s">
        <v>14</v>
      </c>
      <c r="I4056" t="s">
        <v>15</v>
      </c>
      <c r="J4056">
        <v>5386</v>
      </c>
      <c r="K4056" t="str">
        <f>VLOOKUP(E4056,LUCode!A:B,2,FALSE)</f>
        <v>Disorderly Patron</v>
      </c>
      <c r="L4056">
        <f>VLOOKUP(D4056,Coordinates!A:C,2,FALSE)</f>
        <v>43.415199999999999</v>
      </c>
      <c r="M4056">
        <f>VLOOKUP(D4056,Coordinates!A:C,3,FALSE)</f>
        <v>-79.234999999999999</v>
      </c>
      <c r="N4056" t="str">
        <f>VLOOKUP(I4056,LULine!A:B,2,FALSE)</f>
        <v>Yonge University Spadina</v>
      </c>
      <c r="O4056" t="s">
        <v>1766</v>
      </c>
      <c r="P4056" t="s">
        <v>1777</v>
      </c>
    </row>
    <row r="4057" spans="1:16" x14ac:dyDescent="0.3">
      <c r="A4057">
        <v>43715</v>
      </c>
      <c r="B4057" t="s">
        <v>995</v>
      </c>
      <c r="C4057" t="s">
        <v>175</v>
      </c>
      <c r="D4057" t="s">
        <v>124</v>
      </c>
      <c r="E4057" t="s">
        <v>1263</v>
      </c>
      <c r="F4057">
        <v>7</v>
      </c>
      <c r="G4057">
        <v>14</v>
      </c>
      <c r="H4057" t="s">
        <v>14</v>
      </c>
      <c r="I4057" t="s">
        <v>93</v>
      </c>
      <c r="J4057">
        <v>3001</v>
      </c>
      <c r="K4057" t="str">
        <f>VLOOKUP(E4057,LUCode!A:B,2,FALSE)</f>
        <v>Passenger Assistance Alarm Activated - No Trouble Found</v>
      </c>
      <c r="L4057">
        <f>VLOOKUP(D4057,Coordinates!A:C,2,FALSE)</f>
        <v>43.460099999999997</v>
      </c>
      <c r="M4057">
        <f>VLOOKUP(D4057,Coordinates!A:C,3,FALSE)</f>
        <v>-79.163499999999999</v>
      </c>
      <c r="N4057" t="str">
        <f>VLOOKUP(I4057,LULine!A:B,2,FALSE)</f>
        <v>Scarborough Rail Transit</v>
      </c>
      <c r="O4057" t="s">
        <v>1766</v>
      </c>
      <c r="P4057" t="s">
        <v>1777</v>
      </c>
    </row>
    <row r="4058" spans="1:16" x14ac:dyDescent="0.3">
      <c r="A4058">
        <v>43715</v>
      </c>
      <c r="B4058" t="s">
        <v>122</v>
      </c>
      <c r="C4058" t="s">
        <v>175</v>
      </c>
      <c r="D4058" t="s">
        <v>149</v>
      </c>
      <c r="E4058" t="s">
        <v>89</v>
      </c>
      <c r="F4058">
        <v>6</v>
      </c>
      <c r="G4058">
        <v>12</v>
      </c>
      <c r="H4058" t="s">
        <v>29</v>
      </c>
      <c r="I4058" t="s">
        <v>30</v>
      </c>
      <c r="J4058">
        <v>5067</v>
      </c>
      <c r="K4058" t="str">
        <f>VLOOKUP(E4058,LUCode!A:B,2,FALSE)</f>
        <v>Injured or ill Customer (On Train) - Medical Aid Refused</v>
      </c>
      <c r="L4058">
        <f>VLOOKUP(D4058,Coordinates!A:C,2,FALSE)</f>
        <v>43.400199999999998</v>
      </c>
      <c r="M4058">
        <f>VLOOKUP(D4058,Coordinates!A:C,3,FALSE)</f>
        <v>-79.241399999999999</v>
      </c>
      <c r="N4058" t="str">
        <f>VLOOKUP(I4058,LULine!A:B,2,FALSE)</f>
        <v>Bloor Danforth</v>
      </c>
      <c r="O4058" t="s">
        <v>1766</v>
      </c>
      <c r="P4058" t="s">
        <v>1777</v>
      </c>
    </row>
    <row r="4059" spans="1:16" x14ac:dyDescent="0.3">
      <c r="A4059">
        <v>43716</v>
      </c>
      <c r="B4059" t="s">
        <v>1421</v>
      </c>
      <c r="C4059" t="s">
        <v>188</v>
      </c>
      <c r="D4059" t="s">
        <v>130</v>
      </c>
      <c r="E4059" t="s">
        <v>277</v>
      </c>
      <c r="F4059">
        <v>8</v>
      </c>
      <c r="G4059">
        <v>12</v>
      </c>
      <c r="H4059" t="s">
        <v>29</v>
      </c>
      <c r="I4059" t="s">
        <v>30</v>
      </c>
      <c r="J4059">
        <v>5058</v>
      </c>
      <c r="K4059" t="str">
        <f>VLOOKUP(E4059,LUCode!A:B,2,FALSE)</f>
        <v>Operator Violated Signal</v>
      </c>
      <c r="L4059">
        <f>VLOOKUP(D4059,Coordinates!A:C,2,FALSE)</f>
        <v>43.668300000000002</v>
      </c>
      <c r="M4059">
        <f>VLOOKUP(D4059,Coordinates!A:C,3,FALSE)</f>
        <v>-79.399900000000002</v>
      </c>
      <c r="N4059" t="str">
        <f>VLOOKUP(I4059,LULine!A:B,2,FALSE)</f>
        <v>Bloor Danforth</v>
      </c>
      <c r="O4059" t="s">
        <v>1766</v>
      </c>
      <c r="P4059" t="s">
        <v>1777</v>
      </c>
    </row>
    <row r="4060" spans="1:16" x14ac:dyDescent="0.3">
      <c r="A4060">
        <v>43716</v>
      </c>
      <c r="B4060" t="s">
        <v>23</v>
      </c>
      <c r="C4060" t="s">
        <v>188</v>
      </c>
      <c r="D4060" t="s">
        <v>40</v>
      </c>
      <c r="E4060" t="s">
        <v>221</v>
      </c>
      <c r="F4060">
        <v>10</v>
      </c>
      <c r="G4060">
        <v>15</v>
      </c>
      <c r="H4060" t="s">
        <v>34</v>
      </c>
      <c r="I4060" t="s">
        <v>30</v>
      </c>
      <c r="J4060">
        <v>5334</v>
      </c>
      <c r="K4060" t="str">
        <f>VLOOKUP(E4060,LUCode!A:B,2,FALSE)</f>
        <v>Fire/Smoke Plan B - Source TTC</v>
      </c>
      <c r="L4060">
        <f>VLOOKUP(D4060,Coordinates!A:C,2,FALSE)</f>
        <v>43.405700000000003</v>
      </c>
      <c r="M4060">
        <f>VLOOKUP(D4060,Coordinates!A:C,3,FALSE)</f>
        <v>-79.194900000000004</v>
      </c>
      <c r="N4060" t="str">
        <f>VLOOKUP(I4060,LULine!A:B,2,FALSE)</f>
        <v>Bloor Danforth</v>
      </c>
      <c r="O4060" t="s">
        <v>1766</v>
      </c>
      <c r="P4060" t="s">
        <v>1774</v>
      </c>
    </row>
    <row r="4061" spans="1:16" x14ac:dyDescent="0.3">
      <c r="A4061">
        <v>43716</v>
      </c>
      <c r="B4061" t="s">
        <v>26</v>
      </c>
      <c r="C4061" t="s">
        <v>188</v>
      </c>
      <c r="D4061" t="s">
        <v>443</v>
      </c>
      <c r="E4061" t="s">
        <v>221</v>
      </c>
      <c r="F4061">
        <v>5</v>
      </c>
      <c r="G4061">
        <v>0</v>
      </c>
      <c r="H4061" t="s">
        <v>29</v>
      </c>
      <c r="I4061" t="s">
        <v>30</v>
      </c>
      <c r="J4061">
        <v>5336</v>
      </c>
      <c r="K4061" t="str">
        <f>VLOOKUP(E4061,LUCode!A:B,2,FALSE)</f>
        <v>Fire/Smoke Plan B - Source TTC</v>
      </c>
      <c r="L4061">
        <f>VLOOKUP(D4061,Coordinates!A:C,2,FALSE)</f>
        <v>43.412050000000001</v>
      </c>
      <c r="M4061">
        <f>VLOOKUP(D4061,Coordinates!A:C,3,FALSE)</f>
        <v>-79.180599999999998</v>
      </c>
      <c r="N4061" t="str">
        <f>VLOOKUP(I4061,LULine!A:B,2,FALSE)</f>
        <v>Bloor Danforth</v>
      </c>
      <c r="O4061" t="s">
        <v>1766</v>
      </c>
      <c r="P4061" t="s">
        <v>1774</v>
      </c>
    </row>
    <row r="4062" spans="1:16" x14ac:dyDescent="0.3">
      <c r="A4062">
        <v>43716</v>
      </c>
      <c r="B4062" t="s">
        <v>209</v>
      </c>
      <c r="C4062" t="s">
        <v>188</v>
      </c>
      <c r="D4062" t="s">
        <v>45</v>
      </c>
      <c r="E4062" t="s">
        <v>132</v>
      </c>
      <c r="F4062">
        <v>4</v>
      </c>
      <c r="G4062">
        <v>8</v>
      </c>
      <c r="H4062" t="s">
        <v>19</v>
      </c>
      <c r="I4062" t="s">
        <v>15</v>
      </c>
      <c r="J4062">
        <v>5631</v>
      </c>
      <c r="K4062" t="str">
        <f>VLOOKUP(E4062,LUCode!A:B,2,FALSE)</f>
        <v>Misc. Transportation Other - Employee Non-Chargeable</v>
      </c>
      <c r="L4062">
        <f>VLOOKUP(D4062,Coordinates!A:C,2,FALSE)</f>
        <v>43.781399999999998</v>
      </c>
      <c r="M4062">
        <f>VLOOKUP(D4062,Coordinates!A:C,3,FALSE)</f>
        <v>-79.415000000000006</v>
      </c>
      <c r="N4062" t="str">
        <f>VLOOKUP(I4062,LULine!A:B,2,FALSE)</f>
        <v>Yonge University Spadina</v>
      </c>
      <c r="O4062" t="s">
        <v>1766</v>
      </c>
      <c r="P4062" t="s">
        <v>1775</v>
      </c>
    </row>
    <row r="4063" spans="1:16" x14ac:dyDescent="0.3">
      <c r="A4063">
        <v>43716</v>
      </c>
      <c r="B4063" t="s">
        <v>991</v>
      </c>
      <c r="C4063" t="s">
        <v>188</v>
      </c>
      <c r="D4063" t="s">
        <v>77</v>
      </c>
      <c r="E4063" t="s">
        <v>132</v>
      </c>
      <c r="F4063">
        <v>5</v>
      </c>
      <c r="G4063">
        <v>10</v>
      </c>
      <c r="H4063" t="s">
        <v>14</v>
      </c>
      <c r="I4063" t="s">
        <v>15</v>
      </c>
      <c r="J4063">
        <v>5851</v>
      </c>
      <c r="K4063" t="str">
        <f>VLOOKUP(E4063,LUCode!A:B,2,FALSE)</f>
        <v>Misc. Transportation Other - Employee Non-Chargeable</v>
      </c>
      <c r="L4063" t="str">
        <f>VLOOKUP(D4063,Coordinates!A:C,2,FALSE)</f>
        <v>43°44′03</v>
      </c>
      <c r="M4063">
        <f>VLOOKUP(D4063,Coordinates!A:C,3,FALSE)</f>
        <v>-79.27</v>
      </c>
      <c r="N4063" t="str">
        <f>VLOOKUP(I4063,LULine!A:B,2,FALSE)</f>
        <v>Yonge University Spadina</v>
      </c>
      <c r="O4063" t="s">
        <v>1766</v>
      </c>
      <c r="P4063" t="s">
        <v>1776</v>
      </c>
    </row>
    <row r="4064" spans="1:16" x14ac:dyDescent="0.3">
      <c r="A4064">
        <v>43716</v>
      </c>
      <c r="B4064" t="s">
        <v>767</v>
      </c>
      <c r="C4064" t="s">
        <v>188</v>
      </c>
      <c r="D4064" t="s">
        <v>42</v>
      </c>
      <c r="E4064" t="s">
        <v>132</v>
      </c>
      <c r="F4064">
        <v>4</v>
      </c>
      <c r="G4064">
        <v>9</v>
      </c>
      <c r="H4064" t="s">
        <v>14</v>
      </c>
      <c r="I4064" t="s">
        <v>15</v>
      </c>
      <c r="J4064">
        <v>5396</v>
      </c>
      <c r="K4064" t="str">
        <f>VLOOKUP(E4064,LUCode!A:B,2,FALSE)</f>
        <v>Misc. Transportation Other - Employee Non-Chargeable</v>
      </c>
      <c r="L4064">
        <f>VLOOKUP(D4064,Coordinates!A:C,2,FALSE)</f>
        <v>43.749699999999997</v>
      </c>
      <c r="M4064">
        <f>VLOOKUP(D4064,Coordinates!A:C,3,FALSE)</f>
        <v>-79.4619</v>
      </c>
      <c r="N4064" t="str">
        <f>VLOOKUP(I4064,LULine!A:B,2,FALSE)</f>
        <v>Yonge University Spadina</v>
      </c>
      <c r="O4064" t="s">
        <v>1766</v>
      </c>
      <c r="P4064" t="s">
        <v>1776</v>
      </c>
    </row>
    <row r="4065" spans="1:16" x14ac:dyDescent="0.3">
      <c r="A4065">
        <v>43716</v>
      </c>
      <c r="B4065" t="s">
        <v>747</v>
      </c>
      <c r="C4065" t="s">
        <v>188</v>
      </c>
      <c r="D4065" t="s">
        <v>325</v>
      </c>
      <c r="E4065" t="s">
        <v>177</v>
      </c>
      <c r="F4065">
        <v>5</v>
      </c>
      <c r="G4065">
        <v>10</v>
      </c>
      <c r="H4065" t="s">
        <v>19</v>
      </c>
      <c r="I4065" t="s">
        <v>15</v>
      </c>
      <c r="J4065">
        <v>5911</v>
      </c>
      <c r="K4065" t="str">
        <f>VLOOKUP(E4065,LUCode!A:B,2,FALSE)</f>
        <v>Body</v>
      </c>
      <c r="L4065">
        <f>VLOOKUP(D4065,Coordinates!A:C,2,FALSE)</f>
        <v>43.394100000000002</v>
      </c>
      <c r="M4065">
        <f>VLOOKUP(D4065,Coordinates!A:C,3,FALSE)</f>
        <v>-79.225899999999996</v>
      </c>
      <c r="N4065" t="str">
        <f>VLOOKUP(I4065,LULine!A:B,2,FALSE)</f>
        <v>Yonge University Spadina</v>
      </c>
      <c r="O4065" t="s">
        <v>1766</v>
      </c>
      <c r="P4065" t="s">
        <v>1776</v>
      </c>
    </row>
    <row r="4066" spans="1:16" x14ac:dyDescent="0.3">
      <c r="A4066">
        <v>43717</v>
      </c>
      <c r="B4066" t="s">
        <v>685</v>
      </c>
      <c r="C4066" t="s">
        <v>196</v>
      </c>
      <c r="D4066" t="s">
        <v>207</v>
      </c>
      <c r="E4066" t="s">
        <v>60</v>
      </c>
      <c r="F4066">
        <v>5</v>
      </c>
      <c r="G4066">
        <v>10</v>
      </c>
      <c r="H4066" t="s">
        <v>19</v>
      </c>
      <c r="I4066" t="s">
        <v>15</v>
      </c>
      <c r="J4066">
        <v>5801</v>
      </c>
      <c r="K4066" t="str">
        <f>VLOOKUP(E4066,LUCode!A:B,2,FALSE)</f>
        <v>Miscellaneous Other</v>
      </c>
      <c r="L4066">
        <f>VLOOKUP(D4066,Coordinates!A:C,2,FALSE)</f>
        <v>43.4221</v>
      </c>
      <c r="M4066">
        <f>VLOOKUP(D4066,Coordinates!A:C,3,FALSE)</f>
        <v>-79.235399999999998</v>
      </c>
      <c r="N4066" t="str">
        <f>VLOOKUP(I4066,LULine!A:B,2,FALSE)</f>
        <v>Yonge University Spadina</v>
      </c>
      <c r="O4066" t="s">
        <v>1766</v>
      </c>
      <c r="P4066" t="s">
        <v>1777</v>
      </c>
    </row>
    <row r="4067" spans="1:16" x14ac:dyDescent="0.3">
      <c r="A4067">
        <v>43717</v>
      </c>
      <c r="B4067" t="s">
        <v>1689</v>
      </c>
      <c r="C4067" t="s">
        <v>196</v>
      </c>
      <c r="D4067" t="s">
        <v>12</v>
      </c>
      <c r="E4067" t="s">
        <v>13</v>
      </c>
      <c r="F4067">
        <v>9</v>
      </c>
      <c r="G4067">
        <v>14</v>
      </c>
      <c r="H4067" t="s">
        <v>14</v>
      </c>
      <c r="I4067" t="s">
        <v>15</v>
      </c>
      <c r="J4067">
        <v>5441</v>
      </c>
      <c r="K4067" t="str">
        <f>VLOOKUP(E4067,LUCode!A:B,2,FALSE)</f>
        <v>ATC Project</v>
      </c>
      <c r="L4067">
        <f>VLOOKUP(D4067,Coordinates!A:C,2,FALSE)</f>
        <v>43.402900000000002</v>
      </c>
      <c r="M4067">
        <f>VLOOKUP(D4067,Coordinates!A:C,3,FALSE)</f>
        <v>-79.242500000000007</v>
      </c>
      <c r="N4067" t="str">
        <f>VLOOKUP(I4067,LULine!A:B,2,FALSE)</f>
        <v>Yonge University Spadina</v>
      </c>
      <c r="O4067" t="s">
        <v>1766</v>
      </c>
      <c r="P4067" t="s">
        <v>1777</v>
      </c>
    </row>
    <row r="4068" spans="1:16" x14ac:dyDescent="0.3">
      <c r="A4068">
        <v>43717</v>
      </c>
      <c r="B4068" t="s">
        <v>623</v>
      </c>
      <c r="C4068" t="s">
        <v>196</v>
      </c>
      <c r="D4068" t="s">
        <v>211</v>
      </c>
      <c r="E4068" t="s">
        <v>13</v>
      </c>
      <c r="F4068">
        <v>4</v>
      </c>
      <c r="G4068">
        <v>8</v>
      </c>
      <c r="H4068" t="s">
        <v>19</v>
      </c>
      <c r="I4068" t="s">
        <v>15</v>
      </c>
      <c r="J4068">
        <v>6081</v>
      </c>
      <c r="K4068" t="str">
        <f>VLOOKUP(E4068,LUCode!A:B,2,FALSE)</f>
        <v>ATC Project</v>
      </c>
      <c r="L4068">
        <f>VLOOKUP(D4068,Coordinates!A:C,2,FALSE)</f>
        <v>43.4739</v>
      </c>
      <c r="M4068">
        <f>VLOOKUP(D4068,Coordinates!A:C,3,FALSE)</f>
        <v>-79.313900000000004</v>
      </c>
      <c r="N4068" t="str">
        <f>VLOOKUP(I4068,LULine!A:B,2,FALSE)</f>
        <v>Yonge University Spadina</v>
      </c>
      <c r="O4068" t="s">
        <v>1766</v>
      </c>
      <c r="P4068" t="s">
        <v>1774</v>
      </c>
    </row>
    <row r="4069" spans="1:16" x14ac:dyDescent="0.3">
      <c r="A4069">
        <v>43717</v>
      </c>
      <c r="B4069" t="s">
        <v>928</v>
      </c>
      <c r="C4069" t="s">
        <v>196</v>
      </c>
      <c r="D4069" t="s">
        <v>45</v>
      </c>
      <c r="E4069" t="s">
        <v>52</v>
      </c>
      <c r="F4069">
        <v>3</v>
      </c>
      <c r="G4069">
        <v>5</v>
      </c>
      <c r="H4069" t="s">
        <v>19</v>
      </c>
      <c r="I4069" t="s">
        <v>15</v>
      </c>
      <c r="J4069">
        <v>5541</v>
      </c>
      <c r="K4069" t="str">
        <f>VLOOKUP(E4069,LUCode!A:B,2,FALSE)</f>
        <v>Unsanitary Vehicle</v>
      </c>
      <c r="L4069">
        <f>VLOOKUP(D4069,Coordinates!A:C,2,FALSE)</f>
        <v>43.781399999999998</v>
      </c>
      <c r="M4069">
        <f>VLOOKUP(D4069,Coordinates!A:C,3,FALSE)</f>
        <v>-79.415000000000006</v>
      </c>
      <c r="N4069" t="str">
        <f>VLOOKUP(I4069,LULine!A:B,2,FALSE)</f>
        <v>Yonge University Spadina</v>
      </c>
      <c r="O4069" t="s">
        <v>1766</v>
      </c>
      <c r="P4069" t="s">
        <v>1774</v>
      </c>
    </row>
    <row r="4070" spans="1:16" x14ac:dyDescent="0.3">
      <c r="A4070">
        <v>43717</v>
      </c>
      <c r="B4070" t="s">
        <v>254</v>
      </c>
      <c r="C4070" t="s">
        <v>196</v>
      </c>
      <c r="D4070" t="s">
        <v>207</v>
      </c>
      <c r="E4070" t="s">
        <v>132</v>
      </c>
      <c r="F4070">
        <v>3</v>
      </c>
      <c r="G4070">
        <v>5</v>
      </c>
      <c r="H4070" t="s">
        <v>14</v>
      </c>
      <c r="I4070" t="s">
        <v>15</v>
      </c>
      <c r="J4070">
        <v>5891</v>
      </c>
      <c r="K4070" t="str">
        <f>VLOOKUP(E4070,LUCode!A:B,2,FALSE)</f>
        <v>Misc. Transportation Other - Employee Non-Chargeable</v>
      </c>
      <c r="L4070">
        <f>VLOOKUP(D4070,Coordinates!A:C,2,FALSE)</f>
        <v>43.4221</v>
      </c>
      <c r="M4070">
        <f>VLOOKUP(D4070,Coordinates!A:C,3,FALSE)</f>
        <v>-79.235399999999998</v>
      </c>
      <c r="N4070" t="str">
        <f>VLOOKUP(I4070,LULine!A:B,2,FALSE)</f>
        <v>Yonge University Spadina</v>
      </c>
      <c r="O4070" t="s">
        <v>1766</v>
      </c>
      <c r="P4070" t="s">
        <v>1774</v>
      </c>
    </row>
    <row r="4071" spans="1:16" x14ac:dyDescent="0.3">
      <c r="A4071">
        <v>43717</v>
      </c>
      <c r="B4071" t="s">
        <v>778</v>
      </c>
      <c r="C4071" t="s">
        <v>196</v>
      </c>
      <c r="D4071" t="s">
        <v>286</v>
      </c>
      <c r="E4071" t="s">
        <v>89</v>
      </c>
      <c r="F4071">
        <v>3</v>
      </c>
      <c r="G4071">
        <v>5</v>
      </c>
      <c r="H4071" t="s">
        <v>34</v>
      </c>
      <c r="I4071" t="s">
        <v>30</v>
      </c>
      <c r="J4071">
        <v>5318</v>
      </c>
      <c r="K4071" t="str">
        <f>VLOOKUP(E4071,LUCode!A:B,2,FALSE)</f>
        <v>Injured or ill Customer (On Train) - Medical Aid Refused</v>
      </c>
      <c r="L4071">
        <f>VLOOKUP(D4071,Coordinates!A:C,2,FALSE)</f>
        <v>43.401299999999999</v>
      </c>
      <c r="M4071">
        <f>VLOOKUP(D4071,Coordinates!A:C,3,FALSE)</f>
        <v>-79.232399999999998</v>
      </c>
      <c r="N4071" t="str">
        <f>VLOOKUP(I4071,LULine!A:B,2,FALSE)</f>
        <v>Bloor Danforth</v>
      </c>
      <c r="O4071" t="s">
        <v>1766</v>
      </c>
      <c r="P4071" t="s">
        <v>1774</v>
      </c>
    </row>
    <row r="4072" spans="1:16" x14ac:dyDescent="0.3">
      <c r="A4072">
        <v>43717</v>
      </c>
      <c r="B4072" t="s">
        <v>446</v>
      </c>
      <c r="C4072" t="s">
        <v>196</v>
      </c>
      <c r="D4072" t="s">
        <v>64</v>
      </c>
      <c r="E4072" t="s">
        <v>70</v>
      </c>
      <c r="F4072">
        <v>3</v>
      </c>
      <c r="G4072">
        <v>6</v>
      </c>
      <c r="H4072" t="s">
        <v>29</v>
      </c>
      <c r="I4072" t="s">
        <v>30</v>
      </c>
      <c r="J4072">
        <v>5226</v>
      </c>
      <c r="K4072" t="str">
        <f>VLOOKUP(E4072,LUCode!A:B,2,FALSE)</f>
        <v>Signals - Train Stops</v>
      </c>
      <c r="L4072">
        <f>VLOOKUP(D4072,Coordinates!A:C,2,FALSE)</f>
        <v>43.424100000000003</v>
      </c>
      <c r="M4072">
        <f>VLOOKUP(D4072,Coordinates!A:C,3,FALSE)</f>
        <v>-79.164699999999996</v>
      </c>
      <c r="N4072" t="str">
        <f>VLOOKUP(I4072,LULine!A:B,2,FALSE)</f>
        <v>Bloor Danforth</v>
      </c>
      <c r="O4072" t="s">
        <v>1766</v>
      </c>
      <c r="P4072" t="s">
        <v>1773</v>
      </c>
    </row>
    <row r="4073" spans="1:16" x14ac:dyDescent="0.3">
      <c r="A4073">
        <v>43717</v>
      </c>
      <c r="B4073" t="s">
        <v>520</v>
      </c>
      <c r="C4073" t="s">
        <v>196</v>
      </c>
      <c r="D4073" t="s">
        <v>33</v>
      </c>
      <c r="E4073" t="s">
        <v>218</v>
      </c>
      <c r="F4073">
        <v>3</v>
      </c>
      <c r="G4073">
        <v>5</v>
      </c>
      <c r="I4073" t="s">
        <v>30</v>
      </c>
      <c r="J4073">
        <v>5254</v>
      </c>
      <c r="K4073" t="str">
        <f>VLOOKUP(E4073,LUCode!A:B,2,FALSE)</f>
        <v>Equipment - No Trouble Found</v>
      </c>
      <c r="L4073">
        <f>VLOOKUP(D4073,Coordinates!A:C,2,FALSE)</f>
        <v>43.381399999999999</v>
      </c>
      <c r="M4073">
        <f>VLOOKUP(D4073,Coordinates!A:C,3,FALSE)</f>
        <v>-79.320999999999998</v>
      </c>
      <c r="N4073" t="str">
        <f>VLOOKUP(I4073,LULine!A:B,2,FALSE)</f>
        <v>Bloor Danforth</v>
      </c>
      <c r="O4073" t="s">
        <v>1766</v>
      </c>
      <c r="P4073" t="s">
        <v>1775</v>
      </c>
    </row>
    <row r="4074" spans="1:16" x14ac:dyDescent="0.3">
      <c r="A4074">
        <v>43717</v>
      </c>
      <c r="B4074" t="s">
        <v>841</v>
      </c>
      <c r="C4074" t="s">
        <v>196</v>
      </c>
      <c r="D4074" t="s">
        <v>157</v>
      </c>
      <c r="E4074" t="s">
        <v>218</v>
      </c>
      <c r="F4074">
        <v>3</v>
      </c>
      <c r="G4074">
        <v>5</v>
      </c>
      <c r="H4074" t="s">
        <v>34</v>
      </c>
      <c r="I4074" t="s">
        <v>30</v>
      </c>
      <c r="J4074">
        <v>5254</v>
      </c>
      <c r="K4074" t="str">
        <f>VLOOKUP(E4074,LUCode!A:B,2,FALSE)</f>
        <v>Equipment - No Trouble Found</v>
      </c>
      <c r="L4074">
        <f>VLOOKUP(D4074,Coordinates!A:C,2,FALSE)</f>
        <v>43.404800000000002</v>
      </c>
      <c r="M4074">
        <f>VLOOKUP(D4074,Coordinates!A:C,3,FALSE)</f>
        <v>-79.2042</v>
      </c>
      <c r="N4074" t="str">
        <f>VLOOKUP(I4074,LULine!A:B,2,FALSE)</f>
        <v>Bloor Danforth</v>
      </c>
      <c r="O4074" t="s">
        <v>1766</v>
      </c>
      <c r="P4074" t="s">
        <v>1775</v>
      </c>
    </row>
    <row r="4075" spans="1:16" x14ac:dyDescent="0.3">
      <c r="A4075">
        <v>43717</v>
      </c>
      <c r="B4075" t="s">
        <v>1036</v>
      </c>
      <c r="C4075" t="s">
        <v>196</v>
      </c>
      <c r="D4075" t="s">
        <v>37</v>
      </c>
      <c r="E4075" t="s">
        <v>880</v>
      </c>
      <c r="F4075">
        <v>3</v>
      </c>
      <c r="G4075">
        <v>5</v>
      </c>
      <c r="H4075" t="s">
        <v>29</v>
      </c>
      <c r="I4075" t="s">
        <v>30</v>
      </c>
      <c r="J4075">
        <v>5013</v>
      </c>
      <c r="K4075" t="str">
        <f>VLOOKUP(E4075,LUCode!A:B,2,FALSE)</f>
        <v>Two Drum Switch Keys Activated</v>
      </c>
      <c r="L4075">
        <f>VLOOKUP(D4075,Coordinates!A:C,2,FALSE)</f>
        <v>43.435699999999997</v>
      </c>
      <c r="M4075">
        <f>VLOOKUP(D4075,Coordinates!A:C,3,FALSE)</f>
        <v>-79.154899999999998</v>
      </c>
      <c r="N4075" t="str">
        <f>VLOOKUP(I4075,LULine!A:B,2,FALSE)</f>
        <v>Bloor Danforth</v>
      </c>
      <c r="O4075" t="s">
        <v>1766</v>
      </c>
      <c r="P4075" t="s">
        <v>1775</v>
      </c>
    </row>
    <row r="4076" spans="1:16" x14ac:dyDescent="0.3">
      <c r="A4076">
        <v>43717</v>
      </c>
      <c r="B4076" t="s">
        <v>184</v>
      </c>
      <c r="C4076" t="s">
        <v>196</v>
      </c>
      <c r="D4076" t="s">
        <v>88</v>
      </c>
      <c r="E4076" t="s">
        <v>89</v>
      </c>
      <c r="F4076">
        <v>8</v>
      </c>
      <c r="G4076">
        <v>10</v>
      </c>
      <c r="H4076" t="s">
        <v>14</v>
      </c>
      <c r="I4076" t="s">
        <v>15</v>
      </c>
      <c r="J4076">
        <v>5881</v>
      </c>
      <c r="K4076" t="str">
        <f>VLOOKUP(E4076,LUCode!A:B,2,FALSE)</f>
        <v>Injured or ill Customer (On Train) - Medical Aid Refused</v>
      </c>
      <c r="L4076">
        <f>VLOOKUP(D4076,Coordinates!A:C,2,FALSE)</f>
        <v>43.744900000000001</v>
      </c>
      <c r="M4076">
        <f>VLOOKUP(D4076,Coordinates!A:C,3,FALSE)</f>
        <v>-79.406700000000001</v>
      </c>
      <c r="N4076" t="str">
        <f>VLOOKUP(I4076,LULine!A:B,2,FALSE)</f>
        <v>Yonge University Spadina</v>
      </c>
      <c r="O4076" t="s">
        <v>1766</v>
      </c>
      <c r="P4076" t="s">
        <v>1775</v>
      </c>
    </row>
    <row r="4077" spans="1:16" x14ac:dyDescent="0.3">
      <c r="A4077">
        <v>43717</v>
      </c>
      <c r="B4077" t="s">
        <v>168</v>
      </c>
      <c r="C4077" t="s">
        <v>196</v>
      </c>
      <c r="D4077" t="s">
        <v>37</v>
      </c>
      <c r="E4077" t="s">
        <v>46</v>
      </c>
      <c r="F4077">
        <v>6</v>
      </c>
      <c r="G4077">
        <v>8</v>
      </c>
      <c r="H4077" t="s">
        <v>34</v>
      </c>
      <c r="I4077" t="s">
        <v>30</v>
      </c>
      <c r="J4077">
        <v>5015</v>
      </c>
      <c r="K4077" t="str">
        <f>VLOOKUP(E4077,LUCode!A:B,2,FALSE)</f>
        <v>Miscellaneous Speed Control</v>
      </c>
      <c r="L4077">
        <f>VLOOKUP(D4077,Coordinates!A:C,2,FALSE)</f>
        <v>43.435699999999997</v>
      </c>
      <c r="M4077">
        <f>VLOOKUP(D4077,Coordinates!A:C,3,FALSE)</f>
        <v>-79.154899999999998</v>
      </c>
      <c r="N4077" t="str">
        <f>VLOOKUP(I4077,LULine!A:B,2,FALSE)</f>
        <v>Bloor Danforth</v>
      </c>
      <c r="O4077" t="s">
        <v>1766</v>
      </c>
      <c r="P4077" t="s">
        <v>1775</v>
      </c>
    </row>
    <row r="4078" spans="1:16" x14ac:dyDescent="0.3">
      <c r="A4078">
        <v>43717</v>
      </c>
      <c r="B4078" t="s">
        <v>981</v>
      </c>
      <c r="C4078" t="s">
        <v>196</v>
      </c>
      <c r="D4078" t="s">
        <v>37</v>
      </c>
      <c r="E4078" t="s">
        <v>177</v>
      </c>
      <c r="F4078">
        <v>3</v>
      </c>
      <c r="G4078">
        <v>7</v>
      </c>
      <c r="H4078" t="s">
        <v>29</v>
      </c>
      <c r="I4078" t="s">
        <v>30</v>
      </c>
      <c r="J4078">
        <v>5049</v>
      </c>
      <c r="K4078" t="str">
        <f>VLOOKUP(E4078,LUCode!A:B,2,FALSE)</f>
        <v>Body</v>
      </c>
      <c r="L4078">
        <f>VLOOKUP(D4078,Coordinates!A:C,2,FALSE)</f>
        <v>43.435699999999997</v>
      </c>
      <c r="M4078">
        <f>VLOOKUP(D4078,Coordinates!A:C,3,FALSE)</f>
        <v>-79.154899999999998</v>
      </c>
      <c r="N4078" t="str">
        <f>VLOOKUP(I4078,LULine!A:B,2,FALSE)</f>
        <v>Bloor Danforth</v>
      </c>
      <c r="O4078" t="s">
        <v>1766</v>
      </c>
      <c r="P4078" t="s">
        <v>1776</v>
      </c>
    </row>
    <row r="4079" spans="1:16" x14ac:dyDescent="0.3">
      <c r="A4079">
        <v>43717</v>
      </c>
      <c r="B4079" t="s">
        <v>973</v>
      </c>
      <c r="C4079" t="s">
        <v>196</v>
      </c>
      <c r="D4079" t="s">
        <v>95</v>
      </c>
      <c r="E4079" t="s">
        <v>80</v>
      </c>
      <c r="F4079">
        <v>7</v>
      </c>
      <c r="G4079">
        <v>10</v>
      </c>
      <c r="H4079" t="s">
        <v>14</v>
      </c>
      <c r="I4079" t="s">
        <v>15</v>
      </c>
      <c r="J4079">
        <v>5576</v>
      </c>
      <c r="K4079" t="str">
        <f>VLOOKUP(E4079,LUCode!A:B,2,FALSE)</f>
        <v>Disorderly Patron</v>
      </c>
      <c r="L4079">
        <f>VLOOKUP(D4079,Coordinates!A:C,2,FALSE)</f>
        <v>43.403700000000001</v>
      </c>
      <c r="M4079">
        <f>VLOOKUP(D4079,Coordinates!A:C,3,FALSE)</f>
        <v>-79.231999999999999</v>
      </c>
      <c r="N4079" t="str">
        <f>VLOOKUP(I4079,LULine!A:B,2,FALSE)</f>
        <v>Yonge University Spadina</v>
      </c>
      <c r="O4079" t="s">
        <v>1766</v>
      </c>
      <c r="P4079" t="s">
        <v>1777</v>
      </c>
    </row>
    <row r="4080" spans="1:16" x14ac:dyDescent="0.3">
      <c r="A4080">
        <v>43717</v>
      </c>
      <c r="B4080" t="s">
        <v>1178</v>
      </c>
      <c r="C4080" t="s">
        <v>196</v>
      </c>
      <c r="D4080" t="s">
        <v>279</v>
      </c>
      <c r="E4080" t="s">
        <v>54</v>
      </c>
      <c r="F4080">
        <v>3</v>
      </c>
      <c r="G4080">
        <v>8</v>
      </c>
      <c r="H4080" t="s">
        <v>14</v>
      </c>
      <c r="I4080" t="s">
        <v>15</v>
      </c>
      <c r="J4080">
        <v>5976</v>
      </c>
      <c r="K4080" t="str">
        <f>VLOOKUP(E4080,LUCode!A:B,2,FALSE)</f>
        <v>Passenger Assistance Alarm Activated - No Trouble Found</v>
      </c>
      <c r="L4080">
        <f>VLOOKUP(D4080,Coordinates!A:C,2,FALSE)</f>
        <v>43.4056</v>
      </c>
      <c r="M4080">
        <f>VLOOKUP(D4080,Coordinates!A:C,3,FALSE)</f>
        <v>-79.232699999999994</v>
      </c>
      <c r="N4080" t="str">
        <f>VLOOKUP(I4080,LULine!A:B,2,FALSE)</f>
        <v>Yonge University Spadina</v>
      </c>
      <c r="O4080" t="s">
        <v>1766</v>
      </c>
      <c r="P4080" t="s">
        <v>1777</v>
      </c>
    </row>
    <row r="4081" spans="1:16" x14ac:dyDescent="0.3">
      <c r="A4081">
        <v>43717</v>
      </c>
      <c r="B4081" t="s">
        <v>893</v>
      </c>
      <c r="C4081" t="s">
        <v>196</v>
      </c>
      <c r="D4081" t="s">
        <v>40</v>
      </c>
      <c r="E4081" t="s">
        <v>102</v>
      </c>
      <c r="F4081">
        <v>3</v>
      </c>
      <c r="G4081">
        <v>7</v>
      </c>
      <c r="H4081" t="s">
        <v>29</v>
      </c>
      <c r="I4081" t="s">
        <v>30</v>
      </c>
      <c r="J4081">
        <v>5286</v>
      </c>
      <c r="K4081" t="str">
        <f>VLOOKUP(E4081,LUCode!A:B,2,FALSE)</f>
        <v>Insulated Joint Related Problem</v>
      </c>
      <c r="L4081">
        <f>VLOOKUP(D4081,Coordinates!A:C,2,FALSE)</f>
        <v>43.405700000000003</v>
      </c>
      <c r="M4081">
        <f>VLOOKUP(D4081,Coordinates!A:C,3,FALSE)</f>
        <v>-79.194900000000004</v>
      </c>
      <c r="N4081" t="str">
        <f>VLOOKUP(I4081,LULine!A:B,2,FALSE)</f>
        <v>Bloor Danforth</v>
      </c>
      <c r="O4081" t="s">
        <v>1766</v>
      </c>
      <c r="P4081" t="s">
        <v>1777</v>
      </c>
    </row>
    <row r="4082" spans="1:16" x14ac:dyDescent="0.3">
      <c r="A4082">
        <v>43717</v>
      </c>
      <c r="B4082" t="s">
        <v>1287</v>
      </c>
      <c r="C4082" t="s">
        <v>196</v>
      </c>
      <c r="D4082" t="s">
        <v>395</v>
      </c>
      <c r="E4082" t="s">
        <v>57</v>
      </c>
      <c r="F4082">
        <v>18</v>
      </c>
      <c r="G4082">
        <v>22</v>
      </c>
      <c r="H4082" t="s">
        <v>34</v>
      </c>
      <c r="I4082" t="s">
        <v>30</v>
      </c>
      <c r="J4082">
        <v>5366</v>
      </c>
      <c r="K4082" t="str">
        <f>VLOOKUP(E4082,LUCode!A:B,2,FALSE)</f>
        <v>Injured or ill Customer (On Train) - Transported</v>
      </c>
      <c r="L4082">
        <f>VLOOKUP(D4082,Coordinates!A:C,2,FALSE)</f>
        <v>43.385899999999999</v>
      </c>
      <c r="M4082">
        <f>VLOOKUP(D4082,Coordinates!A:C,3,FALSE)</f>
        <v>-79.290199999999999</v>
      </c>
      <c r="N4082" t="str">
        <f>VLOOKUP(I4082,LULine!A:B,2,FALSE)</f>
        <v>Bloor Danforth</v>
      </c>
      <c r="O4082" t="s">
        <v>1766</v>
      </c>
      <c r="P4082" t="s">
        <v>1777</v>
      </c>
    </row>
    <row r="4083" spans="1:16" x14ac:dyDescent="0.3">
      <c r="A4083">
        <v>43718</v>
      </c>
      <c r="B4083" t="s">
        <v>81</v>
      </c>
      <c r="C4083" t="s">
        <v>11</v>
      </c>
      <c r="D4083" t="s">
        <v>45</v>
      </c>
      <c r="E4083" t="s">
        <v>132</v>
      </c>
      <c r="F4083">
        <v>3</v>
      </c>
      <c r="G4083">
        <v>5</v>
      </c>
      <c r="H4083" t="s">
        <v>19</v>
      </c>
      <c r="I4083" t="s">
        <v>15</v>
      </c>
      <c r="J4083">
        <v>5831</v>
      </c>
      <c r="K4083" t="str">
        <f>VLOOKUP(E4083,LUCode!A:B,2,FALSE)</f>
        <v>Misc. Transportation Other - Employee Non-Chargeable</v>
      </c>
      <c r="L4083">
        <f>VLOOKUP(D4083,Coordinates!A:C,2,FALSE)</f>
        <v>43.781399999999998</v>
      </c>
      <c r="M4083">
        <f>VLOOKUP(D4083,Coordinates!A:C,3,FALSE)</f>
        <v>-79.415000000000006</v>
      </c>
      <c r="N4083" t="str">
        <f>VLOOKUP(I4083,LULine!A:B,2,FALSE)</f>
        <v>Yonge University Spadina</v>
      </c>
      <c r="O4083" t="s">
        <v>1766</v>
      </c>
      <c r="P4083" t="s">
        <v>1774</v>
      </c>
    </row>
    <row r="4084" spans="1:16" x14ac:dyDescent="0.3">
      <c r="A4084">
        <v>43718</v>
      </c>
      <c r="B4084" t="s">
        <v>227</v>
      </c>
      <c r="C4084" t="s">
        <v>11</v>
      </c>
      <c r="D4084" t="s">
        <v>33</v>
      </c>
      <c r="E4084" t="s">
        <v>135</v>
      </c>
      <c r="F4084">
        <v>3</v>
      </c>
      <c r="G4084">
        <v>5</v>
      </c>
      <c r="H4084" t="s">
        <v>29</v>
      </c>
      <c r="I4084" t="s">
        <v>30</v>
      </c>
      <c r="J4084">
        <v>5168</v>
      </c>
      <c r="K4084" t="str">
        <f>VLOOKUP(E4084,LUCode!A:B,2,FALSE)</f>
        <v>Operator Overspeeding</v>
      </c>
      <c r="L4084">
        <f>VLOOKUP(D4084,Coordinates!A:C,2,FALSE)</f>
        <v>43.381399999999999</v>
      </c>
      <c r="M4084">
        <f>VLOOKUP(D4084,Coordinates!A:C,3,FALSE)</f>
        <v>-79.320999999999998</v>
      </c>
      <c r="N4084" t="str">
        <f>VLOOKUP(I4084,LULine!A:B,2,FALSE)</f>
        <v>Bloor Danforth</v>
      </c>
      <c r="O4084" t="s">
        <v>1766</v>
      </c>
      <c r="P4084" t="s">
        <v>1774</v>
      </c>
    </row>
    <row r="4085" spans="1:16" x14ac:dyDescent="0.3">
      <c r="A4085">
        <v>43718</v>
      </c>
      <c r="B4085" t="s">
        <v>477</v>
      </c>
      <c r="C4085" t="s">
        <v>11</v>
      </c>
      <c r="D4085" t="s">
        <v>215</v>
      </c>
      <c r="E4085" t="s">
        <v>89</v>
      </c>
      <c r="F4085">
        <v>3</v>
      </c>
      <c r="G4085">
        <v>5</v>
      </c>
      <c r="H4085" t="s">
        <v>34</v>
      </c>
      <c r="I4085" t="s">
        <v>30</v>
      </c>
      <c r="J4085">
        <v>5235</v>
      </c>
      <c r="K4085" t="str">
        <f>VLOOKUP(E4085,LUCode!A:B,2,FALSE)</f>
        <v>Injured or ill Customer (On Train) - Medical Aid Refused</v>
      </c>
      <c r="L4085">
        <f>VLOOKUP(D4085,Coordinates!A:C,2,FALSE)</f>
        <v>43.385300000000001</v>
      </c>
      <c r="M4085">
        <f>VLOOKUP(D4085,Coordinates!A:C,3,FALSE)</f>
        <v>-79.304100000000005</v>
      </c>
      <c r="N4085" t="str">
        <f>VLOOKUP(I4085,LULine!A:B,2,FALSE)</f>
        <v>Bloor Danforth</v>
      </c>
      <c r="O4085" t="s">
        <v>1766</v>
      </c>
      <c r="P4085" t="s">
        <v>1774</v>
      </c>
    </row>
    <row r="4086" spans="1:16" x14ac:dyDescent="0.3">
      <c r="A4086">
        <v>43718</v>
      </c>
      <c r="B4086" t="s">
        <v>1665</v>
      </c>
      <c r="C4086" t="s">
        <v>11</v>
      </c>
      <c r="D4086" t="s">
        <v>33</v>
      </c>
      <c r="E4086" t="s">
        <v>135</v>
      </c>
      <c r="F4086">
        <v>4</v>
      </c>
      <c r="G4086">
        <v>6</v>
      </c>
      <c r="H4086" t="s">
        <v>29</v>
      </c>
      <c r="I4086" t="s">
        <v>30</v>
      </c>
      <c r="J4086">
        <v>5046</v>
      </c>
      <c r="K4086" t="str">
        <f>VLOOKUP(E4086,LUCode!A:B,2,FALSE)</f>
        <v>Operator Overspeeding</v>
      </c>
      <c r="L4086">
        <f>VLOOKUP(D4086,Coordinates!A:C,2,FALSE)</f>
        <v>43.381399999999999</v>
      </c>
      <c r="M4086">
        <f>VLOOKUP(D4086,Coordinates!A:C,3,FALSE)</f>
        <v>-79.320999999999998</v>
      </c>
      <c r="N4086" t="str">
        <f>VLOOKUP(I4086,LULine!A:B,2,FALSE)</f>
        <v>Bloor Danforth</v>
      </c>
      <c r="O4086" t="s">
        <v>1766</v>
      </c>
      <c r="P4086" t="s">
        <v>1774</v>
      </c>
    </row>
    <row r="4087" spans="1:16" x14ac:dyDescent="0.3">
      <c r="A4087">
        <v>43718</v>
      </c>
      <c r="B4087" t="s">
        <v>460</v>
      </c>
      <c r="C4087" t="s">
        <v>11</v>
      </c>
      <c r="D4087" t="s">
        <v>140</v>
      </c>
      <c r="E4087" t="s">
        <v>277</v>
      </c>
      <c r="F4087">
        <v>4</v>
      </c>
      <c r="G4087">
        <v>6</v>
      </c>
      <c r="H4087" t="s">
        <v>34</v>
      </c>
      <c r="I4087" t="s">
        <v>30</v>
      </c>
      <c r="J4087">
        <v>5038</v>
      </c>
      <c r="K4087" t="str">
        <f>VLOOKUP(E4087,LUCode!A:B,2,FALSE)</f>
        <v>Operator Violated Signal</v>
      </c>
      <c r="L4087">
        <f>VLOOKUP(D4087,Coordinates!A:C,2,FALSE)</f>
        <v>43.39</v>
      </c>
      <c r="M4087">
        <f>VLOOKUP(D4087,Coordinates!A:C,3,FALSE)</f>
        <v>-79.2941</v>
      </c>
      <c r="N4087" t="str">
        <f>VLOOKUP(I4087,LULine!A:B,2,FALSE)</f>
        <v>Bloor Danforth</v>
      </c>
      <c r="O4087" t="s">
        <v>1766</v>
      </c>
      <c r="P4087" t="s">
        <v>1772</v>
      </c>
    </row>
    <row r="4088" spans="1:16" x14ac:dyDescent="0.3">
      <c r="A4088">
        <v>43718</v>
      </c>
      <c r="B4088" t="s">
        <v>1070</v>
      </c>
      <c r="C4088" t="s">
        <v>11</v>
      </c>
      <c r="D4088" t="s">
        <v>420</v>
      </c>
      <c r="E4088" t="s">
        <v>319</v>
      </c>
      <c r="F4088">
        <v>3</v>
      </c>
      <c r="G4088">
        <v>5</v>
      </c>
      <c r="H4088" t="s">
        <v>19</v>
      </c>
      <c r="I4088" t="s">
        <v>15</v>
      </c>
      <c r="J4088">
        <v>5576</v>
      </c>
      <c r="K4088" t="str">
        <f>VLOOKUP(E4088,LUCode!A:B,2,FALSE)</f>
        <v xml:space="preserve">Speed Control Equipment  </v>
      </c>
      <c r="L4088">
        <f>VLOOKUP(D4088,Coordinates!A:C,2,FALSE)</f>
        <v>43.3917</v>
      </c>
      <c r="M4088">
        <f>VLOOKUP(D4088,Coordinates!A:C,3,FALSE)</f>
        <v>-79.231800000000007</v>
      </c>
      <c r="N4088" t="str">
        <f>VLOOKUP(I4088,LULine!A:B,2,FALSE)</f>
        <v>Yonge University Spadina</v>
      </c>
      <c r="O4088" t="s">
        <v>1766</v>
      </c>
      <c r="P4088" t="s">
        <v>1772</v>
      </c>
    </row>
    <row r="4089" spans="1:16" x14ac:dyDescent="0.3">
      <c r="A4089">
        <v>43718</v>
      </c>
      <c r="B4089" t="s">
        <v>1332</v>
      </c>
      <c r="C4089" t="s">
        <v>11</v>
      </c>
      <c r="D4089" t="s">
        <v>42</v>
      </c>
      <c r="E4089" t="s">
        <v>132</v>
      </c>
      <c r="F4089">
        <v>15</v>
      </c>
      <c r="G4089">
        <v>18</v>
      </c>
      <c r="H4089" t="s">
        <v>19</v>
      </c>
      <c r="I4089" t="s">
        <v>15</v>
      </c>
      <c r="J4089">
        <v>6051</v>
      </c>
      <c r="K4089" t="str">
        <f>VLOOKUP(E4089,LUCode!A:B,2,FALSE)</f>
        <v>Misc. Transportation Other - Employee Non-Chargeable</v>
      </c>
      <c r="L4089">
        <f>VLOOKUP(D4089,Coordinates!A:C,2,FALSE)</f>
        <v>43.749699999999997</v>
      </c>
      <c r="M4089">
        <f>VLOOKUP(D4089,Coordinates!A:C,3,FALSE)</f>
        <v>-79.4619</v>
      </c>
      <c r="N4089" t="str">
        <f>VLOOKUP(I4089,LULine!A:B,2,FALSE)</f>
        <v>Yonge University Spadina</v>
      </c>
      <c r="O4089" t="s">
        <v>1766</v>
      </c>
      <c r="P4089" t="s">
        <v>1773</v>
      </c>
    </row>
    <row r="4090" spans="1:16" x14ac:dyDescent="0.3">
      <c r="A4090">
        <v>43718</v>
      </c>
      <c r="B4090" t="s">
        <v>743</v>
      </c>
      <c r="C4090" t="s">
        <v>11</v>
      </c>
      <c r="D4090" s="25" t="s">
        <v>1756</v>
      </c>
      <c r="E4090" t="s">
        <v>57</v>
      </c>
      <c r="F4090">
        <v>5</v>
      </c>
      <c r="G4090">
        <v>8</v>
      </c>
      <c r="H4090" t="s">
        <v>14</v>
      </c>
      <c r="I4090" t="s">
        <v>15</v>
      </c>
      <c r="J4090">
        <v>5901</v>
      </c>
      <c r="K4090" t="str">
        <f>VLOOKUP(E4090,LUCode!A:B,2,FALSE)</f>
        <v>Injured or ill Customer (On Train) - Transported</v>
      </c>
      <c r="L4090">
        <f>VLOOKUP(D4090,Coordinates!A:C,2,FALSE)</f>
        <v>43.401600000000002</v>
      </c>
      <c r="M4090">
        <f>VLOOKUP(D4090,Coordinates!A:C,3,FALSE)</f>
        <v>-79.230900000000005</v>
      </c>
      <c r="N4090" t="str">
        <f>VLOOKUP(I4090,LULine!A:B,2,FALSE)</f>
        <v>Yonge University Spadina</v>
      </c>
      <c r="O4090" t="s">
        <v>1766</v>
      </c>
      <c r="P4090" t="s">
        <v>1773</v>
      </c>
    </row>
    <row r="4091" spans="1:16" x14ac:dyDescent="0.3">
      <c r="A4091">
        <v>43718</v>
      </c>
      <c r="B4091" t="s">
        <v>1220</v>
      </c>
      <c r="C4091" t="s">
        <v>11</v>
      </c>
      <c r="D4091" t="s">
        <v>149</v>
      </c>
      <c r="E4091" t="s">
        <v>317</v>
      </c>
      <c r="F4091">
        <v>4</v>
      </c>
      <c r="G4091">
        <v>7</v>
      </c>
      <c r="H4091" t="s">
        <v>34</v>
      </c>
      <c r="I4091" t="s">
        <v>30</v>
      </c>
      <c r="J4091">
        <v>5015</v>
      </c>
      <c r="K4091" t="str">
        <f>VLOOKUP(E4091,LUCode!A:B,2,FALSE)</f>
        <v>Robbery</v>
      </c>
      <c r="L4091">
        <f>VLOOKUP(D4091,Coordinates!A:C,2,FALSE)</f>
        <v>43.400199999999998</v>
      </c>
      <c r="M4091">
        <f>VLOOKUP(D4091,Coordinates!A:C,3,FALSE)</f>
        <v>-79.241399999999999</v>
      </c>
      <c r="N4091" t="str">
        <f>VLOOKUP(I4091,LULine!A:B,2,FALSE)</f>
        <v>Bloor Danforth</v>
      </c>
      <c r="O4091" t="s">
        <v>1766</v>
      </c>
      <c r="P4091" t="s">
        <v>1773</v>
      </c>
    </row>
    <row r="4092" spans="1:16" x14ac:dyDescent="0.3">
      <c r="A4092">
        <v>43718</v>
      </c>
      <c r="B4092" t="s">
        <v>310</v>
      </c>
      <c r="C4092" t="s">
        <v>11</v>
      </c>
      <c r="D4092" t="s">
        <v>200</v>
      </c>
      <c r="E4092" t="s">
        <v>880</v>
      </c>
      <c r="F4092">
        <v>5</v>
      </c>
      <c r="G4092">
        <v>7</v>
      </c>
      <c r="H4092" t="s">
        <v>34</v>
      </c>
      <c r="I4092" t="s">
        <v>30</v>
      </c>
      <c r="J4092">
        <v>5368</v>
      </c>
      <c r="K4092" t="str">
        <f>VLOOKUP(E4092,LUCode!A:B,2,FALSE)</f>
        <v>Two Drum Switch Keys Activated</v>
      </c>
      <c r="L4092">
        <f>VLOOKUP(D4092,Coordinates!A:C,2,FALSE)</f>
        <v>43.391399999999997</v>
      </c>
      <c r="M4092">
        <f>VLOOKUP(D4092,Coordinates!A:C,3,FALSE)</f>
        <v>-79.28</v>
      </c>
      <c r="N4092" t="str">
        <f>VLOOKUP(I4092,LULine!A:B,2,FALSE)</f>
        <v>Bloor Danforth</v>
      </c>
      <c r="O4092" t="s">
        <v>1766</v>
      </c>
      <c r="P4092" t="s">
        <v>1775</v>
      </c>
    </row>
    <row r="4093" spans="1:16" x14ac:dyDescent="0.3">
      <c r="A4093">
        <v>43718</v>
      </c>
      <c r="B4093" t="s">
        <v>1165</v>
      </c>
      <c r="C4093" t="s">
        <v>11</v>
      </c>
      <c r="D4093" t="s">
        <v>134</v>
      </c>
      <c r="E4093" t="s">
        <v>86</v>
      </c>
      <c r="F4093">
        <v>3</v>
      </c>
      <c r="G4093">
        <v>5</v>
      </c>
      <c r="H4093" t="s">
        <v>34</v>
      </c>
      <c r="I4093" t="s">
        <v>30</v>
      </c>
      <c r="J4093">
        <v>5055</v>
      </c>
      <c r="K4093" t="str">
        <f>VLOOKUP(E4093,LUCode!A:B,2,FALSE)</f>
        <v>Propulsion System</v>
      </c>
      <c r="L4093">
        <f>VLOOKUP(D4093,Coordinates!A:C,2,FALSE)</f>
        <v>43.404200000000003</v>
      </c>
      <c r="M4093">
        <f>VLOOKUP(D4093,Coordinates!A:C,3,FALSE)</f>
        <v>-79.210899999999995</v>
      </c>
      <c r="N4093" t="str">
        <f>VLOOKUP(I4093,LULine!A:B,2,FALSE)</f>
        <v>Bloor Danforth</v>
      </c>
      <c r="O4093" t="s">
        <v>1766</v>
      </c>
      <c r="P4093" t="s">
        <v>1775</v>
      </c>
    </row>
    <row r="4094" spans="1:16" x14ac:dyDescent="0.3">
      <c r="A4094">
        <v>43718</v>
      </c>
      <c r="B4094" t="s">
        <v>1165</v>
      </c>
      <c r="C4094" t="s">
        <v>11</v>
      </c>
      <c r="D4094" t="s">
        <v>119</v>
      </c>
      <c r="E4094" t="s">
        <v>319</v>
      </c>
      <c r="F4094">
        <v>5</v>
      </c>
      <c r="G4094">
        <v>7</v>
      </c>
      <c r="H4094" t="s">
        <v>14</v>
      </c>
      <c r="I4094" t="s">
        <v>15</v>
      </c>
      <c r="J4094">
        <v>5456</v>
      </c>
      <c r="K4094" t="str">
        <f>VLOOKUP(E4094,LUCode!A:B,2,FALSE)</f>
        <v xml:space="preserve">Speed Control Equipment  </v>
      </c>
      <c r="L4094">
        <f>VLOOKUP(D4094,Coordinates!A:C,2,FALSE)</f>
        <v>43.433</v>
      </c>
      <c r="M4094">
        <f>VLOOKUP(D4094,Coordinates!A:C,3,FALSE)</f>
        <v>-79.248000000000005</v>
      </c>
      <c r="N4094" t="str">
        <f>VLOOKUP(I4094,LULine!A:B,2,FALSE)</f>
        <v>Yonge University Spadina</v>
      </c>
      <c r="O4094" t="s">
        <v>1766</v>
      </c>
      <c r="P4094" t="s">
        <v>1775</v>
      </c>
    </row>
    <row r="4095" spans="1:16" x14ac:dyDescent="0.3">
      <c r="A4095">
        <v>43718</v>
      </c>
      <c r="B4095" t="s">
        <v>467</v>
      </c>
      <c r="C4095" t="s">
        <v>11</v>
      </c>
      <c r="D4095" t="s">
        <v>119</v>
      </c>
      <c r="E4095" t="s">
        <v>319</v>
      </c>
      <c r="F4095">
        <v>4</v>
      </c>
      <c r="G4095">
        <v>6</v>
      </c>
      <c r="H4095" t="s">
        <v>14</v>
      </c>
      <c r="I4095" t="s">
        <v>15</v>
      </c>
      <c r="J4095">
        <v>5716</v>
      </c>
      <c r="K4095" t="str">
        <f>VLOOKUP(E4095,LUCode!A:B,2,FALSE)</f>
        <v xml:space="preserve">Speed Control Equipment  </v>
      </c>
      <c r="L4095">
        <f>VLOOKUP(D4095,Coordinates!A:C,2,FALSE)</f>
        <v>43.433</v>
      </c>
      <c r="M4095">
        <f>VLOOKUP(D4095,Coordinates!A:C,3,FALSE)</f>
        <v>-79.248000000000005</v>
      </c>
      <c r="N4095" t="str">
        <f>VLOOKUP(I4095,LULine!A:B,2,FALSE)</f>
        <v>Yonge University Spadina</v>
      </c>
      <c r="O4095" t="s">
        <v>1766</v>
      </c>
      <c r="P4095" t="s">
        <v>1775</v>
      </c>
    </row>
    <row r="4096" spans="1:16" x14ac:dyDescent="0.3">
      <c r="A4096">
        <v>43718</v>
      </c>
      <c r="B4096" t="s">
        <v>450</v>
      </c>
      <c r="C4096" t="s">
        <v>11</v>
      </c>
      <c r="D4096" t="s">
        <v>42</v>
      </c>
      <c r="E4096" t="s">
        <v>132</v>
      </c>
      <c r="F4096">
        <v>3</v>
      </c>
      <c r="G4096">
        <v>5</v>
      </c>
      <c r="H4096" t="s">
        <v>19</v>
      </c>
      <c r="I4096" t="s">
        <v>15</v>
      </c>
      <c r="J4096">
        <v>5391</v>
      </c>
      <c r="K4096" t="str">
        <f>VLOOKUP(E4096,LUCode!A:B,2,FALSE)</f>
        <v>Misc. Transportation Other - Employee Non-Chargeable</v>
      </c>
      <c r="L4096">
        <f>VLOOKUP(D4096,Coordinates!A:C,2,FALSE)</f>
        <v>43.749699999999997</v>
      </c>
      <c r="M4096">
        <f>VLOOKUP(D4096,Coordinates!A:C,3,FALSE)</f>
        <v>-79.4619</v>
      </c>
      <c r="N4096" t="str">
        <f>VLOOKUP(I4096,LULine!A:B,2,FALSE)</f>
        <v>Yonge University Spadina</v>
      </c>
      <c r="O4096" t="s">
        <v>1766</v>
      </c>
      <c r="P4096" t="s">
        <v>1776</v>
      </c>
    </row>
    <row r="4097" spans="1:16" x14ac:dyDescent="0.3">
      <c r="A4097">
        <v>43718</v>
      </c>
      <c r="B4097" t="s">
        <v>421</v>
      </c>
      <c r="C4097" t="s">
        <v>11</v>
      </c>
      <c r="D4097" t="s">
        <v>45</v>
      </c>
      <c r="E4097" t="s">
        <v>143</v>
      </c>
      <c r="F4097">
        <v>3</v>
      </c>
      <c r="G4097">
        <v>5</v>
      </c>
      <c r="H4097" t="s">
        <v>19</v>
      </c>
      <c r="I4097" t="s">
        <v>15</v>
      </c>
      <c r="J4097">
        <v>6091</v>
      </c>
      <c r="K4097" t="str">
        <f>VLOOKUP(E4097,LUCode!A:B,2,FALSE)</f>
        <v>Transportation Department - Other</v>
      </c>
      <c r="L4097">
        <f>VLOOKUP(D4097,Coordinates!A:C,2,FALSE)</f>
        <v>43.781399999999998</v>
      </c>
      <c r="M4097">
        <f>VLOOKUP(D4097,Coordinates!A:C,3,FALSE)</f>
        <v>-79.415000000000006</v>
      </c>
      <c r="N4097" t="str">
        <f>VLOOKUP(I4097,LULine!A:B,2,FALSE)</f>
        <v>Yonge University Spadina</v>
      </c>
      <c r="O4097" t="s">
        <v>1766</v>
      </c>
      <c r="P4097" t="s">
        <v>1776</v>
      </c>
    </row>
    <row r="4098" spans="1:16" x14ac:dyDescent="0.3">
      <c r="A4098">
        <v>43718</v>
      </c>
      <c r="B4098" t="s">
        <v>1078</v>
      </c>
      <c r="C4098" t="s">
        <v>11</v>
      </c>
      <c r="D4098" s="25" t="s">
        <v>1640</v>
      </c>
      <c r="E4098" t="s">
        <v>327</v>
      </c>
      <c r="F4098">
        <v>3</v>
      </c>
      <c r="G4098">
        <v>6</v>
      </c>
      <c r="H4098" t="s">
        <v>19</v>
      </c>
      <c r="I4098" t="s">
        <v>15</v>
      </c>
      <c r="J4098">
        <v>5991</v>
      </c>
      <c r="K4098" t="str">
        <f>VLOOKUP(E4098,LUCode!A:B,2,FALSE)</f>
        <v>Operator Overshot Platform</v>
      </c>
      <c r="L4098" t="str">
        <f>VLOOKUP(D4098,Coordinates!A:C,2,FALSE)</f>
        <v>43.7614°</v>
      </c>
      <c r="M4098">
        <f>VLOOKUP(D4098,Coordinates!A:C,3,FALSE)</f>
        <v>-79.410499999999999</v>
      </c>
      <c r="N4098" t="str">
        <f>VLOOKUP(I4098,LULine!A:B,2,FALSE)</f>
        <v>Yonge University Spadina</v>
      </c>
      <c r="O4098" t="s">
        <v>1766</v>
      </c>
      <c r="P4098" t="s">
        <v>1776</v>
      </c>
    </row>
    <row r="4099" spans="1:16" x14ac:dyDescent="0.3">
      <c r="A4099">
        <v>43719</v>
      </c>
      <c r="B4099" t="s">
        <v>799</v>
      </c>
      <c r="C4099" t="s">
        <v>63</v>
      </c>
      <c r="D4099" t="s">
        <v>88</v>
      </c>
      <c r="E4099" t="s">
        <v>384</v>
      </c>
      <c r="F4099">
        <v>68</v>
      </c>
      <c r="G4099">
        <v>73</v>
      </c>
      <c r="I4099" t="s">
        <v>15</v>
      </c>
      <c r="J4099">
        <v>0</v>
      </c>
      <c r="K4099" t="str">
        <f>VLOOKUP(E4099,LUCode!A:B,2,FALSE)</f>
        <v>Track Switch Failure - Signal Related Problem</v>
      </c>
      <c r="L4099">
        <f>VLOOKUP(D4099,Coordinates!A:C,2,FALSE)</f>
        <v>43.744900000000001</v>
      </c>
      <c r="M4099">
        <f>VLOOKUP(D4099,Coordinates!A:C,3,FALSE)</f>
        <v>-79.406700000000001</v>
      </c>
      <c r="N4099" t="str">
        <f>VLOOKUP(I4099,LULine!A:B,2,FALSE)</f>
        <v>Yonge University Spadina</v>
      </c>
      <c r="O4099" t="s">
        <v>1766</v>
      </c>
      <c r="P4099" t="s">
        <v>1777</v>
      </c>
    </row>
    <row r="4100" spans="1:16" x14ac:dyDescent="0.3">
      <c r="A4100">
        <v>43719</v>
      </c>
      <c r="B4100" t="s">
        <v>76</v>
      </c>
      <c r="C4100" t="s">
        <v>63</v>
      </c>
      <c r="D4100" t="s">
        <v>40</v>
      </c>
      <c r="E4100" t="s">
        <v>60</v>
      </c>
      <c r="F4100">
        <v>3</v>
      </c>
      <c r="G4100">
        <v>5</v>
      </c>
      <c r="H4100" t="s">
        <v>34</v>
      </c>
      <c r="I4100" t="s">
        <v>30</v>
      </c>
      <c r="J4100">
        <v>5316</v>
      </c>
      <c r="K4100" t="str">
        <f>VLOOKUP(E4100,LUCode!A:B,2,FALSE)</f>
        <v>Miscellaneous Other</v>
      </c>
      <c r="L4100">
        <f>VLOOKUP(D4100,Coordinates!A:C,2,FALSE)</f>
        <v>43.405700000000003</v>
      </c>
      <c r="M4100">
        <f>VLOOKUP(D4100,Coordinates!A:C,3,FALSE)</f>
        <v>-79.194900000000004</v>
      </c>
      <c r="N4100" t="str">
        <f>VLOOKUP(I4100,LULine!A:B,2,FALSE)</f>
        <v>Bloor Danforth</v>
      </c>
      <c r="O4100" t="s">
        <v>1766</v>
      </c>
      <c r="P4100" t="s">
        <v>1774</v>
      </c>
    </row>
    <row r="4101" spans="1:16" x14ac:dyDescent="0.3">
      <c r="A4101">
        <v>43719</v>
      </c>
      <c r="B4101" t="s">
        <v>812</v>
      </c>
      <c r="C4101" t="s">
        <v>63</v>
      </c>
      <c r="D4101" t="s">
        <v>32</v>
      </c>
      <c r="E4101" t="s">
        <v>107</v>
      </c>
      <c r="F4101">
        <v>16</v>
      </c>
      <c r="G4101">
        <v>18</v>
      </c>
      <c r="H4101" t="s">
        <v>34</v>
      </c>
      <c r="I4101" t="s">
        <v>30</v>
      </c>
      <c r="J4101">
        <v>5253</v>
      </c>
      <c r="K4101" t="str">
        <f>VLOOKUP(E4101,LUCode!A:B,2,FALSE)</f>
        <v>Doors Open in Error</v>
      </c>
      <c r="L4101">
        <f>VLOOKUP(D4101,Coordinates!A:C,2,FALSE)</f>
        <v>43.681111000000001</v>
      </c>
      <c r="M4101">
        <f>VLOOKUP(D4101,Coordinates!A:C,3,FALSE)</f>
        <v>-79.337778</v>
      </c>
      <c r="N4101" t="str">
        <f>VLOOKUP(I4101,LULine!A:B,2,FALSE)</f>
        <v>Bloor Danforth</v>
      </c>
      <c r="O4101" t="s">
        <v>1766</v>
      </c>
      <c r="P4101" t="s">
        <v>1774</v>
      </c>
    </row>
    <row r="4102" spans="1:16" x14ac:dyDescent="0.3">
      <c r="A4102">
        <v>43719</v>
      </c>
      <c r="B4102" t="s">
        <v>1299</v>
      </c>
      <c r="C4102" t="s">
        <v>63</v>
      </c>
      <c r="D4102" t="s">
        <v>40</v>
      </c>
      <c r="E4102" t="s">
        <v>777</v>
      </c>
      <c r="F4102">
        <v>3</v>
      </c>
      <c r="G4102">
        <v>5</v>
      </c>
      <c r="H4102" t="s">
        <v>34</v>
      </c>
      <c r="I4102" t="s">
        <v>30</v>
      </c>
      <c r="J4102">
        <v>5178</v>
      </c>
      <c r="K4102" t="str">
        <f>VLOOKUP(E4102,LUCode!A:B,2,FALSE)</f>
        <v>S/E/C Department Other</v>
      </c>
      <c r="L4102">
        <f>VLOOKUP(D4102,Coordinates!A:C,2,FALSE)</f>
        <v>43.405700000000003</v>
      </c>
      <c r="M4102">
        <f>VLOOKUP(D4102,Coordinates!A:C,3,FALSE)</f>
        <v>-79.194900000000004</v>
      </c>
      <c r="N4102" t="str">
        <f>VLOOKUP(I4102,LULine!A:B,2,FALSE)</f>
        <v>Bloor Danforth</v>
      </c>
      <c r="O4102" t="s">
        <v>1766</v>
      </c>
      <c r="P4102" t="s">
        <v>1774</v>
      </c>
    </row>
    <row r="4103" spans="1:16" x14ac:dyDescent="0.3">
      <c r="A4103">
        <v>43719</v>
      </c>
      <c r="B4103" t="s">
        <v>1050</v>
      </c>
      <c r="C4103" t="s">
        <v>63</v>
      </c>
      <c r="D4103" t="s">
        <v>40</v>
      </c>
      <c r="E4103" t="s">
        <v>89</v>
      </c>
      <c r="F4103">
        <v>7</v>
      </c>
      <c r="G4103">
        <v>9</v>
      </c>
      <c r="H4103" t="s">
        <v>29</v>
      </c>
      <c r="I4103" t="s">
        <v>30</v>
      </c>
      <c r="J4103">
        <v>5070</v>
      </c>
      <c r="K4103" t="str">
        <f>VLOOKUP(E4103,LUCode!A:B,2,FALSE)</f>
        <v>Injured or ill Customer (On Train) - Medical Aid Refused</v>
      </c>
      <c r="L4103">
        <f>VLOOKUP(D4103,Coordinates!A:C,2,FALSE)</f>
        <v>43.405700000000003</v>
      </c>
      <c r="M4103">
        <f>VLOOKUP(D4103,Coordinates!A:C,3,FALSE)</f>
        <v>-79.194900000000004</v>
      </c>
      <c r="N4103" t="str">
        <f>VLOOKUP(I4103,LULine!A:B,2,FALSE)</f>
        <v>Bloor Danforth</v>
      </c>
      <c r="O4103" t="s">
        <v>1766</v>
      </c>
      <c r="P4103" t="s">
        <v>1774</v>
      </c>
    </row>
    <row r="4104" spans="1:16" x14ac:dyDescent="0.3">
      <c r="A4104">
        <v>43719</v>
      </c>
      <c r="B4104" t="s">
        <v>482</v>
      </c>
      <c r="C4104" t="s">
        <v>63</v>
      </c>
      <c r="D4104" t="s">
        <v>300</v>
      </c>
      <c r="E4104" t="s">
        <v>80</v>
      </c>
      <c r="F4104">
        <v>3</v>
      </c>
      <c r="G4104">
        <v>7</v>
      </c>
      <c r="H4104" t="s">
        <v>19</v>
      </c>
      <c r="I4104" t="s">
        <v>15</v>
      </c>
      <c r="J4104">
        <v>5996</v>
      </c>
      <c r="K4104" t="str">
        <f>VLOOKUP(E4104,LUCode!A:B,2,FALSE)</f>
        <v>Disorderly Patron</v>
      </c>
      <c r="L4104">
        <f>VLOOKUP(D4104,Coordinates!A:C,2,FALSE)</f>
        <v>43.405200000000001</v>
      </c>
      <c r="M4104">
        <f>VLOOKUP(D4104,Coordinates!A:C,3,FALSE)</f>
        <v>-79.201599999999999</v>
      </c>
      <c r="N4104" t="str">
        <f>VLOOKUP(I4104,LULine!A:B,2,FALSE)</f>
        <v>Yonge University Spadina</v>
      </c>
      <c r="O4104" t="s">
        <v>1766</v>
      </c>
      <c r="P4104" t="s">
        <v>1774</v>
      </c>
    </row>
    <row r="4105" spans="1:16" x14ac:dyDescent="0.3">
      <c r="A4105">
        <v>43719</v>
      </c>
      <c r="B4105" t="s">
        <v>594</v>
      </c>
      <c r="C4105" t="s">
        <v>63</v>
      </c>
      <c r="D4105" t="s">
        <v>134</v>
      </c>
      <c r="E4105" t="s">
        <v>1264</v>
      </c>
      <c r="F4105">
        <v>5</v>
      </c>
      <c r="G4105">
        <v>7</v>
      </c>
      <c r="H4105" t="s">
        <v>29</v>
      </c>
      <c r="I4105" t="s">
        <v>30</v>
      </c>
      <c r="J4105">
        <v>5269</v>
      </c>
      <c r="K4105" t="str">
        <f>VLOOKUP(E4105,LUCode!A:B,2,FALSE)</f>
        <v>Injured or ill Customer (In Station) - Medical Aid Refused</v>
      </c>
      <c r="L4105">
        <f>VLOOKUP(D4105,Coordinates!A:C,2,FALSE)</f>
        <v>43.404200000000003</v>
      </c>
      <c r="M4105">
        <f>VLOOKUP(D4105,Coordinates!A:C,3,FALSE)</f>
        <v>-79.210899999999995</v>
      </c>
      <c r="N4105" t="str">
        <f>VLOOKUP(I4105,LULine!A:B,2,FALSE)</f>
        <v>Bloor Danforth</v>
      </c>
      <c r="O4105" t="s">
        <v>1766</v>
      </c>
      <c r="P4105" t="s">
        <v>1772</v>
      </c>
    </row>
    <row r="4106" spans="1:16" x14ac:dyDescent="0.3">
      <c r="A4106">
        <v>43719</v>
      </c>
      <c r="B4106" t="s">
        <v>1349</v>
      </c>
      <c r="C4106" t="s">
        <v>63</v>
      </c>
      <c r="D4106" t="s">
        <v>130</v>
      </c>
      <c r="E4106" t="s">
        <v>89</v>
      </c>
      <c r="F4106">
        <v>3</v>
      </c>
      <c r="G4106">
        <v>5</v>
      </c>
      <c r="H4106" t="s">
        <v>34</v>
      </c>
      <c r="I4106" t="s">
        <v>30</v>
      </c>
      <c r="J4106">
        <v>5235</v>
      </c>
      <c r="K4106" t="str">
        <f>VLOOKUP(E4106,LUCode!A:B,2,FALSE)</f>
        <v>Injured or ill Customer (On Train) - Medical Aid Refused</v>
      </c>
      <c r="L4106">
        <f>VLOOKUP(D4106,Coordinates!A:C,2,FALSE)</f>
        <v>43.668300000000002</v>
      </c>
      <c r="M4106">
        <f>VLOOKUP(D4106,Coordinates!A:C,3,FALSE)</f>
        <v>-79.399900000000002</v>
      </c>
      <c r="N4106" t="str">
        <f>VLOOKUP(I4106,LULine!A:B,2,FALSE)</f>
        <v>Bloor Danforth</v>
      </c>
      <c r="O4106" t="s">
        <v>1766</v>
      </c>
      <c r="P4106" t="s">
        <v>1772</v>
      </c>
    </row>
    <row r="4107" spans="1:16" x14ac:dyDescent="0.3">
      <c r="A4107">
        <v>43719</v>
      </c>
      <c r="B4107" t="s">
        <v>742</v>
      </c>
      <c r="C4107" t="s">
        <v>63</v>
      </c>
      <c r="D4107" t="s">
        <v>207</v>
      </c>
      <c r="E4107" t="s">
        <v>132</v>
      </c>
      <c r="F4107">
        <v>4</v>
      </c>
      <c r="G4107">
        <v>7</v>
      </c>
      <c r="H4107" t="s">
        <v>19</v>
      </c>
      <c r="I4107" t="s">
        <v>15</v>
      </c>
      <c r="J4107">
        <v>5901</v>
      </c>
      <c r="K4107" t="str">
        <f>VLOOKUP(E4107,LUCode!A:B,2,FALSE)</f>
        <v>Misc. Transportation Other - Employee Non-Chargeable</v>
      </c>
      <c r="L4107">
        <f>VLOOKUP(D4107,Coordinates!A:C,2,FALSE)</f>
        <v>43.4221</v>
      </c>
      <c r="M4107">
        <f>VLOOKUP(D4107,Coordinates!A:C,3,FALSE)</f>
        <v>-79.235399999999998</v>
      </c>
      <c r="N4107" t="str">
        <f>VLOOKUP(I4107,LULine!A:B,2,FALSE)</f>
        <v>Yonge University Spadina</v>
      </c>
      <c r="O4107" t="s">
        <v>1766</v>
      </c>
      <c r="P4107" t="s">
        <v>1772</v>
      </c>
    </row>
    <row r="4108" spans="1:16" x14ac:dyDescent="0.3">
      <c r="A4108">
        <v>43719</v>
      </c>
      <c r="B4108" t="s">
        <v>1067</v>
      </c>
      <c r="C4108" t="s">
        <v>63</v>
      </c>
      <c r="D4108" t="s">
        <v>279</v>
      </c>
      <c r="E4108" t="s">
        <v>57</v>
      </c>
      <c r="F4108">
        <v>37</v>
      </c>
      <c r="G4108">
        <v>40</v>
      </c>
      <c r="H4108" t="s">
        <v>14</v>
      </c>
      <c r="I4108" t="s">
        <v>15</v>
      </c>
      <c r="J4108">
        <v>5541</v>
      </c>
      <c r="K4108" t="str">
        <f>VLOOKUP(E4108,LUCode!A:B,2,FALSE)</f>
        <v>Injured or ill Customer (On Train) - Transported</v>
      </c>
      <c r="L4108">
        <f>VLOOKUP(D4108,Coordinates!A:C,2,FALSE)</f>
        <v>43.4056</v>
      </c>
      <c r="M4108">
        <f>VLOOKUP(D4108,Coordinates!A:C,3,FALSE)</f>
        <v>-79.232699999999994</v>
      </c>
      <c r="N4108" t="str">
        <f>VLOOKUP(I4108,LULine!A:B,2,FALSE)</f>
        <v>Yonge University Spadina</v>
      </c>
      <c r="O4108" t="s">
        <v>1766</v>
      </c>
      <c r="P4108" t="s">
        <v>1773</v>
      </c>
    </row>
    <row r="4109" spans="1:16" x14ac:dyDescent="0.3">
      <c r="A4109">
        <v>43719</v>
      </c>
      <c r="B4109" t="s">
        <v>947</v>
      </c>
      <c r="C4109" t="s">
        <v>63</v>
      </c>
      <c r="D4109" t="s">
        <v>223</v>
      </c>
      <c r="E4109" t="s">
        <v>80</v>
      </c>
      <c r="F4109">
        <v>4</v>
      </c>
      <c r="G4109">
        <v>7</v>
      </c>
      <c r="H4109" t="s">
        <v>29</v>
      </c>
      <c r="I4109" t="s">
        <v>30</v>
      </c>
      <c r="J4109">
        <v>5338</v>
      </c>
      <c r="K4109" t="str">
        <f>VLOOKUP(E4109,LUCode!A:B,2,FALSE)</f>
        <v>Disorderly Patron</v>
      </c>
      <c r="L4109">
        <f>VLOOKUP(D4109,Coordinates!A:C,2,FALSE)</f>
        <v>43.392499999999998</v>
      </c>
      <c r="M4109">
        <f>VLOOKUP(D4109,Coordinates!A:C,3,FALSE)</f>
        <v>-79.271050000000002</v>
      </c>
      <c r="N4109" t="str">
        <f>VLOOKUP(I4109,LULine!A:B,2,FALSE)</f>
        <v>Bloor Danforth</v>
      </c>
      <c r="O4109" t="s">
        <v>1766</v>
      </c>
      <c r="P4109" t="s">
        <v>1773</v>
      </c>
    </row>
    <row r="4110" spans="1:16" x14ac:dyDescent="0.3">
      <c r="A4110">
        <v>43719</v>
      </c>
      <c r="B4110" t="s">
        <v>546</v>
      </c>
      <c r="C4110" t="s">
        <v>63</v>
      </c>
      <c r="D4110" t="s">
        <v>223</v>
      </c>
      <c r="E4110" t="s">
        <v>46</v>
      </c>
      <c r="F4110">
        <v>3</v>
      </c>
      <c r="G4110">
        <v>6</v>
      </c>
      <c r="H4110" t="s">
        <v>34</v>
      </c>
      <c r="I4110" t="s">
        <v>30</v>
      </c>
      <c r="J4110">
        <v>5246</v>
      </c>
      <c r="K4110" t="str">
        <f>VLOOKUP(E4110,LUCode!A:B,2,FALSE)</f>
        <v>Miscellaneous Speed Control</v>
      </c>
      <c r="L4110">
        <f>VLOOKUP(D4110,Coordinates!A:C,2,FALSE)</f>
        <v>43.392499999999998</v>
      </c>
      <c r="M4110">
        <f>VLOOKUP(D4110,Coordinates!A:C,3,FALSE)</f>
        <v>-79.271050000000002</v>
      </c>
      <c r="N4110" t="str">
        <f>VLOOKUP(I4110,LULine!A:B,2,FALSE)</f>
        <v>Bloor Danforth</v>
      </c>
      <c r="O4110" t="s">
        <v>1766</v>
      </c>
      <c r="P4110" t="s">
        <v>1773</v>
      </c>
    </row>
    <row r="4111" spans="1:16" x14ac:dyDescent="0.3">
      <c r="A4111">
        <v>43719</v>
      </c>
      <c r="B4111" t="s">
        <v>1185</v>
      </c>
      <c r="C4111" t="s">
        <v>63</v>
      </c>
      <c r="D4111" t="s">
        <v>22</v>
      </c>
      <c r="E4111" t="s">
        <v>132</v>
      </c>
      <c r="F4111">
        <v>3</v>
      </c>
      <c r="G4111">
        <v>6</v>
      </c>
      <c r="H4111" t="s">
        <v>14</v>
      </c>
      <c r="I4111" t="s">
        <v>15</v>
      </c>
      <c r="J4111">
        <v>5701</v>
      </c>
      <c r="K4111" t="str">
        <f>VLOOKUP(E4111,LUCode!A:B,2,FALSE)</f>
        <v>Misc. Transportation Other - Employee Non-Chargeable</v>
      </c>
      <c r="L4111">
        <f>VLOOKUP(D4111,Coordinates!A:C,2,FALSE)</f>
        <v>43.4116</v>
      </c>
      <c r="M4111">
        <f>VLOOKUP(D4111,Coordinates!A:C,3,FALSE)</f>
        <v>-79.233500000000006</v>
      </c>
      <c r="N4111" t="str">
        <f>VLOOKUP(I4111,LULine!A:B,2,FALSE)</f>
        <v>Yonge University Spadina</v>
      </c>
      <c r="O4111" t="s">
        <v>1766</v>
      </c>
      <c r="P4111" t="s">
        <v>1775</v>
      </c>
    </row>
    <row r="4112" spans="1:16" x14ac:dyDescent="0.3">
      <c r="A4112">
        <v>43720</v>
      </c>
      <c r="B4112" t="s">
        <v>426</v>
      </c>
      <c r="C4112" t="s">
        <v>126</v>
      </c>
      <c r="D4112" t="s">
        <v>88</v>
      </c>
      <c r="E4112" t="s">
        <v>197</v>
      </c>
      <c r="F4112">
        <v>20</v>
      </c>
      <c r="G4112">
        <v>25</v>
      </c>
      <c r="H4112" t="s">
        <v>14</v>
      </c>
      <c r="I4112" t="s">
        <v>15</v>
      </c>
      <c r="J4112">
        <v>5486</v>
      </c>
      <c r="K4112" t="str">
        <f>VLOOKUP(E4112,LUCode!A:B,2,FALSE)</f>
        <v>Work Zone Problems - Track</v>
      </c>
      <c r="L4112">
        <f>VLOOKUP(D4112,Coordinates!A:C,2,FALSE)</f>
        <v>43.744900000000001</v>
      </c>
      <c r="M4112">
        <f>VLOOKUP(D4112,Coordinates!A:C,3,FALSE)</f>
        <v>-79.406700000000001</v>
      </c>
      <c r="N4112" t="str">
        <f>VLOOKUP(I4112,LULine!A:B,2,FALSE)</f>
        <v>Yonge University Spadina</v>
      </c>
      <c r="O4112" t="s">
        <v>1766</v>
      </c>
      <c r="P4112" t="s">
        <v>1777</v>
      </c>
    </row>
    <row r="4113" spans="1:16" x14ac:dyDescent="0.3">
      <c r="A4113">
        <v>43720</v>
      </c>
      <c r="B4113" t="s">
        <v>442</v>
      </c>
      <c r="C4113" t="s">
        <v>126</v>
      </c>
      <c r="D4113" t="s">
        <v>207</v>
      </c>
      <c r="E4113" t="s">
        <v>197</v>
      </c>
      <c r="F4113">
        <v>3</v>
      </c>
      <c r="G4113">
        <v>8</v>
      </c>
      <c r="H4113" t="s">
        <v>19</v>
      </c>
      <c r="I4113" t="s">
        <v>15</v>
      </c>
      <c r="J4113">
        <v>5666</v>
      </c>
      <c r="K4113" t="str">
        <f>VLOOKUP(E4113,LUCode!A:B,2,FALSE)</f>
        <v>Work Zone Problems - Track</v>
      </c>
      <c r="L4113">
        <f>VLOOKUP(D4113,Coordinates!A:C,2,FALSE)</f>
        <v>43.4221</v>
      </c>
      <c r="M4113">
        <f>VLOOKUP(D4113,Coordinates!A:C,3,FALSE)</f>
        <v>-79.235399999999998</v>
      </c>
      <c r="N4113" t="str">
        <f>VLOOKUP(I4113,LULine!A:B,2,FALSE)</f>
        <v>Yonge University Spadina</v>
      </c>
      <c r="O4113" t="s">
        <v>1766</v>
      </c>
      <c r="P4113" t="s">
        <v>1777</v>
      </c>
    </row>
    <row r="4114" spans="1:16" x14ac:dyDescent="0.3">
      <c r="A4114">
        <v>43720</v>
      </c>
      <c r="B4114" t="s">
        <v>1690</v>
      </c>
      <c r="C4114" t="s">
        <v>126</v>
      </c>
      <c r="D4114" t="s">
        <v>24</v>
      </c>
      <c r="E4114" t="s">
        <v>1410</v>
      </c>
      <c r="F4114">
        <v>5</v>
      </c>
      <c r="G4114">
        <v>10</v>
      </c>
      <c r="H4114" t="s">
        <v>14</v>
      </c>
      <c r="I4114" t="s">
        <v>15</v>
      </c>
      <c r="J4114">
        <v>5436</v>
      </c>
      <c r="K4114" t="str">
        <f>VLOOKUP(E4114,LUCode!A:B,2,FALSE)</f>
        <v>T &amp; S Operator Related Problems</v>
      </c>
      <c r="L4114">
        <f>VLOOKUP(D4114,Coordinates!A:C,2,FALSE)</f>
        <v>43.415199999999999</v>
      </c>
      <c r="M4114">
        <f>VLOOKUP(D4114,Coordinates!A:C,3,FALSE)</f>
        <v>-79.234999999999999</v>
      </c>
      <c r="N4114" t="str">
        <f>VLOOKUP(I4114,LULine!A:B,2,FALSE)</f>
        <v>Yonge University Spadina</v>
      </c>
      <c r="O4114" t="s">
        <v>1766</v>
      </c>
      <c r="P4114" t="s">
        <v>1777</v>
      </c>
    </row>
    <row r="4115" spans="1:16" x14ac:dyDescent="0.3">
      <c r="A4115">
        <v>43720</v>
      </c>
      <c r="B4115" t="s">
        <v>735</v>
      </c>
      <c r="C4115" t="s">
        <v>126</v>
      </c>
      <c r="D4115" t="s">
        <v>45</v>
      </c>
      <c r="E4115" t="s">
        <v>506</v>
      </c>
      <c r="F4115">
        <v>5</v>
      </c>
      <c r="G4115">
        <v>10</v>
      </c>
      <c r="H4115" t="s">
        <v>19</v>
      </c>
      <c r="I4115" t="s">
        <v>15</v>
      </c>
      <c r="J4115">
        <v>5976</v>
      </c>
      <c r="K4115" t="str">
        <f>VLOOKUP(E4115,LUCode!A:B,2,FALSE)</f>
        <v>Trainline System</v>
      </c>
      <c r="L4115">
        <f>VLOOKUP(D4115,Coordinates!A:C,2,FALSE)</f>
        <v>43.781399999999998</v>
      </c>
      <c r="M4115">
        <f>VLOOKUP(D4115,Coordinates!A:C,3,FALSE)</f>
        <v>-79.415000000000006</v>
      </c>
      <c r="N4115" t="str">
        <f>VLOOKUP(I4115,LULine!A:B,2,FALSE)</f>
        <v>Yonge University Spadina</v>
      </c>
      <c r="O4115" t="s">
        <v>1766</v>
      </c>
      <c r="P4115" t="s">
        <v>1774</v>
      </c>
    </row>
    <row r="4116" spans="1:16" x14ac:dyDescent="0.3">
      <c r="A4116">
        <v>43720</v>
      </c>
      <c r="B4116" t="s">
        <v>1064</v>
      </c>
      <c r="C4116" t="s">
        <v>126</v>
      </c>
      <c r="D4116" t="s">
        <v>42</v>
      </c>
      <c r="E4116" t="s">
        <v>18</v>
      </c>
      <c r="F4116">
        <v>12</v>
      </c>
      <c r="G4116">
        <v>16</v>
      </c>
      <c r="H4116" t="s">
        <v>14</v>
      </c>
      <c r="I4116" t="s">
        <v>15</v>
      </c>
      <c r="J4116">
        <v>5586</v>
      </c>
      <c r="K4116" t="str">
        <f>VLOOKUP(E4116,LUCode!A:B,2,FALSE)</f>
        <v>ATC RC&amp;S Equipment</v>
      </c>
      <c r="L4116">
        <f>VLOOKUP(D4116,Coordinates!A:C,2,FALSE)</f>
        <v>43.749699999999997</v>
      </c>
      <c r="M4116">
        <f>VLOOKUP(D4116,Coordinates!A:C,3,FALSE)</f>
        <v>-79.4619</v>
      </c>
      <c r="N4116" t="str">
        <f>VLOOKUP(I4116,LULine!A:B,2,FALSE)</f>
        <v>Yonge University Spadina</v>
      </c>
      <c r="O4116" t="s">
        <v>1766</v>
      </c>
      <c r="P4116" t="s">
        <v>1774</v>
      </c>
    </row>
    <row r="4117" spans="1:16" x14ac:dyDescent="0.3">
      <c r="A4117">
        <v>43720</v>
      </c>
      <c r="B4117" t="s">
        <v>1135</v>
      </c>
      <c r="C4117" t="s">
        <v>126</v>
      </c>
      <c r="D4117" t="s">
        <v>40</v>
      </c>
      <c r="E4117" t="s">
        <v>60</v>
      </c>
      <c r="F4117">
        <v>5</v>
      </c>
      <c r="G4117">
        <v>7</v>
      </c>
      <c r="H4117" t="s">
        <v>34</v>
      </c>
      <c r="I4117" t="s">
        <v>30</v>
      </c>
      <c r="J4117">
        <v>5140</v>
      </c>
      <c r="K4117" t="str">
        <f>VLOOKUP(E4117,LUCode!A:B,2,FALSE)</f>
        <v>Miscellaneous Other</v>
      </c>
      <c r="L4117">
        <f>VLOOKUP(D4117,Coordinates!A:C,2,FALSE)</f>
        <v>43.405700000000003</v>
      </c>
      <c r="M4117">
        <f>VLOOKUP(D4117,Coordinates!A:C,3,FALSE)</f>
        <v>-79.194900000000004</v>
      </c>
      <c r="N4117" t="str">
        <f>VLOOKUP(I4117,LULine!A:B,2,FALSE)</f>
        <v>Bloor Danforth</v>
      </c>
      <c r="O4117" t="s">
        <v>1766</v>
      </c>
      <c r="P4117" t="s">
        <v>1774</v>
      </c>
    </row>
    <row r="4118" spans="1:16" x14ac:dyDescent="0.3">
      <c r="A4118">
        <v>43720</v>
      </c>
      <c r="B4118" t="s">
        <v>812</v>
      </c>
      <c r="C4118" t="s">
        <v>126</v>
      </c>
      <c r="D4118" t="s">
        <v>626</v>
      </c>
      <c r="E4118" t="s">
        <v>60</v>
      </c>
      <c r="F4118">
        <v>10</v>
      </c>
      <c r="G4118">
        <v>13</v>
      </c>
      <c r="H4118" t="s">
        <v>14</v>
      </c>
      <c r="I4118" t="s">
        <v>15</v>
      </c>
      <c r="J4118">
        <v>5426</v>
      </c>
      <c r="K4118" t="str">
        <f>VLOOKUP(E4118,LUCode!A:B,2,FALSE)</f>
        <v>Miscellaneous Other</v>
      </c>
      <c r="L4118">
        <f>VLOOKUP(D4118,Coordinates!A:C,2,FALSE)</f>
        <v>43.465000000000003</v>
      </c>
      <c r="M4118">
        <f>VLOOKUP(D4118,Coordinates!A:C,3,FALSE)</f>
        <v>-79.2453</v>
      </c>
      <c r="N4118" t="str">
        <f>VLOOKUP(I4118,LULine!A:B,2,FALSE)</f>
        <v>Yonge University Spadina</v>
      </c>
      <c r="O4118" t="s">
        <v>1766</v>
      </c>
      <c r="P4118" t="s">
        <v>1774</v>
      </c>
    </row>
    <row r="4119" spans="1:16" x14ac:dyDescent="0.3">
      <c r="A4119">
        <v>43720</v>
      </c>
      <c r="B4119" t="s">
        <v>770</v>
      </c>
      <c r="C4119" t="s">
        <v>126</v>
      </c>
      <c r="D4119" t="s">
        <v>300</v>
      </c>
      <c r="E4119" t="s">
        <v>89</v>
      </c>
      <c r="F4119">
        <v>6</v>
      </c>
      <c r="G4119">
        <v>10</v>
      </c>
      <c r="H4119" t="s">
        <v>19</v>
      </c>
      <c r="I4119" t="s">
        <v>15</v>
      </c>
      <c r="J4119">
        <v>5736</v>
      </c>
      <c r="K4119" t="str">
        <f>VLOOKUP(E4119,LUCode!A:B,2,FALSE)</f>
        <v>Injured or ill Customer (On Train) - Medical Aid Refused</v>
      </c>
      <c r="L4119">
        <f>VLOOKUP(D4119,Coordinates!A:C,2,FALSE)</f>
        <v>43.405200000000001</v>
      </c>
      <c r="M4119">
        <f>VLOOKUP(D4119,Coordinates!A:C,3,FALSE)</f>
        <v>-79.201599999999999</v>
      </c>
      <c r="N4119" t="str">
        <f>VLOOKUP(I4119,LULine!A:B,2,FALSE)</f>
        <v>Yonge University Spadina</v>
      </c>
      <c r="O4119" t="s">
        <v>1766</v>
      </c>
      <c r="P4119" t="s">
        <v>1774</v>
      </c>
    </row>
    <row r="4120" spans="1:16" x14ac:dyDescent="0.3">
      <c r="A4120">
        <v>43720</v>
      </c>
      <c r="B4120" t="s">
        <v>928</v>
      </c>
      <c r="C4120" t="s">
        <v>126</v>
      </c>
      <c r="D4120" t="s">
        <v>104</v>
      </c>
      <c r="E4120" t="s">
        <v>70</v>
      </c>
      <c r="F4120">
        <v>4</v>
      </c>
      <c r="G4120">
        <v>6</v>
      </c>
      <c r="H4120" t="s">
        <v>29</v>
      </c>
      <c r="I4120" t="s">
        <v>30</v>
      </c>
      <c r="J4120">
        <v>5345</v>
      </c>
      <c r="K4120" t="str">
        <f>VLOOKUP(E4120,LUCode!A:B,2,FALSE)</f>
        <v>Signals - Train Stops</v>
      </c>
      <c r="L4120">
        <f>VLOOKUP(D4120,Coordinates!A:C,2,FALSE)</f>
        <v>43.384300000000003</v>
      </c>
      <c r="M4120">
        <f>VLOOKUP(D4120,Coordinates!A:C,3,FALSE)</f>
        <v>-79.312799999999996</v>
      </c>
      <c r="N4120" t="str">
        <f>VLOOKUP(I4120,LULine!A:B,2,FALSE)</f>
        <v>Bloor Danforth</v>
      </c>
      <c r="O4120" t="s">
        <v>1766</v>
      </c>
      <c r="P4120" t="s">
        <v>1774</v>
      </c>
    </row>
    <row r="4121" spans="1:16" x14ac:dyDescent="0.3">
      <c r="A4121">
        <v>43720</v>
      </c>
      <c r="B4121" t="s">
        <v>666</v>
      </c>
      <c r="C4121" t="s">
        <v>126</v>
      </c>
      <c r="D4121" t="s">
        <v>49</v>
      </c>
      <c r="E4121" t="s">
        <v>67</v>
      </c>
      <c r="F4121">
        <v>3</v>
      </c>
      <c r="G4121">
        <v>6</v>
      </c>
      <c r="H4121" t="s">
        <v>19</v>
      </c>
      <c r="I4121" t="s">
        <v>15</v>
      </c>
      <c r="J4121">
        <v>5471</v>
      </c>
      <c r="K4121" t="str">
        <f>VLOOKUP(E4121,LUCode!A:B,2,FALSE)</f>
        <v>Door Problems - Faulty Equipment</v>
      </c>
      <c r="L4121">
        <f>VLOOKUP(D4121,Coordinates!A:C,2,FALSE)</f>
        <v>43.423200000000001</v>
      </c>
      <c r="M4121">
        <f>VLOOKUP(D4121,Coordinates!A:C,3,FALSE)</f>
        <v>79.262699999999995</v>
      </c>
      <c r="N4121" t="str">
        <f>VLOOKUP(I4121,LULine!A:B,2,FALSE)</f>
        <v>Yonge University Spadina</v>
      </c>
      <c r="O4121" t="s">
        <v>1766</v>
      </c>
      <c r="P4121" t="s">
        <v>1774</v>
      </c>
    </row>
    <row r="4122" spans="1:16" x14ac:dyDescent="0.3">
      <c r="A4122">
        <v>43720</v>
      </c>
      <c r="B4122" t="s">
        <v>535</v>
      </c>
      <c r="C4122" t="s">
        <v>126</v>
      </c>
      <c r="D4122" t="s">
        <v>117</v>
      </c>
      <c r="E4122" t="s">
        <v>1264</v>
      </c>
      <c r="F4122">
        <v>4</v>
      </c>
      <c r="G4122">
        <v>6</v>
      </c>
      <c r="H4122" t="s">
        <v>19</v>
      </c>
      <c r="I4122" t="s">
        <v>15</v>
      </c>
      <c r="J4122">
        <v>5601</v>
      </c>
      <c r="K4122" t="str">
        <f>VLOOKUP(E4122,LUCode!A:B,2,FALSE)</f>
        <v>Injured or ill Customer (In Station) - Medical Aid Refused</v>
      </c>
      <c r="L4122">
        <f>VLOOKUP(D4122,Coordinates!A:C,2,FALSE)</f>
        <v>43.393599999999999</v>
      </c>
      <c r="M4122">
        <f>VLOOKUP(D4122,Coordinates!A:C,3,FALSE)</f>
        <v>-79.232600000000005</v>
      </c>
      <c r="N4122" t="str">
        <f>VLOOKUP(I4122,LULine!A:B,2,FALSE)</f>
        <v>Yonge University Spadina</v>
      </c>
      <c r="O4122" t="s">
        <v>1766</v>
      </c>
      <c r="P4122" t="s">
        <v>1774</v>
      </c>
    </row>
    <row r="4123" spans="1:16" x14ac:dyDescent="0.3">
      <c r="A4123">
        <v>43720</v>
      </c>
      <c r="B4123" t="s">
        <v>536</v>
      </c>
      <c r="C4123" t="s">
        <v>126</v>
      </c>
      <c r="D4123" t="s">
        <v>325</v>
      </c>
      <c r="E4123" t="s">
        <v>89</v>
      </c>
      <c r="F4123">
        <v>3</v>
      </c>
      <c r="G4123">
        <v>5</v>
      </c>
      <c r="H4123" t="s">
        <v>19</v>
      </c>
      <c r="I4123" t="s">
        <v>15</v>
      </c>
      <c r="J4123">
        <v>6056</v>
      </c>
      <c r="K4123" t="str">
        <f>VLOOKUP(E4123,LUCode!A:B,2,FALSE)</f>
        <v>Injured or ill Customer (On Train) - Medical Aid Refused</v>
      </c>
      <c r="L4123">
        <f>VLOOKUP(D4123,Coordinates!A:C,2,FALSE)</f>
        <v>43.394100000000002</v>
      </c>
      <c r="M4123">
        <f>VLOOKUP(D4123,Coordinates!A:C,3,FALSE)</f>
        <v>-79.225899999999996</v>
      </c>
      <c r="N4123" t="str">
        <f>VLOOKUP(I4123,LULine!A:B,2,FALSE)</f>
        <v>Yonge University Spadina</v>
      </c>
      <c r="O4123" t="s">
        <v>1766</v>
      </c>
      <c r="P4123" t="s">
        <v>1774</v>
      </c>
    </row>
    <row r="4124" spans="1:16" x14ac:dyDescent="0.3">
      <c r="A4124">
        <v>43720</v>
      </c>
      <c r="B4124" t="s">
        <v>1044</v>
      </c>
      <c r="C4124" t="s">
        <v>126</v>
      </c>
      <c r="D4124" t="s">
        <v>215</v>
      </c>
      <c r="E4124" t="s">
        <v>777</v>
      </c>
      <c r="F4124">
        <v>10</v>
      </c>
      <c r="G4124">
        <v>13</v>
      </c>
      <c r="H4124" t="s">
        <v>29</v>
      </c>
      <c r="I4124" t="s">
        <v>30</v>
      </c>
      <c r="J4124">
        <v>5351</v>
      </c>
      <c r="K4124" t="str">
        <f>VLOOKUP(E4124,LUCode!A:B,2,FALSE)</f>
        <v>S/E/C Department Other</v>
      </c>
      <c r="L4124">
        <f>VLOOKUP(D4124,Coordinates!A:C,2,FALSE)</f>
        <v>43.385300000000001</v>
      </c>
      <c r="M4124">
        <f>VLOOKUP(D4124,Coordinates!A:C,3,FALSE)</f>
        <v>-79.304100000000005</v>
      </c>
      <c r="N4124" t="str">
        <f>VLOOKUP(I4124,LULine!A:B,2,FALSE)</f>
        <v>Bloor Danforth</v>
      </c>
      <c r="O4124" t="s">
        <v>1766</v>
      </c>
      <c r="P4124" t="s">
        <v>1772</v>
      </c>
    </row>
    <row r="4125" spans="1:16" x14ac:dyDescent="0.3">
      <c r="A4125">
        <v>43720</v>
      </c>
      <c r="B4125" t="s">
        <v>1204</v>
      </c>
      <c r="C4125" t="s">
        <v>126</v>
      </c>
      <c r="D4125" t="s">
        <v>608</v>
      </c>
      <c r="E4125" t="s">
        <v>92</v>
      </c>
      <c r="F4125">
        <v>6</v>
      </c>
      <c r="G4125">
        <v>12</v>
      </c>
      <c r="H4125" t="s">
        <v>14</v>
      </c>
      <c r="I4125" t="s">
        <v>93</v>
      </c>
      <c r="J4125">
        <v>3007</v>
      </c>
      <c r="K4125" t="str">
        <f>VLOOKUP(E4125,LUCode!A:B,2,FALSE)</f>
        <v>Door Problems - Faulty Equipment</v>
      </c>
      <c r="L4125">
        <f>VLOOKUP(D4125,Coordinates!A:C,2,FALSE)</f>
        <v>43.461350000000003</v>
      </c>
      <c r="M4125">
        <f>VLOOKUP(D4125,Coordinates!A:C,3,FALSE)</f>
        <v>-79.161900000000003</v>
      </c>
      <c r="N4125" t="str">
        <f>VLOOKUP(I4125,LULine!A:B,2,FALSE)</f>
        <v>Scarborough Rail Transit</v>
      </c>
      <c r="O4125" t="s">
        <v>1766</v>
      </c>
      <c r="P4125" t="s">
        <v>1772</v>
      </c>
    </row>
    <row r="4126" spans="1:16" x14ac:dyDescent="0.3">
      <c r="A4126">
        <v>43720</v>
      </c>
      <c r="B4126" t="s">
        <v>1399</v>
      </c>
      <c r="C4126" t="s">
        <v>126</v>
      </c>
      <c r="D4126" t="s">
        <v>101</v>
      </c>
      <c r="E4126" t="s">
        <v>150</v>
      </c>
      <c r="F4126">
        <v>5</v>
      </c>
      <c r="G4126">
        <v>8</v>
      </c>
      <c r="H4126" t="s">
        <v>14</v>
      </c>
      <c r="I4126" t="s">
        <v>15</v>
      </c>
      <c r="J4126">
        <v>5881</v>
      </c>
      <c r="K4126" t="str">
        <f>VLOOKUP(E4126,LUCode!A:B,2,FALSE)</f>
        <v>Passenger Other</v>
      </c>
      <c r="L4126">
        <f>VLOOKUP(D4126,Coordinates!A:C,2,FALSE)</f>
        <v>43.400199999999998</v>
      </c>
      <c r="M4126">
        <f>VLOOKUP(D4126,Coordinates!A:C,3,FALSE)</f>
        <v>-79.241399999999999</v>
      </c>
      <c r="N4126" t="str">
        <f>VLOOKUP(I4126,LULine!A:B,2,FALSE)</f>
        <v>Yonge University Spadina</v>
      </c>
      <c r="O4126" t="s">
        <v>1766</v>
      </c>
      <c r="P4126" t="s">
        <v>1773</v>
      </c>
    </row>
    <row r="4127" spans="1:16" x14ac:dyDescent="0.3">
      <c r="A4127">
        <v>43720</v>
      </c>
      <c r="B4127" t="s">
        <v>305</v>
      </c>
      <c r="C4127" t="s">
        <v>126</v>
      </c>
      <c r="D4127" t="s">
        <v>88</v>
      </c>
      <c r="E4127" t="s">
        <v>80</v>
      </c>
      <c r="F4127">
        <v>3</v>
      </c>
      <c r="G4127">
        <v>6</v>
      </c>
      <c r="H4127" t="s">
        <v>19</v>
      </c>
      <c r="I4127" t="s">
        <v>15</v>
      </c>
      <c r="J4127">
        <v>5861</v>
      </c>
      <c r="K4127" t="str">
        <f>VLOOKUP(E4127,LUCode!A:B,2,FALSE)</f>
        <v>Disorderly Patron</v>
      </c>
      <c r="L4127">
        <f>VLOOKUP(D4127,Coordinates!A:C,2,FALSE)</f>
        <v>43.744900000000001</v>
      </c>
      <c r="M4127">
        <f>VLOOKUP(D4127,Coordinates!A:C,3,FALSE)</f>
        <v>-79.406700000000001</v>
      </c>
      <c r="N4127" t="str">
        <f>VLOOKUP(I4127,LULine!A:B,2,FALSE)</f>
        <v>Yonge University Spadina</v>
      </c>
      <c r="O4127" t="s">
        <v>1766</v>
      </c>
      <c r="P4127" t="s">
        <v>1773</v>
      </c>
    </row>
    <row r="4128" spans="1:16" x14ac:dyDescent="0.3">
      <c r="A4128">
        <v>43720</v>
      </c>
      <c r="B4128" t="s">
        <v>765</v>
      </c>
      <c r="C4128" t="s">
        <v>126</v>
      </c>
      <c r="D4128" t="s">
        <v>149</v>
      </c>
      <c r="E4128" t="s">
        <v>54</v>
      </c>
      <c r="F4128">
        <v>3</v>
      </c>
      <c r="G4128">
        <v>5</v>
      </c>
      <c r="H4128" t="s">
        <v>29</v>
      </c>
      <c r="I4128" t="s">
        <v>30</v>
      </c>
      <c r="J4128">
        <v>5307</v>
      </c>
      <c r="K4128" t="str">
        <f>VLOOKUP(E4128,LUCode!A:B,2,FALSE)</f>
        <v>Passenger Assistance Alarm Activated - No Trouble Found</v>
      </c>
      <c r="L4128">
        <f>VLOOKUP(D4128,Coordinates!A:C,2,FALSE)</f>
        <v>43.400199999999998</v>
      </c>
      <c r="M4128">
        <f>VLOOKUP(D4128,Coordinates!A:C,3,FALSE)</f>
        <v>-79.241399999999999</v>
      </c>
      <c r="N4128" t="str">
        <f>VLOOKUP(I4128,LULine!A:B,2,FALSE)</f>
        <v>Bloor Danforth</v>
      </c>
      <c r="O4128" t="s">
        <v>1766</v>
      </c>
      <c r="P4128" t="s">
        <v>1775</v>
      </c>
    </row>
    <row r="4129" spans="1:16" x14ac:dyDescent="0.3">
      <c r="A4129">
        <v>43720</v>
      </c>
      <c r="B4129" t="s">
        <v>856</v>
      </c>
      <c r="C4129" t="s">
        <v>126</v>
      </c>
      <c r="D4129" t="s">
        <v>325</v>
      </c>
      <c r="E4129" t="s">
        <v>80</v>
      </c>
      <c r="F4129">
        <v>4</v>
      </c>
      <c r="G4129">
        <v>7</v>
      </c>
      <c r="H4129" t="s">
        <v>19</v>
      </c>
      <c r="I4129" t="s">
        <v>15</v>
      </c>
      <c r="J4129">
        <v>6031</v>
      </c>
      <c r="K4129" t="str">
        <f>VLOOKUP(E4129,LUCode!A:B,2,FALSE)</f>
        <v>Disorderly Patron</v>
      </c>
      <c r="L4129">
        <f>VLOOKUP(D4129,Coordinates!A:C,2,FALSE)</f>
        <v>43.394100000000002</v>
      </c>
      <c r="M4129">
        <f>VLOOKUP(D4129,Coordinates!A:C,3,FALSE)</f>
        <v>-79.225899999999996</v>
      </c>
      <c r="N4129" t="str">
        <f>VLOOKUP(I4129,LULine!A:B,2,FALSE)</f>
        <v>Yonge University Spadina</v>
      </c>
      <c r="O4129" t="s">
        <v>1766</v>
      </c>
      <c r="P4129" t="s">
        <v>1775</v>
      </c>
    </row>
    <row r="4130" spans="1:16" x14ac:dyDescent="0.3">
      <c r="A4130">
        <v>43720</v>
      </c>
      <c r="B4130" t="s">
        <v>1286</v>
      </c>
      <c r="C4130" t="s">
        <v>126</v>
      </c>
      <c r="D4130" t="s">
        <v>137</v>
      </c>
      <c r="E4130" t="s">
        <v>80</v>
      </c>
      <c r="F4130">
        <v>6</v>
      </c>
      <c r="G4130">
        <v>8</v>
      </c>
      <c r="H4130" t="s">
        <v>14</v>
      </c>
      <c r="I4130" t="s">
        <v>15</v>
      </c>
      <c r="J4130">
        <v>5591</v>
      </c>
      <c r="K4130" t="str">
        <f>VLOOKUP(E4130,LUCode!A:B,2,FALSE)</f>
        <v>Disorderly Patron</v>
      </c>
      <c r="L4130">
        <f>VLOOKUP(D4130,Coordinates!A:C,2,FALSE)</f>
        <v>43.645299999999999</v>
      </c>
      <c r="M4130">
        <f>VLOOKUP(D4130,Coordinates!A:C,3,FALSE)</f>
        <v>-79.380600000000001</v>
      </c>
      <c r="N4130" t="str">
        <f>VLOOKUP(I4130,LULine!A:B,2,FALSE)</f>
        <v>Yonge University Spadina</v>
      </c>
      <c r="O4130" t="s">
        <v>1766</v>
      </c>
      <c r="P4130" t="s">
        <v>1775</v>
      </c>
    </row>
    <row r="4131" spans="1:16" x14ac:dyDescent="0.3">
      <c r="A4131">
        <v>43720</v>
      </c>
      <c r="B4131" t="s">
        <v>552</v>
      </c>
      <c r="C4131" t="s">
        <v>126</v>
      </c>
      <c r="D4131" t="s">
        <v>266</v>
      </c>
      <c r="E4131" t="s">
        <v>627</v>
      </c>
      <c r="F4131">
        <v>4</v>
      </c>
      <c r="G4131">
        <v>9</v>
      </c>
      <c r="H4131" t="s">
        <v>19</v>
      </c>
      <c r="I4131" t="s">
        <v>93</v>
      </c>
      <c r="J4131">
        <v>3012</v>
      </c>
      <c r="K4131" t="str">
        <f>VLOOKUP(E4131,LUCode!A:B,2,FALSE)</f>
        <v>Train Control - VOBC</v>
      </c>
      <c r="L4131">
        <f>VLOOKUP(D4131,Coordinates!A:C,2,FALSE)</f>
        <v>43.462899999999998</v>
      </c>
      <c r="M4131">
        <f>VLOOKUP(D4131,Coordinates!A:C,3,FALSE)</f>
        <v>-79.150599999999997</v>
      </c>
      <c r="N4131" t="str">
        <f>VLOOKUP(I4131,LULine!A:B,2,FALSE)</f>
        <v>Scarborough Rail Transit</v>
      </c>
      <c r="O4131" t="s">
        <v>1766</v>
      </c>
      <c r="P4131" t="s">
        <v>1775</v>
      </c>
    </row>
    <row r="4132" spans="1:16" x14ac:dyDescent="0.3">
      <c r="A4132">
        <v>43720</v>
      </c>
      <c r="B4132" t="s">
        <v>1140</v>
      </c>
      <c r="C4132" t="s">
        <v>126</v>
      </c>
      <c r="D4132" t="s">
        <v>119</v>
      </c>
      <c r="E4132" t="s">
        <v>89</v>
      </c>
      <c r="F4132">
        <v>3</v>
      </c>
      <c r="G4132">
        <v>5</v>
      </c>
      <c r="H4132" t="s">
        <v>14</v>
      </c>
      <c r="I4132" t="s">
        <v>15</v>
      </c>
      <c r="J4132">
        <v>5951</v>
      </c>
      <c r="K4132" t="str">
        <f>VLOOKUP(E4132,LUCode!A:B,2,FALSE)</f>
        <v>Injured or ill Customer (On Train) - Medical Aid Refused</v>
      </c>
      <c r="L4132">
        <f>VLOOKUP(D4132,Coordinates!A:C,2,FALSE)</f>
        <v>43.433</v>
      </c>
      <c r="M4132">
        <f>VLOOKUP(D4132,Coordinates!A:C,3,FALSE)</f>
        <v>-79.248000000000005</v>
      </c>
      <c r="N4132" t="str">
        <f>VLOOKUP(I4132,LULine!A:B,2,FALSE)</f>
        <v>Yonge University Spadina</v>
      </c>
      <c r="O4132" t="s">
        <v>1766</v>
      </c>
      <c r="P4132" t="s">
        <v>1776</v>
      </c>
    </row>
    <row r="4133" spans="1:16" x14ac:dyDescent="0.3">
      <c r="A4133">
        <v>43720</v>
      </c>
      <c r="B4133" t="s">
        <v>659</v>
      </c>
      <c r="C4133" t="s">
        <v>126</v>
      </c>
      <c r="D4133" t="s">
        <v>22</v>
      </c>
      <c r="E4133" t="s">
        <v>54</v>
      </c>
      <c r="F4133">
        <v>3</v>
      </c>
      <c r="G4133">
        <v>5</v>
      </c>
      <c r="H4133" t="s">
        <v>14</v>
      </c>
      <c r="I4133" t="s">
        <v>15</v>
      </c>
      <c r="J4133">
        <v>5456</v>
      </c>
      <c r="K4133" t="str">
        <f>VLOOKUP(E4133,LUCode!A:B,2,FALSE)</f>
        <v>Passenger Assistance Alarm Activated - No Trouble Found</v>
      </c>
      <c r="L4133">
        <f>VLOOKUP(D4133,Coordinates!A:C,2,FALSE)</f>
        <v>43.4116</v>
      </c>
      <c r="M4133">
        <f>VLOOKUP(D4133,Coordinates!A:C,3,FALSE)</f>
        <v>-79.233500000000006</v>
      </c>
      <c r="N4133" t="str">
        <f>VLOOKUP(I4133,LULine!A:B,2,FALSE)</f>
        <v>Yonge University Spadina</v>
      </c>
      <c r="O4133" t="s">
        <v>1766</v>
      </c>
      <c r="P4133" t="s">
        <v>1776</v>
      </c>
    </row>
    <row r="4134" spans="1:16" x14ac:dyDescent="0.3">
      <c r="A4134">
        <v>43720</v>
      </c>
      <c r="B4134" t="s">
        <v>261</v>
      </c>
      <c r="C4134" t="s">
        <v>126</v>
      </c>
      <c r="D4134" t="s">
        <v>27</v>
      </c>
      <c r="E4134" t="s">
        <v>509</v>
      </c>
      <c r="F4134">
        <v>3</v>
      </c>
      <c r="G4134">
        <v>6</v>
      </c>
      <c r="H4134" t="s">
        <v>29</v>
      </c>
      <c r="I4134" t="s">
        <v>30</v>
      </c>
      <c r="J4134">
        <v>5128</v>
      </c>
      <c r="K4134" t="str">
        <f>VLOOKUP(E4134,LUCode!A:B,2,FALSE)</f>
        <v>Held By Polce - Non-TTC Related</v>
      </c>
      <c r="L4134">
        <f>VLOOKUP(D4134,Coordinates!A:C,2,FALSE)</f>
        <v>43.392000000000003</v>
      </c>
      <c r="M4134">
        <f>VLOOKUP(D4134,Coordinates!A:C,3,FALSE)</f>
        <v>-79.273499999999999</v>
      </c>
      <c r="N4134" t="str">
        <f>VLOOKUP(I4134,LULine!A:B,2,FALSE)</f>
        <v>Bloor Danforth</v>
      </c>
      <c r="O4134" t="s">
        <v>1766</v>
      </c>
      <c r="P4134" t="s">
        <v>1776</v>
      </c>
    </row>
    <row r="4135" spans="1:16" x14ac:dyDescent="0.3">
      <c r="A4135">
        <v>43720</v>
      </c>
      <c r="B4135" t="s">
        <v>642</v>
      </c>
      <c r="C4135" t="s">
        <v>126</v>
      </c>
      <c r="D4135" t="s">
        <v>37</v>
      </c>
      <c r="E4135" t="s">
        <v>46</v>
      </c>
      <c r="F4135">
        <v>4</v>
      </c>
      <c r="G4135">
        <v>7</v>
      </c>
      <c r="H4135" t="s">
        <v>29</v>
      </c>
      <c r="I4135" t="s">
        <v>30</v>
      </c>
      <c r="J4135">
        <v>5314</v>
      </c>
      <c r="K4135" t="str">
        <f>VLOOKUP(E4135,LUCode!A:B,2,FALSE)</f>
        <v>Miscellaneous Speed Control</v>
      </c>
      <c r="L4135">
        <f>VLOOKUP(D4135,Coordinates!A:C,2,FALSE)</f>
        <v>43.435699999999997</v>
      </c>
      <c r="M4135">
        <f>VLOOKUP(D4135,Coordinates!A:C,3,FALSE)</f>
        <v>-79.154899999999998</v>
      </c>
      <c r="N4135" t="str">
        <f>VLOOKUP(I4135,LULine!A:B,2,FALSE)</f>
        <v>Bloor Danforth</v>
      </c>
      <c r="O4135" t="s">
        <v>1766</v>
      </c>
      <c r="P4135" t="s">
        <v>1776</v>
      </c>
    </row>
    <row r="4136" spans="1:16" x14ac:dyDescent="0.3">
      <c r="A4136">
        <v>43720</v>
      </c>
      <c r="B4136" t="s">
        <v>749</v>
      </c>
      <c r="C4136" t="s">
        <v>126</v>
      </c>
      <c r="D4136" t="s">
        <v>207</v>
      </c>
      <c r="E4136" t="s">
        <v>46</v>
      </c>
      <c r="F4136">
        <v>5</v>
      </c>
      <c r="G4136">
        <v>8</v>
      </c>
      <c r="H4136" t="s">
        <v>19</v>
      </c>
      <c r="I4136" t="s">
        <v>15</v>
      </c>
      <c r="J4136">
        <v>5566</v>
      </c>
      <c r="K4136" t="str">
        <f>VLOOKUP(E4136,LUCode!A:B,2,FALSE)</f>
        <v>Miscellaneous Speed Control</v>
      </c>
      <c r="L4136">
        <f>VLOOKUP(D4136,Coordinates!A:C,2,FALSE)</f>
        <v>43.4221</v>
      </c>
      <c r="M4136">
        <f>VLOOKUP(D4136,Coordinates!A:C,3,FALSE)</f>
        <v>-79.235399999999998</v>
      </c>
      <c r="N4136" t="str">
        <f>VLOOKUP(I4136,LULine!A:B,2,FALSE)</f>
        <v>Yonge University Spadina</v>
      </c>
      <c r="O4136" t="s">
        <v>1766</v>
      </c>
      <c r="P4136" t="s">
        <v>1776</v>
      </c>
    </row>
    <row r="4137" spans="1:16" x14ac:dyDescent="0.3">
      <c r="A4137">
        <v>43720</v>
      </c>
      <c r="B4137" t="s">
        <v>730</v>
      </c>
      <c r="C4137" t="s">
        <v>126</v>
      </c>
      <c r="D4137" t="s">
        <v>325</v>
      </c>
      <c r="E4137" t="s">
        <v>158</v>
      </c>
      <c r="F4137">
        <v>24</v>
      </c>
      <c r="G4137">
        <v>27</v>
      </c>
      <c r="H4137" t="s">
        <v>14</v>
      </c>
      <c r="I4137" t="s">
        <v>15</v>
      </c>
      <c r="J4137">
        <v>5796</v>
      </c>
      <c r="K4137" t="str">
        <f>VLOOKUP(E4137,LUCode!A:B,2,FALSE)</f>
        <v>Unauthorized at Track Level</v>
      </c>
      <c r="L4137">
        <f>VLOOKUP(D4137,Coordinates!A:C,2,FALSE)</f>
        <v>43.394100000000002</v>
      </c>
      <c r="M4137">
        <f>VLOOKUP(D4137,Coordinates!A:C,3,FALSE)</f>
        <v>-79.225899999999996</v>
      </c>
      <c r="N4137" t="str">
        <f>VLOOKUP(I4137,LULine!A:B,2,FALSE)</f>
        <v>Yonge University Spadina</v>
      </c>
      <c r="O4137" t="s">
        <v>1766</v>
      </c>
      <c r="P4137" t="s">
        <v>1777</v>
      </c>
    </row>
    <row r="4138" spans="1:16" x14ac:dyDescent="0.3">
      <c r="A4138">
        <v>43721</v>
      </c>
      <c r="B4138" t="s">
        <v>735</v>
      </c>
      <c r="C4138" t="s">
        <v>145</v>
      </c>
      <c r="D4138" t="s">
        <v>64</v>
      </c>
      <c r="E4138" t="s">
        <v>1380</v>
      </c>
      <c r="F4138">
        <v>3</v>
      </c>
      <c r="G4138">
        <v>7</v>
      </c>
      <c r="H4138" t="s">
        <v>29</v>
      </c>
      <c r="I4138" t="s">
        <v>30</v>
      </c>
      <c r="J4138">
        <v>5171</v>
      </c>
      <c r="K4138" t="str">
        <f>VLOOKUP(E4138,LUCode!A:B,2,FALSE)</f>
        <v>Rail Related Problem</v>
      </c>
      <c r="L4138">
        <f>VLOOKUP(D4138,Coordinates!A:C,2,FALSE)</f>
        <v>43.424100000000003</v>
      </c>
      <c r="M4138">
        <f>VLOOKUP(D4138,Coordinates!A:C,3,FALSE)</f>
        <v>-79.164699999999996</v>
      </c>
      <c r="N4138" t="str">
        <f>VLOOKUP(I4138,LULine!A:B,2,FALSE)</f>
        <v>Bloor Danforth</v>
      </c>
      <c r="O4138" t="s">
        <v>1766</v>
      </c>
      <c r="P4138" t="s">
        <v>1774</v>
      </c>
    </row>
    <row r="4139" spans="1:16" x14ac:dyDescent="0.3">
      <c r="A4139">
        <v>43721</v>
      </c>
      <c r="B4139" t="s">
        <v>1093</v>
      </c>
      <c r="C4139" t="s">
        <v>145</v>
      </c>
      <c r="D4139" t="s">
        <v>40</v>
      </c>
      <c r="E4139" t="s">
        <v>60</v>
      </c>
      <c r="F4139">
        <v>3</v>
      </c>
      <c r="G4139">
        <v>6</v>
      </c>
      <c r="H4139" t="s">
        <v>34</v>
      </c>
      <c r="I4139" t="s">
        <v>30</v>
      </c>
      <c r="J4139">
        <v>5296</v>
      </c>
      <c r="K4139" t="str">
        <f>VLOOKUP(E4139,LUCode!A:B,2,FALSE)</f>
        <v>Miscellaneous Other</v>
      </c>
      <c r="L4139">
        <f>VLOOKUP(D4139,Coordinates!A:C,2,FALSE)</f>
        <v>43.405700000000003</v>
      </c>
      <c r="M4139">
        <f>VLOOKUP(D4139,Coordinates!A:C,3,FALSE)</f>
        <v>-79.194900000000004</v>
      </c>
      <c r="N4139" t="str">
        <f>VLOOKUP(I4139,LULine!A:B,2,FALSE)</f>
        <v>Bloor Danforth</v>
      </c>
      <c r="O4139" t="s">
        <v>1766</v>
      </c>
      <c r="P4139" t="s">
        <v>1774</v>
      </c>
    </row>
    <row r="4140" spans="1:16" x14ac:dyDescent="0.3">
      <c r="A4140">
        <v>43721</v>
      </c>
      <c r="B4140" t="s">
        <v>1088</v>
      </c>
      <c r="C4140" t="s">
        <v>145</v>
      </c>
      <c r="D4140" t="s">
        <v>443</v>
      </c>
      <c r="E4140" t="s">
        <v>110</v>
      </c>
      <c r="F4140">
        <v>9</v>
      </c>
      <c r="G4140">
        <v>12</v>
      </c>
      <c r="H4140" t="s">
        <v>29</v>
      </c>
      <c r="I4140" t="s">
        <v>30</v>
      </c>
      <c r="J4140">
        <v>5098</v>
      </c>
      <c r="K4140" t="str">
        <f>VLOOKUP(E4140,LUCode!A:B,2,FALSE)</f>
        <v>Door Problems - Debris Related</v>
      </c>
      <c r="L4140">
        <f>VLOOKUP(D4140,Coordinates!A:C,2,FALSE)</f>
        <v>43.412050000000001</v>
      </c>
      <c r="M4140">
        <f>VLOOKUP(D4140,Coordinates!A:C,3,FALSE)</f>
        <v>-79.180599999999998</v>
      </c>
      <c r="N4140" t="str">
        <f>VLOOKUP(I4140,LULine!A:B,2,FALSE)</f>
        <v>Bloor Danforth</v>
      </c>
      <c r="O4140" t="s">
        <v>1766</v>
      </c>
      <c r="P4140" t="s">
        <v>1772</v>
      </c>
    </row>
    <row r="4141" spans="1:16" x14ac:dyDescent="0.3">
      <c r="A4141">
        <v>43721</v>
      </c>
      <c r="B4141" t="s">
        <v>87</v>
      </c>
      <c r="C4141" t="s">
        <v>145</v>
      </c>
      <c r="D4141" t="s">
        <v>24</v>
      </c>
      <c r="E4141" t="s">
        <v>80</v>
      </c>
      <c r="F4141">
        <v>4</v>
      </c>
      <c r="G4141">
        <v>8</v>
      </c>
      <c r="H4141" t="s">
        <v>19</v>
      </c>
      <c r="I4141" t="s">
        <v>15</v>
      </c>
      <c r="J4141">
        <v>5781</v>
      </c>
      <c r="K4141" t="str">
        <f>VLOOKUP(E4141,LUCode!A:B,2,FALSE)</f>
        <v>Disorderly Patron</v>
      </c>
      <c r="L4141">
        <f>VLOOKUP(D4141,Coordinates!A:C,2,FALSE)</f>
        <v>43.415199999999999</v>
      </c>
      <c r="M4141">
        <f>VLOOKUP(D4141,Coordinates!A:C,3,FALSE)</f>
        <v>-79.234999999999999</v>
      </c>
      <c r="N4141" t="str">
        <f>VLOOKUP(I4141,LULine!A:B,2,FALSE)</f>
        <v>Yonge University Spadina</v>
      </c>
      <c r="O4141" t="s">
        <v>1766</v>
      </c>
      <c r="P4141" t="s">
        <v>1772</v>
      </c>
    </row>
    <row r="4142" spans="1:16" x14ac:dyDescent="0.3">
      <c r="A4142">
        <v>43721</v>
      </c>
      <c r="B4142" t="s">
        <v>1201</v>
      </c>
      <c r="C4142" t="s">
        <v>145</v>
      </c>
      <c r="D4142" t="s">
        <v>64</v>
      </c>
      <c r="E4142" t="s">
        <v>1380</v>
      </c>
      <c r="F4142">
        <v>4</v>
      </c>
      <c r="G4142">
        <v>7</v>
      </c>
      <c r="H4142" t="s">
        <v>29</v>
      </c>
      <c r="I4142" t="s">
        <v>30</v>
      </c>
      <c r="J4142">
        <v>5210</v>
      </c>
      <c r="K4142" t="str">
        <f>VLOOKUP(E4142,LUCode!A:B,2,FALSE)</f>
        <v>Rail Related Problem</v>
      </c>
      <c r="L4142">
        <f>VLOOKUP(D4142,Coordinates!A:C,2,FALSE)</f>
        <v>43.424100000000003</v>
      </c>
      <c r="M4142">
        <f>VLOOKUP(D4142,Coordinates!A:C,3,FALSE)</f>
        <v>-79.164699999999996</v>
      </c>
      <c r="N4142" t="str">
        <f>VLOOKUP(I4142,LULine!A:B,2,FALSE)</f>
        <v>Bloor Danforth</v>
      </c>
      <c r="O4142" t="s">
        <v>1766</v>
      </c>
      <c r="P4142" t="s">
        <v>1773</v>
      </c>
    </row>
    <row r="4143" spans="1:16" x14ac:dyDescent="0.3">
      <c r="A4143">
        <v>43721</v>
      </c>
      <c r="B4143" t="s">
        <v>1680</v>
      </c>
      <c r="C4143" t="s">
        <v>145</v>
      </c>
      <c r="D4143" t="s">
        <v>157</v>
      </c>
      <c r="E4143" t="s">
        <v>177</v>
      </c>
      <c r="F4143">
        <v>3</v>
      </c>
      <c r="G4143">
        <v>6</v>
      </c>
      <c r="H4143" t="s">
        <v>34</v>
      </c>
      <c r="I4143" t="s">
        <v>30</v>
      </c>
      <c r="J4143">
        <v>5353</v>
      </c>
      <c r="K4143" t="str">
        <f>VLOOKUP(E4143,LUCode!A:B,2,FALSE)</f>
        <v>Body</v>
      </c>
      <c r="L4143">
        <f>VLOOKUP(D4143,Coordinates!A:C,2,FALSE)</f>
        <v>43.404800000000002</v>
      </c>
      <c r="M4143">
        <f>VLOOKUP(D4143,Coordinates!A:C,3,FALSE)</f>
        <v>-79.2042</v>
      </c>
      <c r="N4143" t="str">
        <f>VLOOKUP(I4143,LULine!A:B,2,FALSE)</f>
        <v>Bloor Danforth</v>
      </c>
      <c r="O4143" t="s">
        <v>1766</v>
      </c>
      <c r="P4143" t="s">
        <v>1773</v>
      </c>
    </row>
    <row r="4144" spans="1:16" x14ac:dyDescent="0.3">
      <c r="A4144">
        <v>43721</v>
      </c>
      <c r="B4144" t="s">
        <v>359</v>
      </c>
      <c r="C4144" t="s">
        <v>145</v>
      </c>
      <c r="D4144" t="s">
        <v>27</v>
      </c>
      <c r="E4144" t="s">
        <v>52</v>
      </c>
      <c r="F4144">
        <v>3</v>
      </c>
      <c r="G4144">
        <v>5</v>
      </c>
      <c r="I4144" t="s">
        <v>30</v>
      </c>
      <c r="J4144">
        <v>5215</v>
      </c>
      <c r="K4144" t="str">
        <f>VLOOKUP(E4144,LUCode!A:B,2,FALSE)</f>
        <v>Unsanitary Vehicle</v>
      </c>
      <c r="L4144">
        <f>VLOOKUP(D4144,Coordinates!A:C,2,FALSE)</f>
        <v>43.392000000000003</v>
      </c>
      <c r="M4144">
        <f>VLOOKUP(D4144,Coordinates!A:C,3,FALSE)</f>
        <v>-79.273499999999999</v>
      </c>
      <c r="N4144" t="str">
        <f>VLOOKUP(I4144,LULine!A:B,2,FALSE)</f>
        <v>Bloor Danforth</v>
      </c>
      <c r="O4144" t="s">
        <v>1766</v>
      </c>
      <c r="P4144" t="s">
        <v>1775</v>
      </c>
    </row>
    <row r="4145" spans="1:16" x14ac:dyDescent="0.3">
      <c r="A4145">
        <v>43721</v>
      </c>
      <c r="B4145" t="s">
        <v>861</v>
      </c>
      <c r="C4145" t="s">
        <v>145</v>
      </c>
      <c r="D4145" t="s">
        <v>45</v>
      </c>
      <c r="E4145" t="s">
        <v>218</v>
      </c>
      <c r="F4145">
        <v>3</v>
      </c>
      <c r="G4145">
        <v>5</v>
      </c>
      <c r="H4145" t="s">
        <v>19</v>
      </c>
      <c r="I4145" t="s">
        <v>15</v>
      </c>
      <c r="J4145">
        <v>5411</v>
      </c>
      <c r="K4145" t="str">
        <f>VLOOKUP(E4145,LUCode!A:B,2,FALSE)</f>
        <v>Equipment - No Trouble Found</v>
      </c>
      <c r="L4145">
        <f>VLOOKUP(D4145,Coordinates!A:C,2,FALSE)</f>
        <v>43.781399999999998</v>
      </c>
      <c r="M4145">
        <f>VLOOKUP(D4145,Coordinates!A:C,3,FALSE)</f>
        <v>-79.415000000000006</v>
      </c>
      <c r="N4145" t="str">
        <f>VLOOKUP(I4145,LULine!A:B,2,FALSE)</f>
        <v>Yonge University Spadina</v>
      </c>
      <c r="O4145" t="s">
        <v>1766</v>
      </c>
      <c r="P4145" t="s">
        <v>1777</v>
      </c>
    </row>
    <row r="4146" spans="1:16" x14ac:dyDescent="0.3">
      <c r="A4146">
        <v>43721</v>
      </c>
      <c r="B4146" t="s">
        <v>1691</v>
      </c>
      <c r="C4146" t="s">
        <v>145</v>
      </c>
      <c r="D4146" t="s">
        <v>363</v>
      </c>
      <c r="E4146" t="s">
        <v>54</v>
      </c>
      <c r="F4146">
        <v>8</v>
      </c>
      <c r="G4146">
        <v>12</v>
      </c>
      <c r="H4146" t="s">
        <v>29</v>
      </c>
      <c r="I4146" t="s">
        <v>30</v>
      </c>
      <c r="J4146">
        <v>5172</v>
      </c>
      <c r="K4146" t="str">
        <f>VLOOKUP(E4146,LUCode!A:B,2,FALSE)</f>
        <v>Passenger Assistance Alarm Activated - No Trouble Found</v>
      </c>
      <c r="L4146">
        <f>VLOOKUP(D4146,Coordinates!A:C,2,FALSE)</f>
        <v>43.4514</v>
      </c>
      <c r="M4146">
        <f>VLOOKUP(D4146,Coordinates!A:C,3,FALSE)</f>
        <v>-79.284199999999998</v>
      </c>
      <c r="N4146" t="str">
        <f>VLOOKUP(I4146,LULine!A:B,2,FALSE)</f>
        <v>Bloor Danforth</v>
      </c>
      <c r="O4146" t="s">
        <v>1766</v>
      </c>
      <c r="P4146" t="s">
        <v>1777</v>
      </c>
    </row>
    <row r="4147" spans="1:16" x14ac:dyDescent="0.3">
      <c r="A4147">
        <v>43721</v>
      </c>
      <c r="B4147" t="s">
        <v>472</v>
      </c>
      <c r="C4147" t="s">
        <v>145</v>
      </c>
      <c r="D4147" t="s">
        <v>849</v>
      </c>
      <c r="E4147" t="s">
        <v>13</v>
      </c>
      <c r="F4147">
        <v>4</v>
      </c>
      <c r="G4147">
        <v>7</v>
      </c>
      <c r="H4147" t="s">
        <v>14</v>
      </c>
      <c r="I4147" t="s">
        <v>15</v>
      </c>
      <c r="J4147">
        <v>5791</v>
      </c>
      <c r="K4147" t="str">
        <f>VLOOKUP(E4147,LUCode!A:B,2,FALSE)</f>
        <v>ATC Project</v>
      </c>
      <c r="L4147">
        <f>VLOOKUP(D4147,Coordinates!A:C,2,FALSE)</f>
        <v>43.463700000000003</v>
      </c>
      <c r="M4147">
        <f>VLOOKUP(D4147,Coordinates!A:C,3,FALSE)</f>
        <v>-79.303399999999996</v>
      </c>
      <c r="N4147" t="str">
        <f>VLOOKUP(I4147,LULine!A:B,2,FALSE)</f>
        <v>Yonge University Spadina</v>
      </c>
      <c r="O4147" t="s">
        <v>1766</v>
      </c>
      <c r="P4147" t="s">
        <v>1777</v>
      </c>
    </row>
    <row r="4148" spans="1:16" x14ac:dyDescent="0.3">
      <c r="A4148">
        <v>43722</v>
      </c>
      <c r="B4148" t="s">
        <v>1281</v>
      </c>
      <c r="C4148" t="s">
        <v>175</v>
      </c>
      <c r="D4148" t="s">
        <v>296</v>
      </c>
      <c r="E4148" t="s">
        <v>725</v>
      </c>
      <c r="F4148">
        <v>4</v>
      </c>
      <c r="G4148">
        <v>9</v>
      </c>
      <c r="H4148" t="s">
        <v>19</v>
      </c>
      <c r="I4148" t="s">
        <v>15</v>
      </c>
      <c r="J4148">
        <v>5456</v>
      </c>
      <c r="K4148" t="str">
        <f>VLOOKUP(E4148,LUCode!A:B,2,FALSE)</f>
        <v>Yard/Carhouse Related Problems</v>
      </c>
      <c r="L4148">
        <f>VLOOKUP(D4148,Coordinates!A:C,2,FALSE)</f>
        <v>43.4116</v>
      </c>
      <c r="M4148">
        <f>VLOOKUP(D4148,Coordinates!A:C,3,FALSE)</f>
        <v>-79.233500000000006</v>
      </c>
      <c r="N4148" t="str">
        <f>VLOOKUP(I4148,LULine!A:B,2,FALSE)</f>
        <v>Yonge University Spadina</v>
      </c>
      <c r="O4148" t="s">
        <v>1766</v>
      </c>
      <c r="P4148" t="s">
        <v>1774</v>
      </c>
    </row>
    <row r="4149" spans="1:16" x14ac:dyDescent="0.3">
      <c r="A4149">
        <v>43722</v>
      </c>
      <c r="B4149" t="s">
        <v>1298</v>
      </c>
      <c r="C4149" t="s">
        <v>175</v>
      </c>
      <c r="D4149" t="s">
        <v>248</v>
      </c>
      <c r="E4149" t="s">
        <v>57</v>
      </c>
      <c r="F4149">
        <v>16</v>
      </c>
      <c r="G4149">
        <v>21</v>
      </c>
      <c r="H4149" t="s">
        <v>14</v>
      </c>
      <c r="I4149" t="s">
        <v>15</v>
      </c>
      <c r="J4149">
        <v>5926</v>
      </c>
      <c r="K4149" t="str">
        <f>VLOOKUP(E4149,LUCode!A:B,2,FALSE)</f>
        <v>Injured or ill Customer (On Train) - Transported</v>
      </c>
      <c r="L4149">
        <f>VLOOKUP(D4149,Coordinates!A:C,2,FALSE)</f>
        <v>43.3857</v>
      </c>
      <c r="M4149">
        <f>VLOOKUP(D4149,Coordinates!A:C,3,FALSE)</f>
        <v>-79.224000000000004</v>
      </c>
      <c r="N4149" t="str">
        <f>VLOOKUP(I4149,LULine!A:B,2,FALSE)</f>
        <v>Yonge University Spadina</v>
      </c>
      <c r="O4149" t="s">
        <v>1766</v>
      </c>
      <c r="P4149" t="s">
        <v>1773</v>
      </c>
    </row>
    <row r="4150" spans="1:16" x14ac:dyDescent="0.3">
      <c r="A4150">
        <v>43722</v>
      </c>
      <c r="B4150" t="s">
        <v>1296</v>
      </c>
      <c r="C4150" t="s">
        <v>175</v>
      </c>
      <c r="D4150" t="s">
        <v>237</v>
      </c>
      <c r="E4150" t="s">
        <v>80</v>
      </c>
      <c r="F4150">
        <v>7</v>
      </c>
      <c r="G4150">
        <v>11</v>
      </c>
      <c r="H4150" t="s">
        <v>34</v>
      </c>
      <c r="I4150" t="s">
        <v>30</v>
      </c>
      <c r="J4150">
        <v>5089</v>
      </c>
      <c r="K4150" t="str">
        <f>VLOOKUP(E4150,LUCode!A:B,2,FALSE)</f>
        <v>Disorderly Patron</v>
      </c>
      <c r="L4150">
        <f>VLOOKUP(D4150,Coordinates!A:C,2,FALSE)</f>
        <v>43.394399999999997</v>
      </c>
      <c r="M4150">
        <f>VLOOKUP(D4150,Coordinates!A:C,3,FALSE)</f>
        <v>-79.253600000000006</v>
      </c>
      <c r="N4150" t="str">
        <f>VLOOKUP(I4150,LULine!A:B,2,FALSE)</f>
        <v>Bloor Danforth</v>
      </c>
      <c r="O4150" t="s">
        <v>1766</v>
      </c>
      <c r="P4150" t="s">
        <v>1773</v>
      </c>
    </row>
    <row r="4151" spans="1:16" x14ac:dyDescent="0.3">
      <c r="A4151">
        <v>43722</v>
      </c>
      <c r="B4151" t="s">
        <v>1658</v>
      </c>
      <c r="C4151" t="s">
        <v>175</v>
      </c>
      <c r="D4151" t="s">
        <v>134</v>
      </c>
      <c r="E4151" t="s">
        <v>110</v>
      </c>
      <c r="F4151">
        <v>11</v>
      </c>
      <c r="G4151">
        <v>13</v>
      </c>
      <c r="H4151" t="s">
        <v>29</v>
      </c>
      <c r="I4151" t="s">
        <v>30</v>
      </c>
      <c r="J4151">
        <v>5197</v>
      </c>
      <c r="K4151" t="str">
        <f>VLOOKUP(E4151,LUCode!A:B,2,FALSE)</f>
        <v>Door Problems - Debris Related</v>
      </c>
      <c r="L4151">
        <f>VLOOKUP(D4151,Coordinates!A:C,2,FALSE)</f>
        <v>43.404200000000003</v>
      </c>
      <c r="M4151">
        <f>VLOOKUP(D4151,Coordinates!A:C,3,FALSE)</f>
        <v>-79.210899999999995</v>
      </c>
      <c r="N4151" t="str">
        <f>VLOOKUP(I4151,LULine!A:B,2,FALSE)</f>
        <v>Bloor Danforth</v>
      </c>
      <c r="O4151" t="s">
        <v>1766</v>
      </c>
      <c r="P4151" t="s">
        <v>1773</v>
      </c>
    </row>
    <row r="4152" spans="1:16" x14ac:dyDescent="0.3">
      <c r="A4152">
        <v>43722</v>
      </c>
      <c r="B4152" t="s">
        <v>1073</v>
      </c>
      <c r="C4152" t="s">
        <v>175</v>
      </c>
      <c r="D4152" t="s">
        <v>215</v>
      </c>
      <c r="E4152" t="s">
        <v>216</v>
      </c>
      <c r="F4152">
        <v>12</v>
      </c>
      <c r="G4152">
        <v>16</v>
      </c>
      <c r="H4152" t="s">
        <v>34</v>
      </c>
      <c r="I4152" t="s">
        <v>30</v>
      </c>
      <c r="J4152">
        <v>5289</v>
      </c>
      <c r="K4152" t="str">
        <f>VLOOKUP(E4152,LUCode!A:B,2,FALSE)</f>
        <v>Emergency Alarm Station Activation</v>
      </c>
      <c r="L4152">
        <f>VLOOKUP(D4152,Coordinates!A:C,2,FALSE)</f>
        <v>43.385300000000001</v>
      </c>
      <c r="M4152">
        <f>VLOOKUP(D4152,Coordinates!A:C,3,FALSE)</f>
        <v>-79.304100000000005</v>
      </c>
      <c r="N4152" t="str">
        <f>VLOOKUP(I4152,LULine!A:B,2,FALSE)</f>
        <v>Bloor Danforth</v>
      </c>
      <c r="O4152" t="s">
        <v>1766</v>
      </c>
      <c r="P4152" t="s">
        <v>1773</v>
      </c>
    </row>
    <row r="4153" spans="1:16" x14ac:dyDescent="0.3">
      <c r="A4153">
        <v>43722</v>
      </c>
      <c r="B4153" t="s">
        <v>408</v>
      </c>
      <c r="C4153" t="s">
        <v>175</v>
      </c>
      <c r="D4153" t="s">
        <v>363</v>
      </c>
      <c r="E4153" t="s">
        <v>52</v>
      </c>
      <c r="F4153">
        <v>4</v>
      </c>
      <c r="G4153">
        <v>9</v>
      </c>
      <c r="H4153" t="s">
        <v>29</v>
      </c>
      <c r="I4153" t="s">
        <v>30</v>
      </c>
      <c r="J4153">
        <v>5239</v>
      </c>
      <c r="K4153" t="str">
        <f>VLOOKUP(E4153,LUCode!A:B,2,FALSE)</f>
        <v>Unsanitary Vehicle</v>
      </c>
      <c r="L4153">
        <f>VLOOKUP(D4153,Coordinates!A:C,2,FALSE)</f>
        <v>43.4514</v>
      </c>
      <c r="M4153">
        <f>VLOOKUP(D4153,Coordinates!A:C,3,FALSE)</f>
        <v>-79.284199999999998</v>
      </c>
      <c r="N4153" t="str">
        <f>VLOOKUP(I4153,LULine!A:B,2,FALSE)</f>
        <v>Bloor Danforth</v>
      </c>
      <c r="O4153" t="s">
        <v>1766</v>
      </c>
      <c r="P4153" t="s">
        <v>1777</v>
      </c>
    </row>
    <row r="4154" spans="1:16" x14ac:dyDescent="0.3">
      <c r="A4154">
        <v>43722</v>
      </c>
      <c r="B4154" t="s">
        <v>332</v>
      </c>
      <c r="C4154" t="s">
        <v>175</v>
      </c>
      <c r="D4154" t="s">
        <v>296</v>
      </c>
      <c r="E4154" t="s">
        <v>43</v>
      </c>
      <c r="F4154">
        <v>13</v>
      </c>
      <c r="G4154">
        <v>18</v>
      </c>
      <c r="H4154" t="s">
        <v>19</v>
      </c>
      <c r="I4154" t="s">
        <v>15</v>
      </c>
      <c r="J4154">
        <v>5446</v>
      </c>
      <c r="K4154" t="str">
        <f>VLOOKUP(E4154,LUCode!A:B,2,FALSE)</f>
        <v>Operator Not In Position</v>
      </c>
      <c r="L4154">
        <f>VLOOKUP(D4154,Coordinates!A:C,2,FALSE)</f>
        <v>43.4116</v>
      </c>
      <c r="M4154">
        <f>VLOOKUP(D4154,Coordinates!A:C,3,FALSE)</f>
        <v>-79.233500000000006</v>
      </c>
      <c r="N4154" t="str">
        <f>VLOOKUP(I4154,LULine!A:B,2,FALSE)</f>
        <v>Yonge University Spadina</v>
      </c>
      <c r="O4154" t="s">
        <v>1766</v>
      </c>
      <c r="P4154" t="s">
        <v>1777</v>
      </c>
    </row>
    <row r="4155" spans="1:16" x14ac:dyDescent="0.3">
      <c r="A4155">
        <v>43722</v>
      </c>
      <c r="B4155" t="s">
        <v>424</v>
      </c>
      <c r="C4155" t="s">
        <v>175</v>
      </c>
      <c r="D4155" t="s">
        <v>203</v>
      </c>
      <c r="E4155" t="s">
        <v>80</v>
      </c>
      <c r="F4155">
        <v>13</v>
      </c>
      <c r="G4155">
        <v>18</v>
      </c>
      <c r="H4155" t="s">
        <v>14</v>
      </c>
      <c r="I4155" t="s">
        <v>15</v>
      </c>
      <c r="J4155">
        <v>5696</v>
      </c>
      <c r="K4155" t="str">
        <f>VLOOKUP(E4155,LUCode!A:B,2,FALSE)</f>
        <v>Disorderly Patron</v>
      </c>
      <c r="L4155">
        <f>VLOOKUP(D4155,Coordinates!A:C,2,FALSE)</f>
        <v>43.395499999999998</v>
      </c>
      <c r="M4155">
        <f>VLOOKUP(D4155,Coordinates!A:C,3,FALSE)</f>
        <v>-79.230199999999996</v>
      </c>
      <c r="N4155" t="str">
        <f>VLOOKUP(I4155,LULine!A:B,2,FALSE)</f>
        <v>Yonge University Spadina</v>
      </c>
      <c r="O4155" t="s">
        <v>1766</v>
      </c>
      <c r="P4155" t="s">
        <v>1777</v>
      </c>
    </row>
    <row r="4156" spans="1:16" x14ac:dyDescent="0.3">
      <c r="A4156">
        <v>43723</v>
      </c>
      <c r="B4156" t="s">
        <v>336</v>
      </c>
      <c r="C4156" t="s">
        <v>188</v>
      </c>
      <c r="D4156" t="s">
        <v>33</v>
      </c>
      <c r="E4156" t="s">
        <v>60</v>
      </c>
      <c r="F4156">
        <v>5</v>
      </c>
      <c r="G4156">
        <v>10</v>
      </c>
      <c r="H4156" t="s">
        <v>34</v>
      </c>
      <c r="I4156" t="s">
        <v>30</v>
      </c>
      <c r="J4156">
        <v>5193</v>
      </c>
      <c r="K4156" t="str">
        <f>VLOOKUP(E4156,LUCode!A:B,2,FALSE)</f>
        <v>Miscellaneous Other</v>
      </c>
      <c r="L4156">
        <f>VLOOKUP(D4156,Coordinates!A:C,2,FALSE)</f>
        <v>43.381399999999999</v>
      </c>
      <c r="M4156">
        <f>VLOOKUP(D4156,Coordinates!A:C,3,FALSE)</f>
        <v>-79.320999999999998</v>
      </c>
      <c r="N4156" t="str">
        <f>VLOOKUP(I4156,LULine!A:B,2,FALSE)</f>
        <v>Bloor Danforth</v>
      </c>
      <c r="O4156" t="s">
        <v>1766</v>
      </c>
      <c r="P4156" t="s">
        <v>1774</v>
      </c>
    </row>
    <row r="4157" spans="1:16" x14ac:dyDescent="0.3">
      <c r="A4157">
        <v>43723</v>
      </c>
      <c r="B4157" t="s">
        <v>1070</v>
      </c>
      <c r="C4157" t="s">
        <v>188</v>
      </c>
      <c r="D4157" t="s">
        <v>179</v>
      </c>
      <c r="E4157" t="s">
        <v>50</v>
      </c>
      <c r="F4157">
        <v>5</v>
      </c>
      <c r="G4157">
        <v>10</v>
      </c>
      <c r="H4157" t="s">
        <v>29</v>
      </c>
      <c r="I4157" t="s">
        <v>30</v>
      </c>
      <c r="J4157">
        <v>5215</v>
      </c>
      <c r="K4157" t="str">
        <f>VLOOKUP(E4157,LUCode!A:B,2,FALSE)</f>
        <v>Brakes</v>
      </c>
      <c r="L4157">
        <f>VLOOKUP(D4157,Coordinates!A:C,2,FALSE)</f>
        <v>43.414200000000001</v>
      </c>
      <c r="M4157">
        <f>VLOOKUP(D4157,Coordinates!A:C,3,FALSE)</f>
        <v>-79.171899999999994</v>
      </c>
      <c r="N4157" t="str">
        <f>VLOOKUP(I4157,LULine!A:B,2,FALSE)</f>
        <v>Bloor Danforth</v>
      </c>
      <c r="O4157" t="s">
        <v>1766</v>
      </c>
      <c r="P4157" t="s">
        <v>1772</v>
      </c>
    </row>
    <row r="4158" spans="1:16" x14ac:dyDescent="0.3">
      <c r="A4158">
        <v>43723</v>
      </c>
      <c r="B4158" t="s">
        <v>772</v>
      </c>
      <c r="C4158" t="s">
        <v>188</v>
      </c>
      <c r="D4158" t="s">
        <v>420</v>
      </c>
      <c r="E4158" t="s">
        <v>50</v>
      </c>
      <c r="F4158">
        <v>5</v>
      </c>
      <c r="G4158">
        <v>10</v>
      </c>
      <c r="H4158" t="s">
        <v>19</v>
      </c>
      <c r="I4158" t="s">
        <v>15</v>
      </c>
      <c r="J4158">
        <v>5956</v>
      </c>
      <c r="K4158" t="str">
        <f>VLOOKUP(E4158,LUCode!A:B,2,FALSE)</f>
        <v>Brakes</v>
      </c>
      <c r="L4158">
        <f>VLOOKUP(D4158,Coordinates!A:C,2,FALSE)</f>
        <v>43.3917</v>
      </c>
      <c r="M4158">
        <f>VLOOKUP(D4158,Coordinates!A:C,3,FALSE)</f>
        <v>-79.231800000000007</v>
      </c>
      <c r="N4158" t="str">
        <f>VLOOKUP(I4158,LULine!A:B,2,FALSE)</f>
        <v>Yonge University Spadina</v>
      </c>
      <c r="O4158" t="s">
        <v>1766</v>
      </c>
      <c r="P4158" t="s">
        <v>1773</v>
      </c>
    </row>
    <row r="4159" spans="1:16" x14ac:dyDescent="0.3">
      <c r="A4159">
        <v>43723</v>
      </c>
      <c r="B4159" t="s">
        <v>1152</v>
      </c>
      <c r="C4159" t="s">
        <v>188</v>
      </c>
      <c r="D4159" t="s">
        <v>98</v>
      </c>
      <c r="E4159" t="s">
        <v>54</v>
      </c>
      <c r="F4159">
        <v>3</v>
      </c>
      <c r="G4159">
        <v>9</v>
      </c>
      <c r="H4159" t="s">
        <v>29</v>
      </c>
      <c r="I4159" t="s">
        <v>99</v>
      </c>
      <c r="J4159">
        <v>6181</v>
      </c>
      <c r="K4159" t="str">
        <f>VLOOKUP(E4159,LUCode!A:B,2,FALSE)</f>
        <v>Passenger Assistance Alarm Activated - No Trouble Found</v>
      </c>
      <c r="L4159">
        <f>VLOOKUP(D4159,Coordinates!A:C,2,FALSE)</f>
        <v>43.460900000000002</v>
      </c>
      <c r="M4159">
        <f>VLOOKUP(D4159,Coordinates!A:C,3,FALSE)</f>
        <v>-79.223500000000001</v>
      </c>
      <c r="N4159" t="str">
        <f>VLOOKUP(I4159,LULine!A:B,2,FALSE)</f>
        <v>Sheppard</v>
      </c>
      <c r="O4159" t="s">
        <v>1766</v>
      </c>
      <c r="P4159" t="s">
        <v>1773</v>
      </c>
    </row>
    <row r="4160" spans="1:16" x14ac:dyDescent="0.3">
      <c r="A4160">
        <v>43723</v>
      </c>
      <c r="B4160" t="s">
        <v>142</v>
      </c>
      <c r="C4160" t="s">
        <v>188</v>
      </c>
      <c r="D4160" t="s">
        <v>37</v>
      </c>
      <c r="E4160" t="s">
        <v>89</v>
      </c>
      <c r="F4160">
        <v>4</v>
      </c>
      <c r="G4160">
        <v>8</v>
      </c>
      <c r="H4160" t="s">
        <v>29</v>
      </c>
      <c r="I4160" t="s">
        <v>30</v>
      </c>
      <c r="J4160">
        <v>5005</v>
      </c>
      <c r="K4160" t="str">
        <f>VLOOKUP(E4160,LUCode!A:B,2,FALSE)</f>
        <v>Injured or ill Customer (On Train) - Medical Aid Refused</v>
      </c>
      <c r="L4160">
        <f>VLOOKUP(D4160,Coordinates!A:C,2,FALSE)</f>
        <v>43.435699999999997</v>
      </c>
      <c r="M4160">
        <f>VLOOKUP(D4160,Coordinates!A:C,3,FALSE)</f>
        <v>-79.154899999999998</v>
      </c>
      <c r="N4160" t="str">
        <f>VLOOKUP(I4160,LULine!A:B,2,FALSE)</f>
        <v>Bloor Danforth</v>
      </c>
      <c r="O4160" t="s">
        <v>1766</v>
      </c>
      <c r="P4160" t="s">
        <v>1775</v>
      </c>
    </row>
    <row r="4161" spans="1:16" x14ac:dyDescent="0.3">
      <c r="A4161">
        <v>43723</v>
      </c>
      <c r="B4161" t="s">
        <v>618</v>
      </c>
      <c r="C4161" t="s">
        <v>188</v>
      </c>
      <c r="D4161" t="s">
        <v>32</v>
      </c>
      <c r="E4161" t="s">
        <v>57</v>
      </c>
      <c r="F4161">
        <v>9</v>
      </c>
      <c r="G4161">
        <v>12</v>
      </c>
      <c r="H4161" t="s">
        <v>29</v>
      </c>
      <c r="I4161" t="s">
        <v>30</v>
      </c>
      <c r="J4161">
        <v>5055</v>
      </c>
      <c r="K4161" t="str">
        <f>VLOOKUP(E4161,LUCode!A:B,2,FALSE)</f>
        <v>Injured or ill Customer (On Train) - Transported</v>
      </c>
      <c r="L4161">
        <f>VLOOKUP(D4161,Coordinates!A:C,2,FALSE)</f>
        <v>43.681111000000001</v>
      </c>
      <c r="M4161">
        <f>VLOOKUP(D4161,Coordinates!A:C,3,FALSE)</f>
        <v>-79.337778</v>
      </c>
      <c r="N4161" t="str">
        <f>VLOOKUP(I4161,LULine!A:B,2,FALSE)</f>
        <v>Bloor Danforth</v>
      </c>
      <c r="O4161" t="s">
        <v>1766</v>
      </c>
      <c r="P4161" t="s">
        <v>1776</v>
      </c>
    </row>
    <row r="4162" spans="1:16" x14ac:dyDescent="0.3">
      <c r="A4162">
        <v>43723</v>
      </c>
      <c r="B4162" t="s">
        <v>114</v>
      </c>
      <c r="C4162" t="s">
        <v>188</v>
      </c>
      <c r="D4162" t="s">
        <v>37</v>
      </c>
      <c r="E4162" t="s">
        <v>86</v>
      </c>
      <c r="F4162">
        <v>4</v>
      </c>
      <c r="G4162">
        <v>8</v>
      </c>
      <c r="H4162" t="s">
        <v>29</v>
      </c>
      <c r="I4162" t="s">
        <v>30</v>
      </c>
      <c r="J4162">
        <v>5227</v>
      </c>
      <c r="K4162" t="str">
        <f>VLOOKUP(E4162,LUCode!A:B,2,FALSE)</f>
        <v>Propulsion System</v>
      </c>
      <c r="L4162">
        <f>VLOOKUP(D4162,Coordinates!A:C,2,FALSE)</f>
        <v>43.435699999999997</v>
      </c>
      <c r="M4162">
        <f>VLOOKUP(D4162,Coordinates!A:C,3,FALSE)</f>
        <v>-79.154899999999998</v>
      </c>
      <c r="N4162" t="str">
        <f>VLOOKUP(I4162,LULine!A:B,2,FALSE)</f>
        <v>Bloor Danforth</v>
      </c>
      <c r="O4162" t="s">
        <v>1766</v>
      </c>
      <c r="P4162" t="s">
        <v>1776</v>
      </c>
    </row>
    <row r="4163" spans="1:16" x14ac:dyDescent="0.3">
      <c r="A4163">
        <v>43723</v>
      </c>
      <c r="B4163" t="s">
        <v>222</v>
      </c>
      <c r="C4163" t="s">
        <v>188</v>
      </c>
      <c r="D4163" t="s">
        <v>119</v>
      </c>
      <c r="E4163" t="s">
        <v>54</v>
      </c>
      <c r="F4163">
        <v>12</v>
      </c>
      <c r="G4163">
        <v>17</v>
      </c>
      <c r="H4163" t="s">
        <v>14</v>
      </c>
      <c r="I4163" t="s">
        <v>15</v>
      </c>
      <c r="J4163">
        <v>5526</v>
      </c>
      <c r="K4163" t="str">
        <f>VLOOKUP(E4163,LUCode!A:B,2,FALSE)</f>
        <v>Passenger Assistance Alarm Activated - No Trouble Found</v>
      </c>
      <c r="L4163">
        <f>VLOOKUP(D4163,Coordinates!A:C,2,FALSE)</f>
        <v>43.433</v>
      </c>
      <c r="M4163">
        <f>VLOOKUP(D4163,Coordinates!A:C,3,FALSE)</f>
        <v>-79.248000000000005</v>
      </c>
      <c r="N4163" t="str">
        <f>VLOOKUP(I4163,LULine!A:B,2,FALSE)</f>
        <v>Yonge University Spadina</v>
      </c>
      <c r="O4163" t="s">
        <v>1766</v>
      </c>
      <c r="P4163" t="s">
        <v>1776</v>
      </c>
    </row>
    <row r="4164" spans="1:16" x14ac:dyDescent="0.3">
      <c r="A4164">
        <v>43723</v>
      </c>
      <c r="B4164" t="s">
        <v>1664</v>
      </c>
      <c r="C4164" t="s">
        <v>188</v>
      </c>
      <c r="D4164" t="s">
        <v>443</v>
      </c>
      <c r="E4164" t="s">
        <v>80</v>
      </c>
      <c r="F4164">
        <v>16</v>
      </c>
      <c r="G4164">
        <v>20</v>
      </c>
      <c r="H4164" t="s">
        <v>29</v>
      </c>
      <c r="I4164" t="s">
        <v>30</v>
      </c>
      <c r="J4164">
        <v>5230</v>
      </c>
      <c r="K4164" t="str">
        <f>VLOOKUP(E4164,LUCode!A:B,2,FALSE)</f>
        <v>Disorderly Patron</v>
      </c>
      <c r="L4164">
        <f>VLOOKUP(D4164,Coordinates!A:C,2,FALSE)</f>
        <v>43.412050000000001</v>
      </c>
      <c r="M4164">
        <f>VLOOKUP(D4164,Coordinates!A:C,3,FALSE)</f>
        <v>-79.180599999999998</v>
      </c>
      <c r="N4164" t="str">
        <f>VLOOKUP(I4164,LULine!A:B,2,FALSE)</f>
        <v>Bloor Danforth</v>
      </c>
      <c r="O4164" t="s">
        <v>1766</v>
      </c>
      <c r="P4164" t="s">
        <v>1776</v>
      </c>
    </row>
    <row r="4165" spans="1:16" x14ac:dyDescent="0.3">
      <c r="A4165">
        <v>43723</v>
      </c>
      <c r="B4165" t="s">
        <v>1683</v>
      </c>
      <c r="C4165" t="s">
        <v>188</v>
      </c>
      <c r="D4165" t="s">
        <v>88</v>
      </c>
      <c r="E4165" t="s">
        <v>308</v>
      </c>
      <c r="F4165">
        <v>11</v>
      </c>
      <c r="G4165">
        <v>16</v>
      </c>
      <c r="H4165" t="s">
        <v>14</v>
      </c>
      <c r="I4165" t="s">
        <v>15</v>
      </c>
      <c r="J4165">
        <v>6041</v>
      </c>
      <c r="K4165" t="str">
        <f>VLOOKUP(E4165,LUCode!A:B,2,FALSE)</f>
        <v>Assault / Patron Involved</v>
      </c>
      <c r="L4165">
        <f>VLOOKUP(D4165,Coordinates!A:C,2,FALSE)</f>
        <v>43.744900000000001</v>
      </c>
      <c r="M4165">
        <f>VLOOKUP(D4165,Coordinates!A:C,3,FALSE)</f>
        <v>-79.406700000000001</v>
      </c>
      <c r="N4165" t="str">
        <f>VLOOKUP(I4165,LULine!A:B,2,FALSE)</f>
        <v>Yonge University Spadina</v>
      </c>
      <c r="O4165" t="s">
        <v>1766</v>
      </c>
      <c r="P4165" t="s">
        <v>1777</v>
      </c>
    </row>
    <row r="4166" spans="1:16" x14ac:dyDescent="0.3">
      <c r="A4166">
        <v>43723</v>
      </c>
      <c r="B4166" t="s">
        <v>662</v>
      </c>
      <c r="C4166" t="s">
        <v>188</v>
      </c>
      <c r="D4166" t="s">
        <v>106</v>
      </c>
      <c r="E4166" t="s">
        <v>13</v>
      </c>
      <c r="F4166">
        <v>3</v>
      </c>
      <c r="G4166">
        <v>8</v>
      </c>
      <c r="H4166" t="s">
        <v>14</v>
      </c>
      <c r="I4166" t="s">
        <v>15</v>
      </c>
      <c r="J4166">
        <v>5491</v>
      </c>
      <c r="K4166" t="str">
        <f>VLOOKUP(E4166,LUCode!A:B,2,FALSE)</f>
        <v>ATC Project</v>
      </c>
      <c r="L4166">
        <f>VLOOKUP(D4166,Coordinates!A:C,2,FALSE)</f>
        <v>43.400199999999998</v>
      </c>
      <c r="M4166">
        <f>VLOOKUP(D4166,Coordinates!A:C,3,FALSE)</f>
        <v>-79.233699999999999</v>
      </c>
      <c r="N4166" t="str">
        <f>VLOOKUP(I4166,LULine!A:B,2,FALSE)</f>
        <v>Yonge University Spadina</v>
      </c>
      <c r="O4166" t="s">
        <v>1766</v>
      </c>
      <c r="P4166" t="s">
        <v>1777</v>
      </c>
    </row>
    <row r="4167" spans="1:16" x14ac:dyDescent="0.3">
      <c r="A4167">
        <v>43724</v>
      </c>
      <c r="B4167" t="s">
        <v>812</v>
      </c>
      <c r="C4167" t="s">
        <v>196</v>
      </c>
      <c r="D4167" t="s">
        <v>37</v>
      </c>
      <c r="E4167" t="s">
        <v>52</v>
      </c>
      <c r="F4167">
        <v>3</v>
      </c>
      <c r="G4167">
        <v>5</v>
      </c>
      <c r="H4167" t="s">
        <v>29</v>
      </c>
      <c r="I4167" t="s">
        <v>30</v>
      </c>
      <c r="J4167">
        <v>5195</v>
      </c>
      <c r="K4167" t="str">
        <f>VLOOKUP(E4167,LUCode!A:B,2,FALSE)</f>
        <v>Unsanitary Vehicle</v>
      </c>
      <c r="L4167">
        <f>VLOOKUP(D4167,Coordinates!A:C,2,FALSE)</f>
        <v>43.435699999999997</v>
      </c>
      <c r="M4167">
        <f>VLOOKUP(D4167,Coordinates!A:C,3,FALSE)</f>
        <v>-79.154899999999998</v>
      </c>
      <c r="N4167" t="str">
        <f>VLOOKUP(I4167,LULine!A:B,2,FALSE)</f>
        <v>Bloor Danforth</v>
      </c>
      <c r="O4167" t="s">
        <v>1766</v>
      </c>
      <c r="P4167" t="s">
        <v>1774</v>
      </c>
    </row>
    <row r="4168" spans="1:16" x14ac:dyDescent="0.3">
      <c r="A4168">
        <v>43724</v>
      </c>
      <c r="B4168" t="s">
        <v>1017</v>
      </c>
      <c r="C4168" t="s">
        <v>196</v>
      </c>
      <c r="D4168" t="s">
        <v>203</v>
      </c>
      <c r="E4168" t="s">
        <v>89</v>
      </c>
      <c r="F4168">
        <v>3</v>
      </c>
      <c r="G4168">
        <v>5</v>
      </c>
      <c r="H4168" t="s">
        <v>19</v>
      </c>
      <c r="I4168" t="s">
        <v>15</v>
      </c>
      <c r="J4168">
        <v>6031</v>
      </c>
      <c r="K4168" t="str">
        <f>VLOOKUP(E4168,LUCode!A:B,2,FALSE)</f>
        <v>Injured or ill Customer (On Train) - Medical Aid Refused</v>
      </c>
      <c r="L4168">
        <f>VLOOKUP(D4168,Coordinates!A:C,2,FALSE)</f>
        <v>43.395499999999998</v>
      </c>
      <c r="M4168">
        <f>VLOOKUP(D4168,Coordinates!A:C,3,FALSE)</f>
        <v>-79.230199999999996</v>
      </c>
      <c r="N4168" t="str">
        <f>VLOOKUP(I4168,LULine!A:B,2,FALSE)</f>
        <v>Yonge University Spadina</v>
      </c>
      <c r="O4168" t="s">
        <v>1766</v>
      </c>
      <c r="P4168" t="s">
        <v>1774</v>
      </c>
    </row>
    <row r="4169" spans="1:16" x14ac:dyDescent="0.3">
      <c r="A4169">
        <v>43724</v>
      </c>
      <c r="B4169" t="s">
        <v>41</v>
      </c>
      <c r="C4169" t="s">
        <v>196</v>
      </c>
      <c r="D4169" t="s">
        <v>127</v>
      </c>
      <c r="E4169" t="s">
        <v>245</v>
      </c>
      <c r="F4169">
        <v>4</v>
      </c>
      <c r="G4169">
        <v>6</v>
      </c>
      <c r="H4169" t="s">
        <v>19</v>
      </c>
      <c r="I4169" t="s">
        <v>15</v>
      </c>
      <c r="J4169">
        <v>5471</v>
      </c>
      <c r="K4169" t="str">
        <f>VLOOKUP(E4169,LUCode!A:B,2,FALSE)</f>
        <v>Door Problems - Passenger Related</v>
      </c>
      <c r="L4169">
        <f>VLOOKUP(D4169,Coordinates!A:C,2,FALSE)</f>
        <v>43.400500000000001</v>
      </c>
      <c r="M4169">
        <f>VLOOKUP(D4169,Coordinates!A:C,3,FALSE)</f>
        <v>-79.235900000000001</v>
      </c>
      <c r="N4169" t="str">
        <f>VLOOKUP(I4169,LULine!A:B,2,FALSE)</f>
        <v>Yonge University Spadina</v>
      </c>
      <c r="O4169" t="s">
        <v>1766</v>
      </c>
      <c r="P4169" t="s">
        <v>1774</v>
      </c>
    </row>
    <row r="4170" spans="1:16" x14ac:dyDescent="0.3">
      <c r="A4170">
        <v>43724</v>
      </c>
      <c r="B4170" t="s">
        <v>1682</v>
      </c>
      <c r="C4170" t="s">
        <v>196</v>
      </c>
      <c r="D4170" s="25" t="s">
        <v>1640</v>
      </c>
      <c r="E4170" t="s">
        <v>43</v>
      </c>
      <c r="F4170">
        <v>3</v>
      </c>
      <c r="G4170">
        <v>8</v>
      </c>
      <c r="H4170" t="s">
        <v>34</v>
      </c>
      <c r="I4170" t="s">
        <v>99</v>
      </c>
      <c r="J4170">
        <v>6146</v>
      </c>
      <c r="K4170" t="str">
        <f>VLOOKUP(E4170,LUCode!A:B,2,FALSE)</f>
        <v>Operator Not In Position</v>
      </c>
      <c r="L4170" t="str">
        <f>VLOOKUP(D4170,Coordinates!A:C,2,FALSE)</f>
        <v>43.7614°</v>
      </c>
      <c r="M4170">
        <f>VLOOKUP(D4170,Coordinates!A:C,3,FALSE)</f>
        <v>-79.410499999999999</v>
      </c>
      <c r="N4170" t="str">
        <f>VLOOKUP(I4170,LULine!A:B,2,FALSE)</f>
        <v>Sheppard</v>
      </c>
      <c r="O4170" t="s">
        <v>1766</v>
      </c>
      <c r="P4170" t="s">
        <v>1772</v>
      </c>
    </row>
    <row r="4171" spans="1:16" x14ac:dyDescent="0.3">
      <c r="A4171">
        <v>43724</v>
      </c>
      <c r="B4171" t="s">
        <v>942</v>
      </c>
      <c r="C4171" t="s">
        <v>196</v>
      </c>
      <c r="D4171" t="s">
        <v>27</v>
      </c>
      <c r="E4171" t="s">
        <v>143</v>
      </c>
      <c r="F4171">
        <v>5</v>
      </c>
      <c r="G4171">
        <v>8</v>
      </c>
      <c r="H4171" t="s">
        <v>34</v>
      </c>
      <c r="I4171" t="s">
        <v>30</v>
      </c>
      <c r="J4171">
        <v>5254</v>
      </c>
      <c r="K4171" t="str">
        <f>VLOOKUP(E4171,LUCode!A:B,2,FALSE)</f>
        <v>Transportation Department - Other</v>
      </c>
      <c r="L4171">
        <f>VLOOKUP(D4171,Coordinates!A:C,2,FALSE)</f>
        <v>43.392000000000003</v>
      </c>
      <c r="M4171">
        <f>VLOOKUP(D4171,Coordinates!A:C,3,FALSE)</f>
        <v>-79.273499999999999</v>
      </c>
      <c r="N4171" t="str">
        <f>VLOOKUP(I4171,LULine!A:B,2,FALSE)</f>
        <v>Bloor Danforth</v>
      </c>
      <c r="O4171" t="s">
        <v>1766</v>
      </c>
      <c r="P4171" t="s">
        <v>1772</v>
      </c>
    </row>
    <row r="4172" spans="1:16" x14ac:dyDescent="0.3">
      <c r="A4172">
        <v>43724</v>
      </c>
      <c r="B4172" t="s">
        <v>1674</v>
      </c>
      <c r="C4172" t="s">
        <v>196</v>
      </c>
      <c r="D4172" t="s">
        <v>149</v>
      </c>
      <c r="E4172" t="s">
        <v>1264</v>
      </c>
      <c r="F4172">
        <v>7</v>
      </c>
      <c r="G4172">
        <v>10</v>
      </c>
      <c r="H4172" t="s">
        <v>29</v>
      </c>
      <c r="I4172" t="s">
        <v>30</v>
      </c>
      <c r="J4172">
        <v>5315</v>
      </c>
      <c r="K4172" t="str">
        <f>VLOOKUP(E4172,LUCode!A:B,2,FALSE)</f>
        <v>Injured or ill Customer (In Station) - Medical Aid Refused</v>
      </c>
      <c r="L4172">
        <f>VLOOKUP(D4172,Coordinates!A:C,2,FALSE)</f>
        <v>43.400199999999998</v>
      </c>
      <c r="M4172">
        <f>VLOOKUP(D4172,Coordinates!A:C,3,FALSE)</f>
        <v>-79.241399999999999</v>
      </c>
      <c r="N4172" t="str">
        <f>VLOOKUP(I4172,LULine!A:B,2,FALSE)</f>
        <v>Bloor Danforth</v>
      </c>
      <c r="O4172" t="s">
        <v>1766</v>
      </c>
      <c r="P4172" t="s">
        <v>1773</v>
      </c>
    </row>
    <row r="4173" spans="1:16" x14ac:dyDescent="0.3">
      <c r="A4173">
        <v>43724</v>
      </c>
      <c r="B4173" t="s">
        <v>376</v>
      </c>
      <c r="C4173" t="s">
        <v>196</v>
      </c>
      <c r="D4173" t="s">
        <v>49</v>
      </c>
      <c r="E4173" t="s">
        <v>80</v>
      </c>
      <c r="F4173">
        <v>3</v>
      </c>
      <c r="G4173">
        <v>6</v>
      </c>
      <c r="H4173" t="s">
        <v>14</v>
      </c>
      <c r="I4173" t="s">
        <v>15</v>
      </c>
      <c r="J4173">
        <v>5641</v>
      </c>
      <c r="K4173" t="str">
        <f>VLOOKUP(E4173,LUCode!A:B,2,FALSE)</f>
        <v>Disorderly Patron</v>
      </c>
      <c r="L4173">
        <f>VLOOKUP(D4173,Coordinates!A:C,2,FALSE)</f>
        <v>43.423200000000001</v>
      </c>
      <c r="M4173">
        <f>VLOOKUP(D4173,Coordinates!A:C,3,FALSE)</f>
        <v>79.262699999999995</v>
      </c>
      <c r="N4173" t="str">
        <f>VLOOKUP(I4173,LULine!A:B,2,FALSE)</f>
        <v>Yonge University Spadina</v>
      </c>
      <c r="O4173" t="s">
        <v>1766</v>
      </c>
      <c r="P4173" t="s">
        <v>1775</v>
      </c>
    </row>
    <row r="4174" spans="1:16" x14ac:dyDescent="0.3">
      <c r="A4174">
        <v>43724</v>
      </c>
      <c r="B4174" t="s">
        <v>463</v>
      </c>
      <c r="C4174" t="s">
        <v>196</v>
      </c>
      <c r="D4174" t="s">
        <v>124</v>
      </c>
      <c r="E4174" t="s">
        <v>1216</v>
      </c>
      <c r="F4174">
        <v>3</v>
      </c>
      <c r="G4174">
        <v>8</v>
      </c>
      <c r="H4174" t="s">
        <v>14</v>
      </c>
      <c r="I4174" t="s">
        <v>93</v>
      </c>
      <c r="J4174">
        <v>7624</v>
      </c>
      <c r="K4174" t="str">
        <f>VLOOKUP(E4174,LUCode!A:B,2,FALSE)</f>
        <v>Equipment - No Trouble Found</v>
      </c>
      <c r="L4174">
        <f>VLOOKUP(D4174,Coordinates!A:C,2,FALSE)</f>
        <v>43.460099999999997</v>
      </c>
      <c r="M4174">
        <f>VLOOKUP(D4174,Coordinates!A:C,3,FALSE)</f>
        <v>-79.163499999999999</v>
      </c>
      <c r="N4174" t="str">
        <f>VLOOKUP(I4174,LULine!A:B,2,FALSE)</f>
        <v>Scarborough Rail Transit</v>
      </c>
      <c r="O4174" t="s">
        <v>1766</v>
      </c>
      <c r="P4174" t="s">
        <v>1775</v>
      </c>
    </row>
    <row r="4175" spans="1:16" x14ac:dyDescent="0.3">
      <c r="A4175">
        <v>43724</v>
      </c>
      <c r="B4175" t="s">
        <v>969</v>
      </c>
      <c r="C4175" t="s">
        <v>196</v>
      </c>
      <c r="D4175" t="s">
        <v>140</v>
      </c>
      <c r="E4175" t="s">
        <v>221</v>
      </c>
      <c r="F4175">
        <v>5</v>
      </c>
      <c r="G4175">
        <v>7</v>
      </c>
      <c r="H4175" t="s">
        <v>29</v>
      </c>
      <c r="I4175" t="s">
        <v>30</v>
      </c>
      <c r="J4175">
        <v>5053</v>
      </c>
      <c r="K4175" t="str">
        <f>VLOOKUP(E4175,LUCode!A:B,2,FALSE)</f>
        <v>Fire/Smoke Plan B - Source TTC</v>
      </c>
      <c r="L4175">
        <f>VLOOKUP(D4175,Coordinates!A:C,2,FALSE)</f>
        <v>43.39</v>
      </c>
      <c r="M4175">
        <f>VLOOKUP(D4175,Coordinates!A:C,3,FALSE)</f>
        <v>-79.2941</v>
      </c>
      <c r="N4175" t="str">
        <f>VLOOKUP(I4175,LULine!A:B,2,FALSE)</f>
        <v>Bloor Danforth</v>
      </c>
      <c r="O4175" t="s">
        <v>1766</v>
      </c>
      <c r="P4175" t="s">
        <v>1775</v>
      </c>
    </row>
    <row r="4176" spans="1:16" x14ac:dyDescent="0.3">
      <c r="A4176">
        <v>43724</v>
      </c>
      <c r="B4176" t="s">
        <v>359</v>
      </c>
      <c r="C4176" t="s">
        <v>196</v>
      </c>
      <c r="D4176" t="s">
        <v>226</v>
      </c>
      <c r="E4176" t="s">
        <v>216</v>
      </c>
      <c r="F4176">
        <v>5</v>
      </c>
      <c r="G4176">
        <v>7</v>
      </c>
      <c r="H4176" t="s">
        <v>19</v>
      </c>
      <c r="I4176" t="s">
        <v>15</v>
      </c>
      <c r="J4176">
        <v>5616</v>
      </c>
      <c r="K4176" t="str">
        <f>VLOOKUP(E4176,LUCode!A:B,2,FALSE)</f>
        <v>Emergency Alarm Station Activation</v>
      </c>
      <c r="L4176" t="str">
        <f>VLOOKUP(D4176,Coordinates!A:C,2,FALSE)</f>
        <v>‎43.4257</v>
      </c>
      <c r="M4176">
        <f>VLOOKUP(D4176,Coordinates!A:C,3,FALSE)</f>
        <v>-79.263900000000007</v>
      </c>
      <c r="N4176" t="str">
        <f>VLOOKUP(I4176,LULine!A:B,2,FALSE)</f>
        <v>Yonge University Spadina</v>
      </c>
      <c r="O4176" t="s">
        <v>1766</v>
      </c>
      <c r="P4176" t="s">
        <v>1775</v>
      </c>
    </row>
    <row r="4177" spans="1:16" x14ac:dyDescent="0.3">
      <c r="A4177">
        <v>43724</v>
      </c>
      <c r="B4177" t="s">
        <v>898</v>
      </c>
      <c r="C4177" t="s">
        <v>196</v>
      </c>
      <c r="D4177" t="s">
        <v>79</v>
      </c>
      <c r="E4177" t="s">
        <v>80</v>
      </c>
      <c r="F4177">
        <v>5</v>
      </c>
      <c r="G4177">
        <v>7</v>
      </c>
      <c r="H4177" t="s">
        <v>29</v>
      </c>
      <c r="I4177" t="s">
        <v>30</v>
      </c>
      <c r="J4177">
        <v>5166</v>
      </c>
      <c r="K4177" t="str">
        <f>VLOOKUP(E4177,LUCode!A:B,2,FALSE)</f>
        <v>Disorderly Patron</v>
      </c>
      <c r="L4177">
        <f>VLOOKUP(D4177,Coordinates!A:C,2,FALSE)</f>
        <v>43.402500000000003</v>
      </c>
      <c r="M4177">
        <f>VLOOKUP(D4177,Coordinates!A:C,3,FALSE)</f>
        <v>-79.220799999999997</v>
      </c>
      <c r="N4177" t="str">
        <f>VLOOKUP(I4177,LULine!A:B,2,FALSE)</f>
        <v>Bloor Danforth</v>
      </c>
      <c r="O4177" t="s">
        <v>1766</v>
      </c>
      <c r="P4177" t="s">
        <v>1775</v>
      </c>
    </row>
    <row r="4178" spans="1:16" x14ac:dyDescent="0.3">
      <c r="A4178">
        <v>43724</v>
      </c>
      <c r="B4178" t="s">
        <v>1293</v>
      </c>
      <c r="C4178" t="s">
        <v>196</v>
      </c>
      <c r="D4178" t="s">
        <v>248</v>
      </c>
      <c r="E4178" t="s">
        <v>308</v>
      </c>
      <c r="F4178">
        <v>7</v>
      </c>
      <c r="G4178">
        <v>10</v>
      </c>
      <c r="H4178" t="s">
        <v>14</v>
      </c>
      <c r="I4178" t="s">
        <v>15</v>
      </c>
      <c r="J4178">
        <v>5631</v>
      </c>
      <c r="K4178" t="str">
        <f>VLOOKUP(E4178,LUCode!A:B,2,FALSE)</f>
        <v>Assault / Patron Involved</v>
      </c>
      <c r="L4178">
        <f>VLOOKUP(D4178,Coordinates!A:C,2,FALSE)</f>
        <v>43.3857</v>
      </c>
      <c r="M4178">
        <f>VLOOKUP(D4178,Coordinates!A:C,3,FALSE)</f>
        <v>-79.224000000000004</v>
      </c>
      <c r="N4178" t="str">
        <f>VLOOKUP(I4178,LULine!A:B,2,FALSE)</f>
        <v>Yonge University Spadina</v>
      </c>
      <c r="O4178" t="s">
        <v>1766</v>
      </c>
      <c r="P4178" t="s">
        <v>1776</v>
      </c>
    </row>
    <row r="4179" spans="1:16" x14ac:dyDescent="0.3">
      <c r="A4179">
        <v>43724</v>
      </c>
      <c r="B4179" t="s">
        <v>869</v>
      </c>
      <c r="C4179" t="s">
        <v>196</v>
      </c>
      <c r="D4179" t="s">
        <v>207</v>
      </c>
      <c r="E4179" t="s">
        <v>135</v>
      </c>
      <c r="F4179">
        <v>6</v>
      </c>
      <c r="G4179">
        <v>9</v>
      </c>
      <c r="H4179" t="s">
        <v>14</v>
      </c>
      <c r="I4179" t="s">
        <v>15</v>
      </c>
      <c r="J4179">
        <v>5416</v>
      </c>
      <c r="K4179" t="str">
        <f>VLOOKUP(E4179,LUCode!A:B,2,FALSE)</f>
        <v>Operator Overspeeding</v>
      </c>
      <c r="L4179">
        <f>VLOOKUP(D4179,Coordinates!A:C,2,FALSE)</f>
        <v>43.4221</v>
      </c>
      <c r="M4179">
        <f>VLOOKUP(D4179,Coordinates!A:C,3,FALSE)</f>
        <v>-79.235399999999998</v>
      </c>
      <c r="N4179" t="str">
        <f>VLOOKUP(I4179,LULine!A:B,2,FALSE)</f>
        <v>Yonge University Spadina</v>
      </c>
      <c r="O4179" t="s">
        <v>1766</v>
      </c>
      <c r="P4179" t="s">
        <v>1776</v>
      </c>
    </row>
    <row r="4180" spans="1:16" x14ac:dyDescent="0.3">
      <c r="A4180">
        <v>43724</v>
      </c>
      <c r="B4180" t="s">
        <v>874</v>
      </c>
      <c r="C4180" t="s">
        <v>196</v>
      </c>
      <c r="D4180" t="s">
        <v>395</v>
      </c>
      <c r="E4180" t="s">
        <v>143</v>
      </c>
      <c r="F4180">
        <v>4</v>
      </c>
      <c r="G4180">
        <v>7</v>
      </c>
      <c r="H4180" t="s">
        <v>34</v>
      </c>
      <c r="I4180" t="s">
        <v>30</v>
      </c>
      <c r="J4180">
        <v>0</v>
      </c>
      <c r="K4180" t="str">
        <f>VLOOKUP(E4180,LUCode!A:B,2,FALSE)</f>
        <v>Transportation Department - Other</v>
      </c>
      <c r="L4180">
        <f>VLOOKUP(D4180,Coordinates!A:C,2,FALSE)</f>
        <v>43.385899999999999</v>
      </c>
      <c r="M4180">
        <f>VLOOKUP(D4180,Coordinates!A:C,3,FALSE)</f>
        <v>-79.290199999999999</v>
      </c>
      <c r="N4180" t="str">
        <f>VLOOKUP(I4180,LULine!A:B,2,FALSE)</f>
        <v>Bloor Danforth</v>
      </c>
      <c r="O4180" t="s">
        <v>1766</v>
      </c>
      <c r="P4180" t="s">
        <v>1777</v>
      </c>
    </row>
    <row r="4181" spans="1:16" x14ac:dyDescent="0.3">
      <c r="A4181">
        <v>43725</v>
      </c>
      <c r="B4181" t="s">
        <v>830</v>
      </c>
      <c r="C4181" t="s">
        <v>11</v>
      </c>
      <c r="D4181" t="s">
        <v>119</v>
      </c>
      <c r="E4181" t="s">
        <v>52</v>
      </c>
      <c r="F4181">
        <v>5</v>
      </c>
      <c r="G4181">
        <v>10</v>
      </c>
      <c r="H4181" t="s">
        <v>14</v>
      </c>
      <c r="I4181" t="s">
        <v>15</v>
      </c>
      <c r="J4181">
        <v>6006</v>
      </c>
      <c r="K4181" t="str">
        <f>VLOOKUP(E4181,LUCode!A:B,2,FALSE)</f>
        <v>Unsanitary Vehicle</v>
      </c>
      <c r="L4181">
        <f>VLOOKUP(D4181,Coordinates!A:C,2,FALSE)</f>
        <v>43.433</v>
      </c>
      <c r="M4181">
        <f>VLOOKUP(D4181,Coordinates!A:C,3,FALSE)</f>
        <v>-79.248000000000005</v>
      </c>
      <c r="N4181" t="str">
        <f>VLOOKUP(I4181,LULine!A:B,2,FALSE)</f>
        <v>Yonge University Spadina</v>
      </c>
      <c r="O4181" t="s">
        <v>1766</v>
      </c>
      <c r="P4181" t="s">
        <v>1777</v>
      </c>
    </row>
    <row r="4182" spans="1:16" x14ac:dyDescent="0.3">
      <c r="A4182">
        <v>43725</v>
      </c>
      <c r="B4182" t="s">
        <v>1692</v>
      </c>
      <c r="C4182" t="s">
        <v>11</v>
      </c>
      <c r="D4182" t="s">
        <v>427</v>
      </c>
      <c r="E4182" t="s">
        <v>996</v>
      </c>
      <c r="F4182">
        <v>5</v>
      </c>
      <c r="G4182">
        <v>10</v>
      </c>
      <c r="H4182" t="s">
        <v>14</v>
      </c>
      <c r="I4182" t="s">
        <v>15</v>
      </c>
      <c r="J4182">
        <v>5941</v>
      </c>
      <c r="K4182" t="str">
        <f>VLOOKUP(E4182,LUCode!A:B,2,FALSE)</f>
        <v>Collector Booth Alarm Activated</v>
      </c>
      <c r="L4182">
        <f>VLOOKUP(D4182,Coordinates!A:C,2,FALSE)</f>
        <v>43.4739</v>
      </c>
      <c r="M4182">
        <f>VLOOKUP(D4182,Coordinates!A:C,3,FALSE)</f>
        <v>-79.313900000000004</v>
      </c>
      <c r="N4182" t="str">
        <f>VLOOKUP(I4182,LULine!A:B,2,FALSE)</f>
        <v>Yonge University Spadina</v>
      </c>
      <c r="O4182" t="s">
        <v>1766</v>
      </c>
      <c r="P4182" t="s">
        <v>1777</v>
      </c>
    </row>
    <row r="4183" spans="1:16" x14ac:dyDescent="0.3">
      <c r="A4183">
        <v>43725</v>
      </c>
      <c r="B4183" t="s">
        <v>1194</v>
      </c>
      <c r="C4183" t="s">
        <v>11</v>
      </c>
      <c r="D4183" t="s">
        <v>27</v>
      </c>
      <c r="E4183" t="s">
        <v>60</v>
      </c>
      <c r="F4183">
        <v>4</v>
      </c>
      <c r="G4183">
        <v>0</v>
      </c>
      <c r="H4183" t="s">
        <v>29</v>
      </c>
      <c r="I4183" t="s">
        <v>30</v>
      </c>
      <c r="J4183">
        <v>5362</v>
      </c>
      <c r="K4183" t="str">
        <f>VLOOKUP(E4183,LUCode!A:B,2,FALSE)</f>
        <v>Miscellaneous Other</v>
      </c>
      <c r="L4183">
        <f>VLOOKUP(D4183,Coordinates!A:C,2,FALSE)</f>
        <v>43.392000000000003</v>
      </c>
      <c r="M4183">
        <f>VLOOKUP(D4183,Coordinates!A:C,3,FALSE)</f>
        <v>-79.273499999999999</v>
      </c>
      <c r="N4183" t="str">
        <f>VLOOKUP(I4183,LULine!A:B,2,FALSE)</f>
        <v>Bloor Danforth</v>
      </c>
      <c r="O4183" t="s">
        <v>1766</v>
      </c>
      <c r="P4183" t="s">
        <v>1774</v>
      </c>
    </row>
    <row r="4184" spans="1:16" x14ac:dyDescent="0.3">
      <c r="A4184">
        <v>43725</v>
      </c>
      <c r="B4184" t="s">
        <v>1010</v>
      </c>
      <c r="C4184" t="s">
        <v>11</v>
      </c>
      <c r="D4184" t="s">
        <v>33</v>
      </c>
      <c r="E4184" t="s">
        <v>152</v>
      </c>
      <c r="F4184">
        <v>6</v>
      </c>
      <c r="G4184">
        <v>12</v>
      </c>
      <c r="H4184" t="s">
        <v>34</v>
      </c>
      <c r="I4184" t="s">
        <v>30</v>
      </c>
      <c r="J4184">
        <v>5024</v>
      </c>
      <c r="K4184" t="str">
        <f>VLOOKUP(E4184,LUCode!A:B,2,FALSE)</f>
        <v>Graffiti / Scratchiti</v>
      </c>
      <c r="L4184">
        <f>VLOOKUP(D4184,Coordinates!A:C,2,FALSE)</f>
        <v>43.381399999999999</v>
      </c>
      <c r="M4184">
        <f>VLOOKUP(D4184,Coordinates!A:C,3,FALSE)</f>
        <v>-79.320999999999998</v>
      </c>
      <c r="N4184" t="str">
        <f>VLOOKUP(I4184,LULine!A:B,2,FALSE)</f>
        <v>Bloor Danforth</v>
      </c>
      <c r="O4184" t="s">
        <v>1766</v>
      </c>
      <c r="P4184" t="s">
        <v>1774</v>
      </c>
    </row>
    <row r="4185" spans="1:16" x14ac:dyDescent="0.3">
      <c r="A4185">
        <v>43725</v>
      </c>
      <c r="B4185" t="s">
        <v>1065</v>
      </c>
      <c r="C4185" t="s">
        <v>11</v>
      </c>
      <c r="D4185" t="s">
        <v>106</v>
      </c>
      <c r="E4185" t="s">
        <v>57</v>
      </c>
      <c r="F4185">
        <v>12</v>
      </c>
      <c r="G4185">
        <v>14</v>
      </c>
      <c r="H4185" t="s">
        <v>19</v>
      </c>
      <c r="I4185" t="s">
        <v>15</v>
      </c>
      <c r="J4185">
        <v>5616</v>
      </c>
      <c r="K4185" t="str">
        <f>VLOOKUP(E4185,LUCode!A:B,2,FALSE)</f>
        <v>Injured or ill Customer (On Train) - Transported</v>
      </c>
      <c r="L4185">
        <f>VLOOKUP(D4185,Coordinates!A:C,2,FALSE)</f>
        <v>43.400199999999998</v>
      </c>
      <c r="M4185">
        <f>VLOOKUP(D4185,Coordinates!A:C,3,FALSE)</f>
        <v>-79.233699999999999</v>
      </c>
      <c r="N4185" t="str">
        <f>VLOOKUP(I4185,LULine!A:B,2,FALSE)</f>
        <v>Yonge University Spadina</v>
      </c>
      <c r="O4185" t="s">
        <v>1766</v>
      </c>
      <c r="P4185" t="s">
        <v>1774</v>
      </c>
    </row>
    <row r="4186" spans="1:16" x14ac:dyDescent="0.3">
      <c r="A4186">
        <v>43725</v>
      </c>
      <c r="B4186" t="s">
        <v>481</v>
      </c>
      <c r="C4186" t="s">
        <v>11</v>
      </c>
      <c r="D4186" t="s">
        <v>420</v>
      </c>
      <c r="E4186" t="s">
        <v>46</v>
      </c>
      <c r="F4186">
        <v>3</v>
      </c>
      <c r="G4186">
        <v>5</v>
      </c>
      <c r="H4186" t="s">
        <v>19</v>
      </c>
      <c r="I4186" t="s">
        <v>15</v>
      </c>
      <c r="J4186">
        <v>5601</v>
      </c>
      <c r="K4186" t="str">
        <f>VLOOKUP(E4186,LUCode!A:B,2,FALSE)</f>
        <v>Miscellaneous Speed Control</v>
      </c>
      <c r="L4186">
        <f>VLOOKUP(D4186,Coordinates!A:C,2,FALSE)</f>
        <v>43.3917</v>
      </c>
      <c r="M4186">
        <f>VLOOKUP(D4186,Coordinates!A:C,3,FALSE)</f>
        <v>-79.231800000000007</v>
      </c>
      <c r="N4186" t="str">
        <f>VLOOKUP(I4186,LULine!A:B,2,FALSE)</f>
        <v>Yonge University Spadina</v>
      </c>
      <c r="O4186" t="s">
        <v>1766</v>
      </c>
      <c r="P4186" t="s">
        <v>1774</v>
      </c>
    </row>
    <row r="4187" spans="1:16" x14ac:dyDescent="0.3">
      <c r="A4187">
        <v>43725</v>
      </c>
      <c r="B4187" t="s">
        <v>396</v>
      </c>
      <c r="C4187" t="s">
        <v>11</v>
      </c>
      <c r="D4187" t="s">
        <v>45</v>
      </c>
      <c r="E4187" t="s">
        <v>132</v>
      </c>
      <c r="F4187">
        <v>3</v>
      </c>
      <c r="G4187">
        <v>5</v>
      </c>
      <c r="H4187" t="s">
        <v>19</v>
      </c>
      <c r="I4187" t="s">
        <v>15</v>
      </c>
      <c r="J4187">
        <v>5411</v>
      </c>
      <c r="K4187" t="str">
        <f>VLOOKUP(E4187,LUCode!A:B,2,FALSE)</f>
        <v>Misc. Transportation Other - Employee Non-Chargeable</v>
      </c>
      <c r="L4187">
        <f>VLOOKUP(D4187,Coordinates!A:C,2,FALSE)</f>
        <v>43.781399999999998</v>
      </c>
      <c r="M4187">
        <f>VLOOKUP(D4187,Coordinates!A:C,3,FALSE)</f>
        <v>-79.415000000000006</v>
      </c>
      <c r="N4187" t="str">
        <f>VLOOKUP(I4187,LULine!A:B,2,FALSE)</f>
        <v>Yonge University Spadina</v>
      </c>
      <c r="O4187" t="s">
        <v>1766</v>
      </c>
      <c r="P4187" t="s">
        <v>1774</v>
      </c>
    </row>
    <row r="4188" spans="1:16" x14ac:dyDescent="0.3">
      <c r="A4188">
        <v>43725</v>
      </c>
      <c r="B4188" t="s">
        <v>1676</v>
      </c>
      <c r="C4188" t="s">
        <v>11</v>
      </c>
      <c r="D4188" t="s">
        <v>45</v>
      </c>
      <c r="E4188" t="s">
        <v>132</v>
      </c>
      <c r="F4188">
        <v>3</v>
      </c>
      <c r="G4188">
        <v>5</v>
      </c>
      <c r="H4188" t="s">
        <v>19</v>
      </c>
      <c r="I4188" t="s">
        <v>15</v>
      </c>
      <c r="J4188">
        <v>5726</v>
      </c>
      <c r="K4188" t="str">
        <f>VLOOKUP(E4188,LUCode!A:B,2,FALSE)</f>
        <v>Misc. Transportation Other - Employee Non-Chargeable</v>
      </c>
      <c r="L4188">
        <f>VLOOKUP(D4188,Coordinates!A:C,2,FALSE)</f>
        <v>43.781399999999998</v>
      </c>
      <c r="M4188">
        <f>VLOOKUP(D4188,Coordinates!A:C,3,FALSE)</f>
        <v>-79.415000000000006</v>
      </c>
      <c r="N4188" t="str">
        <f>VLOOKUP(I4188,LULine!A:B,2,FALSE)</f>
        <v>Yonge University Spadina</v>
      </c>
      <c r="O4188" t="s">
        <v>1766</v>
      </c>
      <c r="P4188" t="s">
        <v>1774</v>
      </c>
    </row>
    <row r="4189" spans="1:16" x14ac:dyDescent="0.3">
      <c r="A4189">
        <v>43725</v>
      </c>
      <c r="B4189" t="s">
        <v>667</v>
      </c>
      <c r="C4189" t="s">
        <v>11</v>
      </c>
      <c r="D4189" t="s">
        <v>420</v>
      </c>
      <c r="E4189" t="s">
        <v>183</v>
      </c>
      <c r="F4189">
        <v>4</v>
      </c>
      <c r="G4189">
        <v>6</v>
      </c>
      <c r="H4189" t="s">
        <v>14</v>
      </c>
      <c r="I4189" t="s">
        <v>15</v>
      </c>
      <c r="J4189">
        <v>5686</v>
      </c>
      <c r="K4189" t="str">
        <f>VLOOKUP(E4189,LUCode!A:B,2,FALSE)</f>
        <v>ATC Operator Related</v>
      </c>
      <c r="L4189">
        <f>VLOOKUP(D4189,Coordinates!A:C,2,FALSE)</f>
        <v>43.3917</v>
      </c>
      <c r="M4189">
        <f>VLOOKUP(D4189,Coordinates!A:C,3,FALSE)</f>
        <v>-79.231800000000007</v>
      </c>
      <c r="N4189" t="str">
        <f>VLOOKUP(I4189,LULine!A:B,2,FALSE)</f>
        <v>Yonge University Spadina</v>
      </c>
      <c r="O4189" t="s">
        <v>1766</v>
      </c>
      <c r="P4189" t="s">
        <v>1774</v>
      </c>
    </row>
    <row r="4190" spans="1:16" x14ac:dyDescent="0.3">
      <c r="A4190">
        <v>43725</v>
      </c>
      <c r="B4190" t="s">
        <v>398</v>
      </c>
      <c r="C4190" t="s">
        <v>11</v>
      </c>
      <c r="D4190" t="s">
        <v>162</v>
      </c>
      <c r="E4190" t="s">
        <v>132</v>
      </c>
      <c r="F4190">
        <v>7</v>
      </c>
      <c r="G4190">
        <v>9</v>
      </c>
      <c r="H4190" t="s">
        <v>14</v>
      </c>
      <c r="I4190" t="s">
        <v>15</v>
      </c>
      <c r="J4190">
        <v>5391</v>
      </c>
      <c r="K4190" t="str">
        <f>VLOOKUP(E4190,LUCode!A:B,2,FALSE)</f>
        <v>Misc. Transportation Other - Employee Non-Chargeable</v>
      </c>
      <c r="L4190">
        <f>VLOOKUP(D4190,Coordinates!A:C,2,FALSE)</f>
        <v>43.390900000000002</v>
      </c>
      <c r="M4190">
        <f>VLOOKUP(D4190,Coordinates!A:C,3,FALSE)</f>
        <v>-79.224500000000006</v>
      </c>
      <c r="N4190" t="str">
        <f>VLOOKUP(I4190,LULine!A:B,2,FALSE)</f>
        <v>Yonge University Spadina</v>
      </c>
      <c r="O4190" t="s">
        <v>1766</v>
      </c>
      <c r="P4190" t="s">
        <v>1772</v>
      </c>
    </row>
    <row r="4191" spans="1:16" x14ac:dyDescent="0.3">
      <c r="A4191">
        <v>43725</v>
      </c>
      <c r="B4191" t="s">
        <v>1082</v>
      </c>
      <c r="C4191" t="s">
        <v>11</v>
      </c>
      <c r="D4191" t="s">
        <v>420</v>
      </c>
      <c r="E4191" t="s">
        <v>18</v>
      </c>
      <c r="F4191">
        <v>4</v>
      </c>
      <c r="G4191">
        <v>7</v>
      </c>
      <c r="H4191" t="s">
        <v>14</v>
      </c>
      <c r="I4191" t="s">
        <v>15</v>
      </c>
      <c r="J4191">
        <v>5686</v>
      </c>
      <c r="K4191" t="str">
        <f>VLOOKUP(E4191,LUCode!A:B,2,FALSE)</f>
        <v>ATC RC&amp;S Equipment</v>
      </c>
      <c r="L4191">
        <f>VLOOKUP(D4191,Coordinates!A:C,2,FALSE)</f>
        <v>43.3917</v>
      </c>
      <c r="M4191">
        <f>VLOOKUP(D4191,Coordinates!A:C,3,FALSE)</f>
        <v>-79.231800000000007</v>
      </c>
      <c r="N4191" t="str">
        <f>VLOOKUP(I4191,LULine!A:B,2,FALSE)</f>
        <v>Yonge University Spadina</v>
      </c>
      <c r="O4191" t="s">
        <v>1766</v>
      </c>
      <c r="P4191" t="s">
        <v>1772</v>
      </c>
    </row>
    <row r="4192" spans="1:16" x14ac:dyDescent="0.3">
      <c r="A4192">
        <v>43725</v>
      </c>
      <c r="B4192" t="s">
        <v>879</v>
      </c>
      <c r="C4192" t="s">
        <v>11</v>
      </c>
      <c r="D4192" t="s">
        <v>117</v>
      </c>
      <c r="E4192" t="s">
        <v>18</v>
      </c>
      <c r="F4192">
        <v>15</v>
      </c>
      <c r="G4192">
        <v>18</v>
      </c>
      <c r="H4192" t="s">
        <v>14</v>
      </c>
      <c r="I4192" t="s">
        <v>15</v>
      </c>
      <c r="J4192">
        <v>5686</v>
      </c>
      <c r="K4192" t="str">
        <f>VLOOKUP(E4192,LUCode!A:B,2,FALSE)</f>
        <v>ATC RC&amp;S Equipment</v>
      </c>
      <c r="L4192">
        <f>VLOOKUP(D4192,Coordinates!A:C,2,FALSE)</f>
        <v>43.393599999999999</v>
      </c>
      <c r="M4192">
        <f>VLOOKUP(D4192,Coordinates!A:C,3,FALSE)</f>
        <v>-79.232600000000005</v>
      </c>
      <c r="N4192" t="str">
        <f>VLOOKUP(I4192,LULine!A:B,2,FALSE)</f>
        <v>Yonge University Spadina</v>
      </c>
      <c r="O4192" t="s">
        <v>1766</v>
      </c>
      <c r="P4192" t="s">
        <v>1773</v>
      </c>
    </row>
    <row r="4193" spans="1:16" x14ac:dyDescent="0.3">
      <c r="A4193">
        <v>43725</v>
      </c>
      <c r="B4193" t="s">
        <v>1650</v>
      </c>
      <c r="C4193" t="s">
        <v>11</v>
      </c>
      <c r="D4193" t="s">
        <v>157</v>
      </c>
      <c r="E4193" t="s">
        <v>110</v>
      </c>
      <c r="F4193">
        <v>4</v>
      </c>
      <c r="G4193">
        <v>7</v>
      </c>
      <c r="H4193" t="s">
        <v>29</v>
      </c>
      <c r="I4193" t="s">
        <v>30</v>
      </c>
      <c r="J4193">
        <v>5195</v>
      </c>
      <c r="K4193" t="str">
        <f>VLOOKUP(E4193,LUCode!A:B,2,FALSE)</f>
        <v>Door Problems - Debris Related</v>
      </c>
      <c r="L4193">
        <f>VLOOKUP(D4193,Coordinates!A:C,2,FALSE)</f>
        <v>43.404800000000002</v>
      </c>
      <c r="M4193">
        <f>VLOOKUP(D4193,Coordinates!A:C,3,FALSE)</f>
        <v>-79.2042</v>
      </c>
      <c r="N4193" t="str">
        <f>VLOOKUP(I4193,LULine!A:B,2,FALSE)</f>
        <v>Bloor Danforth</v>
      </c>
      <c r="O4193" t="s">
        <v>1766</v>
      </c>
      <c r="P4193" t="s">
        <v>1773</v>
      </c>
    </row>
    <row r="4194" spans="1:16" x14ac:dyDescent="0.3">
      <c r="A4194">
        <v>43725</v>
      </c>
      <c r="B4194" t="s">
        <v>697</v>
      </c>
      <c r="C4194" t="s">
        <v>11</v>
      </c>
      <c r="D4194" t="s">
        <v>223</v>
      </c>
      <c r="E4194" t="s">
        <v>54</v>
      </c>
      <c r="F4194">
        <v>4</v>
      </c>
      <c r="G4194">
        <v>7</v>
      </c>
      <c r="H4194" t="s">
        <v>34</v>
      </c>
      <c r="I4194" t="s">
        <v>30</v>
      </c>
      <c r="J4194">
        <v>5213</v>
      </c>
      <c r="K4194" t="str">
        <f>VLOOKUP(E4194,LUCode!A:B,2,FALSE)</f>
        <v>Passenger Assistance Alarm Activated - No Trouble Found</v>
      </c>
      <c r="L4194">
        <f>VLOOKUP(D4194,Coordinates!A:C,2,FALSE)</f>
        <v>43.392499999999998</v>
      </c>
      <c r="M4194">
        <f>VLOOKUP(D4194,Coordinates!A:C,3,FALSE)</f>
        <v>-79.271050000000002</v>
      </c>
      <c r="N4194" t="str">
        <f>VLOOKUP(I4194,LULine!A:B,2,FALSE)</f>
        <v>Bloor Danforth</v>
      </c>
      <c r="O4194" t="s">
        <v>1766</v>
      </c>
      <c r="P4194" t="s">
        <v>1773</v>
      </c>
    </row>
    <row r="4195" spans="1:16" x14ac:dyDescent="0.3">
      <c r="A4195">
        <v>43725</v>
      </c>
      <c r="B4195" t="s">
        <v>284</v>
      </c>
      <c r="C4195" t="s">
        <v>11</v>
      </c>
      <c r="D4195" t="s">
        <v>49</v>
      </c>
      <c r="E4195" t="s">
        <v>13</v>
      </c>
      <c r="F4195">
        <v>4</v>
      </c>
      <c r="G4195">
        <v>7</v>
      </c>
      <c r="H4195" t="s">
        <v>14</v>
      </c>
      <c r="I4195" t="s">
        <v>15</v>
      </c>
      <c r="J4195">
        <v>6001</v>
      </c>
      <c r="K4195" t="str">
        <f>VLOOKUP(E4195,LUCode!A:B,2,FALSE)</f>
        <v>ATC Project</v>
      </c>
      <c r="L4195">
        <f>VLOOKUP(D4195,Coordinates!A:C,2,FALSE)</f>
        <v>43.423200000000001</v>
      </c>
      <c r="M4195">
        <f>VLOOKUP(D4195,Coordinates!A:C,3,FALSE)</f>
        <v>79.262699999999995</v>
      </c>
      <c r="N4195" t="str">
        <f>VLOOKUP(I4195,LULine!A:B,2,FALSE)</f>
        <v>Yonge University Spadina</v>
      </c>
      <c r="O4195" t="s">
        <v>1766</v>
      </c>
      <c r="P4195" t="s">
        <v>1773</v>
      </c>
    </row>
    <row r="4196" spans="1:16" x14ac:dyDescent="0.3">
      <c r="A4196">
        <v>43725</v>
      </c>
      <c r="B4196" t="s">
        <v>699</v>
      </c>
      <c r="C4196" t="s">
        <v>11</v>
      </c>
      <c r="D4196" t="s">
        <v>626</v>
      </c>
      <c r="E4196" t="s">
        <v>143</v>
      </c>
      <c r="F4196">
        <v>3</v>
      </c>
      <c r="G4196">
        <v>6</v>
      </c>
      <c r="H4196" t="s">
        <v>19</v>
      </c>
      <c r="I4196" t="s">
        <v>15</v>
      </c>
      <c r="J4196">
        <v>6111</v>
      </c>
      <c r="K4196" t="str">
        <f>VLOOKUP(E4196,LUCode!A:B,2,FALSE)</f>
        <v>Transportation Department - Other</v>
      </c>
      <c r="L4196">
        <f>VLOOKUP(D4196,Coordinates!A:C,2,FALSE)</f>
        <v>43.465000000000003</v>
      </c>
      <c r="M4196">
        <f>VLOOKUP(D4196,Coordinates!A:C,3,FALSE)</f>
        <v>-79.2453</v>
      </c>
      <c r="N4196" t="str">
        <f>VLOOKUP(I4196,LULine!A:B,2,FALSE)</f>
        <v>Yonge University Spadina</v>
      </c>
      <c r="O4196" t="s">
        <v>1766</v>
      </c>
      <c r="P4196" t="s">
        <v>1773</v>
      </c>
    </row>
    <row r="4197" spans="1:16" x14ac:dyDescent="0.3">
      <c r="A4197">
        <v>43726</v>
      </c>
      <c r="B4197" t="s">
        <v>1144</v>
      </c>
      <c r="C4197" t="s">
        <v>63</v>
      </c>
      <c r="D4197" t="s">
        <v>37</v>
      </c>
      <c r="E4197" t="s">
        <v>177</v>
      </c>
      <c r="F4197">
        <v>3</v>
      </c>
      <c r="G4197">
        <v>7</v>
      </c>
      <c r="H4197" t="s">
        <v>29</v>
      </c>
      <c r="I4197" t="s">
        <v>30</v>
      </c>
      <c r="J4197">
        <v>5030</v>
      </c>
      <c r="K4197" t="str">
        <f>VLOOKUP(E4197,LUCode!A:B,2,FALSE)</f>
        <v>Body</v>
      </c>
      <c r="L4197">
        <f>VLOOKUP(D4197,Coordinates!A:C,2,FALSE)</f>
        <v>43.435699999999997</v>
      </c>
      <c r="M4197">
        <f>VLOOKUP(D4197,Coordinates!A:C,3,FALSE)</f>
        <v>-79.154899999999998</v>
      </c>
      <c r="N4197" t="str">
        <f>VLOOKUP(I4197,LULine!A:B,2,FALSE)</f>
        <v>Bloor Danforth</v>
      </c>
      <c r="O4197" t="s">
        <v>1766</v>
      </c>
      <c r="P4197" t="s">
        <v>1774</v>
      </c>
    </row>
    <row r="4198" spans="1:16" x14ac:dyDescent="0.3">
      <c r="A4198">
        <v>43726</v>
      </c>
      <c r="B4198" t="s">
        <v>1144</v>
      </c>
      <c r="C4198" t="s">
        <v>63</v>
      </c>
      <c r="D4198" t="s">
        <v>42</v>
      </c>
      <c r="E4198" t="s">
        <v>13</v>
      </c>
      <c r="F4198">
        <v>6</v>
      </c>
      <c r="G4198">
        <v>10</v>
      </c>
      <c r="H4198" t="s">
        <v>14</v>
      </c>
      <c r="I4198" t="s">
        <v>15</v>
      </c>
      <c r="J4198">
        <v>6021</v>
      </c>
      <c r="K4198" t="str">
        <f>VLOOKUP(E4198,LUCode!A:B,2,FALSE)</f>
        <v>ATC Project</v>
      </c>
      <c r="L4198">
        <f>VLOOKUP(D4198,Coordinates!A:C,2,FALSE)</f>
        <v>43.749699999999997</v>
      </c>
      <c r="M4198">
        <f>VLOOKUP(D4198,Coordinates!A:C,3,FALSE)</f>
        <v>-79.4619</v>
      </c>
      <c r="N4198" t="str">
        <f>VLOOKUP(I4198,LULine!A:B,2,FALSE)</f>
        <v>Yonge University Spadina</v>
      </c>
      <c r="O4198" t="s">
        <v>1766</v>
      </c>
      <c r="P4198" t="s">
        <v>1774</v>
      </c>
    </row>
    <row r="4199" spans="1:16" x14ac:dyDescent="0.3">
      <c r="A4199">
        <v>43726</v>
      </c>
      <c r="B4199" t="s">
        <v>335</v>
      </c>
      <c r="C4199" t="s">
        <v>63</v>
      </c>
      <c r="D4199" t="s">
        <v>33</v>
      </c>
      <c r="E4199" t="s">
        <v>60</v>
      </c>
      <c r="F4199">
        <v>3</v>
      </c>
      <c r="G4199">
        <v>5</v>
      </c>
      <c r="H4199" t="s">
        <v>34</v>
      </c>
      <c r="I4199" t="s">
        <v>30</v>
      </c>
      <c r="J4199">
        <v>5278</v>
      </c>
      <c r="K4199" t="str">
        <f>VLOOKUP(E4199,LUCode!A:B,2,FALSE)</f>
        <v>Miscellaneous Other</v>
      </c>
      <c r="L4199">
        <f>VLOOKUP(D4199,Coordinates!A:C,2,FALSE)</f>
        <v>43.381399999999999</v>
      </c>
      <c r="M4199">
        <f>VLOOKUP(D4199,Coordinates!A:C,3,FALSE)</f>
        <v>-79.320999999999998</v>
      </c>
      <c r="N4199" t="str">
        <f>VLOOKUP(I4199,LULine!A:B,2,FALSE)</f>
        <v>Bloor Danforth</v>
      </c>
      <c r="O4199" t="s">
        <v>1766</v>
      </c>
      <c r="P4199" t="s">
        <v>1774</v>
      </c>
    </row>
    <row r="4200" spans="1:16" x14ac:dyDescent="0.3">
      <c r="A4200">
        <v>43726</v>
      </c>
      <c r="B4200" t="s">
        <v>35</v>
      </c>
      <c r="C4200" t="s">
        <v>63</v>
      </c>
      <c r="D4200" t="s">
        <v>172</v>
      </c>
      <c r="E4200" t="s">
        <v>67</v>
      </c>
      <c r="F4200">
        <v>3</v>
      </c>
      <c r="G4200">
        <v>5</v>
      </c>
      <c r="H4200" t="s">
        <v>19</v>
      </c>
      <c r="I4200" t="s">
        <v>15</v>
      </c>
      <c r="J4200">
        <v>5621</v>
      </c>
      <c r="K4200" t="str">
        <f>VLOOKUP(E4200,LUCode!A:B,2,FALSE)</f>
        <v>Door Problems - Faulty Equipment</v>
      </c>
      <c r="L4200">
        <f>VLOOKUP(D4200,Coordinates!A:C,2,FALSE)</f>
        <v>43.761499999999998</v>
      </c>
      <c r="M4200">
        <f>VLOOKUP(D4200,Coordinates!A:C,3,FALSE)</f>
        <v>-79.411100000000005</v>
      </c>
      <c r="N4200" t="str">
        <f>VLOOKUP(I4200,LULine!A:B,2,FALSE)</f>
        <v>Yonge University Spadina</v>
      </c>
      <c r="O4200" t="s">
        <v>1766</v>
      </c>
      <c r="P4200" t="s">
        <v>1774</v>
      </c>
    </row>
    <row r="4201" spans="1:16" x14ac:dyDescent="0.3">
      <c r="A4201">
        <v>43726</v>
      </c>
      <c r="B4201" t="s">
        <v>1129</v>
      </c>
      <c r="C4201" t="s">
        <v>63</v>
      </c>
      <c r="D4201" t="s">
        <v>215</v>
      </c>
      <c r="E4201" t="s">
        <v>57</v>
      </c>
      <c r="F4201">
        <v>12</v>
      </c>
      <c r="G4201">
        <v>15</v>
      </c>
      <c r="H4201" t="s">
        <v>34</v>
      </c>
      <c r="I4201" t="s">
        <v>30</v>
      </c>
      <c r="J4201">
        <v>5351</v>
      </c>
      <c r="K4201" t="str">
        <f>VLOOKUP(E4201,LUCode!A:B,2,FALSE)</f>
        <v>Injured or ill Customer (On Train) - Transported</v>
      </c>
      <c r="L4201">
        <f>VLOOKUP(D4201,Coordinates!A:C,2,FALSE)</f>
        <v>43.385300000000001</v>
      </c>
      <c r="M4201">
        <f>VLOOKUP(D4201,Coordinates!A:C,3,FALSE)</f>
        <v>-79.304100000000005</v>
      </c>
      <c r="N4201" t="str">
        <f>VLOOKUP(I4201,LULine!A:B,2,FALSE)</f>
        <v>Bloor Danforth</v>
      </c>
      <c r="O4201" t="s">
        <v>1766</v>
      </c>
      <c r="P4201" t="s">
        <v>1773</v>
      </c>
    </row>
    <row r="4202" spans="1:16" x14ac:dyDescent="0.3">
      <c r="A4202">
        <v>43726</v>
      </c>
      <c r="B4202" t="s">
        <v>584</v>
      </c>
      <c r="C4202" t="s">
        <v>63</v>
      </c>
      <c r="D4202" s="25" t="s">
        <v>1756</v>
      </c>
      <c r="E4202" t="s">
        <v>102</v>
      </c>
      <c r="F4202">
        <v>5</v>
      </c>
      <c r="G4202">
        <v>9</v>
      </c>
      <c r="H4202" t="s">
        <v>19</v>
      </c>
      <c r="I4202" t="s">
        <v>15</v>
      </c>
      <c r="J4202">
        <v>6001</v>
      </c>
      <c r="K4202" t="str">
        <f>VLOOKUP(E4202,LUCode!A:B,2,FALSE)</f>
        <v>Insulated Joint Related Problem</v>
      </c>
      <c r="L4202">
        <f>VLOOKUP(D4202,Coordinates!A:C,2,FALSE)</f>
        <v>43.401600000000002</v>
      </c>
      <c r="M4202">
        <f>VLOOKUP(D4202,Coordinates!A:C,3,FALSE)</f>
        <v>-79.230900000000005</v>
      </c>
      <c r="N4202" t="str">
        <f>VLOOKUP(I4202,LULine!A:B,2,FALSE)</f>
        <v>Yonge University Spadina</v>
      </c>
      <c r="O4202" t="s">
        <v>1766</v>
      </c>
      <c r="P4202" t="s">
        <v>1773</v>
      </c>
    </row>
    <row r="4203" spans="1:16" x14ac:dyDescent="0.3">
      <c r="A4203">
        <v>43726</v>
      </c>
      <c r="B4203" t="s">
        <v>404</v>
      </c>
      <c r="C4203" t="s">
        <v>63</v>
      </c>
      <c r="D4203" t="s">
        <v>427</v>
      </c>
      <c r="E4203" t="s">
        <v>183</v>
      </c>
      <c r="F4203">
        <v>5</v>
      </c>
      <c r="G4203">
        <v>8</v>
      </c>
      <c r="H4203" t="s">
        <v>14</v>
      </c>
      <c r="I4203" t="s">
        <v>15</v>
      </c>
      <c r="J4203">
        <v>5851</v>
      </c>
      <c r="K4203" t="str">
        <f>VLOOKUP(E4203,LUCode!A:B,2,FALSE)</f>
        <v>ATC Operator Related</v>
      </c>
      <c r="L4203">
        <f>VLOOKUP(D4203,Coordinates!A:C,2,FALSE)</f>
        <v>43.4739</v>
      </c>
      <c r="M4203">
        <f>VLOOKUP(D4203,Coordinates!A:C,3,FALSE)</f>
        <v>-79.313900000000004</v>
      </c>
      <c r="N4203" t="str">
        <f>VLOOKUP(I4203,LULine!A:B,2,FALSE)</f>
        <v>Yonge University Spadina</v>
      </c>
      <c r="O4203" t="s">
        <v>1766</v>
      </c>
      <c r="P4203" t="s">
        <v>1775</v>
      </c>
    </row>
    <row r="4204" spans="1:16" x14ac:dyDescent="0.3">
      <c r="A4204">
        <v>43726</v>
      </c>
      <c r="B4204" t="s">
        <v>1282</v>
      </c>
      <c r="C4204" t="s">
        <v>63</v>
      </c>
      <c r="D4204" s="25" t="s">
        <v>1640</v>
      </c>
      <c r="E4204" t="s">
        <v>177</v>
      </c>
      <c r="F4204">
        <v>5</v>
      </c>
      <c r="G4204">
        <v>10</v>
      </c>
      <c r="H4204" t="s">
        <v>34</v>
      </c>
      <c r="I4204" t="s">
        <v>99</v>
      </c>
      <c r="J4204">
        <v>6171</v>
      </c>
      <c r="K4204" t="str">
        <f>VLOOKUP(E4204,LUCode!A:B,2,FALSE)</f>
        <v>Body</v>
      </c>
      <c r="L4204" t="str">
        <f>VLOOKUP(D4204,Coordinates!A:C,2,FALSE)</f>
        <v>43.7614°</v>
      </c>
      <c r="M4204">
        <f>VLOOKUP(D4204,Coordinates!A:C,3,FALSE)</f>
        <v>-79.410499999999999</v>
      </c>
      <c r="N4204" t="str">
        <f>VLOOKUP(I4204,LULine!A:B,2,FALSE)</f>
        <v>Sheppard</v>
      </c>
      <c r="O4204" t="s">
        <v>1766</v>
      </c>
      <c r="P4204" t="s">
        <v>1775</v>
      </c>
    </row>
    <row r="4205" spans="1:16" x14ac:dyDescent="0.3">
      <c r="A4205">
        <v>43726</v>
      </c>
      <c r="B4205" t="s">
        <v>655</v>
      </c>
      <c r="C4205" t="s">
        <v>63</v>
      </c>
      <c r="D4205" t="s">
        <v>211</v>
      </c>
      <c r="E4205" t="s">
        <v>183</v>
      </c>
      <c r="F4205">
        <v>8</v>
      </c>
      <c r="G4205">
        <v>11</v>
      </c>
      <c r="H4205" t="s">
        <v>14</v>
      </c>
      <c r="I4205" t="s">
        <v>15</v>
      </c>
      <c r="J4205">
        <v>6131</v>
      </c>
      <c r="K4205" t="str">
        <f>VLOOKUP(E4205,LUCode!A:B,2,FALSE)</f>
        <v>ATC Operator Related</v>
      </c>
      <c r="L4205">
        <f>VLOOKUP(D4205,Coordinates!A:C,2,FALSE)</f>
        <v>43.4739</v>
      </c>
      <c r="M4205">
        <f>VLOOKUP(D4205,Coordinates!A:C,3,FALSE)</f>
        <v>-79.313900000000004</v>
      </c>
      <c r="N4205" t="str">
        <f>VLOOKUP(I4205,LULine!A:B,2,FALSE)</f>
        <v>Yonge University Spadina</v>
      </c>
      <c r="O4205" t="s">
        <v>1766</v>
      </c>
      <c r="P4205" t="s">
        <v>1775</v>
      </c>
    </row>
    <row r="4206" spans="1:16" x14ac:dyDescent="0.3">
      <c r="A4206">
        <v>43726</v>
      </c>
      <c r="B4206" t="s">
        <v>885</v>
      </c>
      <c r="C4206" t="s">
        <v>63</v>
      </c>
      <c r="D4206" t="s">
        <v>296</v>
      </c>
      <c r="E4206" t="s">
        <v>57</v>
      </c>
      <c r="F4206">
        <v>8</v>
      </c>
      <c r="G4206">
        <v>10</v>
      </c>
      <c r="H4206" t="s">
        <v>19</v>
      </c>
      <c r="I4206" t="s">
        <v>15</v>
      </c>
      <c r="J4206">
        <v>6001</v>
      </c>
      <c r="K4206" t="str">
        <f>VLOOKUP(E4206,LUCode!A:B,2,FALSE)</f>
        <v>Injured or ill Customer (On Train) - Transported</v>
      </c>
      <c r="L4206">
        <f>VLOOKUP(D4206,Coordinates!A:C,2,FALSE)</f>
        <v>43.4116</v>
      </c>
      <c r="M4206">
        <f>VLOOKUP(D4206,Coordinates!A:C,3,FALSE)</f>
        <v>-79.233500000000006</v>
      </c>
      <c r="N4206" t="str">
        <f>VLOOKUP(I4206,LULine!A:B,2,FALSE)</f>
        <v>Yonge University Spadina</v>
      </c>
      <c r="O4206" t="s">
        <v>1766</v>
      </c>
      <c r="P4206" t="s">
        <v>1775</v>
      </c>
    </row>
    <row r="4207" spans="1:16" x14ac:dyDescent="0.3">
      <c r="A4207">
        <v>43726</v>
      </c>
      <c r="B4207" t="s">
        <v>469</v>
      </c>
      <c r="C4207" t="s">
        <v>63</v>
      </c>
      <c r="D4207" t="s">
        <v>395</v>
      </c>
      <c r="E4207" t="s">
        <v>46</v>
      </c>
      <c r="F4207">
        <v>9</v>
      </c>
      <c r="G4207">
        <v>11</v>
      </c>
      <c r="H4207" t="s">
        <v>34</v>
      </c>
      <c r="I4207" t="s">
        <v>30</v>
      </c>
      <c r="J4207">
        <v>5050</v>
      </c>
      <c r="K4207" t="str">
        <f>VLOOKUP(E4207,LUCode!A:B,2,FALSE)</f>
        <v>Miscellaneous Speed Control</v>
      </c>
      <c r="L4207">
        <f>VLOOKUP(D4207,Coordinates!A:C,2,FALSE)</f>
        <v>43.385899999999999</v>
      </c>
      <c r="M4207">
        <f>VLOOKUP(D4207,Coordinates!A:C,3,FALSE)</f>
        <v>-79.290199999999999</v>
      </c>
      <c r="N4207" t="str">
        <f>VLOOKUP(I4207,LULine!A:B,2,FALSE)</f>
        <v>Bloor Danforth</v>
      </c>
      <c r="O4207" t="s">
        <v>1766</v>
      </c>
      <c r="P4207" t="s">
        <v>1776</v>
      </c>
    </row>
    <row r="4208" spans="1:16" x14ac:dyDescent="0.3">
      <c r="A4208">
        <v>43726</v>
      </c>
      <c r="B4208" t="s">
        <v>504</v>
      </c>
      <c r="C4208" t="s">
        <v>63</v>
      </c>
      <c r="D4208" t="s">
        <v>137</v>
      </c>
      <c r="E4208" t="s">
        <v>277</v>
      </c>
      <c r="F4208">
        <v>3</v>
      </c>
      <c r="G4208">
        <v>5</v>
      </c>
      <c r="H4208" t="s">
        <v>14</v>
      </c>
      <c r="I4208" t="s">
        <v>15</v>
      </c>
      <c r="J4208">
        <v>6611</v>
      </c>
      <c r="K4208" t="str">
        <f>VLOOKUP(E4208,LUCode!A:B,2,FALSE)</f>
        <v>Operator Violated Signal</v>
      </c>
      <c r="L4208">
        <f>VLOOKUP(D4208,Coordinates!A:C,2,FALSE)</f>
        <v>43.645299999999999</v>
      </c>
      <c r="M4208">
        <f>VLOOKUP(D4208,Coordinates!A:C,3,FALSE)</f>
        <v>-79.380600000000001</v>
      </c>
      <c r="N4208" t="str">
        <f>VLOOKUP(I4208,LULine!A:B,2,FALSE)</f>
        <v>Yonge University Spadina</v>
      </c>
      <c r="O4208" t="s">
        <v>1766</v>
      </c>
      <c r="P4208" t="s">
        <v>1776</v>
      </c>
    </row>
    <row r="4209" spans="1:16" x14ac:dyDescent="0.3">
      <c r="A4209">
        <v>43726</v>
      </c>
      <c r="B4209" t="s">
        <v>451</v>
      </c>
      <c r="C4209" t="s">
        <v>63</v>
      </c>
      <c r="D4209" t="s">
        <v>235</v>
      </c>
      <c r="E4209" t="s">
        <v>89</v>
      </c>
      <c r="F4209">
        <v>3</v>
      </c>
      <c r="G4209">
        <v>6</v>
      </c>
      <c r="H4209" t="s">
        <v>29</v>
      </c>
      <c r="I4209" t="s">
        <v>30</v>
      </c>
      <c r="J4209">
        <v>5126</v>
      </c>
      <c r="K4209" t="str">
        <f>VLOOKUP(E4209,LUCode!A:B,2,FALSE)</f>
        <v>Injured or ill Customer (On Train) - Medical Aid Refused</v>
      </c>
      <c r="L4209">
        <f>VLOOKUP(D4209,Coordinates!A:C,2,FALSE)</f>
        <v>43.411099999999998</v>
      </c>
      <c r="M4209">
        <f>VLOOKUP(D4209,Coordinates!A:C,3,FALSE)</f>
        <v>-79.184600000000003</v>
      </c>
      <c r="N4209" t="str">
        <f>VLOOKUP(I4209,LULine!A:B,2,FALSE)</f>
        <v>Bloor Danforth</v>
      </c>
      <c r="O4209" t="s">
        <v>1766</v>
      </c>
      <c r="P4209" t="s">
        <v>1776</v>
      </c>
    </row>
    <row r="4210" spans="1:16" x14ac:dyDescent="0.3">
      <c r="A4210">
        <v>43726</v>
      </c>
      <c r="B4210" t="s">
        <v>682</v>
      </c>
      <c r="C4210" t="s">
        <v>63</v>
      </c>
      <c r="D4210" t="s">
        <v>172</v>
      </c>
      <c r="E4210" t="s">
        <v>89</v>
      </c>
      <c r="F4210">
        <v>10</v>
      </c>
      <c r="G4210">
        <v>15</v>
      </c>
      <c r="H4210" t="s">
        <v>14</v>
      </c>
      <c r="I4210" t="s">
        <v>15</v>
      </c>
      <c r="J4210">
        <v>5531</v>
      </c>
      <c r="K4210" t="str">
        <f>VLOOKUP(E4210,LUCode!A:B,2,FALSE)</f>
        <v>Injured or ill Customer (On Train) - Medical Aid Refused</v>
      </c>
      <c r="L4210">
        <f>VLOOKUP(D4210,Coordinates!A:C,2,FALSE)</f>
        <v>43.761499999999998</v>
      </c>
      <c r="M4210">
        <f>VLOOKUP(D4210,Coordinates!A:C,3,FALSE)</f>
        <v>-79.411100000000005</v>
      </c>
      <c r="N4210" t="str">
        <f>VLOOKUP(I4210,LULine!A:B,2,FALSE)</f>
        <v>Yonge University Spadina</v>
      </c>
      <c r="O4210" t="s">
        <v>1766</v>
      </c>
      <c r="P4210" t="s">
        <v>1777</v>
      </c>
    </row>
    <row r="4211" spans="1:16" x14ac:dyDescent="0.3">
      <c r="A4211">
        <v>43726</v>
      </c>
      <c r="B4211" t="s">
        <v>1230</v>
      </c>
      <c r="C4211" t="s">
        <v>63</v>
      </c>
      <c r="D4211" t="s">
        <v>348</v>
      </c>
      <c r="E4211" t="s">
        <v>13</v>
      </c>
      <c r="F4211">
        <v>3</v>
      </c>
      <c r="G4211">
        <v>8</v>
      </c>
      <c r="H4211" t="s">
        <v>19</v>
      </c>
      <c r="I4211" t="s">
        <v>15</v>
      </c>
      <c r="J4211">
        <v>5976</v>
      </c>
      <c r="K4211" t="str">
        <f>VLOOKUP(E4211,LUCode!A:B,2,FALSE)</f>
        <v>ATC Project</v>
      </c>
      <c r="L4211">
        <f>VLOOKUP(D4211,Coordinates!A:C,2,FALSE)</f>
        <v>43.773899999999998</v>
      </c>
      <c r="M4211">
        <f>VLOOKUP(D4211,Coordinates!A:C,3,FALSE)</f>
        <v>-79.499799999999993</v>
      </c>
      <c r="N4211" t="str">
        <f>VLOOKUP(I4211,LULine!A:B,2,FALSE)</f>
        <v>Yonge University Spadina</v>
      </c>
      <c r="O4211" t="s">
        <v>1766</v>
      </c>
      <c r="P4211" t="s">
        <v>1777</v>
      </c>
    </row>
    <row r="4212" spans="1:16" x14ac:dyDescent="0.3">
      <c r="A4212">
        <v>43727</v>
      </c>
      <c r="B4212" t="s">
        <v>864</v>
      </c>
      <c r="C4212" t="s">
        <v>126</v>
      </c>
      <c r="D4212" t="s">
        <v>266</v>
      </c>
      <c r="E4212" t="s">
        <v>494</v>
      </c>
      <c r="F4212">
        <v>11</v>
      </c>
      <c r="G4212">
        <v>16</v>
      </c>
      <c r="H4212" t="s">
        <v>19</v>
      </c>
      <c r="I4212" t="s">
        <v>93</v>
      </c>
      <c r="J4212">
        <v>3013</v>
      </c>
      <c r="K4212" t="str">
        <f>VLOOKUP(E4212,LUCode!A:B,2,FALSE)</f>
        <v>Timeout</v>
      </c>
      <c r="L4212">
        <f>VLOOKUP(D4212,Coordinates!A:C,2,FALSE)</f>
        <v>43.462899999999998</v>
      </c>
      <c r="M4212">
        <f>VLOOKUP(D4212,Coordinates!A:C,3,FALSE)</f>
        <v>-79.150599999999997</v>
      </c>
      <c r="N4212" t="str">
        <f>VLOOKUP(I4212,LULine!A:B,2,FALSE)</f>
        <v>Scarborough Rail Transit</v>
      </c>
      <c r="O4212" t="s">
        <v>1766</v>
      </c>
      <c r="P4212" t="s">
        <v>1777</v>
      </c>
    </row>
    <row r="4213" spans="1:16" x14ac:dyDescent="0.3">
      <c r="A4213">
        <v>43727</v>
      </c>
      <c r="B4213" t="s">
        <v>1671</v>
      </c>
      <c r="C4213" t="s">
        <v>126</v>
      </c>
      <c r="D4213" t="s">
        <v>211</v>
      </c>
      <c r="E4213" t="s">
        <v>132</v>
      </c>
      <c r="F4213">
        <v>5</v>
      </c>
      <c r="G4213">
        <v>10</v>
      </c>
      <c r="H4213" t="s">
        <v>19</v>
      </c>
      <c r="I4213" t="s">
        <v>15</v>
      </c>
      <c r="J4213">
        <v>5511</v>
      </c>
      <c r="K4213" t="str">
        <f>VLOOKUP(E4213,LUCode!A:B,2,FALSE)</f>
        <v>Misc. Transportation Other - Employee Non-Chargeable</v>
      </c>
      <c r="L4213">
        <f>VLOOKUP(D4213,Coordinates!A:C,2,FALSE)</f>
        <v>43.4739</v>
      </c>
      <c r="M4213">
        <f>VLOOKUP(D4213,Coordinates!A:C,3,FALSE)</f>
        <v>-79.313900000000004</v>
      </c>
      <c r="N4213" t="str">
        <f>VLOOKUP(I4213,LULine!A:B,2,FALSE)</f>
        <v>Yonge University Spadina</v>
      </c>
      <c r="O4213" t="s">
        <v>1766</v>
      </c>
      <c r="P4213" t="s">
        <v>1777</v>
      </c>
    </row>
    <row r="4214" spans="1:16" x14ac:dyDescent="0.3">
      <c r="A4214">
        <v>43727</v>
      </c>
      <c r="B4214" t="s">
        <v>984</v>
      </c>
      <c r="C4214" t="s">
        <v>126</v>
      </c>
      <c r="D4214" t="s">
        <v>119</v>
      </c>
      <c r="E4214" t="s">
        <v>197</v>
      </c>
      <c r="F4214">
        <v>13</v>
      </c>
      <c r="G4214">
        <v>18</v>
      </c>
      <c r="H4214" t="s">
        <v>14</v>
      </c>
      <c r="I4214" t="s">
        <v>15</v>
      </c>
      <c r="J4214">
        <v>5636</v>
      </c>
      <c r="K4214" t="str">
        <f>VLOOKUP(E4214,LUCode!A:B,2,FALSE)</f>
        <v>Work Zone Problems - Track</v>
      </c>
      <c r="L4214">
        <f>VLOOKUP(D4214,Coordinates!A:C,2,FALSE)</f>
        <v>43.433</v>
      </c>
      <c r="M4214">
        <f>VLOOKUP(D4214,Coordinates!A:C,3,FALSE)</f>
        <v>-79.248000000000005</v>
      </c>
      <c r="N4214" t="str">
        <f>VLOOKUP(I4214,LULine!A:B,2,FALSE)</f>
        <v>Yonge University Spadina</v>
      </c>
      <c r="O4214" t="s">
        <v>1766</v>
      </c>
      <c r="P4214" t="s">
        <v>1777</v>
      </c>
    </row>
    <row r="4215" spans="1:16" x14ac:dyDescent="0.3">
      <c r="A4215">
        <v>43727</v>
      </c>
      <c r="B4215" t="s">
        <v>1212</v>
      </c>
      <c r="C4215" t="s">
        <v>126</v>
      </c>
      <c r="D4215" t="s">
        <v>211</v>
      </c>
      <c r="E4215" t="s">
        <v>725</v>
      </c>
      <c r="F4215">
        <v>5</v>
      </c>
      <c r="G4215">
        <v>10</v>
      </c>
      <c r="H4215" t="s">
        <v>19</v>
      </c>
      <c r="I4215" t="s">
        <v>15</v>
      </c>
      <c r="J4215">
        <v>5951</v>
      </c>
      <c r="K4215" t="str">
        <f>VLOOKUP(E4215,LUCode!A:B,2,FALSE)</f>
        <v>Yard/Carhouse Related Problems</v>
      </c>
      <c r="L4215">
        <f>VLOOKUP(D4215,Coordinates!A:C,2,FALSE)</f>
        <v>43.4739</v>
      </c>
      <c r="M4215">
        <f>VLOOKUP(D4215,Coordinates!A:C,3,FALSE)</f>
        <v>-79.313900000000004</v>
      </c>
      <c r="N4215" t="str">
        <f>VLOOKUP(I4215,LULine!A:B,2,FALSE)</f>
        <v>Yonge University Spadina</v>
      </c>
      <c r="O4215" t="s">
        <v>1766</v>
      </c>
      <c r="P4215" t="s">
        <v>1777</v>
      </c>
    </row>
    <row r="4216" spans="1:16" x14ac:dyDescent="0.3">
      <c r="A4216">
        <v>43727</v>
      </c>
      <c r="B4216" t="s">
        <v>690</v>
      </c>
      <c r="C4216" t="s">
        <v>126</v>
      </c>
      <c r="D4216" t="s">
        <v>45</v>
      </c>
      <c r="E4216" t="s">
        <v>143</v>
      </c>
      <c r="F4216">
        <v>3</v>
      </c>
      <c r="G4216">
        <v>5</v>
      </c>
      <c r="H4216" t="s">
        <v>19</v>
      </c>
      <c r="I4216" t="s">
        <v>15</v>
      </c>
      <c r="J4216">
        <v>5871</v>
      </c>
      <c r="K4216" t="str">
        <f>VLOOKUP(E4216,LUCode!A:B,2,FALSE)</f>
        <v>Transportation Department - Other</v>
      </c>
      <c r="L4216">
        <f>VLOOKUP(D4216,Coordinates!A:C,2,FALSE)</f>
        <v>43.781399999999998</v>
      </c>
      <c r="M4216">
        <f>VLOOKUP(D4216,Coordinates!A:C,3,FALSE)</f>
        <v>-79.415000000000006</v>
      </c>
      <c r="N4216" t="str">
        <f>VLOOKUP(I4216,LULine!A:B,2,FALSE)</f>
        <v>Yonge University Spadina</v>
      </c>
      <c r="O4216" t="s">
        <v>1766</v>
      </c>
      <c r="P4216" t="s">
        <v>1774</v>
      </c>
    </row>
    <row r="4217" spans="1:16" x14ac:dyDescent="0.3">
      <c r="A4217">
        <v>43727</v>
      </c>
      <c r="B4217" t="s">
        <v>153</v>
      </c>
      <c r="C4217" t="s">
        <v>126</v>
      </c>
      <c r="D4217" t="s">
        <v>88</v>
      </c>
      <c r="E4217" t="s">
        <v>319</v>
      </c>
      <c r="F4217">
        <v>3</v>
      </c>
      <c r="G4217">
        <v>6</v>
      </c>
      <c r="H4217" t="s">
        <v>19</v>
      </c>
      <c r="I4217" t="s">
        <v>15</v>
      </c>
      <c r="J4217">
        <v>5886</v>
      </c>
      <c r="K4217" t="str">
        <f>VLOOKUP(E4217,LUCode!A:B,2,FALSE)</f>
        <v xml:space="preserve">Speed Control Equipment  </v>
      </c>
      <c r="L4217">
        <f>VLOOKUP(D4217,Coordinates!A:C,2,FALSE)</f>
        <v>43.744900000000001</v>
      </c>
      <c r="M4217">
        <f>VLOOKUP(D4217,Coordinates!A:C,3,FALSE)</f>
        <v>-79.406700000000001</v>
      </c>
      <c r="N4217" t="str">
        <f>VLOOKUP(I4217,LULine!A:B,2,FALSE)</f>
        <v>Yonge University Spadina</v>
      </c>
      <c r="O4217" t="s">
        <v>1766</v>
      </c>
      <c r="P4217" t="s">
        <v>1774</v>
      </c>
    </row>
    <row r="4218" spans="1:16" x14ac:dyDescent="0.3">
      <c r="A4218">
        <v>43727</v>
      </c>
      <c r="B4218" t="s">
        <v>174</v>
      </c>
      <c r="C4218" t="s">
        <v>126</v>
      </c>
      <c r="D4218" t="s">
        <v>119</v>
      </c>
      <c r="E4218" t="s">
        <v>319</v>
      </c>
      <c r="F4218">
        <v>3</v>
      </c>
      <c r="G4218">
        <v>6</v>
      </c>
      <c r="H4218" t="s">
        <v>19</v>
      </c>
      <c r="I4218" t="s">
        <v>15</v>
      </c>
      <c r="J4218">
        <v>5886</v>
      </c>
      <c r="K4218" t="str">
        <f>VLOOKUP(E4218,LUCode!A:B,2,FALSE)</f>
        <v xml:space="preserve">Speed Control Equipment  </v>
      </c>
      <c r="L4218">
        <f>VLOOKUP(D4218,Coordinates!A:C,2,FALSE)</f>
        <v>43.433</v>
      </c>
      <c r="M4218">
        <f>VLOOKUP(D4218,Coordinates!A:C,3,FALSE)</f>
        <v>-79.248000000000005</v>
      </c>
      <c r="N4218" t="str">
        <f>VLOOKUP(I4218,LULine!A:B,2,FALSE)</f>
        <v>Yonge University Spadina</v>
      </c>
      <c r="O4218" t="s">
        <v>1766</v>
      </c>
      <c r="P4218" t="s">
        <v>1774</v>
      </c>
    </row>
    <row r="4219" spans="1:16" x14ac:dyDescent="0.3">
      <c r="A4219">
        <v>43727</v>
      </c>
      <c r="B4219" t="s">
        <v>997</v>
      </c>
      <c r="C4219" t="s">
        <v>126</v>
      </c>
      <c r="D4219" t="s">
        <v>77</v>
      </c>
      <c r="E4219" t="s">
        <v>60</v>
      </c>
      <c r="F4219">
        <v>3</v>
      </c>
      <c r="G4219">
        <v>5</v>
      </c>
      <c r="H4219" t="s">
        <v>19</v>
      </c>
      <c r="I4219" t="s">
        <v>15</v>
      </c>
      <c r="J4219">
        <v>5671</v>
      </c>
      <c r="K4219" t="str">
        <f>VLOOKUP(E4219,LUCode!A:B,2,FALSE)</f>
        <v>Miscellaneous Other</v>
      </c>
      <c r="L4219" t="str">
        <f>VLOOKUP(D4219,Coordinates!A:C,2,FALSE)</f>
        <v>43°44′03</v>
      </c>
      <c r="M4219">
        <f>VLOOKUP(D4219,Coordinates!A:C,3,FALSE)</f>
        <v>-79.27</v>
      </c>
      <c r="N4219" t="str">
        <f>VLOOKUP(I4219,LULine!A:B,2,FALSE)</f>
        <v>Yonge University Spadina</v>
      </c>
      <c r="O4219" t="s">
        <v>1766</v>
      </c>
      <c r="P4219" t="s">
        <v>1774</v>
      </c>
    </row>
    <row r="4220" spans="1:16" x14ac:dyDescent="0.3">
      <c r="A4220">
        <v>43727</v>
      </c>
      <c r="B4220" t="s">
        <v>576</v>
      </c>
      <c r="C4220" t="s">
        <v>126</v>
      </c>
      <c r="D4220" t="s">
        <v>85</v>
      </c>
      <c r="E4220" t="s">
        <v>143</v>
      </c>
      <c r="F4220">
        <v>3</v>
      </c>
      <c r="G4220">
        <v>5</v>
      </c>
      <c r="H4220" t="s">
        <v>14</v>
      </c>
      <c r="I4220" t="s">
        <v>15</v>
      </c>
      <c r="J4220">
        <v>5481</v>
      </c>
      <c r="K4220" t="str">
        <f>VLOOKUP(E4220,LUCode!A:B,2,FALSE)</f>
        <v>Transportation Department - Other</v>
      </c>
      <c r="L4220">
        <f>VLOOKUP(D4220,Coordinates!A:C,2,FALSE)</f>
        <v>43.656300000000002</v>
      </c>
      <c r="M4220">
        <f>VLOOKUP(D4220,Coordinates!A:C,3,FALSE)</f>
        <v>-79.380499999999998</v>
      </c>
      <c r="N4220" t="str">
        <f>VLOOKUP(I4220,LULine!A:B,2,FALSE)</f>
        <v>Yonge University Spadina</v>
      </c>
      <c r="O4220" t="s">
        <v>1766</v>
      </c>
      <c r="P4220" t="s">
        <v>1774</v>
      </c>
    </row>
    <row r="4221" spans="1:16" x14ac:dyDescent="0.3">
      <c r="A4221">
        <v>43727</v>
      </c>
      <c r="B4221" t="s">
        <v>82</v>
      </c>
      <c r="C4221" t="s">
        <v>126</v>
      </c>
      <c r="D4221" t="s">
        <v>77</v>
      </c>
      <c r="E4221" t="s">
        <v>13</v>
      </c>
      <c r="F4221">
        <v>3</v>
      </c>
      <c r="G4221">
        <v>5</v>
      </c>
      <c r="H4221" t="s">
        <v>19</v>
      </c>
      <c r="I4221" t="s">
        <v>15</v>
      </c>
      <c r="J4221">
        <v>5991</v>
      </c>
      <c r="K4221" t="str">
        <f>VLOOKUP(E4221,LUCode!A:B,2,FALSE)</f>
        <v>ATC Project</v>
      </c>
      <c r="L4221" t="str">
        <f>VLOOKUP(D4221,Coordinates!A:C,2,FALSE)</f>
        <v>43°44′03</v>
      </c>
      <c r="M4221">
        <f>VLOOKUP(D4221,Coordinates!A:C,3,FALSE)</f>
        <v>-79.27</v>
      </c>
      <c r="N4221" t="str">
        <f>VLOOKUP(I4221,LULine!A:B,2,FALSE)</f>
        <v>Yonge University Spadina</v>
      </c>
      <c r="O4221" t="s">
        <v>1766</v>
      </c>
      <c r="P4221" t="s">
        <v>1774</v>
      </c>
    </row>
    <row r="4222" spans="1:16" x14ac:dyDescent="0.3">
      <c r="A4222">
        <v>43727</v>
      </c>
      <c r="B4222" t="s">
        <v>914</v>
      </c>
      <c r="C4222" t="s">
        <v>126</v>
      </c>
      <c r="D4222" t="s">
        <v>42</v>
      </c>
      <c r="E4222" t="s">
        <v>67</v>
      </c>
      <c r="F4222">
        <v>3</v>
      </c>
      <c r="G4222">
        <v>5</v>
      </c>
      <c r="H4222" t="s">
        <v>19</v>
      </c>
      <c r="I4222" t="s">
        <v>15</v>
      </c>
      <c r="J4222">
        <v>5676</v>
      </c>
      <c r="K4222" t="str">
        <f>VLOOKUP(E4222,LUCode!A:B,2,FALSE)</f>
        <v>Door Problems - Faulty Equipment</v>
      </c>
      <c r="L4222">
        <f>VLOOKUP(D4222,Coordinates!A:C,2,FALSE)</f>
        <v>43.749699999999997</v>
      </c>
      <c r="M4222">
        <f>VLOOKUP(D4222,Coordinates!A:C,3,FALSE)</f>
        <v>-79.4619</v>
      </c>
      <c r="N4222" t="str">
        <f>VLOOKUP(I4222,LULine!A:B,2,FALSE)</f>
        <v>Yonge University Spadina</v>
      </c>
      <c r="O4222" t="s">
        <v>1766</v>
      </c>
      <c r="P4222" t="s">
        <v>1774</v>
      </c>
    </row>
    <row r="4223" spans="1:16" x14ac:dyDescent="0.3">
      <c r="A4223">
        <v>43727</v>
      </c>
      <c r="B4223" t="s">
        <v>1031</v>
      </c>
      <c r="C4223" t="s">
        <v>126</v>
      </c>
      <c r="D4223" t="s">
        <v>56</v>
      </c>
      <c r="E4223" t="s">
        <v>245</v>
      </c>
      <c r="F4223">
        <v>3</v>
      </c>
      <c r="G4223">
        <v>5</v>
      </c>
      <c r="H4223" t="s">
        <v>34</v>
      </c>
      <c r="I4223" t="s">
        <v>30</v>
      </c>
      <c r="J4223">
        <v>5201</v>
      </c>
      <c r="K4223" t="str">
        <f>VLOOKUP(E4223,LUCode!A:B,2,FALSE)</f>
        <v>Door Problems - Passenger Related</v>
      </c>
      <c r="L4223">
        <f>VLOOKUP(D4223,Coordinates!A:C,2,FALSE)</f>
        <v>43.395800000000001</v>
      </c>
      <c r="M4223">
        <f>VLOOKUP(D4223,Coordinates!A:C,3,FALSE)</f>
        <v>-79.244</v>
      </c>
      <c r="N4223" t="str">
        <f>VLOOKUP(I4223,LULine!A:B,2,FALSE)</f>
        <v>Bloor Danforth</v>
      </c>
      <c r="O4223" t="s">
        <v>1766</v>
      </c>
      <c r="P4223" t="s">
        <v>1774</v>
      </c>
    </row>
    <row r="4224" spans="1:16" x14ac:dyDescent="0.3">
      <c r="A4224">
        <v>43727</v>
      </c>
      <c r="B4224" t="s">
        <v>534</v>
      </c>
      <c r="C4224" t="s">
        <v>126</v>
      </c>
      <c r="D4224" t="s">
        <v>341</v>
      </c>
      <c r="E4224" t="s">
        <v>1339</v>
      </c>
      <c r="F4224">
        <v>12</v>
      </c>
      <c r="G4224">
        <v>17</v>
      </c>
      <c r="H4224" t="s">
        <v>14</v>
      </c>
      <c r="I4224" t="s">
        <v>93</v>
      </c>
      <c r="J4224">
        <v>3014</v>
      </c>
      <c r="K4224" t="str">
        <f>VLOOKUP(E4224,LUCode!A:B,2,FALSE)</f>
        <v>Injured or ill Customer (On Train) - Transported</v>
      </c>
      <c r="L4224">
        <f>VLOOKUP(D4224,Coordinates!A:C,2,FALSE)</f>
        <v>43.732500000000002</v>
      </c>
      <c r="M4224">
        <f>VLOOKUP(D4224,Coordinates!A:C,3,FALSE)</f>
        <v>-79.263599999999997</v>
      </c>
      <c r="N4224" t="str">
        <f>VLOOKUP(I4224,LULine!A:B,2,FALSE)</f>
        <v>Scarborough Rail Transit</v>
      </c>
      <c r="O4224" t="s">
        <v>1766</v>
      </c>
      <c r="P4224" t="s">
        <v>1774</v>
      </c>
    </row>
    <row r="4225" spans="1:16" x14ac:dyDescent="0.3">
      <c r="A4225">
        <v>43727</v>
      </c>
      <c r="B4225" t="s">
        <v>719</v>
      </c>
      <c r="C4225" t="s">
        <v>126</v>
      </c>
      <c r="D4225" t="s">
        <v>117</v>
      </c>
      <c r="E4225" t="s">
        <v>18</v>
      </c>
      <c r="F4225">
        <v>15</v>
      </c>
      <c r="G4225">
        <v>18</v>
      </c>
      <c r="H4225" t="s">
        <v>14</v>
      </c>
      <c r="I4225" t="s">
        <v>15</v>
      </c>
      <c r="J4225">
        <v>5681</v>
      </c>
      <c r="K4225" t="str">
        <f>VLOOKUP(E4225,LUCode!A:B,2,FALSE)</f>
        <v>ATC RC&amp;S Equipment</v>
      </c>
      <c r="L4225">
        <f>VLOOKUP(D4225,Coordinates!A:C,2,FALSE)</f>
        <v>43.393599999999999</v>
      </c>
      <c r="M4225">
        <f>VLOOKUP(D4225,Coordinates!A:C,3,FALSE)</f>
        <v>-79.232600000000005</v>
      </c>
      <c r="N4225" t="str">
        <f>VLOOKUP(I4225,LULine!A:B,2,FALSE)</f>
        <v>Yonge University Spadina</v>
      </c>
      <c r="O4225" t="s">
        <v>1766</v>
      </c>
      <c r="P4225" t="s">
        <v>1772</v>
      </c>
    </row>
    <row r="4226" spans="1:16" x14ac:dyDescent="0.3">
      <c r="A4226">
        <v>43727</v>
      </c>
      <c r="B4226" t="s">
        <v>976</v>
      </c>
      <c r="C4226" t="s">
        <v>126</v>
      </c>
      <c r="D4226" t="s">
        <v>207</v>
      </c>
      <c r="E4226" t="s">
        <v>250</v>
      </c>
      <c r="F4226">
        <v>9</v>
      </c>
      <c r="G4226">
        <v>12</v>
      </c>
      <c r="H4226" t="s">
        <v>19</v>
      </c>
      <c r="I4226" t="s">
        <v>15</v>
      </c>
      <c r="J4226">
        <v>5786</v>
      </c>
      <c r="K4226" t="str">
        <f>VLOOKUP(E4226,LUCode!A:B,2,FALSE)</f>
        <v>Transit Control Related Problems</v>
      </c>
      <c r="L4226">
        <f>VLOOKUP(D4226,Coordinates!A:C,2,FALSE)</f>
        <v>43.4221</v>
      </c>
      <c r="M4226">
        <f>VLOOKUP(D4226,Coordinates!A:C,3,FALSE)</f>
        <v>-79.235399999999998</v>
      </c>
      <c r="N4226" t="str">
        <f>VLOOKUP(I4226,LULine!A:B,2,FALSE)</f>
        <v>Yonge University Spadina</v>
      </c>
      <c r="O4226" t="s">
        <v>1766</v>
      </c>
      <c r="P4226" t="s">
        <v>1773</v>
      </c>
    </row>
    <row r="4227" spans="1:16" x14ac:dyDescent="0.3">
      <c r="A4227">
        <v>43727</v>
      </c>
      <c r="B4227" t="s">
        <v>1116</v>
      </c>
      <c r="C4227" t="s">
        <v>126</v>
      </c>
      <c r="D4227" t="s">
        <v>427</v>
      </c>
      <c r="E4227" t="s">
        <v>89</v>
      </c>
      <c r="F4227">
        <v>10</v>
      </c>
      <c r="G4227">
        <v>13</v>
      </c>
      <c r="H4227" t="s">
        <v>14</v>
      </c>
      <c r="I4227" t="s">
        <v>15</v>
      </c>
      <c r="J4227">
        <v>5381</v>
      </c>
      <c r="K4227" t="str">
        <f>VLOOKUP(E4227,LUCode!A:B,2,FALSE)</f>
        <v>Injured or ill Customer (On Train) - Medical Aid Refused</v>
      </c>
      <c r="L4227">
        <f>VLOOKUP(D4227,Coordinates!A:C,2,FALSE)</f>
        <v>43.4739</v>
      </c>
      <c r="M4227">
        <f>VLOOKUP(D4227,Coordinates!A:C,3,FALSE)</f>
        <v>-79.313900000000004</v>
      </c>
      <c r="N4227" t="str">
        <f>VLOOKUP(I4227,LULine!A:B,2,FALSE)</f>
        <v>Yonge University Spadina</v>
      </c>
      <c r="O4227" t="s">
        <v>1766</v>
      </c>
      <c r="P4227" t="s">
        <v>1773</v>
      </c>
    </row>
    <row r="4228" spans="1:16" x14ac:dyDescent="0.3">
      <c r="A4228">
        <v>43727</v>
      </c>
      <c r="B4228" t="s">
        <v>166</v>
      </c>
      <c r="C4228" t="s">
        <v>126</v>
      </c>
      <c r="D4228" t="s">
        <v>235</v>
      </c>
      <c r="E4228" t="s">
        <v>158</v>
      </c>
      <c r="F4228">
        <v>8</v>
      </c>
      <c r="G4228">
        <v>11</v>
      </c>
      <c r="H4228" t="s">
        <v>34</v>
      </c>
      <c r="I4228" t="s">
        <v>30</v>
      </c>
      <c r="J4228">
        <v>5245</v>
      </c>
      <c r="K4228" t="str">
        <f>VLOOKUP(E4228,LUCode!A:B,2,FALSE)</f>
        <v>Unauthorized at Track Level</v>
      </c>
      <c r="L4228">
        <f>VLOOKUP(D4228,Coordinates!A:C,2,FALSE)</f>
        <v>43.411099999999998</v>
      </c>
      <c r="M4228">
        <f>VLOOKUP(D4228,Coordinates!A:C,3,FALSE)</f>
        <v>-79.184600000000003</v>
      </c>
      <c r="N4228" t="str">
        <f>VLOOKUP(I4228,LULine!A:B,2,FALSE)</f>
        <v>Bloor Danforth</v>
      </c>
      <c r="O4228" t="s">
        <v>1766</v>
      </c>
      <c r="P4228" t="s">
        <v>1775</v>
      </c>
    </row>
    <row r="4229" spans="1:16" x14ac:dyDescent="0.3">
      <c r="A4229">
        <v>43727</v>
      </c>
      <c r="B4229" t="s">
        <v>522</v>
      </c>
      <c r="C4229" t="s">
        <v>126</v>
      </c>
      <c r="D4229" t="s">
        <v>24</v>
      </c>
      <c r="E4229" t="s">
        <v>158</v>
      </c>
      <c r="F4229">
        <v>6</v>
      </c>
      <c r="G4229">
        <v>9</v>
      </c>
      <c r="H4229" t="s">
        <v>14</v>
      </c>
      <c r="I4229" t="s">
        <v>15</v>
      </c>
      <c r="J4229">
        <v>5411</v>
      </c>
      <c r="K4229" t="str">
        <f>VLOOKUP(E4229,LUCode!A:B,2,FALSE)</f>
        <v>Unauthorized at Track Level</v>
      </c>
      <c r="L4229">
        <f>VLOOKUP(D4229,Coordinates!A:C,2,FALSE)</f>
        <v>43.415199999999999</v>
      </c>
      <c r="M4229">
        <f>VLOOKUP(D4229,Coordinates!A:C,3,FALSE)</f>
        <v>-79.234999999999999</v>
      </c>
      <c r="N4229" t="str">
        <f>VLOOKUP(I4229,LULine!A:B,2,FALSE)</f>
        <v>Yonge University Spadina</v>
      </c>
      <c r="O4229" t="s">
        <v>1766</v>
      </c>
      <c r="P4229" t="s">
        <v>1775</v>
      </c>
    </row>
    <row r="4230" spans="1:16" x14ac:dyDescent="0.3">
      <c r="A4230">
        <v>43727</v>
      </c>
      <c r="B4230" t="s">
        <v>1174</v>
      </c>
      <c r="C4230" t="s">
        <v>126</v>
      </c>
      <c r="D4230" t="s">
        <v>59</v>
      </c>
      <c r="E4230" t="s">
        <v>180</v>
      </c>
      <c r="F4230">
        <v>5</v>
      </c>
      <c r="G4230">
        <v>8</v>
      </c>
      <c r="H4230" t="s">
        <v>29</v>
      </c>
      <c r="I4230" t="s">
        <v>30</v>
      </c>
      <c r="J4230">
        <v>5227</v>
      </c>
      <c r="K4230" t="str">
        <f>VLOOKUP(E4230,LUCode!A:B,2,FALSE)</f>
        <v>Signals - Track Circuit Problems</v>
      </c>
      <c r="L4230">
        <f>VLOOKUP(D4230,Coordinates!A:C,2,FALSE)</f>
        <v>43.410299999999999</v>
      </c>
      <c r="M4230">
        <f>VLOOKUP(D4230,Coordinates!A:C,3,FALSE)</f>
        <v>-79.192300000000003</v>
      </c>
      <c r="N4230" t="str">
        <f>VLOOKUP(I4230,LULine!A:B,2,FALSE)</f>
        <v>Bloor Danforth</v>
      </c>
      <c r="O4230" t="s">
        <v>1766</v>
      </c>
      <c r="P4230" t="s">
        <v>1775</v>
      </c>
    </row>
    <row r="4231" spans="1:16" x14ac:dyDescent="0.3">
      <c r="A4231">
        <v>43727</v>
      </c>
      <c r="B4231" t="s">
        <v>212</v>
      </c>
      <c r="C4231" t="s">
        <v>126</v>
      </c>
      <c r="D4231" t="s">
        <v>24</v>
      </c>
      <c r="E4231" t="s">
        <v>54</v>
      </c>
      <c r="F4231">
        <v>3</v>
      </c>
      <c r="G4231">
        <v>5</v>
      </c>
      <c r="H4231" t="s">
        <v>14</v>
      </c>
      <c r="I4231" t="s">
        <v>15</v>
      </c>
      <c r="J4231">
        <v>5616</v>
      </c>
      <c r="K4231" t="str">
        <f>VLOOKUP(E4231,LUCode!A:B,2,FALSE)</f>
        <v>Passenger Assistance Alarm Activated - No Trouble Found</v>
      </c>
      <c r="L4231">
        <f>VLOOKUP(D4231,Coordinates!A:C,2,FALSE)</f>
        <v>43.415199999999999</v>
      </c>
      <c r="M4231">
        <f>VLOOKUP(D4231,Coordinates!A:C,3,FALSE)</f>
        <v>-79.234999999999999</v>
      </c>
      <c r="N4231" t="str">
        <f>VLOOKUP(I4231,LULine!A:B,2,FALSE)</f>
        <v>Yonge University Spadina</v>
      </c>
      <c r="O4231" t="s">
        <v>1766</v>
      </c>
      <c r="P4231" t="s">
        <v>1775</v>
      </c>
    </row>
    <row r="4232" spans="1:16" x14ac:dyDescent="0.3">
      <c r="A4232">
        <v>43727</v>
      </c>
      <c r="B4232" t="s">
        <v>952</v>
      </c>
      <c r="C4232" t="s">
        <v>126</v>
      </c>
      <c r="D4232" t="s">
        <v>64</v>
      </c>
      <c r="E4232" t="s">
        <v>245</v>
      </c>
      <c r="F4232">
        <v>3</v>
      </c>
      <c r="G4232">
        <v>5</v>
      </c>
      <c r="H4232" t="s">
        <v>29</v>
      </c>
      <c r="I4232" t="s">
        <v>30</v>
      </c>
      <c r="J4232">
        <v>5234</v>
      </c>
      <c r="K4232" t="str">
        <f>VLOOKUP(E4232,LUCode!A:B,2,FALSE)</f>
        <v>Door Problems - Passenger Related</v>
      </c>
      <c r="L4232">
        <f>VLOOKUP(D4232,Coordinates!A:C,2,FALSE)</f>
        <v>43.424100000000003</v>
      </c>
      <c r="M4232">
        <f>VLOOKUP(D4232,Coordinates!A:C,3,FALSE)</f>
        <v>-79.164699999999996</v>
      </c>
      <c r="N4232" t="str">
        <f>VLOOKUP(I4232,LULine!A:B,2,FALSE)</f>
        <v>Bloor Danforth</v>
      </c>
      <c r="O4232" t="s">
        <v>1766</v>
      </c>
      <c r="P4232" t="s">
        <v>1775</v>
      </c>
    </row>
    <row r="4233" spans="1:16" x14ac:dyDescent="0.3">
      <c r="A4233">
        <v>43727</v>
      </c>
      <c r="B4233" t="s">
        <v>501</v>
      </c>
      <c r="C4233" t="s">
        <v>126</v>
      </c>
      <c r="D4233" s="25" t="s">
        <v>1756</v>
      </c>
      <c r="E4233" t="s">
        <v>89</v>
      </c>
      <c r="F4233">
        <v>4</v>
      </c>
      <c r="G4233">
        <v>6</v>
      </c>
      <c r="H4233" t="s">
        <v>14</v>
      </c>
      <c r="I4233" t="s">
        <v>15</v>
      </c>
      <c r="J4233">
        <v>6006</v>
      </c>
      <c r="K4233" t="str">
        <f>VLOOKUP(E4233,LUCode!A:B,2,FALSE)</f>
        <v>Injured or ill Customer (On Train) - Medical Aid Refused</v>
      </c>
      <c r="L4233">
        <f>VLOOKUP(D4233,Coordinates!A:C,2,FALSE)</f>
        <v>43.401600000000002</v>
      </c>
      <c r="M4233">
        <f>VLOOKUP(D4233,Coordinates!A:C,3,FALSE)</f>
        <v>-79.230900000000005</v>
      </c>
      <c r="N4233" t="str">
        <f>VLOOKUP(I4233,LULine!A:B,2,FALSE)</f>
        <v>Yonge University Spadina</v>
      </c>
      <c r="O4233" t="s">
        <v>1766</v>
      </c>
      <c r="P4233" t="s">
        <v>1775</v>
      </c>
    </row>
    <row r="4234" spans="1:16" x14ac:dyDescent="0.3">
      <c r="A4234">
        <v>43727</v>
      </c>
      <c r="B4234" t="s">
        <v>1346</v>
      </c>
      <c r="C4234" t="s">
        <v>126</v>
      </c>
      <c r="D4234" t="s">
        <v>106</v>
      </c>
      <c r="E4234" t="s">
        <v>67</v>
      </c>
      <c r="F4234">
        <v>3</v>
      </c>
      <c r="G4234">
        <v>5</v>
      </c>
      <c r="H4234" t="s">
        <v>19</v>
      </c>
      <c r="I4234" t="s">
        <v>15</v>
      </c>
      <c r="J4234">
        <v>5401</v>
      </c>
      <c r="K4234" t="str">
        <f>VLOOKUP(E4234,LUCode!A:B,2,FALSE)</f>
        <v>Door Problems - Faulty Equipment</v>
      </c>
      <c r="L4234">
        <f>VLOOKUP(D4234,Coordinates!A:C,2,FALSE)</f>
        <v>43.400199999999998</v>
      </c>
      <c r="M4234">
        <f>VLOOKUP(D4234,Coordinates!A:C,3,FALSE)</f>
        <v>-79.233699999999999</v>
      </c>
      <c r="N4234" t="str">
        <f>VLOOKUP(I4234,LULine!A:B,2,FALSE)</f>
        <v>Yonge University Spadina</v>
      </c>
      <c r="O4234" t="s">
        <v>1766</v>
      </c>
      <c r="P4234" t="s">
        <v>1775</v>
      </c>
    </row>
    <row r="4235" spans="1:16" x14ac:dyDescent="0.3">
      <c r="A4235">
        <v>43727</v>
      </c>
      <c r="B4235" t="s">
        <v>843</v>
      </c>
      <c r="C4235" t="s">
        <v>126</v>
      </c>
      <c r="D4235" t="s">
        <v>248</v>
      </c>
      <c r="E4235" t="s">
        <v>54</v>
      </c>
      <c r="F4235">
        <v>5</v>
      </c>
      <c r="G4235">
        <v>7</v>
      </c>
      <c r="H4235" t="s">
        <v>14</v>
      </c>
      <c r="I4235" t="s">
        <v>15</v>
      </c>
      <c r="J4235">
        <v>5481</v>
      </c>
      <c r="K4235" t="str">
        <f>VLOOKUP(E4235,LUCode!A:B,2,FALSE)</f>
        <v>Passenger Assistance Alarm Activated - No Trouble Found</v>
      </c>
      <c r="L4235">
        <f>VLOOKUP(D4235,Coordinates!A:C,2,FALSE)</f>
        <v>43.3857</v>
      </c>
      <c r="M4235">
        <f>VLOOKUP(D4235,Coordinates!A:C,3,FALSE)</f>
        <v>-79.224000000000004</v>
      </c>
      <c r="N4235" t="str">
        <f>VLOOKUP(I4235,LULine!A:B,2,FALSE)</f>
        <v>Yonge University Spadina</v>
      </c>
      <c r="O4235" t="s">
        <v>1766</v>
      </c>
      <c r="P4235" t="s">
        <v>1776</v>
      </c>
    </row>
    <row r="4236" spans="1:16" x14ac:dyDescent="0.3">
      <c r="A4236">
        <v>43727</v>
      </c>
      <c r="B4236" t="s">
        <v>1375</v>
      </c>
      <c r="C4236" t="s">
        <v>126</v>
      </c>
      <c r="D4236" t="s">
        <v>56</v>
      </c>
      <c r="E4236" t="s">
        <v>80</v>
      </c>
      <c r="F4236">
        <v>4</v>
      </c>
      <c r="G4236">
        <v>7</v>
      </c>
      <c r="H4236" t="s">
        <v>29</v>
      </c>
      <c r="I4236" t="s">
        <v>30</v>
      </c>
      <c r="J4236">
        <v>5333</v>
      </c>
      <c r="K4236" t="str">
        <f>VLOOKUP(E4236,LUCode!A:B,2,FALSE)</f>
        <v>Disorderly Patron</v>
      </c>
      <c r="L4236">
        <f>VLOOKUP(D4236,Coordinates!A:C,2,FALSE)</f>
        <v>43.395800000000001</v>
      </c>
      <c r="M4236">
        <f>VLOOKUP(D4236,Coordinates!A:C,3,FALSE)</f>
        <v>-79.244</v>
      </c>
      <c r="N4236" t="str">
        <f>VLOOKUP(I4236,LULine!A:B,2,FALSE)</f>
        <v>Bloor Danforth</v>
      </c>
      <c r="O4236" t="s">
        <v>1766</v>
      </c>
      <c r="P4236" t="s">
        <v>1776</v>
      </c>
    </row>
    <row r="4237" spans="1:16" x14ac:dyDescent="0.3">
      <c r="A4237">
        <v>43727</v>
      </c>
      <c r="B4237" t="s">
        <v>972</v>
      </c>
      <c r="C4237" t="s">
        <v>126</v>
      </c>
      <c r="D4237" t="s">
        <v>207</v>
      </c>
      <c r="E4237" t="s">
        <v>218</v>
      </c>
      <c r="F4237">
        <v>4</v>
      </c>
      <c r="G4237">
        <v>7</v>
      </c>
      <c r="H4237" t="s">
        <v>14</v>
      </c>
      <c r="I4237" t="s">
        <v>15</v>
      </c>
      <c r="J4237">
        <v>5716</v>
      </c>
      <c r="K4237" t="str">
        <f>VLOOKUP(E4237,LUCode!A:B,2,FALSE)</f>
        <v>Equipment - No Trouble Found</v>
      </c>
      <c r="L4237">
        <f>VLOOKUP(D4237,Coordinates!A:C,2,FALSE)</f>
        <v>43.4221</v>
      </c>
      <c r="M4237">
        <f>VLOOKUP(D4237,Coordinates!A:C,3,FALSE)</f>
        <v>-79.235399999999998</v>
      </c>
      <c r="N4237" t="str">
        <f>VLOOKUP(I4237,LULine!A:B,2,FALSE)</f>
        <v>Yonge University Spadina</v>
      </c>
      <c r="O4237" t="s">
        <v>1766</v>
      </c>
      <c r="P4237" t="s">
        <v>1777</v>
      </c>
    </row>
    <row r="4238" spans="1:16" x14ac:dyDescent="0.3">
      <c r="A4238">
        <v>43727</v>
      </c>
      <c r="B4238" t="s">
        <v>409</v>
      </c>
      <c r="C4238" t="s">
        <v>126</v>
      </c>
      <c r="D4238" t="s">
        <v>325</v>
      </c>
      <c r="E4238" t="s">
        <v>54</v>
      </c>
      <c r="F4238">
        <v>4</v>
      </c>
      <c r="G4238">
        <v>9</v>
      </c>
      <c r="H4238" t="s">
        <v>14</v>
      </c>
      <c r="I4238" t="s">
        <v>15</v>
      </c>
      <c r="J4238">
        <v>5676</v>
      </c>
      <c r="K4238" t="str">
        <f>VLOOKUP(E4238,LUCode!A:B,2,FALSE)</f>
        <v>Passenger Assistance Alarm Activated - No Trouble Found</v>
      </c>
      <c r="L4238">
        <f>VLOOKUP(D4238,Coordinates!A:C,2,FALSE)</f>
        <v>43.394100000000002</v>
      </c>
      <c r="M4238">
        <f>VLOOKUP(D4238,Coordinates!A:C,3,FALSE)</f>
        <v>-79.225899999999996</v>
      </c>
      <c r="N4238" t="str">
        <f>VLOOKUP(I4238,LULine!A:B,2,FALSE)</f>
        <v>Yonge University Spadina</v>
      </c>
      <c r="O4238" t="s">
        <v>1766</v>
      </c>
      <c r="P4238" t="s">
        <v>1777</v>
      </c>
    </row>
    <row r="4239" spans="1:16" x14ac:dyDescent="0.3">
      <c r="A4239">
        <v>43727</v>
      </c>
      <c r="B4239" t="s">
        <v>173</v>
      </c>
      <c r="C4239" t="s">
        <v>126</v>
      </c>
      <c r="D4239" t="s">
        <v>296</v>
      </c>
      <c r="E4239" t="s">
        <v>54</v>
      </c>
      <c r="F4239">
        <v>4</v>
      </c>
      <c r="G4239">
        <v>9</v>
      </c>
      <c r="H4239" t="s">
        <v>14</v>
      </c>
      <c r="I4239" t="s">
        <v>15</v>
      </c>
      <c r="J4239">
        <v>5391</v>
      </c>
      <c r="K4239" t="str">
        <f>VLOOKUP(E4239,LUCode!A:B,2,FALSE)</f>
        <v>Passenger Assistance Alarm Activated - No Trouble Found</v>
      </c>
      <c r="L4239">
        <f>VLOOKUP(D4239,Coordinates!A:C,2,FALSE)</f>
        <v>43.4116</v>
      </c>
      <c r="M4239">
        <f>VLOOKUP(D4239,Coordinates!A:C,3,FALSE)</f>
        <v>-79.233500000000006</v>
      </c>
      <c r="N4239" t="str">
        <f>VLOOKUP(I4239,LULine!A:B,2,FALSE)</f>
        <v>Yonge University Spadina</v>
      </c>
      <c r="O4239" t="s">
        <v>1766</v>
      </c>
      <c r="P4239" t="s">
        <v>1777</v>
      </c>
    </row>
    <row r="4240" spans="1:16" x14ac:dyDescent="0.3">
      <c r="A4240">
        <v>43727</v>
      </c>
      <c r="B4240" t="s">
        <v>559</v>
      </c>
      <c r="C4240" t="s">
        <v>126</v>
      </c>
      <c r="D4240" t="s">
        <v>348</v>
      </c>
      <c r="E4240" t="s">
        <v>50</v>
      </c>
      <c r="F4240">
        <v>5</v>
      </c>
      <c r="G4240">
        <v>10</v>
      </c>
      <c r="H4240" t="s">
        <v>19</v>
      </c>
      <c r="I4240" t="s">
        <v>15</v>
      </c>
      <c r="J4240">
        <v>5976</v>
      </c>
      <c r="K4240" t="str">
        <f>VLOOKUP(E4240,LUCode!A:B,2,FALSE)</f>
        <v>Brakes</v>
      </c>
      <c r="L4240">
        <f>VLOOKUP(D4240,Coordinates!A:C,2,FALSE)</f>
        <v>43.773899999999998</v>
      </c>
      <c r="M4240">
        <f>VLOOKUP(D4240,Coordinates!A:C,3,FALSE)</f>
        <v>-79.499799999999993</v>
      </c>
      <c r="N4240" t="str">
        <f>VLOOKUP(I4240,LULine!A:B,2,FALSE)</f>
        <v>Yonge University Spadina</v>
      </c>
      <c r="O4240" t="s">
        <v>1766</v>
      </c>
      <c r="P4240" t="s">
        <v>1777</v>
      </c>
    </row>
    <row r="4241" spans="1:16" x14ac:dyDescent="0.3">
      <c r="A4241">
        <v>43728</v>
      </c>
      <c r="B4241" t="s">
        <v>1694</v>
      </c>
      <c r="C4241" t="s">
        <v>145</v>
      </c>
      <c r="D4241" t="s">
        <v>88</v>
      </c>
      <c r="E4241" t="s">
        <v>158</v>
      </c>
      <c r="F4241">
        <v>11</v>
      </c>
      <c r="G4241">
        <v>16</v>
      </c>
      <c r="H4241" t="s">
        <v>14</v>
      </c>
      <c r="I4241" t="s">
        <v>15</v>
      </c>
      <c r="J4241">
        <v>6086</v>
      </c>
      <c r="K4241" t="str">
        <f>VLOOKUP(E4241,LUCode!A:B,2,FALSE)</f>
        <v>Unauthorized at Track Level</v>
      </c>
      <c r="L4241">
        <f>VLOOKUP(D4241,Coordinates!A:C,2,FALSE)</f>
        <v>43.744900000000001</v>
      </c>
      <c r="M4241">
        <f>VLOOKUP(D4241,Coordinates!A:C,3,FALSE)</f>
        <v>-79.406700000000001</v>
      </c>
      <c r="N4241" t="str">
        <f>VLOOKUP(I4241,LULine!A:B,2,FALSE)</f>
        <v>Yonge University Spadina</v>
      </c>
      <c r="O4241" t="s">
        <v>1766</v>
      </c>
      <c r="P4241" t="s">
        <v>1777</v>
      </c>
    </row>
    <row r="4242" spans="1:16" x14ac:dyDescent="0.3">
      <c r="A4242">
        <v>43728</v>
      </c>
      <c r="B4242" t="s">
        <v>811</v>
      </c>
      <c r="C4242" t="s">
        <v>145</v>
      </c>
      <c r="D4242" t="s">
        <v>45</v>
      </c>
      <c r="E4242" t="s">
        <v>250</v>
      </c>
      <c r="F4242">
        <v>4</v>
      </c>
      <c r="G4242">
        <v>0</v>
      </c>
      <c r="H4242" t="s">
        <v>19</v>
      </c>
      <c r="I4242" t="s">
        <v>15</v>
      </c>
      <c r="J4242">
        <v>6081</v>
      </c>
      <c r="K4242" t="str">
        <f>VLOOKUP(E4242,LUCode!A:B,2,FALSE)</f>
        <v>Transit Control Related Problems</v>
      </c>
      <c r="L4242">
        <f>VLOOKUP(D4242,Coordinates!A:C,2,FALSE)</f>
        <v>43.781399999999998</v>
      </c>
      <c r="M4242">
        <f>VLOOKUP(D4242,Coordinates!A:C,3,FALSE)</f>
        <v>-79.415000000000006</v>
      </c>
      <c r="N4242" t="str">
        <f>VLOOKUP(I4242,LULine!A:B,2,FALSE)</f>
        <v>Yonge University Spadina</v>
      </c>
      <c r="O4242" t="s">
        <v>1766</v>
      </c>
      <c r="P4242" t="s">
        <v>1774</v>
      </c>
    </row>
    <row r="4243" spans="1:16" x14ac:dyDescent="0.3">
      <c r="A4243">
        <v>43728</v>
      </c>
      <c r="B4243" t="s">
        <v>151</v>
      </c>
      <c r="C4243" t="s">
        <v>145</v>
      </c>
      <c r="D4243" t="s">
        <v>40</v>
      </c>
      <c r="E4243" t="s">
        <v>506</v>
      </c>
      <c r="F4243">
        <v>10</v>
      </c>
      <c r="G4243">
        <v>14</v>
      </c>
      <c r="H4243" t="s">
        <v>34</v>
      </c>
      <c r="I4243" t="s">
        <v>30</v>
      </c>
      <c r="J4243">
        <v>5256</v>
      </c>
      <c r="K4243" t="str">
        <f>VLOOKUP(E4243,LUCode!A:B,2,FALSE)</f>
        <v>Trainline System</v>
      </c>
      <c r="L4243">
        <f>VLOOKUP(D4243,Coordinates!A:C,2,FALSE)</f>
        <v>43.405700000000003</v>
      </c>
      <c r="M4243">
        <f>VLOOKUP(D4243,Coordinates!A:C,3,FALSE)</f>
        <v>-79.194900000000004</v>
      </c>
      <c r="N4243" t="str">
        <f>VLOOKUP(I4243,LULine!A:B,2,FALSE)</f>
        <v>Bloor Danforth</v>
      </c>
      <c r="O4243" t="s">
        <v>1766</v>
      </c>
      <c r="P4243" t="s">
        <v>1774</v>
      </c>
    </row>
    <row r="4244" spans="1:16" x14ac:dyDescent="0.3">
      <c r="A4244">
        <v>43728</v>
      </c>
      <c r="B4244" t="s">
        <v>1675</v>
      </c>
      <c r="C4244" t="s">
        <v>145</v>
      </c>
      <c r="D4244" t="s">
        <v>77</v>
      </c>
      <c r="E4244" t="s">
        <v>143</v>
      </c>
      <c r="F4244">
        <v>4</v>
      </c>
      <c r="G4244">
        <v>7</v>
      </c>
      <c r="H4244" t="s">
        <v>19</v>
      </c>
      <c r="I4244" t="s">
        <v>15</v>
      </c>
      <c r="J4244">
        <v>5381</v>
      </c>
      <c r="K4244" t="str">
        <f>VLOOKUP(E4244,LUCode!A:B,2,FALSE)</f>
        <v>Transportation Department - Other</v>
      </c>
      <c r="L4244" t="str">
        <f>VLOOKUP(D4244,Coordinates!A:C,2,FALSE)</f>
        <v>43°44′03</v>
      </c>
      <c r="M4244">
        <f>VLOOKUP(D4244,Coordinates!A:C,3,FALSE)</f>
        <v>-79.27</v>
      </c>
      <c r="N4244" t="str">
        <f>VLOOKUP(I4244,LULine!A:B,2,FALSE)</f>
        <v>Yonge University Spadina</v>
      </c>
      <c r="O4244" t="s">
        <v>1766</v>
      </c>
      <c r="P4244" t="s">
        <v>1774</v>
      </c>
    </row>
    <row r="4245" spans="1:16" x14ac:dyDescent="0.3">
      <c r="A4245">
        <v>43728</v>
      </c>
      <c r="B4245" t="s">
        <v>413</v>
      </c>
      <c r="C4245" t="s">
        <v>145</v>
      </c>
      <c r="D4245" t="s">
        <v>279</v>
      </c>
      <c r="E4245" t="s">
        <v>319</v>
      </c>
      <c r="F4245">
        <v>3</v>
      </c>
      <c r="G4245">
        <v>5</v>
      </c>
      <c r="H4245" t="s">
        <v>19</v>
      </c>
      <c r="I4245" t="s">
        <v>15</v>
      </c>
      <c r="J4245">
        <v>5886</v>
      </c>
      <c r="K4245" t="str">
        <f>VLOOKUP(E4245,LUCode!A:B,2,FALSE)</f>
        <v xml:space="preserve">Speed Control Equipment  </v>
      </c>
      <c r="L4245">
        <f>VLOOKUP(D4245,Coordinates!A:C,2,FALSE)</f>
        <v>43.4056</v>
      </c>
      <c r="M4245">
        <f>VLOOKUP(D4245,Coordinates!A:C,3,FALSE)</f>
        <v>-79.232699999999994</v>
      </c>
      <c r="N4245" t="str">
        <f>VLOOKUP(I4245,LULine!A:B,2,FALSE)</f>
        <v>Yonge University Spadina</v>
      </c>
      <c r="O4245" t="s">
        <v>1766</v>
      </c>
      <c r="P4245" t="s">
        <v>1774</v>
      </c>
    </row>
    <row r="4246" spans="1:16" x14ac:dyDescent="0.3">
      <c r="A4246">
        <v>43728</v>
      </c>
      <c r="B4246" t="s">
        <v>692</v>
      </c>
      <c r="C4246" t="s">
        <v>145</v>
      </c>
      <c r="D4246" t="s">
        <v>235</v>
      </c>
      <c r="E4246" t="s">
        <v>319</v>
      </c>
      <c r="F4246">
        <v>3</v>
      </c>
      <c r="G4246">
        <v>5</v>
      </c>
      <c r="H4246" t="s">
        <v>34</v>
      </c>
      <c r="I4246" t="s">
        <v>30</v>
      </c>
      <c r="J4246">
        <v>5189</v>
      </c>
      <c r="K4246" t="str">
        <f>VLOOKUP(E4246,LUCode!A:B,2,FALSE)</f>
        <v xml:space="preserve">Speed Control Equipment  </v>
      </c>
      <c r="L4246">
        <f>VLOOKUP(D4246,Coordinates!A:C,2,FALSE)</f>
        <v>43.411099999999998</v>
      </c>
      <c r="M4246">
        <f>VLOOKUP(D4246,Coordinates!A:C,3,FALSE)</f>
        <v>-79.184600000000003</v>
      </c>
      <c r="N4246" t="str">
        <f>VLOOKUP(I4246,LULine!A:B,2,FALSE)</f>
        <v>Bloor Danforth</v>
      </c>
      <c r="O4246" t="s">
        <v>1766</v>
      </c>
      <c r="P4246" t="s">
        <v>1774</v>
      </c>
    </row>
    <row r="4247" spans="1:16" x14ac:dyDescent="0.3">
      <c r="A4247">
        <v>43728</v>
      </c>
      <c r="B4247" t="s">
        <v>272</v>
      </c>
      <c r="C4247" t="s">
        <v>145</v>
      </c>
      <c r="D4247" t="s">
        <v>130</v>
      </c>
      <c r="E4247" t="s">
        <v>239</v>
      </c>
      <c r="F4247">
        <v>5</v>
      </c>
      <c r="G4247">
        <v>7</v>
      </c>
      <c r="H4247" t="s">
        <v>34</v>
      </c>
      <c r="I4247" t="s">
        <v>30</v>
      </c>
      <c r="J4247">
        <v>5368</v>
      </c>
      <c r="K4247" t="str">
        <f>VLOOKUP(E4247,LUCode!A:B,2,FALSE)</f>
        <v>Crew Unable to Maintain Schedule</v>
      </c>
      <c r="L4247">
        <f>VLOOKUP(D4247,Coordinates!A:C,2,FALSE)</f>
        <v>43.668300000000002</v>
      </c>
      <c r="M4247">
        <f>VLOOKUP(D4247,Coordinates!A:C,3,FALSE)</f>
        <v>-79.399900000000002</v>
      </c>
      <c r="N4247" t="str">
        <f>VLOOKUP(I4247,LULine!A:B,2,FALSE)</f>
        <v>Bloor Danforth</v>
      </c>
      <c r="O4247" t="s">
        <v>1766</v>
      </c>
      <c r="P4247" t="s">
        <v>1774</v>
      </c>
    </row>
    <row r="4248" spans="1:16" x14ac:dyDescent="0.3">
      <c r="A4248">
        <v>43728</v>
      </c>
      <c r="B4248" t="s">
        <v>1254</v>
      </c>
      <c r="C4248" t="s">
        <v>145</v>
      </c>
      <c r="D4248" t="s">
        <v>389</v>
      </c>
      <c r="E4248" t="s">
        <v>92</v>
      </c>
      <c r="F4248">
        <v>5</v>
      </c>
      <c r="G4248">
        <v>10</v>
      </c>
      <c r="H4248" t="s">
        <v>14</v>
      </c>
      <c r="I4248" t="s">
        <v>93</v>
      </c>
      <c r="J4248">
        <v>3019</v>
      </c>
      <c r="K4248" t="str">
        <f>VLOOKUP(E4248,LUCode!A:B,2,FALSE)</f>
        <v>Door Problems - Faulty Equipment</v>
      </c>
      <c r="L4248">
        <f>VLOOKUP(D4248,Coordinates!A:C,2,FALSE)</f>
        <v>43.450099999999999</v>
      </c>
      <c r="M4248">
        <f>VLOOKUP(D4248,Coordinates!A:C,3,FALSE)</f>
        <v>-79.161299999999997</v>
      </c>
      <c r="N4248" t="str">
        <f>VLOOKUP(I4248,LULine!A:B,2,FALSE)</f>
        <v>Scarborough Rail Transit</v>
      </c>
      <c r="O4248" t="s">
        <v>1766</v>
      </c>
      <c r="P4248" t="s">
        <v>1772</v>
      </c>
    </row>
    <row r="4249" spans="1:16" x14ac:dyDescent="0.3">
      <c r="A4249">
        <v>43728</v>
      </c>
      <c r="B4249" t="s">
        <v>771</v>
      </c>
      <c r="C4249" t="s">
        <v>145</v>
      </c>
      <c r="D4249" t="s">
        <v>124</v>
      </c>
      <c r="E4249" t="s">
        <v>1313</v>
      </c>
      <c r="F4249">
        <v>5</v>
      </c>
      <c r="G4249">
        <v>10</v>
      </c>
      <c r="H4249" t="s">
        <v>14</v>
      </c>
      <c r="I4249" t="s">
        <v>93</v>
      </c>
      <c r="J4249">
        <v>3019</v>
      </c>
      <c r="K4249" t="str">
        <f>VLOOKUP(E4249,LUCode!A:B,2,FALSE)</f>
        <v>Consequential Delay (2nd Delay Same Fault)</v>
      </c>
      <c r="L4249">
        <f>VLOOKUP(D4249,Coordinates!A:C,2,FALSE)</f>
        <v>43.460099999999997</v>
      </c>
      <c r="M4249">
        <f>VLOOKUP(D4249,Coordinates!A:C,3,FALSE)</f>
        <v>-79.163499999999999</v>
      </c>
      <c r="N4249" t="str">
        <f>VLOOKUP(I4249,LULine!A:B,2,FALSE)</f>
        <v>Scarborough Rail Transit</v>
      </c>
      <c r="O4249" t="s">
        <v>1766</v>
      </c>
      <c r="P4249" t="s">
        <v>1772</v>
      </c>
    </row>
    <row r="4250" spans="1:16" x14ac:dyDescent="0.3">
      <c r="A4250">
        <v>43728</v>
      </c>
      <c r="B4250" t="s">
        <v>1151</v>
      </c>
      <c r="C4250" t="s">
        <v>145</v>
      </c>
      <c r="D4250" t="s">
        <v>211</v>
      </c>
      <c r="E4250" t="s">
        <v>384</v>
      </c>
      <c r="F4250">
        <v>44</v>
      </c>
      <c r="G4250">
        <v>47</v>
      </c>
      <c r="H4250" t="s">
        <v>19</v>
      </c>
      <c r="I4250" t="s">
        <v>15</v>
      </c>
      <c r="J4250">
        <v>5145</v>
      </c>
      <c r="K4250" t="str">
        <f>VLOOKUP(E4250,LUCode!A:B,2,FALSE)</f>
        <v>Track Switch Failure - Signal Related Problem</v>
      </c>
      <c r="L4250">
        <f>VLOOKUP(D4250,Coordinates!A:C,2,FALSE)</f>
        <v>43.4739</v>
      </c>
      <c r="M4250">
        <f>VLOOKUP(D4250,Coordinates!A:C,3,FALSE)</f>
        <v>-79.313900000000004</v>
      </c>
      <c r="N4250" t="str">
        <f>VLOOKUP(I4250,LULine!A:B,2,FALSE)</f>
        <v>Yonge University Spadina</v>
      </c>
      <c r="O4250" t="s">
        <v>1766</v>
      </c>
      <c r="P4250" t="s">
        <v>1772</v>
      </c>
    </row>
    <row r="4251" spans="1:16" x14ac:dyDescent="0.3">
      <c r="A4251">
        <v>43728</v>
      </c>
      <c r="B4251" t="s">
        <v>878</v>
      </c>
      <c r="C4251" t="s">
        <v>145</v>
      </c>
      <c r="D4251" t="s">
        <v>162</v>
      </c>
      <c r="E4251" t="s">
        <v>89</v>
      </c>
      <c r="F4251">
        <v>8</v>
      </c>
      <c r="G4251">
        <v>12</v>
      </c>
      <c r="H4251" t="s">
        <v>14</v>
      </c>
      <c r="I4251" t="s">
        <v>15</v>
      </c>
      <c r="J4251">
        <v>5486</v>
      </c>
      <c r="K4251" t="str">
        <f>VLOOKUP(E4251,LUCode!A:B,2,FALSE)</f>
        <v>Injured or ill Customer (On Train) - Medical Aid Refused</v>
      </c>
      <c r="L4251">
        <f>VLOOKUP(D4251,Coordinates!A:C,2,FALSE)</f>
        <v>43.390900000000002</v>
      </c>
      <c r="M4251">
        <f>VLOOKUP(D4251,Coordinates!A:C,3,FALSE)</f>
        <v>-79.224500000000006</v>
      </c>
      <c r="N4251" t="str">
        <f>VLOOKUP(I4251,LULine!A:B,2,FALSE)</f>
        <v>Yonge University Spadina</v>
      </c>
      <c r="O4251" t="s">
        <v>1766</v>
      </c>
      <c r="P4251" t="s">
        <v>1772</v>
      </c>
    </row>
    <row r="4252" spans="1:16" x14ac:dyDescent="0.3">
      <c r="A4252">
        <v>43728</v>
      </c>
      <c r="B4252" t="s">
        <v>1275</v>
      </c>
      <c r="C4252" t="s">
        <v>145</v>
      </c>
      <c r="D4252" t="s">
        <v>32</v>
      </c>
      <c r="E4252" t="s">
        <v>67</v>
      </c>
      <c r="F4252">
        <v>3</v>
      </c>
      <c r="G4252">
        <v>6</v>
      </c>
      <c r="H4252" t="s">
        <v>34</v>
      </c>
      <c r="I4252" t="s">
        <v>30</v>
      </c>
      <c r="J4252">
        <v>5191</v>
      </c>
      <c r="K4252" t="str">
        <f>VLOOKUP(E4252,LUCode!A:B,2,FALSE)</f>
        <v>Door Problems - Faulty Equipment</v>
      </c>
      <c r="L4252">
        <f>VLOOKUP(D4252,Coordinates!A:C,2,FALSE)</f>
        <v>43.681111000000001</v>
      </c>
      <c r="M4252">
        <f>VLOOKUP(D4252,Coordinates!A:C,3,FALSE)</f>
        <v>-79.337778</v>
      </c>
      <c r="N4252" t="str">
        <f>VLOOKUP(I4252,LULine!A:B,2,FALSE)</f>
        <v>Bloor Danforth</v>
      </c>
      <c r="O4252" t="s">
        <v>1766</v>
      </c>
      <c r="P4252" t="s">
        <v>1773</v>
      </c>
    </row>
    <row r="4253" spans="1:16" x14ac:dyDescent="0.3">
      <c r="A4253">
        <v>43728</v>
      </c>
      <c r="B4253" t="s">
        <v>164</v>
      </c>
      <c r="C4253" t="s">
        <v>145</v>
      </c>
      <c r="D4253" t="s">
        <v>119</v>
      </c>
      <c r="E4253" t="s">
        <v>67</v>
      </c>
      <c r="F4253">
        <v>3</v>
      </c>
      <c r="G4253">
        <v>6</v>
      </c>
      <c r="H4253" t="s">
        <v>19</v>
      </c>
      <c r="I4253" t="s">
        <v>15</v>
      </c>
      <c r="J4253">
        <v>5481</v>
      </c>
      <c r="K4253" t="str">
        <f>VLOOKUP(E4253,LUCode!A:B,2,FALSE)</f>
        <v>Door Problems - Faulty Equipment</v>
      </c>
      <c r="L4253">
        <f>VLOOKUP(D4253,Coordinates!A:C,2,FALSE)</f>
        <v>43.433</v>
      </c>
      <c r="M4253">
        <f>VLOOKUP(D4253,Coordinates!A:C,3,FALSE)</f>
        <v>-79.248000000000005</v>
      </c>
      <c r="N4253" t="str">
        <f>VLOOKUP(I4253,LULine!A:B,2,FALSE)</f>
        <v>Yonge University Spadina</v>
      </c>
      <c r="O4253" t="s">
        <v>1766</v>
      </c>
      <c r="P4253" t="s">
        <v>1773</v>
      </c>
    </row>
    <row r="4254" spans="1:16" x14ac:dyDescent="0.3">
      <c r="A4254">
        <v>43728</v>
      </c>
      <c r="B4254" t="s">
        <v>971</v>
      </c>
      <c r="C4254" t="s">
        <v>145</v>
      </c>
      <c r="D4254" t="s">
        <v>325</v>
      </c>
      <c r="E4254" t="s">
        <v>80</v>
      </c>
      <c r="F4254">
        <v>20</v>
      </c>
      <c r="G4254">
        <v>23</v>
      </c>
      <c r="H4254" t="s">
        <v>19</v>
      </c>
      <c r="I4254" t="s">
        <v>15</v>
      </c>
      <c r="J4254">
        <v>5771</v>
      </c>
      <c r="K4254" t="str">
        <f>VLOOKUP(E4254,LUCode!A:B,2,FALSE)</f>
        <v>Disorderly Patron</v>
      </c>
      <c r="L4254">
        <f>VLOOKUP(D4254,Coordinates!A:C,2,FALSE)</f>
        <v>43.394100000000002</v>
      </c>
      <c r="M4254">
        <f>VLOOKUP(D4254,Coordinates!A:C,3,FALSE)</f>
        <v>-79.225899999999996</v>
      </c>
      <c r="N4254" t="str">
        <f>VLOOKUP(I4254,LULine!A:B,2,FALSE)</f>
        <v>Yonge University Spadina</v>
      </c>
      <c r="O4254" t="s">
        <v>1766</v>
      </c>
      <c r="P4254" t="s">
        <v>1775</v>
      </c>
    </row>
    <row r="4255" spans="1:16" x14ac:dyDescent="0.3">
      <c r="A4255">
        <v>43728</v>
      </c>
      <c r="B4255" t="s">
        <v>112</v>
      </c>
      <c r="C4255" t="s">
        <v>145</v>
      </c>
      <c r="D4255" s="25" t="s">
        <v>1756</v>
      </c>
      <c r="E4255" t="s">
        <v>57</v>
      </c>
      <c r="F4255">
        <v>20</v>
      </c>
      <c r="G4255">
        <v>23</v>
      </c>
      <c r="H4255" t="s">
        <v>14</v>
      </c>
      <c r="I4255" t="s">
        <v>15</v>
      </c>
      <c r="J4255">
        <v>5906</v>
      </c>
      <c r="K4255" t="str">
        <f>VLOOKUP(E4255,LUCode!A:B,2,FALSE)</f>
        <v>Injured or ill Customer (On Train) - Transported</v>
      </c>
      <c r="L4255">
        <f>VLOOKUP(D4255,Coordinates!A:C,2,FALSE)</f>
        <v>43.401600000000002</v>
      </c>
      <c r="M4255">
        <f>VLOOKUP(D4255,Coordinates!A:C,3,FALSE)</f>
        <v>-79.230900000000005</v>
      </c>
      <c r="N4255" t="str">
        <f>VLOOKUP(I4255,LULine!A:B,2,FALSE)</f>
        <v>Yonge University Spadina</v>
      </c>
      <c r="O4255" t="s">
        <v>1766</v>
      </c>
      <c r="P4255" t="s">
        <v>1776</v>
      </c>
    </row>
    <row r="4256" spans="1:16" x14ac:dyDescent="0.3">
      <c r="A4256">
        <v>43728</v>
      </c>
      <c r="B4256" t="s">
        <v>1695</v>
      </c>
      <c r="C4256" t="s">
        <v>145</v>
      </c>
      <c r="D4256" t="s">
        <v>33</v>
      </c>
      <c r="E4256" t="s">
        <v>57</v>
      </c>
      <c r="F4256">
        <v>3</v>
      </c>
      <c r="G4256">
        <v>6</v>
      </c>
      <c r="H4256" t="s">
        <v>34</v>
      </c>
      <c r="I4256" t="s">
        <v>30</v>
      </c>
      <c r="J4256">
        <v>0</v>
      </c>
      <c r="K4256" t="str">
        <f>VLOOKUP(E4256,LUCode!A:B,2,FALSE)</f>
        <v>Injured or ill Customer (On Train) - Transported</v>
      </c>
      <c r="L4256">
        <f>VLOOKUP(D4256,Coordinates!A:C,2,FALSE)</f>
        <v>43.381399999999999</v>
      </c>
      <c r="M4256">
        <f>VLOOKUP(D4256,Coordinates!A:C,3,FALSE)</f>
        <v>-79.320999999999998</v>
      </c>
      <c r="N4256" t="str">
        <f>VLOOKUP(I4256,LULine!A:B,2,FALSE)</f>
        <v>Bloor Danforth</v>
      </c>
      <c r="O4256" t="s">
        <v>1766</v>
      </c>
      <c r="P4256" t="s">
        <v>1776</v>
      </c>
    </row>
    <row r="4257" spans="1:16" x14ac:dyDescent="0.3">
      <c r="A4257">
        <v>43728</v>
      </c>
      <c r="B4257" t="s">
        <v>1191</v>
      </c>
      <c r="C4257" t="s">
        <v>145</v>
      </c>
      <c r="D4257" t="s">
        <v>286</v>
      </c>
      <c r="E4257" t="s">
        <v>158</v>
      </c>
      <c r="F4257">
        <v>8</v>
      </c>
      <c r="G4257">
        <v>12</v>
      </c>
      <c r="H4257" t="s">
        <v>29</v>
      </c>
      <c r="I4257" t="s">
        <v>30</v>
      </c>
      <c r="J4257">
        <v>5083</v>
      </c>
      <c r="K4257" t="str">
        <f>VLOOKUP(E4257,LUCode!A:B,2,FALSE)</f>
        <v>Unauthorized at Track Level</v>
      </c>
      <c r="L4257">
        <f>VLOOKUP(D4257,Coordinates!A:C,2,FALSE)</f>
        <v>43.401299999999999</v>
      </c>
      <c r="M4257">
        <f>VLOOKUP(D4257,Coordinates!A:C,3,FALSE)</f>
        <v>-79.232399999999998</v>
      </c>
      <c r="N4257" t="str">
        <f>VLOOKUP(I4257,LULine!A:B,2,FALSE)</f>
        <v>Bloor Danforth</v>
      </c>
      <c r="O4257" t="s">
        <v>1766</v>
      </c>
      <c r="P4257" t="s">
        <v>1777</v>
      </c>
    </row>
    <row r="4258" spans="1:16" x14ac:dyDescent="0.3">
      <c r="A4258">
        <v>43728</v>
      </c>
      <c r="B4258" t="s">
        <v>931</v>
      </c>
      <c r="C4258" t="s">
        <v>145</v>
      </c>
      <c r="D4258" t="s">
        <v>45</v>
      </c>
      <c r="E4258" t="s">
        <v>132</v>
      </c>
      <c r="F4258">
        <v>5</v>
      </c>
      <c r="G4258">
        <v>10</v>
      </c>
      <c r="H4258" t="s">
        <v>14</v>
      </c>
      <c r="I4258" t="s">
        <v>15</v>
      </c>
      <c r="J4258">
        <v>5806</v>
      </c>
      <c r="K4258" t="str">
        <f>VLOOKUP(E4258,LUCode!A:B,2,FALSE)</f>
        <v>Misc. Transportation Other - Employee Non-Chargeable</v>
      </c>
      <c r="L4258">
        <f>VLOOKUP(D4258,Coordinates!A:C,2,FALSE)</f>
        <v>43.781399999999998</v>
      </c>
      <c r="M4258">
        <f>VLOOKUP(D4258,Coordinates!A:C,3,FALSE)</f>
        <v>-79.415000000000006</v>
      </c>
      <c r="N4258" t="str">
        <f>VLOOKUP(I4258,LULine!A:B,2,FALSE)</f>
        <v>Yonge University Spadina</v>
      </c>
      <c r="O4258" t="s">
        <v>1766</v>
      </c>
      <c r="P4258" t="s">
        <v>1777</v>
      </c>
    </row>
    <row r="4259" spans="1:16" x14ac:dyDescent="0.3">
      <c r="A4259">
        <v>43729</v>
      </c>
      <c r="B4259" t="s">
        <v>1155</v>
      </c>
      <c r="C4259" t="s">
        <v>175</v>
      </c>
      <c r="D4259" t="s">
        <v>211</v>
      </c>
      <c r="E4259" t="s">
        <v>57</v>
      </c>
      <c r="F4259">
        <v>5</v>
      </c>
      <c r="G4259">
        <v>10</v>
      </c>
      <c r="H4259" t="s">
        <v>19</v>
      </c>
      <c r="I4259" t="s">
        <v>15</v>
      </c>
      <c r="J4259">
        <v>5125</v>
      </c>
      <c r="K4259" t="str">
        <f>VLOOKUP(E4259,LUCode!A:B,2,FALSE)</f>
        <v>Injured or ill Customer (On Train) - Transported</v>
      </c>
      <c r="L4259">
        <f>VLOOKUP(D4259,Coordinates!A:C,2,FALSE)</f>
        <v>43.4739</v>
      </c>
      <c r="M4259">
        <f>VLOOKUP(D4259,Coordinates!A:C,3,FALSE)</f>
        <v>-79.313900000000004</v>
      </c>
      <c r="N4259" t="str">
        <f>VLOOKUP(I4259,LULine!A:B,2,FALSE)</f>
        <v>Yonge University Spadina</v>
      </c>
      <c r="O4259" t="s">
        <v>1766</v>
      </c>
      <c r="P4259" t="s">
        <v>1777</v>
      </c>
    </row>
    <row r="4260" spans="1:16" x14ac:dyDescent="0.3">
      <c r="A4260">
        <v>43729</v>
      </c>
      <c r="B4260" t="s">
        <v>1376</v>
      </c>
      <c r="C4260" t="s">
        <v>175</v>
      </c>
      <c r="D4260" s="25" t="s">
        <v>1756</v>
      </c>
      <c r="E4260" t="s">
        <v>158</v>
      </c>
      <c r="F4260">
        <v>18</v>
      </c>
      <c r="G4260">
        <v>23</v>
      </c>
      <c r="H4260" t="s">
        <v>14</v>
      </c>
      <c r="I4260" t="s">
        <v>15</v>
      </c>
      <c r="J4260">
        <v>5496</v>
      </c>
      <c r="K4260" t="str">
        <f>VLOOKUP(E4260,LUCode!A:B,2,FALSE)</f>
        <v>Unauthorized at Track Level</v>
      </c>
      <c r="L4260">
        <f>VLOOKUP(D4260,Coordinates!A:C,2,FALSE)</f>
        <v>43.401600000000002</v>
      </c>
      <c r="M4260">
        <f>VLOOKUP(D4260,Coordinates!A:C,3,FALSE)</f>
        <v>-79.230900000000005</v>
      </c>
      <c r="N4260" t="str">
        <f>VLOOKUP(I4260,LULine!A:B,2,FALSE)</f>
        <v>Yonge University Spadina</v>
      </c>
      <c r="O4260" t="s">
        <v>1766</v>
      </c>
      <c r="P4260" t="s">
        <v>1777</v>
      </c>
    </row>
    <row r="4261" spans="1:16" x14ac:dyDescent="0.3">
      <c r="A4261">
        <v>43729</v>
      </c>
      <c r="B4261" t="s">
        <v>1134</v>
      </c>
      <c r="C4261" t="s">
        <v>175</v>
      </c>
      <c r="D4261" t="s">
        <v>801</v>
      </c>
      <c r="E4261" t="s">
        <v>277</v>
      </c>
      <c r="F4261">
        <v>6</v>
      </c>
      <c r="G4261">
        <v>12</v>
      </c>
      <c r="H4261" t="s">
        <v>29</v>
      </c>
      <c r="I4261" t="s">
        <v>99</v>
      </c>
      <c r="J4261">
        <v>6156</v>
      </c>
      <c r="K4261" t="str">
        <f>VLOOKUP(E4261,LUCode!A:B,2,FALSE)</f>
        <v>Operator Violated Signal</v>
      </c>
      <c r="L4261">
        <f>VLOOKUP(D4261,Coordinates!A:C,2,FALSE)</f>
        <v>43.460099999999997</v>
      </c>
      <c r="M4261">
        <f>VLOOKUP(D4261,Coordinates!A:C,3,FALSE)</f>
        <v>-79.231200000000001</v>
      </c>
      <c r="N4261" t="str">
        <f>VLOOKUP(I4261,LULine!A:B,2,FALSE)</f>
        <v>Sheppard</v>
      </c>
      <c r="O4261" t="s">
        <v>1766</v>
      </c>
      <c r="P4261" t="s">
        <v>1777</v>
      </c>
    </row>
    <row r="4262" spans="1:16" x14ac:dyDescent="0.3">
      <c r="A4262">
        <v>43729</v>
      </c>
      <c r="B4262" t="s">
        <v>187</v>
      </c>
      <c r="C4262" t="s">
        <v>175</v>
      </c>
      <c r="D4262" t="s">
        <v>203</v>
      </c>
      <c r="E4262" t="s">
        <v>54</v>
      </c>
      <c r="F4262">
        <v>3</v>
      </c>
      <c r="G4262">
        <v>8</v>
      </c>
      <c r="H4262" t="s">
        <v>14</v>
      </c>
      <c r="I4262" t="s">
        <v>15</v>
      </c>
      <c r="J4262">
        <v>5646</v>
      </c>
      <c r="K4262" t="str">
        <f>VLOOKUP(E4262,LUCode!A:B,2,FALSE)</f>
        <v>Passenger Assistance Alarm Activated - No Trouble Found</v>
      </c>
      <c r="L4262">
        <f>VLOOKUP(D4262,Coordinates!A:C,2,FALSE)</f>
        <v>43.395499999999998</v>
      </c>
      <c r="M4262">
        <f>VLOOKUP(D4262,Coordinates!A:C,3,FALSE)</f>
        <v>-79.230199999999996</v>
      </c>
      <c r="N4262" t="str">
        <f>VLOOKUP(I4262,LULine!A:B,2,FALSE)</f>
        <v>Yonge University Spadina</v>
      </c>
      <c r="O4262" t="s">
        <v>1766</v>
      </c>
      <c r="P4262" t="s">
        <v>1774</v>
      </c>
    </row>
    <row r="4263" spans="1:16" x14ac:dyDescent="0.3">
      <c r="A4263">
        <v>43729</v>
      </c>
      <c r="B4263" t="s">
        <v>26</v>
      </c>
      <c r="C4263" t="s">
        <v>175</v>
      </c>
      <c r="D4263" s="25" t="s">
        <v>1755</v>
      </c>
      <c r="E4263" t="s">
        <v>216</v>
      </c>
      <c r="F4263">
        <v>7</v>
      </c>
      <c r="G4263">
        <v>12</v>
      </c>
      <c r="H4263" t="s">
        <v>29</v>
      </c>
      <c r="I4263" t="s">
        <v>30</v>
      </c>
      <c r="J4263">
        <v>5285</v>
      </c>
      <c r="K4263" t="str">
        <f>VLOOKUP(E4263,LUCode!A:B,2,FALSE)</f>
        <v>Emergency Alarm Station Activation</v>
      </c>
      <c r="L4263">
        <f>VLOOKUP(D4263,Coordinates!A:C,2,FALSE)</f>
        <v>43.6706</v>
      </c>
      <c r="M4263">
        <f>VLOOKUP(D4263,Coordinates!A:C,3,FALSE)</f>
        <v>-79.386499999999998</v>
      </c>
      <c r="N4263" t="str">
        <f>VLOOKUP(I4263,LULine!A:B,2,FALSE)</f>
        <v>Bloor Danforth</v>
      </c>
      <c r="O4263" t="s">
        <v>1766</v>
      </c>
      <c r="P4263" t="s">
        <v>1774</v>
      </c>
    </row>
    <row r="4264" spans="1:16" x14ac:dyDescent="0.3">
      <c r="A4264">
        <v>43729</v>
      </c>
      <c r="B4264" t="s">
        <v>889</v>
      </c>
      <c r="C4264" t="s">
        <v>175</v>
      </c>
      <c r="D4264" t="s">
        <v>341</v>
      </c>
      <c r="E4264" t="s">
        <v>390</v>
      </c>
      <c r="F4264">
        <v>6</v>
      </c>
      <c r="G4264">
        <v>12</v>
      </c>
      <c r="H4264" t="s">
        <v>34</v>
      </c>
      <c r="I4264" t="s">
        <v>93</v>
      </c>
      <c r="J4264">
        <v>3011</v>
      </c>
      <c r="K4264" t="str">
        <f>VLOOKUP(E4264,LUCode!A:B,2,FALSE)</f>
        <v>Injured or ill Customer (On Train) - Medical Aid Refused</v>
      </c>
      <c r="L4264">
        <f>VLOOKUP(D4264,Coordinates!A:C,2,FALSE)</f>
        <v>43.732500000000002</v>
      </c>
      <c r="M4264">
        <f>VLOOKUP(D4264,Coordinates!A:C,3,FALSE)</f>
        <v>-79.263599999999997</v>
      </c>
      <c r="N4264" t="str">
        <f>VLOOKUP(I4264,LULine!A:B,2,FALSE)</f>
        <v>Scarborough Rail Transit</v>
      </c>
      <c r="O4264" t="s">
        <v>1766</v>
      </c>
      <c r="P4264" t="s">
        <v>1772</v>
      </c>
    </row>
    <row r="4265" spans="1:16" x14ac:dyDescent="0.3">
      <c r="A4265">
        <v>43729</v>
      </c>
      <c r="B4265" t="s">
        <v>671</v>
      </c>
      <c r="C4265" t="s">
        <v>175</v>
      </c>
      <c r="D4265" t="s">
        <v>77</v>
      </c>
      <c r="E4265" t="s">
        <v>67</v>
      </c>
      <c r="F4265">
        <v>4</v>
      </c>
      <c r="G4265">
        <v>8</v>
      </c>
      <c r="H4265" t="s">
        <v>19</v>
      </c>
      <c r="I4265" t="s">
        <v>15</v>
      </c>
      <c r="J4265">
        <v>5501</v>
      </c>
      <c r="K4265" t="str">
        <f>VLOOKUP(E4265,LUCode!A:B,2,FALSE)</f>
        <v>Door Problems - Faulty Equipment</v>
      </c>
      <c r="L4265" t="str">
        <f>VLOOKUP(D4265,Coordinates!A:C,2,FALSE)</f>
        <v>43°44′03</v>
      </c>
      <c r="M4265">
        <f>VLOOKUP(D4265,Coordinates!A:C,3,FALSE)</f>
        <v>-79.27</v>
      </c>
      <c r="N4265" t="str">
        <f>VLOOKUP(I4265,LULine!A:B,2,FALSE)</f>
        <v>Yonge University Spadina</v>
      </c>
      <c r="O4265" t="s">
        <v>1766</v>
      </c>
      <c r="P4265" t="s">
        <v>1772</v>
      </c>
    </row>
    <row r="4266" spans="1:16" x14ac:dyDescent="0.3">
      <c r="A4266">
        <v>43729</v>
      </c>
      <c r="B4266" t="s">
        <v>1352</v>
      </c>
      <c r="C4266" t="s">
        <v>175</v>
      </c>
      <c r="D4266" t="s">
        <v>425</v>
      </c>
      <c r="E4266" t="s">
        <v>110</v>
      </c>
      <c r="F4266">
        <v>9</v>
      </c>
      <c r="G4266">
        <v>13</v>
      </c>
      <c r="H4266" t="s">
        <v>29</v>
      </c>
      <c r="I4266" t="s">
        <v>30</v>
      </c>
      <c r="J4266">
        <v>5030</v>
      </c>
      <c r="K4266" t="str">
        <f>VLOOKUP(E4266,LUCode!A:B,2,FALSE)</f>
        <v>Door Problems - Debris Related</v>
      </c>
      <c r="L4266">
        <f>VLOOKUP(D4266,Coordinates!A:C,2,FALSE)</f>
        <v>43.403700000000001</v>
      </c>
      <c r="M4266">
        <f>VLOOKUP(D4266,Coordinates!A:C,3,FALSE)</f>
        <v>-79.212999999999994</v>
      </c>
      <c r="N4266" t="str">
        <f>VLOOKUP(I4266,LULine!A:B,2,FALSE)</f>
        <v>Bloor Danforth</v>
      </c>
      <c r="O4266" t="s">
        <v>1766</v>
      </c>
      <c r="P4266" t="s">
        <v>1772</v>
      </c>
    </row>
    <row r="4267" spans="1:16" x14ac:dyDescent="0.3">
      <c r="A4267">
        <v>43729</v>
      </c>
      <c r="B4267" t="s">
        <v>1352</v>
      </c>
      <c r="C4267" t="s">
        <v>175</v>
      </c>
      <c r="D4267" t="s">
        <v>226</v>
      </c>
      <c r="E4267" t="s">
        <v>13</v>
      </c>
      <c r="F4267">
        <v>4</v>
      </c>
      <c r="G4267">
        <v>8</v>
      </c>
      <c r="H4267" t="s">
        <v>19</v>
      </c>
      <c r="I4267" t="s">
        <v>15</v>
      </c>
      <c r="J4267">
        <v>5501</v>
      </c>
      <c r="K4267" t="str">
        <f>VLOOKUP(E4267,LUCode!A:B,2,FALSE)</f>
        <v>ATC Project</v>
      </c>
      <c r="L4267" t="str">
        <f>VLOOKUP(D4267,Coordinates!A:C,2,FALSE)</f>
        <v>‎43.4257</v>
      </c>
      <c r="M4267">
        <f>VLOOKUP(D4267,Coordinates!A:C,3,FALSE)</f>
        <v>-79.263900000000007</v>
      </c>
      <c r="N4267" t="str">
        <f>VLOOKUP(I4267,LULine!A:B,2,FALSE)</f>
        <v>Yonge University Spadina</v>
      </c>
      <c r="O4267" t="s">
        <v>1766</v>
      </c>
      <c r="P4267" t="s">
        <v>1772</v>
      </c>
    </row>
    <row r="4268" spans="1:16" x14ac:dyDescent="0.3">
      <c r="A4268">
        <v>43729</v>
      </c>
      <c r="B4268" t="s">
        <v>1204</v>
      </c>
      <c r="C4268" t="s">
        <v>175</v>
      </c>
      <c r="D4268" t="s">
        <v>160</v>
      </c>
      <c r="E4268" t="s">
        <v>13</v>
      </c>
      <c r="F4268">
        <v>6</v>
      </c>
      <c r="G4268">
        <v>10</v>
      </c>
      <c r="H4268" t="s">
        <v>19</v>
      </c>
      <c r="I4268" t="s">
        <v>15</v>
      </c>
      <c r="J4268">
        <v>5896</v>
      </c>
      <c r="K4268" t="str">
        <f>VLOOKUP(E4268,LUCode!A:B,2,FALSE)</f>
        <v>ATC Project</v>
      </c>
      <c r="L4268">
        <f>VLOOKUP(D4268,Coordinates!A:C,2,FALSE)</f>
        <v>43.724899999999998</v>
      </c>
      <c r="M4268">
        <f>VLOOKUP(D4268,Coordinates!A:C,3,FALSE)</f>
        <v>79.448800000000006</v>
      </c>
      <c r="N4268" t="str">
        <f>VLOOKUP(I4268,LULine!A:B,2,FALSE)</f>
        <v>Yonge University Spadina</v>
      </c>
      <c r="O4268" t="s">
        <v>1766</v>
      </c>
      <c r="P4268" t="s">
        <v>1772</v>
      </c>
    </row>
    <row r="4269" spans="1:16" x14ac:dyDescent="0.3">
      <c r="A4269">
        <v>43729</v>
      </c>
      <c r="B4269" t="s">
        <v>840</v>
      </c>
      <c r="C4269" t="s">
        <v>175</v>
      </c>
      <c r="D4269" t="s">
        <v>211</v>
      </c>
      <c r="E4269" t="s">
        <v>52</v>
      </c>
      <c r="F4269">
        <v>3</v>
      </c>
      <c r="G4269">
        <v>6</v>
      </c>
      <c r="H4269" t="s">
        <v>19</v>
      </c>
      <c r="I4269" t="s">
        <v>15</v>
      </c>
      <c r="J4269">
        <v>5836</v>
      </c>
      <c r="K4269" t="str">
        <f>VLOOKUP(E4269,LUCode!A:B,2,FALSE)</f>
        <v>Unsanitary Vehicle</v>
      </c>
      <c r="L4269">
        <f>VLOOKUP(D4269,Coordinates!A:C,2,FALSE)</f>
        <v>43.4739</v>
      </c>
      <c r="M4269">
        <f>VLOOKUP(D4269,Coordinates!A:C,3,FALSE)</f>
        <v>-79.313900000000004</v>
      </c>
      <c r="N4269" t="str">
        <f>VLOOKUP(I4269,LULine!A:B,2,FALSE)</f>
        <v>Yonge University Spadina</v>
      </c>
      <c r="O4269" t="s">
        <v>1766</v>
      </c>
      <c r="P4269" t="s">
        <v>1773</v>
      </c>
    </row>
    <row r="4270" spans="1:16" x14ac:dyDescent="0.3">
      <c r="A4270">
        <v>43729</v>
      </c>
      <c r="B4270" t="s">
        <v>922</v>
      </c>
      <c r="C4270" t="s">
        <v>175</v>
      </c>
      <c r="D4270" t="s">
        <v>286</v>
      </c>
      <c r="E4270" t="s">
        <v>317</v>
      </c>
      <c r="F4270">
        <v>3</v>
      </c>
      <c r="G4270">
        <v>7</v>
      </c>
      <c r="H4270" t="s">
        <v>34</v>
      </c>
      <c r="I4270" t="s">
        <v>30</v>
      </c>
      <c r="J4270">
        <v>5036</v>
      </c>
      <c r="K4270" t="str">
        <f>VLOOKUP(E4270,LUCode!A:B,2,FALSE)</f>
        <v>Robbery</v>
      </c>
      <c r="L4270">
        <f>VLOOKUP(D4270,Coordinates!A:C,2,FALSE)</f>
        <v>43.401299999999999</v>
      </c>
      <c r="M4270">
        <f>VLOOKUP(D4270,Coordinates!A:C,3,FALSE)</f>
        <v>-79.232399999999998</v>
      </c>
      <c r="N4270" t="str">
        <f>VLOOKUP(I4270,LULine!A:B,2,FALSE)</f>
        <v>Bloor Danforth</v>
      </c>
      <c r="O4270" t="s">
        <v>1766</v>
      </c>
      <c r="P4270" t="s">
        <v>1773</v>
      </c>
    </row>
    <row r="4271" spans="1:16" x14ac:dyDescent="0.3">
      <c r="A4271">
        <v>43729</v>
      </c>
      <c r="B4271" t="s">
        <v>1227</v>
      </c>
      <c r="C4271" t="s">
        <v>175</v>
      </c>
      <c r="D4271" t="s">
        <v>17</v>
      </c>
      <c r="E4271" t="s">
        <v>89</v>
      </c>
      <c r="F4271">
        <v>8</v>
      </c>
      <c r="G4271">
        <v>11</v>
      </c>
      <c r="H4271" t="s">
        <v>14</v>
      </c>
      <c r="I4271" t="s">
        <v>15</v>
      </c>
      <c r="J4271">
        <v>5866</v>
      </c>
      <c r="K4271" t="str">
        <f>VLOOKUP(E4271,LUCode!A:B,2,FALSE)</f>
        <v>Injured or ill Customer (On Train) - Medical Aid Refused</v>
      </c>
      <c r="L4271">
        <f>VLOOKUP(D4271,Coordinates!A:C,2,FALSE)</f>
        <v>43.415700000000001</v>
      </c>
      <c r="M4271">
        <f>VLOOKUP(D4271,Coordinates!A:C,3,FALSE)</f>
        <v>-79.260900000000007</v>
      </c>
      <c r="N4271" t="str">
        <f>VLOOKUP(I4271,LULine!A:B,2,FALSE)</f>
        <v>Yonge University Spadina</v>
      </c>
      <c r="O4271" t="s">
        <v>1766</v>
      </c>
      <c r="P4271" t="s">
        <v>1775</v>
      </c>
    </row>
    <row r="4272" spans="1:16" x14ac:dyDescent="0.3">
      <c r="A4272">
        <v>43729</v>
      </c>
      <c r="B4272" t="s">
        <v>469</v>
      </c>
      <c r="C4272" t="s">
        <v>175</v>
      </c>
      <c r="D4272" t="s">
        <v>248</v>
      </c>
      <c r="E4272" t="s">
        <v>158</v>
      </c>
      <c r="F4272">
        <v>3</v>
      </c>
      <c r="G4272">
        <v>6</v>
      </c>
      <c r="H4272" t="s">
        <v>19</v>
      </c>
      <c r="I4272" t="s">
        <v>15</v>
      </c>
      <c r="J4272">
        <v>5521</v>
      </c>
      <c r="K4272" t="str">
        <f>VLOOKUP(E4272,LUCode!A:B,2,FALSE)</f>
        <v>Unauthorized at Track Level</v>
      </c>
      <c r="L4272">
        <f>VLOOKUP(D4272,Coordinates!A:C,2,FALSE)</f>
        <v>43.3857</v>
      </c>
      <c r="M4272">
        <f>VLOOKUP(D4272,Coordinates!A:C,3,FALSE)</f>
        <v>-79.224000000000004</v>
      </c>
      <c r="N4272" t="str">
        <f>VLOOKUP(I4272,LULine!A:B,2,FALSE)</f>
        <v>Yonge University Spadina</v>
      </c>
      <c r="O4272" t="s">
        <v>1766</v>
      </c>
      <c r="P4272" t="s">
        <v>1776</v>
      </c>
    </row>
    <row r="4273" spans="1:16" x14ac:dyDescent="0.3">
      <c r="A4273">
        <v>43729</v>
      </c>
      <c r="B4273" t="s">
        <v>502</v>
      </c>
      <c r="C4273" t="s">
        <v>175</v>
      </c>
      <c r="D4273" t="s">
        <v>79</v>
      </c>
      <c r="E4273" t="s">
        <v>54</v>
      </c>
      <c r="F4273">
        <v>3</v>
      </c>
      <c r="G4273">
        <v>7</v>
      </c>
      <c r="H4273" t="s">
        <v>29</v>
      </c>
      <c r="I4273" t="s">
        <v>30</v>
      </c>
      <c r="J4273">
        <v>5087</v>
      </c>
      <c r="K4273" t="str">
        <f>VLOOKUP(E4273,LUCode!A:B,2,FALSE)</f>
        <v>Passenger Assistance Alarm Activated - No Trouble Found</v>
      </c>
      <c r="L4273">
        <f>VLOOKUP(D4273,Coordinates!A:C,2,FALSE)</f>
        <v>43.402500000000003</v>
      </c>
      <c r="M4273">
        <f>VLOOKUP(D4273,Coordinates!A:C,3,FALSE)</f>
        <v>-79.220799999999997</v>
      </c>
      <c r="N4273" t="str">
        <f>VLOOKUP(I4273,LULine!A:B,2,FALSE)</f>
        <v>Bloor Danforth</v>
      </c>
      <c r="O4273" t="s">
        <v>1766</v>
      </c>
      <c r="P4273" t="s">
        <v>1776</v>
      </c>
    </row>
    <row r="4274" spans="1:16" x14ac:dyDescent="0.3">
      <c r="A4274">
        <v>43729</v>
      </c>
      <c r="B4274" t="s">
        <v>842</v>
      </c>
      <c r="C4274" t="s">
        <v>175</v>
      </c>
      <c r="D4274" t="s">
        <v>127</v>
      </c>
      <c r="E4274" t="s">
        <v>308</v>
      </c>
      <c r="F4274">
        <v>3</v>
      </c>
      <c r="G4274">
        <v>6</v>
      </c>
      <c r="H4274" t="s">
        <v>14</v>
      </c>
      <c r="I4274" t="s">
        <v>15</v>
      </c>
      <c r="J4274">
        <v>6121</v>
      </c>
      <c r="K4274" t="str">
        <f>VLOOKUP(E4274,LUCode!A:B,2,FALSE)</f>
        <v>Assault / Patron Involved</v>
      </c>
      <c r="L4274">
        <f>VLOOKUP(D4274,Coordinates!A:C,2,FALSE)</f>
        <v>43.400500000000001</v>
      </c>
      <c r="M4274">
        <f>VLOOKUP(D4274,Coordinates!A:C,3,FALSE)</f>
        <v>-79.235900000000001</v>
      </c>
      <c r="N4274" t="str">
        <f>VLOOKUP(I4274,LULine!A:B,2,FALSE)</f>
        <v>Yonge University Spadina</v>
      </c>
      <c r="O4274" t="s">
        <v>1766</v>
      </c>
      <c r="P4274" t="s">
        <v>1776</v>
      </c>
    </row>
    <row r="4275" spans="1:16" x14ac:dyDescent="0.3">
      <c r="A4275">
        <v>43729</v>
      </c>
      <c r="B4275" t="s">
        <v>217</v>
      </c>
      <c r="C4275" t="s">
        <v>175</v>
      </c>
      <c r="D4275" t="s">
        <v>85</v>
      </c>
      <c r="E4275" t="s">
        <v>143</v>
      </c>
      <c r="F4275">
        <v>3</v>
      </c>
      <c r="G4275">
        <v>6</v>
      </c>
      <c r="H4275" t="s">
        <v>19</v>
      </c>
      <c r="I4275" t="s">
        <v>15</v>
      </c>
      <c r="J4275">
        <v>5641</v>
      </c>
      <c r="K4275" t="str">
        <f>VLOOKUP(E4275,LUCode!A:B,2,FALSE)</f>
        <v>Transportation Department - Other</v>
      </c>
      <c r="L4275">
        <f>VLOOKUP(D4275,Coordinates!A:C,2,FALSE)</f>
        <v>43.656300000000002</v>
      </c>
      <c r="M4275">
        <f>VLOOKUP(D4275,Coordinates!A:C,3,FALSE)</f>
        <v>-79.380499999999998</v>
      </c>
      <c r="N4275" t="str">
        <f>VLOOKUP(I4275,LULine!A:B,2,FALSE)</f>
        <v>Yonge University Spadina</v>
      </c>
      <c r="O4275" t="s">
        <v>1766</v>
      </c>
      <c r="P4275" t="s">
        <v>1776</v>
      </c>
    </row>
    <row r="4276" spans="1:16" x14ac:dyDescent="0.3">
      <c r="A4276">
        <v>43729</v>
      </c>
      <c r="B4276" t="s">
        <v>525</v>
      </c>
      <c r="C4276" t="s">
        <v>175</v>
      </c>
      <c r="D4276" t="s">
        <v>119</v>
      </c>
      <c r="E4276" t="s">
        <v>46</v>
      </c>
      <c r="F4276">
        <v>5</v>
      </c>
      <c r="G4276">
        <v>10</v>
      </c>
      <c r="H4276" t="s">
        <v>14</v>
      </c>
      <c r="I4276" t="s">
        <v>15</v>
      </c>
      <c r="J4276">
        <v>5951</v>
      </c>
      <c r="K4276" t="str">
        <f>VLOOKUP(E4276,LUCode!A:B,2,FALSE)</f>
        <v>Miscellaneous Speed Control</v>
      </c>
      <c r="L4276">
        <f>VLOOKUP(D4276,Coordinates!A:C,2,FALSE)</f>
        <v>43.433</v>
      </c>
      <c r="M4276">
        <f>VLOOKUP(D4276,Coordinates!A:C,3,FALSE)</f>
        <v>-79.248000000000005</v>
      </c>
      <c r="N4276" t="str">
        <f>VLOOKUP(I4276,LULine!A:B,2,FALSE)</f>
        <v>Yonge University Spadina</v>
      </c>
      <c r="O4276" t="s">
        <v>1766</v>
      </c>
      <c r="P4276" t="s">
        <v>1776</v>
      </c>
    </row>
    <row r="4277" spans="1:16" x14ac:dyDescent="0.3">
      <c r="A4277">
        <v>43729</v>
      </c>
      <c r="B4277" t="s">
        <v>423</v>
      </c>
      <c r="C4277" t="s">
        <v>175</v>
      </c>
      <c r="D4277" t="s">
        <v>59</v>
      </c>
      <c r="E4277" t="s">
        <v>43</v>
      </c>
      <c r="F4277">
        <v>6</v>
      </c>
      <c r="G4277">
        <v>12</v>
      </c>
      <c r="H4277" t="s">
        <v>34</v>
      </c>
      <c r="I4277" t="s">
        <v>30</v>
      </c>
      <c r="J4277">
        <v>5124</v>
      </c>
      <c r="K4277" t="str">
        <f>VLOOKUP(E4277,LUCode!A:B,2,FALSE)</f>
        <v>Operator Not In Position</v>
      </c>
      <c r="L4277">
        <f>VLOOKUP(D4277,Coordinates!A:C,2,FALSE)</f>
        <v>43.410299999999999</v>
      </c>
      <c r="M4277">
        <f>VLOOKUP(D4277,Coordinates!A:C,3,FALSE)</f>
        <v>-79.192300000000003</v>
      </c>
      <c r="N4277" t="str">
        <f>VLOOKUP(I4277,LULine!A:B,2,FALSE)</f>
        <v>Bloor Danforth</v>
      </c>
      <c r="O4277" t="s">
        <v>1766</v>
      </c>
      <c r="P4277" t="s">
        <v>1777</v>
      </c>
    </row>
    <row r="4278" spans="1:16" x14ac:dyDescent="0.3">
      <c r="A4278">
        <v>43729</v>
      </c>
      <c r="B4278" t="s">
        <v>1210</v>
      </c>
      <c r="C4278" t="s">
        <v>175</v>
      </c>
      <c r="D4278" t="s">
        <v>85</v>
      </c>
      <c r="E4278" t="s">
        <v>54</v>
      </c>
      <c r="F4278">
        <v>10</v>
      </c>
      <c r="G4278">
        <v>15</v>
      </c>
      <c r="H4278" t="s">
        <v>14</v>
      </c>
      <c r="I4278" t="s">
        <v>15</v>
      </c>
      <c r="J4278">
        <v>5851</v>
      </c>
      <c r="K4278" t="str">
        <f>VLOOKUP(E4278,LUCode!A:B,2,FALSE)</f>
        <v>Passenger Assistance Alarm Activated - No Trouble Found</v>
      </c>
      <c r="L4278">
        <f>VLOOKUP(D4278,Coordinates!A:C,2,FALSE)</f>
        <v>43.656300000000002</v>
      </c>
      <c r="M4278">
        <f>VLOOKUP(D4278,Coordinates!A:C,3,FALSE)</f>
        <v>-79.380499999999998</v>
      </c>
      <c r="N4278" t="str">
        <f>VLOOKUP(I4278,LULine!A:B,2,FALSE)</f>
        <v>Yonge University Spadina</v>
      </c>
      <c r="O4278" t="s">
        <v>1766</v>
      </c>
      <c r="P4278" t="s">
        <v>1777</v>
      </c>
    </row>
    <row r="4279" spans="1:16" x14ac:dyDescent="0.3">
      <c r="A4279">
        <v>43730</v>
      </c>
      <c r="B4279" t="s">
        <v>1322</v>
      </c>
      <c r="C4279" t="s">
        <v>188</v>
      </c>
      <c r="D4279" t="s">
        <v>45</v>
      </c>
      <c r="E4279" t="s">
        <v>89</v>
      </c>
      <c r="F4279">
        <v>5</v>
      </c>
      <c r="G4279">
        <v>10</v>
      </c>
      <c r="H4279" t="s">
        <v>19</v>
      </c>
      <c r="I4279" t="s">
        <v>15</v>
      </c>
      <c r="J4279">
        <v>6096</v>
      </c>
      <c r="K4279" t="str">
        <f>VLOOKUP(E4279,LUCode!A:B,2,FALSE)</f>
        <v>Injured or ill Customer (On Train) - Medical Aid Refused</v>
      </c>
      <c r="L4279">
        <f>VLOOKUP(D4279,Coordinates!A:C,2,FALSE)</f>
        <v>43.781399999999998</v>
      </c>
      <c r="M4279">
        <f>VLOOKUP(D4279,Coordinates!A:C,3,FALSE)</f>
        <v>-79.415000000000006</v>
      </c>
      <c r="N4279" t="str">
        <f>VLOOKUP(I4279,LULine!A:B,2,FALSE)</f>
        <v>Yonge University Spadina</v>
      </c>
      <c r="O4279" t="s">
        <v>1766</v>
      </c>
      <c r="P4279" t="s">
        <v>1777</v>
      </c>
    </row>
    <row r="4280" spans="1:16" x14ac:dyDescent="0.3">
      <c r="A4280">
        <v>43730</v>
      </c>
      <c r="B4280" t="s">
        <v>776</v>
      </c>
      <c r="C4280" t="s">
        <v>188</v>
      </c>
      <c r="D4280" s="25" t="s">
        <v>1755</v>
      </c>
      <c r="E4280" t="s">
        <v>80</v>
      </c>
      <c r="F4280">
        <v>5</v>
      </c>
      <c r="G4280">
        <v>9</v>
      </c>
      <c r="H4280" t="s">
        <v>29</v>
      </c>
      <c r="I4280" t="s">
        <v>30</v>
      </c>
      <c r="J4280">
        <v>5102</v>
      </c>
      <c r="K4280" t="str">
        <f>VLOOKUP(E4280,LUCode!A:B,2,FALSE)</f>
        <v>Disorderly Patron</v>
      </c>
      <c r="L4280">
        <f>VLOOKUP(D4280,Coordinates!A:C,2,FALSE)</f>
        <v>43.6706</v>
      </c>
      <c r="M4280">
        <f>VLOOKUP(D4280,Coordinates!A:C,3,FALSE)</f>
        <v>-79.386499999999998</v>
      </c>
      <c r="N4280" t="str">
        <f>VLOOKUP(I4280,LULine!A:B,2,FALSE)</f>
        <v>Bloor Danforth</v>
      </c>
      <c r="O4280" t="s">
        <v>1766</v>
      </c>
      <c r="P4280" t="s">
        <v>1777</v>
      </c>
    </row>
    <row r="4281" spans="1:16" x14ac:dyDescent="0.3">
      <c r="A4281">
        <v>43730</v>
      </c>
      <c r="B4281" t="s">
        <v>428</v>
      </c>
      <c r="C4281" t="s">
        <v>188</v>
      </c>
      <c r="D4281" t="s">
        <v>207</v>
      </c>
      <c r="E4281" t="s">
        <v>43</v>
      </c>
      <c r="F4281">
        <v>3</v>
      </c>
      <c r="G4281">
        <v>0</v>
      </c>
      <c r="H4281" t="s">
        <v>14</v>
      </c>
      <c r="I4281" t="s">
        <v>15</v>
      </c>
      <c r="J4281">
        <v>5751</v>
      </c>
      <c r="K4281" t="str">
        <f>VLOOKUP(E4281,LUCode!A:B,2,FALSE)</f>
        <v>Operator Not In Position</v>
      </c>
      <c r="L4281">
        <f>VLOOKUP(D4281,Coordinates!A:C,2,FALSE)</f>
        <v>43.4221</v>
      </c>
      <c r="M4281">
        <f>VLOOKUP(D4281,Coordinates!A:C,3,FALSE)</f>
        <v>-79.235399999999998</v>
      </c>
      <c r="N4281" t="str">
        <f>VLOOKUP(I4281,LULine!A:B,2,FALSE)</f>
        <v>Yonge University Spadina</v>
      </c>
      <c r="O4281" t="s">
        <v>1766</v>
      </c>
      <c r="P4281" t="s">
        <v>1774</v>
      </c>
    </row>
    <row r="4282" spans="1:16" x14ac:dyDescent="0.3">
      <c r="A4282">
        <v>43730</v>
      </c>
      <c r="B4282" t="s">
        <v>578</v>
      </c>
      <c r="C4282" t="s">
        <v>188</v>
      </c>
      <c r="D4282" t="s">
        <v>300</v>
      </c>
      <c r="E4282" t="s">
        <v>165</v>
      </c>
      <c r="F4282">
        <v>5</v>
      </c>
      <c r="G4282">
        <v>10</v>
      </c>
      <c r="H4282" t="s">
        <v>19</v>
      </c>
      <c r="I4282" t="s">
        <v>15</v>
      </c>
      <c r="J4282">
        <v>5601</v>
      </c>
      <c r="K4282" t="str">
        <f>VLOOKUP(E4282,LUCode!A:B,2,FALSE)</f>
        <v xml:space="preserve">Subway Radio System Fault </v>
      </c>
      <c r="L4282">
        <f>VLOOKUP(D4282,Coordinates!A:C,2,FALSE)</f>
        <v>43.405200000000001</v>
      </c>
      <c r="M4282">
        <f>VLOOKUP(D4282,Coordinates!A:C,3,FALSE)</f>
        <v>-79.201599999999999</v>
      </c>
      <c r="N4282" t="str">
        <f>VLOOKUP(I4282,LULine!A:B,2,FALSE)</f>
        <v>Yonge University Spadina</v>
      </c>
      <c r="O4282" t="s">
        <v>1766</v>
      </c>
      <c r="P4282" t="s">
        <v>1772</v>
      </c>
    </row>
    <row r="4283" spans="1:16" x14ac:dyDescent="0.3">
      <c r="A4283">
        <v>43730</v>
      </c>
      <c r="B4283" t="s">
        <v>633</v>
      </c>
      <c r="C4283" t="s">
        <v>188</v>
      </c>
      <c r="D4283" t="s">
        <v>22</v>
      </c>
      <c r="E4283" t="s">
        <v>218</v>
      </c>
      <c r="F4283">
        <v>3</v>
      </c>
      <c r="G4283">
        <v>8</v>
      </c>
      <c r="H4283" t="s">
        <v>19</v>
      </c>
      <c r="I4283" t="s">
        <v>15</v>
      </c>
      <c r="J4283">
        <v>5686</v>
      </c>
      <c r="K4283" t="str">
        <f>VLOOKUP(E4283,LUCode!A:B,2,FALSE)</f>
        <v>Equipment - No Trouble Found</v>
      </c>
      <c r="L4283">
        <f>VLOOKUP(D4283,Coordinates!A:C,2,FALSE)</f>
        <v>43.4116</v>
      </c>
      <c r="M4283">
        <f>VLOOKUP(D4283,Coordinates!A:C,3,FALSE)</f>
        <v>-79.233500000000006</v>
      </c>
      <c r="N4283" t="str">
        <f>VLOOKUP(I4283,LULine!A:B,2,FALSE)</f>
        <v>Yonge University Spadina</v>
      </c>
      <c r="O4283" t="s">
        <v>1766</v>
      </c>
      <c r="P4283" t="s">
        <v>1772</v>
      </c>
    </row>
    <row r="4284" spans="1:16" x14ac:dyDescent="0.3">
      <c r="A4284">
        <v>43730</v>
      </c>
      <c r="B4284" t="s">
        <v>1693</v>
      </c>
      <c r="C4284" t="s">
        <v>188</v>
      </c>
      <c r="D4284" t="s">
        <v>266</v>
      </c>
      <c r="E4284" t="s">
        <v>1046</v>
      </c>
      <c r="F4284">
        <v>6</v>
      </c>
      <c r="G4284">
        <v>13</v>
      </c>
      <c r="H4284" t="s">
        <v>19</v>
      </c>
      <c r="I4284" t="s">
        <v>93</v>
      </c>
      <c r="J4284">
        <v>3006</v>
      </c>
      <c r="K4284" t="str">
        <f>VLOOKUP(E4284,LUCode!A:B,2,FALSE)</f>
        <v>Operator Not In Position</v>
      </c>
      <c r="L4284">
        <f>VLOOKUP(D4284,Coordinates!A:C,2,FALSE)</f>
        <v>43.462899999999998</v>
      </c>
      <c r="M4284">
        <f>VLOOKUP(D4284,Coordinates!A:C,3,FALSE)</f>
        <v>-79.150599999999997</v>
      </c>
      <c r="N4284" t="str">
        <f>VLOOKUP(I4284,LULine!A:B,2,FALSE)</f>
        <v>Scarborough Rail Transit</v>
      </c>
      <c r="O4284" t="s">
        <v>1766</v>
      </c>
      <c r="P4284" t="s">
        <v>1772</v>
      </c>
    </row>
    <row r="4285" spans="1:16" x14ac:dyDescent="0.3">
      <c r="A4285">
        <v>43730</v>
      </c>
      <c r="B4285" t="s">
        <v>935</v>
      </c>
      <c r="C4285" t="s">
        <v>188</v>
      </c>
      <c r="D4285" t="s">
        <v>45</v>
      </c>
      <c r="E4285" t="s">
        <v>132</v>
      </c>
      <c r="F4285">
        <v>3</v>
      </c>
      <c r="G4285">
        <v>8</v>
      </c>
      <c r="H4285" t="s">
        <v>19</v>
      </c>
      <c r="I4285" t="s">
        <v>15</v>
      </c>
      <c r="J4285">
        <v>5816</v>
      </c>
      <c r="K4285" t="str">
        <f>VLOOKUP(E4285,LUCode!A:B,2,FALSE)</f>
        <v>Misc. Transportation Other - Employee Non-Chargeable</v>
      </c>
      <c r="L4285">
        <f>VLOOKUP(D4285,Coordinates!A:C,2,FALSE)</f>
        <v>43.781399999999998</v>
      </c>
      <c r="M4285">
        <f>VLOOKUP(D4285,Coordinates!A:C,3,FALSE)</f>
        <v>-79.415000000000006</v>
      </c>
      <c r="N4285" t="str">
        <f>VLOOKUP(I4285,LULine!A:B,2,FALSE)</f>
        <v>Yonge University Spadina</v>
      </c>
      <c r="O4285" t="s">
        <v>1766</v>
      </c>
      <c r="P4285" t="s">
        <v>1772</v>
      </c>
    </row>
    <row r="4286" spans="1:16" x14ac:dyDescent="0.3">
      <c r="A4286">
        <v>43730</v>
      </c>
      <c r="B4286" t="s">
        <v>727</v>
      </c>
      <c r="C4286" t="s">
        <v>188</v>
      </c>
      <c r="D4286" t="s">
        <v>79</v>
      </c>
      <c r="E4286" t="s">
        <v>150</v>
      </c>
      <c r="F4286">
        <v>20</v>
      </c>
      <c r="G4286">
        <v>24</v>
      </c>
      <c r="H4286" t="s">
        <v>29</v>
      </c>
      <c r="I4286" t="s">
        <v>30</v>
      </c>
      <c r="J4286">
        <v>5128</v>
      </c>
      <c r="K4286" t="str">
        <f>VLOOKUP(E4286,LUCode!A:B,2,FALSE)</f>
        <v>Passenger Other</v>
      </c>
      <c r="L4286">
        <f>VLOOKUP(D4286,Coordinates!A:C,2,FALSE)</f>
        <v>43.402500000000003</v>
      </c>
      <c r="M4286">
        <f>VLOOKUP(D4286,Coordinates!A:C,3,FALSE)</f>
        <v>-79.220799999999997</v>
      </c>
      <c r="N4286" t="str">
        <f>VLOOKUP(I4286,LULine!A:B,2,FALSE)</f>
        <v>Bloor Danforth</v>
      </c>
      <c r="O4286" t="s">
        <v>1766</v>
      </c>
      <c r="P4286" t="s">
        <v>1773</v>
      </c>
    </row>
    <row r="4287" spans="1:16" x14ac:dyDescent="0.3">
      <c r="A4287">
        <v>43730</v>
      </c>
      <c r="B4287" t="s">
        <v>804</v>
      </c>
      <c r="C4287" t="s">
        <v>188</v>
      </c>
      <c r="D4287" t="s">
        <v>27</v>
      </c>
      <c r="E4287" t="s">
        <v>52</v>
      </c>
      <c r="F4287">
        <v>4</v>
      </c>
      <c r="G4287">
        <v>8</v>
      </c>
      <c r="H4287" t="s">
        <v>29</v>
      </c>
      <c r="I4287" t="s">
        <v>30</v>
      </c>
      <c r="J4287">
        <v>5180</v>
      </c>
      <c r="K4287" t="str">
        <f>VLOOKUP(E4287,LUCode!A:B,2,FALSE)</f>
        <v>Unsanitary Vehicle</v>
      </c>
      <c r="L4287">
        <f>VLOOKUP(D4287,Coordinates!A:C,2,FALSE)</f>
        <v>43.392000000000003</v>
      </c>
      <c r="M4287">
        <f>VLOOKUP(D4287,Coordinates!A:C,3,FALSE)</f>
        <v>-79.273499999999999</v>
      </c>
      <c r="N4287" t="str">
        <f>VLOOKUP(I4287,LULine!A:B,2,FALSE)</f>
        <v>Bloor Danforth</v>
      </c>
      <c r="O4287" t="s">
        <v>1766</v>
      </c>
      <c r="P4287" t="s">
        <v>1773</v>
      </c>
    </row>
    <row r="4288" spans="1:16" x14ac:dyDescent="0.3">
      <c r="A4288">
        <v>43730</v>
      </c>
      <c r="B4288" t="s">
        <v>966</v>
      </c>
      <c r="C4288" t="s">
        <v>188</v>
      </c>
      <c r="D4288" t="s">
        <v>119</v>
      </c>
      <c r="E4288" t="s">
        <v>319</v>
      </c>
      <c r="F4288">
        <v>4</v>
      </c>
      <c r="G4288">
        <v>8</v>
      </c>
      <c r="H4288" t="s">
        <v>14</v>
      </c>
      <c r="I4288" t="s">
        <v>15</v>
      </c>
      <c r="J4288">
        <v>5881</v>
      </c>
      <c r="K4288" t="str">
        <f>VLOOKUP(E4288,LUCode!A:B,2,FALSE)</f>
        <v xml:space="preserve">Speed Control Equipment  </v>
      </c>
      <c r="L4288">
        <f>VLOOKUP(D4288,Coordinates!A:C,2,FALSE)</f>
        <v>43.433</v>
      </c>
      <c r="M4288">
        <f>VLOOKUP(D4288,Coordinates!A:C,3,FALSE)</f>
        <v>-79.248000000000005</v>
      </c>
      <c r="N4288" t="str">
        <f>VLOOKUP(I4288,LULine!A:B,2,FALSE)</f>
        <v>Yonge University Spadina</v>
      </c>
      <c r="O4288" t="s">
        <v>1766</v>
      </c>
      <c r="P4288" t="s">
        <v>1773</v>
      </c>
    </row>
    <row r="4289" spans="1:16" x14ac:dyDescent="0.3">
      <c r="A4289">
        <v>43730</v>
      </c>
      <c r="B4289" t="s">
        <v>432</v>
      </c>
      <c r="C4289" t="s">
        <v>188</v>
      </c>
      <c r="D4289" t="s">
        <v>443</v>
      </c>
      <c r="E4289" t="s">
        <v>52</v>
      </c>
      <c r="F4289">
        <v>4</v>
      </c>
      <c r="G4289">
        <v>8</v>
      </c>
      <c r="H4289" t="s">
        <v>29</v>
      </c>
      <c r="I4289" t="s">
        <v>30</v>
      </c>
      <c r="J4289">
        <v>5174</v>
      </c>
      <c r="K4289" t="str">
        <f>VLOOKUP(E4289,LUCode!A:B,2,FALSE)</f>
        <v>Unsanitary Vehicle</v>
      </c>
      <c r="L4289">
        <f>VLOOKUP(D4289,Coordinates!A:C,2,FALSE)</f>
        <v>43.412050000000001</v>
      </c>
      <c r="M4289">
        <f>VLOOKUP(D4289,Coordinates!A:C,3,FALSE)</f>
        <v>-79.180599999999998</v>
      </c>
      <c r="N4289" t="str">
        <f>VLOOKUP(I4289,LULine!A:B,2,FALSE)</f>
        <v>Bloor Danforth</v>
      </c>
      <c r="O4289" t="s">
        <v>1766</v>
      </c>
      <c r="P4289" t="s">
        <v>1775</v>
      </c>
    </row>
    <row r="4290" spans="1:16" x14ac:dyDescent="0.3">
      <c r="A4290">
        <v>43730</v>
      </c>
      <c r="B4290" t="s">
        <v>497</v>
      </c>
      <c r="C4290" t="s">
        <v>188</v>
      </c>
      <c r="D4290" t="s">
        <v>45</v>
      </c>
      <c r="E4290" t="s">
        <v>132</v>
      </c>
      <c r="F4290">
        <v>4</v>
      </c>
      <c r="G4290">
        <v>8</v>
      </c>
      <c r="H4290" t="s">
        <v>19</v>
      </c>
      <c r="I4290" t="s">
        <v>15</v>
      </c>
      <c r="J4290">
        <v>5831</v>
      </c>
      <c r="K4290" t="str">
        <f>VLOOKUP(E4290,LUCode!A:B,2,FALSE)</f>
        <v>Misc. Transportation Other - Employee Non-Chargeable</v>
      </c>
      <c r="L4290">
        <f>VLOOKUP(D4290,Coordinates!A:C,2,FALSE)</f>
        <v>43.781399999999998</v>
      </c>
      <c r="M4290">
        <f>VLOOKUP(D4290,Coordinates!A:C,3,FALSE)</f>
        <v>-79.415000000000006</v>
      </c>
      <c r="N4290" t="str">
        <f>VLOOKUP(I4290,LULine!A:B,2,FALSE)</f>
        <v>Yonge University Spadina</v>
      </c>
      <c r="O4290" t="s">
        <v>1766</v>
      </c>
      <c r="P4290" t="s">
        <v>1775</v>
      </c>
    </row>
    <row r="4291" spans="1:16" x14ac:dyDescent="0.3">
      <c r="A4291">
        <v>43730</v>
      </c>
      <c r="B4291" t="s">
        <v>787</v>
      </c>
      <c r="C4291" t="s">
        <v>188</v>
      </c>
      <c r="D4291" t="s">
        <v>286</v>
      </c>
      <c r="E4291" t="s">
        <v>89</v>
      </c>
      <c r="F4291">
        <v>10</v>
      </c>
      <c r="G4291">
        <v>14</v>
      </c>
      <c r="H4291" t="s">
        <v>29</v>
      </c>
      <c r="I4291" t="s">
        <v>30</v>
      </c>
      <c r="J4291">
        <v>5128</v>
      </c>
      <c r="K4291" t="str">
        <f>VLOOKUP(E4291,LUCode!A:B,2,FALSE)</f>
        <v>Injured or ill Customer (On Train) - Medical Aid Refused</v>
      </c>
      <c r="L4291">
        <f>VLOOKUP(D4291,Coordinates!A:C,2,FALSE)</f>
        <v>43.401299999999999</v>
      </c>
      <c r="M4291">
        <f>VLOOKUP(D4291,Coordinates!A:C,3,FALSE)</f>
        <v>-79.232399999999998</v>
      </c>
      <c r="N4291" t="str">
        <f>VLOOKUP(I4291,LULine!A:B,2,FALSE)</f>
        <v>Bloor Danforth</v>
      </c>
      <c r="O4291" t="s">
        <v>1766</v>
      </c>
      <c r="P4291" t="s">
        <v>1776</v>
      </c>
    </row>
    <row r="4292" spans="1:16" x14ac:dyDescent="0.3">
      <c r="A4292">
        <v>43730</v>
      </c>
      <c r="B4292" t="s">
        <v>116</v>
      </c>
      <c r="C4292" t="s">
        <v>188</v>
      </c>
      <c r="D4292" t="s">
        <v>420</v>
      </c>
      <c r="E4292" t="s">
        <v>80</v>
      </c>
      <c r="F4292">
        <v>4</v>
      </c>
      <c r="G4292">
        <v>9</v>
      </c>
      <c r="H4292" t="s">
        <v>14</v>
      </c>
      <c r="I4292" t="s">
        <v>15</v>
      </c>
      <c r="J4292">
        <v>5386</v>
      </c>
      <c r="K4292" t="str">
        <f>VLOOKUP(E4292,LUCode!A:B,2,FALSE)</f>
        <v>Disorderly Patron</v>
      </c>
      <c r="L4292">
        <f>VLOOKUP(D4292,Coordinates!A:C,2,FALSE)</f>
        <v>43.3917</v>
      </c>
      <c r="M4292">
        <f>VLOOKUP(D4292,Coordinates!A:C,3,FALSE)</f>
        <v>-79.231800000000007</v>
      </c>
      <c r="N4292" t="str">
        <f>VLOOKUP(I4292,LULine!A:B,2,FALSE)</f>
        <v>Yonge University Spadina</v>
      </c>
      <c r="O4292" t="s">
        <v>1766</v>
      </c>
      <c r="P4292" t="s">
        <v>1776</v>
      </c>
    </row>
    <row r="4293" spans="1:16" x14ac:dyDescent="0.3">
      <c r="A4293">
        <v>43731</v>
      </c>
      <c r="B4293" t="s">
        <v>1696</v>
      </c>
      <c r="C4293" t="s">
        <v>196</v>
      </c>
      <c r="D4293" s="25" t="s">
        <v>1640</v>
      </c>
      <c r="E4293" t="s">
        <v>277</v>
      </c>
      <c r="F4293">
        <v>4</v>
      </c>
      <c r="G4293">
        <v>5</v>
      </c>
      <c r="H4293" t="s">
        <v>29</v>
      </c>
      <c r="I4293" t="s">
        <v>99</v>
      </c>
      <c r="J4293">
        <v>6186</v>
      </c>
      <c r="K4293" t="str">
        <f>VLOOKUP(E4293,LUCode!A:B,2,FALSE)</f>
        <v>Operator Violated Signal</v>
      </c>
      <c r="L4293" t="str">
        <f>VLOOKUP(D4293,Coordinates!A:C,2,FALSE)</f>
        <v>43.7614°</v>
      </c>
      <c r="M4293">
        <f>VLOOKUP(D4293,Coordinates!A:C,3,FALSE)</f>
        <v>-79.410499999999999</v>
      </c>
      <c r="N4293" t="str">
        <f>VLOOKUP(I4293,LULine!A:B,2,FALSE)</f>
        <v>Sheppard</v>
      </c>
      <c r="O4293" t="s">
        <v>1766</v>
      </c>
      <c r="P4293" t="s">
        <v>1777</v>
      </c>
    </row>
    <row r="4294" spans="1:16" x14ac:dyDescent="0.3">
      <c r="A4294">
        <v>43731</v>
      </c>
      <c r="B4294" t="s">
        <v>1010</v>
      </c>
      <c r="C4294" t="s">
        <v>196</v>
      </c>
      <c r="D4294" t="s">
        <v>33</v>
      </c>
      <c r="E4294" t="s">
        <v>152</v>
      </c>
      <c r="F4294">
        <v>6</v>
      </c>
      <c r="G4294">
        <v>12</v>
      </c>
      <c r="H4294" t="s">
        <v>34</v>
      </c>
      <c r="I4294" t="s">
        <v>30</v>
      </c>
      <c r="J4294">
        <v>5054</v>
      </c>
      <c r="K4294" t="str">
        <f>VLOOKUP(E4294,LUCode!A:B,2,FALSE)</f>
        <v>Graffiti / Scratchiti</v>
      </c>
      <c r="L4294">
        <f>VLOOKUP(D4294,Coordinates!A:C,2,FALSE)</f>
        <v>43.381399999999999</v>
      </c>
      <c r="M4294">
        <f>VLOOKUP(D4294,Coordinates!A:C,3,FALSE)</f>
        <v>-79.320999999999998</v>
      </c>
      <c r="N4294" t="str">
        <f>VLOOKUP(I4294,LULine!A:B,2,FALSE)</f>
        <v>Bloor Danforth</v>
      </c>
      <c r="O4294" t="s">
        <v>1766</v>
      </c>
      <c r="P4294" t="s">
        <v>1774</v>
      </c>
    </row>
    <row r="4295" spans="1:16" x14ac:dyDescent="0.3">
      <c r="A4295">
        <v>43731</v>
      </c>
      <c r="B4295" t="s">
        <v>646</v>
      </c>
      <c r="C4295" t="s">
        <v>196</v>
      </c>
      <c r="D4295" t="s">
        <v>77</v>
      </c>
      <c r="E4295" t="s">
        <v>177</v>
      </c>
      <c r="F4295">
        <v>5</v>
      </c>
      <c r="G4295">
        <v>8</v>
      </c>
      <c r="H4295" t="s">
        <v>19</v>
      </c>
      <c r="I4295" t="s">
        <v>15</v>
      </c>
      <c r="J4295">
        <v>5381</v>
      </c>
      <c r="K4295" t="str">
        <f>VLOOKUP(E4295,LUCode!A:B,2,FALSE)</f>
        <v>Body</v>
      </c>
      <c r="L4295" t="str">
        <f>VLOOKUP(D4295,Coordinates!A:C,2,FALSE)</f>
        <v>43°44′03</v>
      </c>
      <c r="M4295">
        <f>VLOOKUP(D4295,Coordinates!A:C,3,FALSE)</f>
        <v>-79.27</v>
      </c>
      <c r="N4295" t="str">
        <f>VLOOKUP(I4295,LULine!A:B,2,FALSE)</f>
        <v>Yonge University Spadina</v>
      </c>
      <c r="O4295" t="s">
        <v>1766</v>
      </c>
      <c r="P4295" t="s">
        <v>1774</v>
      </c>
    </row>
    <row r="4296" spans="1:16" x14ac:dyDescent="0.3">
      <c r="A4296">
        <v>43731</v>
      </c>
      <c r="B4296" t="s">
        <v>131</v>
      </c>
      <c r="C4296" t="s">
        <v>196</v>
      </c>
      <c r="D4296" t="s">
        <v>266</v>
      </c>
      <c r="E4296" t="s">
        <v>891</v>
      </c>
      <c r="F4296">
        <v>7</v>
      </c>
      <c r="G4296">
        <v>12</v>
      </c>
      <c r="H4296" t="s">
        <v>19</v>
      </c>
      <c r="I4296" t="s">
        <v>93</v>
      </c>
      <c r="J4296">
        <v>3009</v>
      </c>
      <c r="K4296" t="str">
        <f>VLOOKUP(E4296,LUCode!A:B,2,FALSE)</f>
        <v>RC&amp;S Other</v>
      </c>
      <c r="L4296">
        <f>VLOOKUP(D4296,Coordinates!A:C,2,FALSE)</f>
        <v>43.462899999999998</v>
      </c>
      <c r="M4296">
        <f>VLOOKUP(D4296,Coordinates!A:C,3,FALSE)</f>
        <v>-79.150599999999997</v>
      </c>
      <c r="N4296" t="str">
        <f>VLOOKUP(I4296,LULine!A:B,2,FALSE)</f>
        <v>Scarborough Rail Transit</v>
      </c>
      <c r="O4296" t="s">
        <v>1766</v>
      </c>
      <c r="P4296" t="s">
        <v>1774</v>
      </c>
    </row>
    <row r="4297" spans="1:16" x14ac:dyDescent="0.3">
      <c r="A4297">
        <v>43731</v>
      </c>
      <c r="B4297" t="s">
        <v>1150</v>
      </c>
      <c r="C4297" t="s">
        <v>196</v>
      </c>
      <c r="D4297" t="s">
        <v>286</v>
      </c>
      <c r="E4297" t="s">
        <v>218</v>
      </c>
      <c r="F4297">
        <v>3</v>
      </c>
      <c r="G4297">
        <v>6</v>
      </c>
      <c r="H4297" t="s">
        <v>34</v>
      </c>
      <c r="I4297" t="s">
        <v>30</v>
      </c>
      <c r="J4297">
        <v>5003</v>
      </c>
      <c r="K4297" t="str">
        <f>VLOOKUP(E4297,LUCode!A:B,2,FALSE)</f>
        <v>Equipment - No Trouble Found</v>
      </c>
      <c r="L4297">
        <f>VLOOKUP(D4297,Coordinates!A:C,2,FALSE)</f>
        <v>43.401299999999999</v>
      </c>
      <c r="M4297">
        <f>VLOOKUP(D4297,Coordinates!A:C,3,FALSE)</f>
        <v>-79.232399999999998</v>
      </c>
      <c r="N4297" t="str">
        <f>VLOOKUP(I4297,LULine!A:B,2,FALSE)</f>
        <v>Bloor Danforth</v>
      </c>
      <c r="O4297" t="s">
        <v>1766</v>
      </c>
      <c r="P4297" t="s">
        <v>1772</v>
      </c>
    </row>
    <row r="4298" spans="1:16" x14ac:dyDescent="0.3">
      <c r="A4298">
        <v>43731</v>
      </c>
      <c r="B4298" t="s">
        <v>819</v>
      </c>
      <c r="C4298" t="s">
        <v>196</v>
      </c>
      <c r="D4298" t="s">
        <v>203</v>
      </c>
      <c r="E4298" t="s">
        <v>89</v>
      </c>
      <c r="F4298">
        <v>6</v>
      </c>
      <c r="G4298">
        <v>8</v>
      </c>
      <c r="H4298" t="s">
        <v>19</v>
      </c>
      <c r="I4298" t="s">
        <v>15</v>
      </c>
      <c r="J4298">
        <v>5766</v>
      </c>
      <c r="K4298" t="str">
        <f>VLOOKUP(E4298,LUCode!A:B,2,FALSE)</f>
        <v>Injured or ill Customer (On Train) - Medical Aid Refused</v>
      </c>
      <c r="L4298">
        <f>VLOOKUP(D4298,Coordinates!A:C,2,FALSE)</f>
        <v>43.395499999999998</v>
      </c>
      <c r="M4298">
        <f>VLOOKUP(D4298,Coordinates!A:C,3,FALSE)</f>
        <v>-79.230199999999996</v>
      </c>
      <c r="N4298" t="str">
        <f>VLOOKUP(I4298,LULine!A:B,2,FALSE)</f>
        <v>Yonge University Spadina</v>
      </c>
      <c r="O4298" t="s">
        <v>1766</v>
      </c>
      <c r="P4298" t="s">
        <v>1772</v>
      </c>
    </row>
    <row r="4299" spans="1:16" x14ac:dyDescent="0.3">
      <c r="A4299">
        <v>43731</v>
      </c>
      <c r="B4299" t="s">
        <v>907</v>
      </c>
      <c r="C4299" t="s">
        <v>196</v>
      </c>
      <c r="D4299" t="s">
        <v>77</v>
      </c>
      <c r="E4299" t="s">
        <v>725</v>
      </c>
      <c r="F4299">
        <v>3</v>
      </c>
      <c r="G4299">
        <v>6</v>
      </c>
      <c r="H4299" t="s">
        <v>19</v>
      </c>
      <c r="I4299" t="s">
        <v>15</v>
      </c>
      <c r="J4299">
        <v>5581</v>
      </c>
      <c r="K4299" t="str">
        <f>VLOOKUP(E4299,LUCode!A:B,2,FALSE)</f>
        <v>Yard/Carhouse Related Problems</v>
      </c>
      <c r="L4299" t="str">
        <f>VLOOKUP(D4299,Coordinates!A:C,2,FALSE)</f>
        <v>43°44′03</v>
      </c>
      <c r="M4299">
        <f>VLOOKUP(D4299,Coordinates!A:C,3,FALSE)</f>
        <v>-79.27</v>
      </c>
      <c r="N4299" t="str">
        <f>VLOOKUP(I4299,LULine!A:B,2,FALSE)</f>
        <v>Yonge University Spadina</v>
      </c>
      <c r="O4299" t="s">
        <v>1766</v>
      </c>
      <c r="P4299" t="s">
        <v>1772</v>
      </c>
    </row>
    <row r="4300" spans="1:16" x14ac:dyDescent="0.3">
      <c r="A4300">
        <v>43731</v>
      </c>
      <c r="B4300" t="s">
        <v>934</v>
      </c>
      <c r="C4300" t="s">
        <v>196</v>
      </c>
      <c r="D4300" t="s">
        <v>88</v>
      </c>
      <c r="E4300" t="s">
        <v>277</v>
      </c>
      <c r="F4300">
        <v>3</v>
      </c>
      <c r="G4300">
        <v>6</v>
      </c>
      <c r="H4300" t="s">
        <v>19</v>
      </c>
      <c r="I4300" t="s">
        <v>15</v>
      </c>
      <c r="J4300">
        <v>5521</v>
      </c>
      <c r="K4300" t="str">
        <f>VLOOKUP(E4300,LUCode!A:B,2,FALSE)</f>
        <v>Operator Violated Signal</v>
      </c>
      <c r="L4300">
        <f>VLOOKUP(D4300,Coordinates!A:C,2,FALSE)</f>
        <v>43.744900000000001</v>
      </c>
      <c r="M4300">
        <f>VLOOKUP(D4300,Coordinates!A:C,3,FALSE)</f>
        <v>-79.406700000000001</v>
      </c>
      <c r="N4300" t="str">
        <f>VLOOKUP(I4300,LULine!A:B,2,FALSE)</f>
        <v>Yonge University Spadina</v>
      </c>
      <c r="O4300" t="s">
        <v>1766</v>
      </c>
      <c r="P4300" t="s">
        <v>1772</v>
      </c>
    </row>
    <row r="4301" spans="1:16" x14ac:dyDescent="0.3">
      <c r="A4301">
        <v>43731</v>
      </c>
      <c r="B4301" t="s">
        <v>1247</v>
      </c>
      <c r="C4301" t="s">
        <v>196</v>
      </c>
      <c r="D4301" t="s">
        <v>69</v>
      </c>
      <c r="E4301" t="s">
        <v>80</v>
      </c>
      <c r="F4301">
        <v>4</v>
      </c>
      <c r="G4301">
        <v>7</v>
      </c>
      <c r="H4301" t="s">
        <v>29</v>
      </c>
      <c r="I4301" t="s">
        <v>30</v>
      </c>
      <c r="J4301">
        <v>5228</v>
      </c>
      <c r="K4301" t="str">
        <f>VLOOKUP(E4301,LUCode!A:B,2,FALSE)</f>
        <v>Disorderly Patron</v>
      </c>
      <c r="L4301">
        <f>VLOOKUP(D4301,Coordinates!A:C,2,FALSE)</f>
        <v>43.395099999999999</v>
      </c>
      <c r="M4301">
        <f>VLOOKUP(D4301,Coordinates!A:C,3,FALSE)</f>
        <v>-79.250600000000006</v>
      </c>
      <c r="N4301" t="str">
        <f>VLOOKUP(I4301,LULine!A:B,2,FALSE)</f>
        <v>Bloor Danforth</v>
      </c>
      <c r="O4301" t="s">
        <v>1766</v>
      </c>
      <c r="P4301" t="s">
        <v>1772</v>
      </c>
    </row>
    <row r="4302" spans="1:16" x14ac:dyDescent="0.3">
      <c r="A4302">
        <v>43731</v>
      </c>
      <c r="B4302" t="s">
        <v>1377</v>
      </c>
      <c r="C4302" t="s">
        <v>196</v>
      </c>
      <c r="D4302" t="s">
        <v>37</v>
      </c>
      <c r="E4302" t="s">
        <v>132</v>
      </c>
      <c r="F4302">
        <v>3</v>
      </c>
      <c r="G4302">
        <v>6</v>
      </c>
      <c r="H4302" t="s">
        <v>34</v>
      </c>
      <c r="I4302" t="s">
        <v>30</v>
      </c>
      <c r="J4302">
        <v>5368</v>
      </c>
      <c r="K4302" t="str">
        <f>VLOOKUP(E4302,LUCode!A:B,2,FALSE)</f>
        <v>Misc. Transportation Other - Employee Non-Chargeable</v>
      </c>
      <c r="L4302">
        <f>VLOOKUP(D4302,Coordinates!A:C,2,FALSE)</f>
        <v>43.435699999999997</v>
      </c>
      <c r="M4302">
        <f>VLOOKUP(D4302,Coordinates!A:C,3,FALSE)</f>
        <v>-79.154899999999998</v>
      </c>
      <c r="N4302" t="str">
        <f>VLOOKUP(I4302,LULine!A:B,2,FALSE)</f>
        <v>Bloor Danforth</v>
      </c>
      <c r="O4302" t="s">
        <v>1766</v>
      </c>
      <c r="P4302" t="s">
        <v>1773</v>
      </c>
    </row>
    <row r="4303" spans="1:16" x14ac:dyDescent="0.3">
      <c r="A4303">
        <v>43731</v>
      </c>
      <c r="B4303" t="s">
        <v>1045</v>
      </c>
      <c r="C4303" t="s">
        <v>196</v>
      </c>
      <c r="D4303" t="s">
        <v>207</v>
      </c>
      <c r="E4303" t="s">
        <v>132</v>
      </c>
      <c r="F4303">
        <v>3</v>
      </c>
      <c r="G4303">
        <v>6</v>
      </c>
      <c r="H4303" t="s">
        <v>19</v>
      </c>
      <c r="I4303" t="s">
        <v>15</v>
      </c>
      <c r="J4303">
        <v>6096</v>
      </c>
      <c r="K4303" t="str">
        <f>VLOOKUP(E4303,LUCode!A:B,2,FALSE)</f>
        <v>Misc. Transportation Other - Employee Non-Chargeable</v>
      </c>
      <c r="L4303">
        <f>VLOOKUP(D4303,Coordinates!A:C,2,FALSE)</f>
        <v>43.4221</v>
      </c>
      <c r="M4303">
        <f>VLOOKUP(D4303,Coordinates!A:C,3,FALSE)</f>
        <v>-79.235399999999998</v>
      </c>
      <c r="N4303" t="str">
        <f>VLOOKUP(I4303,LULine!A:B,2,FALSE)</f>
        <v>Yonge University Spadina</v>
      </c>
      <c r="O4303" t="s">
        <v>1766</v>
      </c>
      <c r="P4303" t="s">
        <v>1773</v>
      </c>
    </row>
    <row r="4304" spans="1:16" x14ac:dyDescent="0.3">
      <c r="A4304">
        <v>43731</v>
      </c>
      <c r="B4304" t="s">
        <v>416</v>
      </c>
      <c r="C4304" t="s">
        <v>196</v>
      </c>
      <c r="D4304" t="s">
        <v>27</v>
      </c>
      <c r="E4304" t="s">
        <v>216</v>
      </c>
      <c r="F4304">
        <v>11</v>
      </c>
      <c r="G4304">
        <v>14</v>
      </c>
      <c r="H4304" t="s">
        <v>29</v>
      </c>
      <c r="I4304" t="s">
        <v>30</v>
      </c>
      <c r="J4304">
        <v>5228</v>
      </c>
      <c r="K4304" t="str">
        <f>VLOOKUP(E4304,LUCode!A:B,2,FALSE)</f>
        <v>Emergency Alarm Station Activation</v>
      </c>
      <c r="L4304">
        <f>VLOOKUP(D4304,Coordinates!A:C,2,FALSE)</f>
        <v>43.392000000000003</v>
      </c>
      <c r="M4304">
        <f>VLOOKUP(D4304,Coordinates!A:C,3,FALSE)</f>
        <v>-79.273499999999999</v>
      </c>
      <c r="N4304" t="str">
        <f>VLOOKUP(I4304,LULine!A:B,2,FALSE)</f>
        <v>Bloor Danforth</v>
      </c>
      <c r="O4304" t="s">
        <v>1766</v>
      </c>
      <c r="P4304" t="s">
        <v>1773</v>
      </c>
    </row>
    <row r="4305" spans="1:16" x14ac:dyDescent="0.3">
      <c r="A4305">
        <v>43731</v>
      </c>
      <c r="B4305" t="s">
        <v>947</v>
      </c>
      <c r="C4305" t="s">
        <v>196</v>
      </c>
      <c r="D4305" t="s">
        <v>237</v>
      </c>
      <c r="E4305" t="s">
        <v>277</v>
      </c>
      <c r="F4305">
        <v>3</v>
      </c>
      <c r="G4305">
        <v>6</v>
      </c>
      <c r="H4305" t="s">
        <v>34</v>
      </c>
      <c r="I4305" t="s">
        <v>30</v>
      </c>
      <c r="J4305">
        <v>5138</v>
      </c>
      <c r="K4305" t="str">
        <f>VLOOKUP(E4305,LUCode!A:B,2,FALSE)</f>
        <v>Operator Violated Signal</v>
      </c>
      <c r="L4305">
        <f>VLOOKUP(D4305,Coordinates!A:C,2,FALSE)</f>
        <v>43.394399999999997</v>
      </c>
      <c r="M4305">
        <f>VLOOKUP(D4305,Coordinates!A:C,3,FALSE)</f>
        <v>-79.253600000000006</v>
      </c>
      <c r="N4305" t="str">
        <f>VLOOKUP(I4305,LULine!A:B,2,FALSE)</f>
        <v>Bloor Danforth</v>
      </c>
      <c r="O4305" t="s">
        <v>1766</v>
      </c>
      <c r="P4305" t="s">
        <v>1773</v>
      </c>
    </row>
    <row r="4306" spans="1:16" x14ac:dyDescent="0.3">
      <c r="A4306">
        <v>43731</v>
      </c>
      <c r="B4306" t="s">
        <v>1422</v>
      </c>
      <c r="C4306" t="s">
        <v>196</v>
      </c>
      <c r="D4306" t="s">
        <v>425</v>
      </c>
      <c r="E4306" t="s">
        <v>277</v>
      </c>
      <c r="F4306">
        <v>5</v>
      </c>
      <c r="G4306">
        <v>8</v>
      </c>
      <c r="H4306" t="s">
        <v>34</v>
      </c>
      <c r="I4306" t="s">
        <v>30</v>
      </c>
      <c r="J4306">
        <v>5022</v>
      </c>
      <c r="K4306" t="str">
        <f>VLOOKUP(E4306,LUCode!A:B,2,FALSE)</f>
        <v>Operator Violated Signal</v>
      </c>
      <c r="L4306">
        <f>VLOOKUP(D4306,Coordinates!A:C,2,FALSE)</f>
        <v>43.403700000000001</v>
      </c>
      <c r="M4306">
        <f>VLOOKUP(D4306,Coordinates!A:C,3,FALSE)</f>
        <v>-79.212999999999994</v>
      </c>
      <c r="N4306" t="str">
        <f>VLOOKUP(I4306,LULine!A:B,2,FALSE)</f>
        <v>Bloor Danforth</v>
      </c>
      <c r="O4306" t="s">
        <v>1766</v>
      </c>
      <c r="P4306" t="s">
        <v>1775</v>
      </c>
    </row>
    <row r="4307" spans="1:16" x14ac:dyDescent="0.3">
      <c r="A4307">
        <v>43731</v>
      </c>
      <c r="B4307" t="s">
        <v>496</v>
      </c>
      <c r="C4307" t="s">
        <v>196</v>
      </c>
      <c r="D4307" t="s">
        <v>33</v>
      </c>
      <c r="E4307" t="s">
        <v>132</v>
      </c>
      <c r="F4307">
        <v>5</v>
      </c>
      <c r="G4307">
        <v>7</v>
      </c>
      <c r="H4307" t="s">
        <v>34</v>
      </c>
      <c r="I4307" t="s">
        <v>30</v>
      </c>
      <c r="J4307">
        <v>5234</v>
      </c>
      <c r="K4307" t="str">
        <f>VLOOKUP(E4307,LUCode!A:B,2,FALSE)</f>
        <v>Misc. Transportation Other - Employee Non-Chargeable</v>
      </c>
      <c r="L4307">
        <f>VLOOKUP(D4307,Coordinates!A:C,2,FALSE)</f>
        <v>43.381399999999999</v>
      </c>
      <c r="M4307">
        <f>VLOOKUP(D4307,Coordinates!A:C,3,FALSE)</f>
        <v>-79.320999999999998</v>
      </c>
      <c r="N4307" t="str">
        <f>VLOOKUP(I4307,LULine!A:B,2,FALSE)</f>
        <v>Bloor Danforth</v>
      </c>
      <c r="O4307" t="s">
        <v>1766</v>
      </c>
      <c r="P4307" t="s">
        <v>1775</v>
      </c>
    </row>
    <row r="4308" spans="1:16" x14ac:dyDescent="0.3">
      <c r="A4308">
        <v>43731</v>
      </c>
      <c r="B4308" t="s">
        <v>359</v>
      </c>
      <c r="C4308" t="s">
        <v>196</v>
      </c>
      <c r="D4308" t="s">
        <v>17</v>
      </c>
      <c r="E4308" t="s">
        <v>67</v>
      </c>
      <c r="F4308">
        <v>4</v>
      </c>
      <c r="G4308">
        <v>7</v>
      </c>
      <c r="H4308" t="s">
        <v>14</v>
      </c>
      <c r="I4308" t="s">
        <v>15</v>
      </c>
      <c r="J4308">
        <v>6036</v>
      </c>
      <c r="K4308" t="str">
        <f>VLOOKUP(E4308,LUCode!A:B,2,FALSE)</f>
        <v>Door Problems - Faulty Equipment</v>
      </c>
      <c r="L4308">
        <f>VLOOKUP(D4308,Coordinates!A:C,2,FALSE)</f>
        <v>43.415700000000001</v>
      </c>
      <c r="M4308">
        <f>VLOOKUP(D4308,Coordinates!A:C,3,FALSE)</f>
        <v>-79.260900000000007</v>
      </c>
      <c r="N4308" t="str">
        <f>VLOOKUP(I4308,LULine!A:B,2,FALSE)</f>
        <v>Yonge University Spadina</v>
      </c>
      <c r="O4308" t="s">
        <v>1766</v>
      </c>
      <c r="P4308" t="s">
        <v>1775</v>
      </c>
    </row>
    <row r="4309" spans="1:16" x14ac:dyDescent="0.3">
      <c r="A4309">
        <v>43731</v>
      </c>
      <c r="B4309" t="s">
        <v>886</v>
      </c>
      <c r="C4309" t="s">
        <v>196</v>
      </c>
      <c r="D4309" t="s">
        <v>439</v>
      </c>
      <c r="E4309" t="s">
        <v>277</v>
      </c>
      <c r="F4309">
        <v>6</v>
      </c>
      <c r="G4309">
        <v>8</v>
      </c>
      <c r="H4309" t="s">
        <v>14</v>
      </c>
      <c r="I4309" t="s">
        <v>15</v>
      </c>
      <c r="J4309">
        <v>6121</v>
      </c>
      <c r="K4309" t="str">
        <f>VLOOKUP(E4309,LUCode!A:B,2,FALSE)</f>
        <v>Operator Violated Signal</v>
      </c>
      <c r="L4309">
        <f>VLOOKUP(D4309,Coordinates!A:C,2,FALSE)</f>
        <v>43.6477</v>
      </c>
      <c r="M4309">
        <f>VLOOKUP(D4309,Coordinates!A:C,3,FALSE)</f>
        <v>-79.384799999999998</v>
      </c>
      <c r="N4309" t="str">
        <f>VLOOKUP(I4309,LULine!A:B,2,FALSE)</f>
        <v>Yonge University Spadina</v>
      </c>
      <c r="O4309" t="s">
        <v>1766</v>
      </c>
      <c r="P4309" t="s">
        <v>1775</v>
      </c>
    </row>
    <row r="4310" spans="1:16" x14ac:dyDescent="0.3">
      <c r="A4310">
        <v>43731</v>
      </c>
      <c r="B4310" t="s">
        <v>1404</v>
      </c>
      <c r="C4310" t="s">
        <v>196</v>
      </c>
      <c r="D4310" t="s">
        <v>32</v>
      </c>
      <c r="E4310" t="s">
        <v>218</v>
      </c>
      <c r="F4310">
        <v>3</v>
      </c>
      <c r="G4310">
        <v>5</v>
      </c>
      <c r="H4310" t="s">
        <v>34</v>
      </c>
      <c r="I4310" t="s">
        <v>30</v>
      </c>
      <c r="J4310">
        <v>5217</v>
      </c>
      <c r="K4310" t="str">
        <f>VLOOKUP(E4310,LUCode!A:B,2,FALSE)</f>
        <v>Equipment - No Trouble Found</v>
      </c>
      <c r="L4310">
        <f>VLOOKUP(D4310,Coordinates!A:C,2,FALSE)</f>
        <v>43.681111000000001</v>
      </c>
      <c r="M4310">
        <f>VLOOKUP(D4310,Coordinates!A:C,3,FALSE)</f>
        <v>-79.337778</v>
      </c>
      <c r="N4310" t="str">
        <f>VLOOKUP(I4310,LULine!A:B,2,FALSE)</f>
        <v>Bloor Danforth</v>
      </c>
      <c r="O4310" t="s">
        <v>1766</v>
      </c>
      <c r="P4310" t="s">
        <v>1775</v>
      </c>
    </row>
    <row r="4311" spans="1:16" x14ac:dyDescent="0.3">
      <c r="A4311">
        <v>43731</v>
      </c>
      <c r="B4311" t="s">
        <v>679</v>
      </c>
      <c r="C4311" t="s">
        <v>196</v>
      </c>
      <c r="D4311" t="s">
        <v>27</v>
      </c>
      <c r="E4311" t="s">
        <v>110</v>
      </c>
      <c r="F4311">
        <v>5</v>
      </c>
      <c r="G4311">
        <v>8</v>
      </c>
      <c r="H4311" t="s">
        <v>34</v>
      </c>
      <c r="I4311" t="s">
        <v>30</v>
      </c>
      <c r="J4311">
        <v>5085</v>
      </c>
      <c r="K4311" t="str">
        <f>VLOOKUP(E4311,LUCode!A:B,2,FALSE)</f>
        <v>Door Problems - Debris Related</v>
      </c>
      <c r="L4311">
        <f>VLOOKUP(D4311,Coordinates!A:C,2,FALSE)</f>
        <v>43.392000000000003</v>
      </c>
      <c r="M4311">
        <f>VLOOKUP(D4311,Coordinates!A:C,3,FALSE)</f>
        <v>-79.273499999999999</v>
      </c>
      <c r="N4311" t="str">
        <f>VLOOKUP(I4311,LULine!A:B,2,FALSE)</f>
        <v>Bloor Danforth</v>
      </c>
      <c r="O4311" t="s">
        <v>1766</v>
      </c>
      <c r="P4311" t="s">
        <v>1776</v>
      </c>
    </row>
    <row r="4312" spans="1:16" x14ac:dyDescent="0.3">
      <c r="A4312">
        <v>43731</v>
      </c>
      <c r="B4312" t="s">
        <v>471</v>
      </c>
      <c r="C4312" t="s">
        <v>196</v>
      </c>
      <c r="D4312" t="s">
        <v>425</v>
      </c>
      <c r="E4312" t="s">
        <v>277</v>
      </c>
      <c r="F4312">
        <v>7</v>
      </c>
      <c r="G4312">
        <v>10</v>
      </c>
      <c r="H4312" t="s">
        <v>34</v>
      </c>
      <c r="I4312" t="s">
        <v>30</v>
      </c>
      <c r="J4312">
        <v>5245</v>
      </c>
      <c r="K4312" t="str">
        <f>VLOOKUP(E4312,LUCode!A:B,2,FALSE)</f>
        <v>Operator Violated Signal</v>
      </c>
      <c r="L4312">
        <f>VLOOKUP(D4312,Coordinates!A:C,2,FALSE)</f>
        <v>43.403700000000001</v>
      </c>
      <c r="M4312">
        <f>VLOOKUP(D4312,Coordinates!A:C,3,FALSE)</f>
        <v>-79.212999999999994</v>
      </c>
      <c r="N4312" t="str">
        <f>VLOOKUP(I4312,LULine!A:B,2,FALSE)</f>
        <v>Bloor Danforth</v>
      </c>
      <c r="O4312" t="s">
        <v>1766</v>
      </c>
      <c r="P4312" t="s">
        <v>1776</v>
      </c>
    </row>
    <row r="4313" spans="1:16" x14ac:dyDescent="0.3">
      <c r="A4313">
        <v>43731</v>
      </c>
      <c r="B4313" t="s">
        <v>902</v>
      </c>
      <c r="C4313" t="s">
        <v>196</v>
      </c>
      <c r="D4313" t="s">
        <v>849</v>
      </c>
      <c r="E4313" t="s">
        <v>57</v>
      </c>
      <c r="F4313">
        <v>18</v>
      </c>
      <c r="G4313">
        <v>21</v>
      </c>
      <c r="H4313" t="s">
        <v>14</v>
      </c>
      <c r="I4313" t="s">
        <v>15</v>
      </c>
      <c r="J4313">
        <v>6136</v>
      </c>
      <c r="K4313" t="str">
        <f>VLOOKUP(E4313,LUCode!A:B,2,FALSE)</f>
        <v>Injured or ill Customer (On Train) - Transported</v>
      </c>
      <c r="L4313">
        <f>VLOOKUP(D4313,Coordinates!A:C,2,FALSE)</f>
        <v>43.463700000000003</v>
      </c>
      <c r="M4313">
        <f>VLOOKUP(D4313,Coordinates!A:C,3,FALSE)</f>
        <v>-79.303399999999996</v>
      </c>
      <c r="N4313" t="str">
        <f>VLOOKUP(I4313,LULine!A:B,2,FALSE)</f>
        <v>Yonge University Spadina</v>
      </c>
      <c r="O4313" t="s">
        <v>1766</v>
      </c>
      <c r="P4313" t="s">
        <v>1777</v>
      </c>
    </row>
    <row r="4314" spans="1:16" x14ac:dyDescent="0.3">
      <c r="A4314">
        <v>43731</v>
      </c>
      <c r="B4314" t="s">
        <v>862</v>
      </c>
      <c r="C4314" t="s">
        <v>196</v>
      </c>
      <c r="D4314" t="s">
        <v>59</v>
      </c>
      <c r="E4314" t="s">
        <v>43</v>
      </c>
      <c r="F4314">
        <v>3</v>
      </c>
      <c r="G4314">
        <v>7</v>
      </c>
      <c r="H4314" t="s">
        <v>29</v>
      </c>
      <c r="I4314" t="s">
        <v>30</v>
      </c>
      <c r="J4314">
        <v>5274</v>
      </c>
      <c r="K4314" t="str">
        <f>VLOOKUP(E4314,LUCode!A:B,2,FALSE)</f>
        <v>Operator Not In Position</v>
      </c>
      <c r="L4314">
        <f>VLOOKUP(D4314,Coordinates!A:C,2,FALSE)</f>
        <v>43.410299999999999</v>
      </c>
      <c r="M4314">
        <f>VLOOKUP(D4314,Coordinates!A:C,3,FALSE)</f>
        <v>-79.192300000000003</v>
      </c>
      <c r="N4314" t="str">
        <f>VLOOKUP(I4314,LULine!A:B,2,FALSE)</f>
        <v>Bloor Danforth</v>
      </c>
      <c r="O4314" t="s">
        <v>1766</v>
      </c>
      <c r="P4314" t="s">
        <v>1777</v>
      </c>
    </row>
    <row r="4315" spans="1:16" x14ac:dyDescent="0.3">
      <c r="A4315">
        <v>43731</v>
      </c>
      <c r="B4315" t="s">
        <v>1211</v>
      </c>
      <c r="C4315" t="s">
        <v>196</v>
      </c>
      <c r="D4315" t="s">
        <v>45</v>
      </c>
      <c r="E4315" t="s">
        <v>158</v>
      </c>
      <c r="F4315">
        <v>6</v>
      </c>
      <c r="G4315">
        <v>11</v>
      </c>
      <c r="H4315" t="s">
        <v>19</v>
      </c>
      <c r="I4315" t="s">
        <v>15</v>
      </c>
      <c r="J4315">
        <v>5656</v>
      </c>
      <c r="K4315" t="str">
        <f>VLOOKUP(E4315,LUCode!A:B,2,FALSE)</f>
        <v>Unauthorized at Track Level</v>
      </c>
      <c r="L4315">
        <f>VLOOKUP(D4315,Coordinates!A:C,2,FALSE)</f>
        <v>43.781399999999998</v>
      </c>
      <c r="M4315">
        <f>VLOOKUP(D4315,Coordinates!A:C,3,FALSE)</f>
        <v>-79.415000000000006</v>
      </c>
      <c r="N4315" t="str">
        <f>VLOOKUP(I4315,LULine!A:B,2,FALSE)</f>
        <v>Yonge University Spadina</v>
      </c>
      <c r="O4315" t="s">
        <v>1766</v>
      </c>
      <c r="P4315" t="s">
        <v>1777</v>
      </c>
    </row>
    <row r="4316" spans="1:16" x14ac:dyDescent="0.3">
      <c r="A4316">
        <v>43732</v>
      </c>
      <c r="B4316" t="s">
        <v>1376</v>
      </c>
      <c r="C4316" t="s">
        <v>11</v>
      </c>
      <c r="D4316" s="25" t="s">
        <v>1756</v>
      </c>
      <c r="E4316" t="s">
        <v>197</v>
      </c>
      <c r="F4316">
        <v>5</v>
      </c>
      <c r="G4316">
        <v>10</v>
      </c>
      <c r="H4316" t="s">
        <v>19</v>
      </c>
      <c r="I4316" t="s">
        <v>15</v>
      </c>
      <c r="J4316">
        <v>5816</v>
      </c>
      <c r="K4316" t="str">
        <f>VLOOKUP(E4316,LUCode!A:B,2,FALSE)</f>
        <v>Work Zone Problems - Track</v>
      </c>
      <c r="L4316">
        <f>VLOOKUP(D4316,Coordinates!A:C,2,FALSE)</f>
        <v>43.401600000000002</v>
      </c>
      <c r="M4316">
        <f>VLOOKUP(D4316,Coordinates!A:C,3,FALSE)</f>
        <v>-79.230900000000005</v>
      </c>
      <c r="N4316" t="str">
        <f>VLOOKUP(I4316,LULine!A:B,2,FALSE)</f>
        <v>Yonge University Spadina</v>
      </c>
      <c r="O4316" t="s">
        <v>1766</v>
      </c>
      <c r="P4316" t="s">
        <v>1777</v>
      </c>
    </row>
    <row r="4317" spans="1:16" x14ac:dyDescent="0.3">
      <c r="A4317">
        <v>43732</v>
      </c>
      <c r="B4317" t="s">
        <v>1280</v>
      </c>
      <c r="C4317" t="s">
        <v>11</v>
      </c>
      <c r="D4317" t="s">
        <v>179</v>
      </c>
      <c r="E4317" t="s">
        <v>158</v>
      </c>
      <c r="F4317">
        <v>25</v>
      </c>
      <c r="G4317">
        <v>29</v>
      </c>
      <c r="H4317" t="s">
        <v>29</v>
      </c>
      <c r="I4317" t="s">
        <v>30</v>
      </c>
      <c r="J4317">
        <v>5245</v>
      </c>
      <c r="K4317" t="str">
        <f>VLOOKUP(E4317,LUCode!A:B,2,FALSE)</f>
        <v>Unauthorized at Track Level</v>
      </c>
      <c r="L4317">
        <f>VLOOKUP(D4317,Coordinates!A:C,2,FALSE)</f>
        <v>43.414200000000001</v>
      </c>
      <c r="M4317">
        <f>VLOOKUP(D4317,Coordinates!A:C,3,FALSE)</f>
        <v>-79.171899999999994</v>
      </c>
      <c r="N4317" t="str">
        <f>VLOOKUP(I4317,LULine!A:B,2,FALSE)</f>
        <v>Bloor Danforth</v>
      </c>
      <c r="O4317" t="s">
        <v>1766</v>
      </c>
      <c r="P4317" t="s">
        <v>1777</v>
      </c>
    </row>
    <row r="4318" spans="1:16" x14ac:dyDescent="0.3">
      <c r="A4318">
        <v>43732</v>
      </c>
      <c r="B4318" t="s">
        <v>1697</v>
      </c>
      <c r="C4318" t="s">
        <v>11</v>
      </c>
      <c r="D4318" t="s">
        <v>443</v>
      </c>
      <c r="E4318" t="s">
        <v>80</v>
      </c>
      <c r="F4318">
        <v>5</v>
      </c>
      <c r="G4318">
        <v>9</v>
      </c>
      <c r="H4318" t="s">
        <v>34</v>
      </c>
      <c r="I4318" t="s">
        <v>30</v>
      </c>
      <c r="J4318">
        <v>5312</v>
      </c>
      <c r="K4318" t="str">
        <f>VLOOKUP(E4318,LUCode!A:B,2,FALSE)</f>
        <v>Disorderly Patron</v>
      </c>
      <c r="L4318">
        <f>VLOOKUP(D4318,Coordinates!A:C,2,FALSE)</f>
        <v>43.412050000000001</v>
      </c>
      <c r="M4318">
        <f>VLOOKUP(D4318,Coordinates!A:C,3,FALSE)</f>
        <v>-79.180599999999998</v>
      </c>
      <c r="N4318" t="str">
        <f>VLOOKUP(I4318,LULine!A:B,2,FALSE)</f>
        <v>Bloor Danforth</v>
      </c>
      <c r="O4318" t="s">
        <v>1766</v>
      </c>
      <c r="P4318" t="s">
        <v>1777</v>
      </c>
    </row>
    <row r="4319" spans="1:16" x14ac:dyDescent="0.3">
      <c r="A4319">
        <v>43732</v>
      </c>
      <c r="B4319" t="s">
        <v>1166</v>
      </c>
      <c r="C4319" t="s">
        <v>11</v>
      </c>
      <c r="D4319" s="25" t="s">
        <v>1756</v>
      </c>
      <c r="E4319" t="s">
        <v>298</v>
      </c>
      <c r="F4319">
        <v>4</v>
      </c>
      <c r="G4319">
        <v>0</v>
      </c>
      <c r="H4319" t="s">
        <v>14</v>
      </c>
      <c r="I4319" t="s">
        <v>15</v>
      </c>
      <c r="J4319">
        <v>5941</v>
      </c>
      <c r="K4319" t="str">
        <f>VLOOKUP(E4319,LUCode!A:B,2,FALSE)</f>
        <v>T&amp;S Other</v>
      </c>
      <c r="L4319">
        <f>VLOOKUP(D4319,Coordinates!A:C,2,FALSE)</f>
        <v>43.401600000000002</v>
      </c>
      <c r="M4319">
        <f>VLOOKUP(D4319,Coordinates!A:C,3,FALSE)</f>
        <v>-79.230900000000005</v>
      </c>
      <c r="N4319" t="str">
        <f>VLOOKUP(I4319,LULine!A:B,2,FALSE)</f>
        <v>Yonge University Spadina</v>
      </c>
      <c r="O4319" t="s">
        <v>1766</v>
      </c>
      <c r="P4319" t="s">
        <v>1774</v>
      </c>
    </row>
    <row r="4320" spans="1:16" x14ac:dyDescent="0.3">
      <c r="A4320">
        <v>43732</v>
      </c>
      <c r="B4320" t="s">
        <v>960</v>
      </c>
      <c r="C4320" t="s">
        <v>11</v>
      </c>
      <c r="D4320" t="s">
        <v>40</v>
      </c>
      <c r="E4320" t="s">
        <v>506</v>
      </c>
      <c r="F4320">
        <v>3</v>
      </c>
      <c r="G4320">
        <v>5</v>
      </c>
      <c r="H4320" t="s">
        <v>34</v>
      </c>
      <c r="I4320" t="s">
        <v>30</v>
      </c>
      <c r="J4320">
        <v>5005</v>
      </c>
      <c r="K4320" t="str">
        <f>VLOOKUP(E4320,LUCode!A:B,2,FALSE)</f>
        <v>Trainline System</v>
      </c>
      <c r="L4320">
        <f>VLOOKUP(D4320,Coordinates!A:C,2,FALSE)</f>
        <v>43.405700000000003</v>
      </c>
      <c r="M4320">
        <f>VLOOKUP(D4320,Coordinates!A:C,3,FALSE)</f>
        <v>-79.194900000000004</v>
      </c>
      <c r="N4320" t="str">
        <f>VLOOKUP(I4320,LULine!A:B,2,FALSE)</f>
        <v>Bloor Danforth</v>
      </c>
      <c r="O4320" t="s">
        <v>1766</v>
      </c>
      <c r="P4320" t="s">
        <v>1774</v>
      </c>
    </row>
    <row r="4321" spans="1:16" x14ac:dyDescent="0.3">
      <c r="A4321">
        <v>43732</v>
      </c>
      <c r="B4321" t="s">
        <v>562</v>
      </c>
      <c r="C4321" t="s">
        <v>11</v>
      </c>
      <c r="D4321" t="s">
        <v>32</v>
      </c>
      <c r="E4321" t="s">
        <v>60</v>
      </c>
      <c r="F4321">
        <v>3</v>
      </c>
      <c r="G4321">
        <v>5</v>
      </c>
      <c r="H4321" t="s">
        <v>29</v>
      </c>
      <c r="I4321" t="s">
        <v>30</v>
      </c>
      <c r="J4321">
        <v>5066</v>
      </c>
      <c r="K4321" t="str">
        <f>VLOOKUP(E4321,LUCode!A:B,2,FALSE)</f>
        <v>Miscellaneous Other</v>
      </c>
      <c r="L4321">
        <f>VLOOKUP(D4321,Coordinates!A:C,2,FALSE)</f>
        <v>43.681111000000001</v>
      </c>
      <c r="M4321">
        <f>VLOOKUP(D4321,Coordinates!A:C,3,FALSE)</f>
        <v>-79.337778</v>
      </c>
      <c r="N4321" t="str">
        <f>VLOOKUP(I4321,LULine!A:B,2,FALSE)</f>
        <v>Bloor Danforth</v>
      </c>
      <c r="O4321" t="s">
        <v>1766</v>
      </c>
      <c r="P4321" t="s">
        <v>1774</v>
      </c>
    </row>
    <row r="4322" spans="1:16" x14ac:dyDescent="0.3">
      <c r="A4322">
        <v>43732</v>
      </c>
      <c r="B4322" t="s">
        <v>1299</v>
      </c>
      <c r="C4322" t="s">
        <v>11</v>
      </c>
      <c r="D4322" t="s">
        <v>32</v>
      </c>
      <c r="E4322" t="s">
        <v>60</v>
      </c>
      <c r="F4322">
        <v>3</v>
      </c>
      <c r="G4322">
        <v>5</v>
      </c>
      <c r="H4322" t="s">
        <v>29</v>
      </c>
      <c r="I4322" t="s">
        <v>30</v>
      </c>
      <c r="J4322">
        <v>5044</v>
      </c>
      <c r="K4322" t="str">
        <f>VLOOKUP(E4322,LUCode!A:B,2,FALSE)</f>
        <v>Miscellaneous Other</v>
      </c>
      <c r="L4322">
        <f>VLOOKUP(D4322,Coordinates!A:C,2,FALSE)</f>
        <v>43.681111000000001</v>
      </c>
      <c r="M4322">
        <f>VLOOKUP(D4322,Coordinates!A:C,3,FALSE)</f>
        <v>-79.337778</v>
      </c>
      <c r="N4322" t="str">
        <f>VLOOKUP(I4322,LULine!A:B,2,FALSE)</f>
        <v>Bloor Danforth</v>
      </c>
      <c r="O4322" t="s">
        <v>1766</v>
      </c>
      <c r="P4322" t="s">
        <v>1774</v>
      </c>
    </row>
    <row r="4323" spans="1:16" x14ac:dyDescent="0.3">
      <c r="A4323">
        <v>43732</v>
      </c>
      <c r="B4323" t="s">
        <v>961</v>
      </c>
      <c r="C4323" t="s">
        <v>11</v>
      </c>
      <c r="D4323" t="s">
        <v>95</v>
      </c>
      <c r="E4323" t="s">
        <v>57</v>
      </c>
      <c r="F4323">
        <v>4</v>
      </c>
      <c r="G4323">
        <v>6</v>
      </c>
      <c r="H4323" t="s">
        <v>19</v>
      </c>
      <c r="I4323" t="s">
        <v>15</v>
      </c>
      <c r="J4323">
        <v>6096</v>
      </c>
      <c r="K4323" t="str">
        <f>VLOOKUP(E4323,LUCode!A:B,2,FALSE)</f>
        <v>Injured or ill Customer (On Train) - Transported</v>
      </c>
      <c r="L4323">
        <f>VLOOKUP(D4323,Coordinates!A:C,2,FALSE)</f>
        <v>43.403700000000001</v>
      </c>
      <c r="M4323">
        <f>VLOOKUP(D4323,Coordinates!A:C,3,FALSE)</f>
        <v>-79.231999999999999</v>
      </c>
      <c r="N4323" t="str">
        <f>VLOOKUP(I4323,LULine!A:B,2,FALSE)</f>
        <v>Yonge University Spadina</v>
      </c>
      <c r="O4323" t="s">
        <v>1766</v>
      </c>
      <c r="P4323" t="s">
        <v>1774</v>
      </c>
    </row>
    <row r="4324" spans="1:16" x14ac:dyDescent="0.3">
      <c r="A4324">
        <v>43732</v>
      </c>
      <c r="B4324" t="s">
        <v>272</v>
      </c>
      <c r="C4324" t="s">
        <v>11</v>
      </c>
      <c r="D4324" t="s">
        <v>237</v>
      </c>
      <c r="E4324" t="s">
        <v>277</v>
      </c>
      <c r="F4324">
        <v>3</v>
      </c>
      <c r="G4324">
        <v>5</v>
      </c>
      <c r="H4324" t="s">
        <v>34</v>
      </c>
      <c r="I4324" t="s">
        <v>30</v>
      </c>
      <c r="J4324">
        <v>5085</v>
      </c>
      <c r="K4324" t="str">
        <f>VLOOKUP(E4324,LUCode!A:B,2,FALSE)</f>
        <v>Operator Violated Signal</v>
      </c>
      <c r="L4324">
        <f>VLOOKUP(D4324,Coordinates!A:C,2,FALSE)</f>
        <v>43.394399999999997</v>
      </c>
      <c r="M4324">
        <f>VLOOKUP(D4324,Coordinates!A:C,3,FALSE)</f>
        <v>-79.253600000000006</v>
      </c>
      <c r="N4324" t="str">
        <f>VLOOKUP(I4324,LULine!A:B,2,FALSE)</f>
        <v>Bloor Danforth</v>
      </c>
      <c r="O4324" t="s">
        <v>1766</v>
      </c>
      <c r="P4324" t="s">
        <v>1774</v>
      </c>
    </row>
    <row r="4325" spans="1:16" x14ac:dyDescent="0.3">
      <c r="A4325">
        <v>43732</v>
      </c>
      <c r="B4325" t="s">
        <v>1698</v>
      </c>
      <c r="C4325" t="s">
        <v>11</v>
      </c>
      <c r="D4325" t="s">
        <v>237</v>
      </c>
      <c r="E4325" t="s">
        <v>57</v>
      </c>
      <c r="F4325">
        <v>24</v>
      </c>
      <c r="G4325">
        <v>27</v>
      </c>
      <c r="H4325" t="s">
        <v>29</v>
      </c>
      <c r="I4325" t="s">
        <v>30</v>
      </c>
      <c r="J4325">
        <v>5035</v>
      </c>
      <c r="K4325" t="str">
        <f>VLOOKUP(E4325,LUCode!A:B,2,FALSE)</f>
        <v>Injured or ill Customer (On Train) - Transported</v>
      </c>
      <c r="L4325">
        <f>VLOOKUP(D4325,Coordinates!A:C,2,FALSE)</f>
        <v>43.394399999999997</v>
      </c>
      <c r="M4325">
        <f>VLOOKUP(D4325,Coordinates!A:C,3,FALSE)</f>
        <v>-79.253600000000006</v>
      </c>
      <c r="N4325" t="str">
        <f>VLOOKUP(I4325,LULine!A:B,2,FALSE)</f>
        <v>Bloor Danforth</v>
      </c>
      <c r="O4325" t="s">
        <v>1766</v>
      </c>
      <c r="P4325" t="s">
        <v>1773</v>
      </c>
    </row>
    <row r="4326" spans="1:16" x14ac:dyDescent="0.3">
      <c r="A4326">
        <v>43732</v>
      </c>
      <c r="B4326" t="s">
        <v>1188</v>
      </c>
      <c r="C4326" t="s">
        <v>11</v>
      </c>
      <c r="D4326" t="s">
        <v>45</v>
      </c>
      <c r="E4326" t="s">
        <v>177</v>
      </c>
      <c r="F4326">
        <v>3</v>
      </c>
      <c r="G4326">
        <v>6</v>
      </c>
      <c r="H4326" t="s">
        <v>19</v>
      </c>
      <c r="I4326" t="s">
        <v>15</v>
      </c>
      <c r="J4326">
        <v>6116</v>
      </c>
      <c r="K4326" t="str">
        <f>VLOOKUP(E4326,LUCode!A:B,2,FALSE)</f>
        <v>Body</v>
      </c>
      <c r="L4326">
        <f>VLOOKUP(D4326,Coordinates!A:C,2,FALSE)</f>
        <v>43.781399999999998</v>
      </c>
      <c r="M4326">
        <f>VLOOKUP(D4326,Coordinates!A:C,3,FALSE)</f>
        <v>-79.415000000000006</v>
      </c>
      <c r="N4326" t="str">
        <f>VLOOKUP(I4326,LULine!A:B,2,FALSE)</f>
        <v>Yonge University Spadina</v>
      </c>
      <c r="O4326" t="s">
        <v>1766</v>
      </c>
      <c r="P4326" t="s">
        <v>1773</v>
      </c>
    </row>
    <row r="4327" spans="1:16" x14ac:dyDescent="0.3">
      <c r="A4327">
        <v>43732</v>
      </c>
      <c r="B4327" t="s">
        <v>1152</v>
      </c>
      <c r="C4327" t="s">
        <v>11</v>
      </c>
      <c r="D4327" t="s">
        <v>215</v>
      </c>
      <c r="E4327" t="s">
        <v>60</v>
      </c>
      <c r="F4327">
        <v>5</v>
      </c>
      <c r="G4327">
        <v>8</v>
      </c>
      <c r="H4327" t="s">
        <v>34</v>
      </c>
      <c r="I4327" t="s">
        <v>30</v>
      </c>
      <c r="J4327">
        <v>5065</v>
      </c>
      <c r="K4327" t="str">
        <f>VLOOKUP(E4327,LUCode!A:B,2,FALSE)</f>
        <v>Miscellaneous Other</v>
      </c>
      <c r="L4327">
        <f>VLOOKUP(D4327,Coordinates!A:C,2,FALSE)</f>
        <v>43.385300000000001</v>
      </c>
      <c r="M4327">
        <f>VLOOKUP(D4327,Coordinates!A:C,3,FALSE)</f>
        <v>-79.304100000000005</v>
      </c>
      <c r="N4327" t="str">
        <f>VLOOKUP(I4327,LULine!A:B,2,FALSE)</f>
        <v>Bloor Danforth</v>
      </c>
      <c r="O4327" t="s">
        <v>1766</v>
      </c>
      <c r="P4327" t="s">
        <v>1773</v>
      </c>
    </row>
    <row r="4328" spans="1:16" x14ac:dyDescent="0.3">
      <c r="A4328">
        <v>43732</v>
      </c>
      <c r="B4328" t="s">
        <v>1001</v>
      </c>
      <c r="C4328" t="s">
        <v>11</v>
      </c>
      <c r="D4328" t="s">
        <v>32</v>
      </c>
      <c r="E4328" t="s">
        <v>65</v>
      </c>
      <c r="F4328">
        <v>3</v>
      </c>
      <c r="G4328">
        <v>5</v>
      </c>
      <c r="H4328" t="s">
        <v>29</v>
      </c>
      <c r="I4328" t="s">
        <v>30</v>
      </c>
      <c r="J4328">
        <v>5140</v>
      </c>
      <c r="K4328" t="str">
        <f>VLOOKUP(E4328,LUCode!A:B,2,FALSE)</f>
        <v>Signal Problem - No Trouble</v>
      </c>
      <c r="L4328">
        <f>VLOOKUP(D4328,Coordinates!A:C,2,FALSE)</f>
        <v>43.681111000000001</v>
      </c>
      <c r="M4328">
        <f>VLOOKUP(D4328,Coordinates!A:C,3,FALSE)</f>
        <v>-79.337778</v>
      </c>
      <c r="N4328" t="str">
        <f>VLOOKUP(I4328,LULine!A:B,2,FALSE)</f>
        <v>Bloor Danforth</v>
      </c>
      <c r="O4328" t="s">
        <v>1766</v>
      </c>
      <c r="P4328" t="s">
        <v>1773</v>
      </c>
    </row>
    <row r="4329" spans="1:16" x14ac:dyDescent="0.3">
      <c r="A4329">
        <v>43732</v>
      </c>
      <c r="B4329" t="s">
        <v>883</v>
      </c>
      <c r="C4329" t="s">
        <v>11</v>
      </c>
      <c r="D4329" t="s">
        <v>40</v>
      </c>
      <c r="E4329" t="s">
        <v>180</v>
      </c>
      <c r="F4329">
        <v>3</v>
      </c>
      <c r="G4329">
        <v>5</v>
      </c>
      <c r="H4329" t="s">
        <v>34</v>
      </c>
      <c r="I4329" t="s">
        <v>30</v>
      </c>
      <c r="J4329">
        <v>5213</v>
      </c>
      <c r="K4329" t="str">
        <f>VLOOKUP(E4329,LUCode!A:B,2,FALSE)</f>
        <v>Signals - Track Circuit Problems</v>
      </c>
      <c r="L4329">
        <f>VLOOKUP(D4329,Coordinates!A:C,2,FALSE)</f>
        <v>43.405700000000003</v>
      </c>
      <c r="M4329">
        <f>VLOOKUP(D4329,Coordinates!A:C,3,FALSE)</f>
        <v>-79.194900000000004</v>
      </c>
      <c r="N4329" t="str">
        <f>VLOOKUP(I4329,LULine!A:B,2,FALSE)</f>
        <v>Bloor Danforth</v>
      </c>
      <c r="O4329" t="s">
        <v>1766</v>
      </c>
      <c r="P4329" t="s">
        <v>1775</v>
      </c>
    </row>
    <row r="4330" spans="1:16" x14ac:dyDescent="0.3">
      <c r="A4330">
        <v>43732</v>
      </c>
      <c r="B4330" t="s">
        <v>495</v>
      </c>
      <c r="C4330" t="s">
        <v>11</v>
      </c>
      <c r="D4330" t="s">
        <v>203</v>
      </c>
      <c r="E4330" t="s">
        <v>89</v>
      </c>
      <c r="F4330">
        <v>5</v>
      </c>
      <c r="G4330">
        <v>7</v>
      </c>
      <c r="H4330" t="s">
        <v>14</v>
      </c>
      <c r="I4330" t="s">
        <v>15</v>
      </c>
      <c r="J4330">
        <v>5531</v>
      </c>
      <c r="K4330" t="str">
        <f>VLOOKUP(E4330,LUCode!A:B,2,FALSE)</f>
        <v>Injured or ill Customer (On Train) - Medical Aid Refused</v>
      </c>
      <c r="L4330">
        <f>VLOOKUP(D4330,Coordinates!A:C,2,FALSE)</f>
        <v>43.395499999999998</v>
      </c>
      <c r="M4330">
        <f>VLOOKUP(D4330,Coordinates!A:C,3,FALSE)</f>
        <v>-79.230199999999996</v>
      </c>
      <c r="N4330" t="str">
        <f>VLOOKUP(I4330,LULine!A:B,2,FALSE)</f>
        <v>Yonge University Spadina</v>
      </c>
      <c r="O4330" t="s">
        <v>1766</v>
      </c>
      <c r="P4330" t="s">
        <v>1775</v>
      </c>
    </row>
    <row r="4331" spans="1:16" x14ac:dyDescent="0.3">
      <c r="A4331">
        <v>43732</v>
      </c>
      <c r="B4331" t="s">
        <v>1699</v>
      </c>
      <c r="C4331" t="s">
        <v>11</v>
      </c>
      <c r="D4331" t="s">
        <v>286</v>
      </c>
      <c r="E4331" t="s">
        <v>89</v>
      </c>
      <c r="F4331">
        <v>3</v>
      </c>
      <c r="G4331">
        <v>5</v>
      </c>
      <c r="H4331" t="s">
        <v>29</v>
      </c>
      <c r="I4331" t="s">
        <v>30</v>
      </c>
      <c r="J4331">
        <v>5179</v>
      </c>
      <c r="K4331" t="str">
        <f>VLOOKUP(E4331,LUCode!A:B,2,FALSE)</f>
        <v>Injured or ill Customer (On Train) - Medical Aid Refused</v>
      </c>
      <c r="L4331">
        <f>VLOOKUP(D4331,Coordinates!A:C,2,FALSE)</f>
        <v>43.401299999999999</v>
      </c>
      <c r="M4331">
        <f>VLOOKUP(D4331,Coordinates!A:C,3,FALSE)</f>
        <v>-79.232399999999998</v>
      </c>
      <c r="N4331" t="str">
        <f>VLOOKUP(I4331,LULine!A:B,2,FALSE)</f>
        <v>Bloor Danforth</v>
      </c>
      <c r="O4331" t="s">
        <v>1766</v>
      </c>
      <c r="P4331" t="s">
        <v>1775</v>
      </c>
    </row>
    <row r="4332" spans="1:16" x14ac:dyDescent="0.3">
      <c r="A4332">
        <v>43732</v>
      </c>
      <c r="B4332" t="s">
        <v>261</v>
      </c>
      <c r="C4332" t="s">
        <v>11</v>
      </c>
      <c r="D4332" t="s">
        <v>443</v>
      </c>
      <c r="E4332" t="s">
        <v>1700</v>
      </c>
      <c r="F4332">
        <v>3</v>
      </c>
      <c r="G4332">
        <v>6</v>
      </c>
      <c r="H4332" t="s">
        <v>29</v>
      </c>
      <c r="I4332" t="s">
        <v>30</v>
      </c>
      <c r="J4332">
        <v>5066</v>
      </c>
      <c r="K4332" t="e">
        <f>VLOOKUP(E4332,LUCode!A:B,2,FALSE)</f>
        <v>#N/A</v>
      </c>
      <c r="L4332">
        <f>VLOOKUP(D4332,Coordinates!A:C,2,FALSE)</f>
        <v>43.412050000000001</v>
      </c>
      <c r="M4332">
        <f>VLOOKUP(D4332,Coordinates!A:C,3,FALSE)</f>
        <v>-79.180599999999998</v>
      </c>
      <c r="N4332" t="str">
        <f>VLOOKUP(I4332,LULine!A:B,2,FALSE)</f>
        <v>Bloor Danforth</v>
      </c>
      <c r="O4332" t="s">
        <v>1766</v>
      </c>
      <c r="P4332" t="s">
        <v>1776</v>
      </c>
    </row>
    <row r="4333" spans="1:16" x14ac:dyDescent="0.3">
      <c r="A4333">
        <v>43732</v>
      </c>
      <c r="B4333" t="s">
        <v>846</v>
      </c>
      <c r="C4333" t="s">
        <v>11</v>
      </c>
      <c r="D4333" t="s">
        <v>296</v>
      </c>
      <c r="E4333" t="s">
        <v>89</v>
      </c>
      <c r="F4333">
        <v>12</v>
      </c>
      <c r="G4333">
        <v>15</v>
      </c>
      <c r="H4333" t="s">
        <v>14</v>
      </c>
      <c r="I4333" t="s">
        <v>15</v>
      </c>
      <c r="J4333">
        <v>5566</v>
      </c>
      <c r="K4333" t="str">
        <f>VLOOKUP(E4333,LUCode!A:B,2,FALSE)</f>
        <v>Injured or ill Customer (On Train) - Medical Aid Refused</v>
      </c>
      <c r="L4333">
        <f>VLOOKUP(D4333,Coordinates!A:C,2,FALSE)</f>
        <v>43.4116</v>
      </c>
      <c r="M4333">
        <f>VLOOKUP(D4333,Coordinates!A:C,3,FALSE)</f>
        <v>-79.233500000000006</v>
      </c>
      <c r="N4333" t="str">
        <f>VLOOKUP(I4333,LULine!A:B,2,FALSE)</f>
        <v>Yonge University Spadina</v>
      </c>
      <c r="O4333" t="s">
        <v>1766</v>
      </c>
      <c r="P4333" t="s">
        <v>1776</v>
      </c>
    </row>
    <row r="4334" spans="1:16" x14ac:dyDescent="0.3">
      <c r="A4334">
        <v>43732</v>
      </c>
      <c r="B4334" t="s">
        <v>1222</v>
      </c>
      <c r="C4334" t="s">
        <v>11</v>
      </c>
      <c r="D4334" t="s">
        <v>160</v>
      </c>
      <c r="E4334" t="s">
        <v>13</v>
      </c>
      <c r="F4334">
        <v>4</v>
      </c>
      <c r="G4334">
        <v>7</v>
      </c>
      <c r="H4334" t="s">
        <v>14</v>
      </c>
      <c r="I4334" t="s">
        <v>15</v>
      </c>
      <c r="J4334">
        <v>5546</v>
      </c>
      <c r="K4334" t="str">
        <f>VLOOKUP(E4334,LUCode!A:B,2,FALSE)</f>
        <v>ATC Project</v>
      </c>
      <c r="L4334">
        <f>VLOOKUP(D4334,Coordinates!A:C,2,FALSE)</f>
        <v>43.724899999999998</v>
      </c>
      <c r="M4334">
        <f>VLOOKUP(D4334,Coordinates!A:C,3,FALSE)</f>
        <v>79.448800000000006</v>
      </c>
      <c r="N4334" t="str">
        <f>VLOOKUP(I4334,LULine!A:B,2,FALSE)</f>
        <v>Yonge University Spadina</v>
      </c>
      <c r="O4334" t="s">
        <v>1766</v>
      </c>
      <c r="P4334" t="s">
        <v>1776</v>
      </c>
    </row>
    <row r="4335" spans="1:16" x14ac:dyDescent="0.3">
      <c r="A4335">
        <v>43732</v>
      </c>
      <c r="B4335" t="s">
        <v>972</v>
      </c>
      <c r="C4335" t="s">
        <v>11</v>
      </c>
      <c r="D4335" s="25" t="s">
        <v>1755</v>
      </c>
      <c r="E4335" t="s">
        <v>52</v>
      </c>
      <c r="F4335">
        <v>6</v>
      </c>
      <c r="G4335">
        <v>9</v>
      </c>
      <c r="H4335" t="s">
        <v>29</v>
      </c>
      <c r="I4335" t="s">
        <v>30</v>
      </c>
      <c r="J4335">
        <v>5227</v>
      </c>
      <c r="K4335" t="str">
        <f>VLOOKUP(E4335,LUCode!A:B,2,FALSE)</f>
        <v>Unsanitary Vehicle</v>
      </c>
      <c r="L4335">
        <f>VLOOKUP(D4335,Coordinates!A:C,2,FALSE)</f>
        <v>43.6706</v>
      </c>
      <c r="M4335">
        <f>VLOOKUP(D4335,Coordinates!A:C,3,FALSE)</f>
        <v>-79.386499999999998</v>
      </c>
      <c r="N4335" t="str">
        <f>VLOOKUP(I4335,LULine!A:B,2,FALSE)</f>
        <v>Bloor Danforth</v>
      </c>
      <c r="O4335" t="s">
        <v>1766</v>
      </c>
      <c r="P4335" t="s">
        <v>1777</v>
      </c>
    </row>
    <row r="4336" spans="1:16" x14ac:dyDescent="0.3">
      <c r="A4336">
        <v>43732</v>
      </c>
      <c r="B4336" t="s">
        <v>1407</v>
      </c>
      <c r="C4336" t="s">
        <v>11</v>
      </c>
      <c r="D4336" t="s">
        <v>59</v>
      </c>
      <c r="E4336" t="s">
        <v>43</v>
      </c>
      <c r="F4336">
        <v>3</v>
      </c>
      <c r="G4336">
        <v>7</v>
      </c>
      <c r="H4336" t="s">
        <v>29</v>
      </c>
      <c r="I4336" t="s">
        <v>30</v>
      </c>
      <c r="J4336">
        <v>5169</v>
      </c>
      <c r="K4336" t="str">
        <f>VLOOKUP(E4336,LUCode!A:B,2,FALSE)</f>
        <v>Operator Not In Position</v>
      </c>
      <c r="L4336">
        <f>VLOOKUP(D4336,Coordinates!A:C,2,FALSE)</f>
        <v>43.410299999999999</v>
      </c>
      <c r="M4336">
        <f>VLOOKUP(D4336,Coordinates!A:C,3,FALSE)</f>
        <v>-79.192300000000003</v>
      </c>
      <c r="N4336" t="str">
        <f>VLOOKUP(I4336,LULine!A:B,2,FALSE)</f>
        <v>Bloor Danforth</v>
      </c>
      <c r="O4336" t="s">
        <v>1766</v>
      </c>
      <c r="P4336" t="s">
        <v>1777</v>
      </c>
    </row>
    <row r="4337" spans="1:16" x14ac:dyDescent="0.3">
      <c r="A4337">
        <v>43732</v>
      </c>
      <c r="B4337" t="s">
        <v>1192</v>
      </c>
      <c r="C4337" t="s">
        <v>11</v>
      </c>
      <c r="D4337" t="s">
        <v>439</v>
      </c>
      <c r="E4337" t="s">
        <v>43</v>
      </c>
      <c r="F4337">
        <v>8</v>
      </c>
      <c r="G4337">
        <v>13</v>
      </c>
      <c r="H4337" t="s">
        <v>14</v>
      </c>
      <c r="I4337" t="s">
        <v>15</v>
      </c>
      <c r="J4337">
        <v>6096</v>
      </c>
      <c r="K4337" t="str">
        <f>VLOOKUP(E4337,LUCode!A:B,2,FALSE)</f>
        <v>Operator Not In Position</v>
      </c>
      <c r="L4337">
        <f>VLOOKUP(D4337,Coordinates!A:C,2,FALSE)</f>
        <v>43.6477</v>
      </c>
      <c r="M4337">
        <f>VLOOKUP(D4337,Coordinates!A:C,3,FALSE)</f>
        <v>-79.384799999999998</v>
      </c>
      <c r="N4337" t="str">
        <f>VLOOKUP(I4337,LULine!A:B,2,FALSE)</f>
        <v>Yonge University Spadina</v>
      </c>
      <c r="O4337" t="s">
        <v>1766</v>
      </c>
      <c r="P4337" t="s">
        <v>1777</v>
      </c>
    </row>
    <row r="4338" spans="1:16" x14ac:dyDescent="0.3">
      <c r="A4338">
        <v>43733</v>
      </c>
      <c r="B4338" t="s">
        <v>683</v>
      </c>
      <c r="C4338" t="s">
        <v>63</v>
      </c>
      <c r="D4338" s="25" t="s">
        <v>1756</v>
      </c>
      <c r="E4338" t="s">
        <v>197</v>
      </c>
      <c r="F4338">
        <v>7</v>
      </c>
      <c r="G4338">
        <v>12</v>
      </c>
      <c r="I4338" t="s">
        <v>15</v>
      </c>
      <c r="J4338">
        <v>0</v>
      </c>
      <c r="K4338" t="str">
        <f>VLOOKUP(E4338,LUCode!A:B,2,FALSE)</f>
        <v>Work Zone Problems - Track</v>
      </c>
      <c r="L4338">
        <f>VLOOKUP(D4338,Coordinates!A:C,2,FALSE)</f>
        <v>43.401600000000002</v>
      </c>
      <c r="M4338">
        <f>VLOOKUP(D4338,Coordinates!A:C,3,FALSE)</f>
        <v>-79.230900000000005</v>
      </c>
      <c r="N4338" t="str">
        <f>VLOOKUP(I4338,LULine!A:B,2,FALSE)</f>
        <v>Yonge University Spadina</v>
      </c>
      <c r="O4338" t="s">
        <v>1766</v>
      </c>
      <c r="P4338" t="s">
        <v>1777</v>
      </c>
    </row>
    <row r="4339" spans="1:16" x14ac:dyDescent="0.3">
      <c r="A4339">
        <v>43733</v>
      </c>
      <c r="B4339" t="s">
        <v>1687</v>
      </c>
      <c r="C4339" t="s">
        <v>63</v>
      </c>
      <c r="D4339" t="s">
        <v>45</v>
      </c>
      <c r="E4339" t="s">
        <v>52</v>
      </c>
      <c r="F4339">
        <v>5</v>
      </c>
      <c r="G4339">
        <v>10</v>
      </c>
      <c r="I4339" t="s">
        <v>15</v>
      </c>
      <c r="J4339">
        <v>6121</v>
      </c>
      <c r="K4339" t="str">
        <f>VLOOKUP(E4339,LUCode!A:B,2,FALSE)</f>
        <v>Unsanitary Vehicle</v>
      </c>
      <c r="L4339">
        <f>VLOOKUP(D4339,Coordinates!A:C,2,FALSE)</f>
        <v>43.781399999999998</v>
      </c>
      <c r="M4339">
        <f>VLOOKUP(D4339,Coordinates!A:C,3,FALSE)</f>
        <v>-79.415000000000006</v>
      </c>
      <c r="N4339" t="str">
        <f>VLOOKUP(I4339,LULine!A:B,2,FALSE)</f>
        <v>Yonge University Spadina</v>
      </c>
      <c r="O4339" t="s">
        <v>1766</v>
      </c>
      <c r="P4339" t="s">
        <v>1777</v>
      </c>
    </row>
    <row r="4340" spans="1:16" x14ac:dyDescent="0.3">
      <c r="A4340">
        <v>43733</v>
      </c>
      <c r="B4340" t="s">
        <v>904</v>
      </c>
      <c r="C4340" t="s">
        <v>63</v>
      </c>
      <c r="D4340" t="s">
        <v>40</v>
      </c>
      <c r="E4340" t="s">
        <v>46</v>
      </c>
      <c r="F4340">
        <v>6</v>
      </c>
      <c r="G4340">
        <v>10</v>
      </c>
      <c r="H4340" t="s">
        <v>34</v>
      </c>
      <c r="I4340" t="s">
        <v>30</v>
      </c>
      <c r="J4340">
        <v>5112</v>
      </c>
      <c r="K4340" t="str">
        <f>VLOOKUP(E4340,LUCode!A:B,2,FALSE)</f>
        <v>Miscellaneous Speed Control</v>
      </c>
      <c r="L4340">
        <f>VLOOKUP(D4340,Coordinates!A:C,2,FALSE)</f>
        <v>43.405700000000003</v>
      </c>
      <c r="M4340">
        <f>VLOOKUP(D4340,Coordinates!A:C,3,FALSE)</f>
        <v>-79.194900000000004</v>
      </c>
      <c r="N4340" t="str">
        <f>VLOOKUP(I4340,LULine!A:B,2,FALSE)</f>
        <v>Bloor Danforth</v>
      </c>
      <c r="O4340" t="s">
        <v>1766</v>
      </c>
      <c r="P4340" t="s">
        <v>1774</v>
      </c>
    </row>
    <row r="4341" spans="1:16" x14ac:dyDescent="0.3">
      <c r="A4341">
        <v>43733</v>
      </c>
      <c r="B4341" t="s">
        <v>265</v>
      </c>
      <c r="C4341" t="s">
        <v>63</v>
      </c>
      <c r="D4341" t="s">
        <v>211</v>
      </c>
      <c r="E4341" t="s">
        <v>67</v>
      </c>
      <c r="F4341">
        <v>4</v>
      </c>
      <c r="G4341">
        <v>8</v>
      </c>
      <c r="H4341" t="s">
        <v>14</v>
      </c>
      <c r="I4341" t="s">
        <v>15</v>
      </c>
      <c r="J4341">
        <v>5401</v>
      </c>
      <c r="K4341" t="str">
        <f>VLOOKUP(E4341,LUCode!A:B,2,FALSE)</f>
        <v>Door Problems - Faulty Equipment</v>
      </c>
      <c r="L4341">
        <f>VLOOKUP(D4341,Coordinates!A:C,2,FALSE)</f>
        <v>43.4739</v>
      </c>
      <c r="M4341">
        <f>VLOOKUP(D4341,Coordinates!A:C,3,FALSE)</f>
        <v>-79.313900000000004</v>
      </c>
      <c r="N4341" t="str">
        <f>VLOOKUP(I4341,LULine!A:B,2,FALSE)</f>
        <v>Yonge University Spadina</v>
      </c>
      <c r="O4341" t="s">
        <v>1766</v>
      </c>
      <c r="P4341" t="s">
        <v>1774</v>
      </c>
    </row>
    <row r="4342" spans="1:16" x14ac:dyDescent="0.3">
      <c r="A4342">
        <v>43733</v>
      </c>
      <c r="B4342" t="s">
        <v>875</v>
      </c>
      <c r="C4342" t="s">
        <v>63</v>
      </c>
      <c r="D4342" t="s">
        <v>235</v>
      </c>
      <c r="E4342" t="s">
        <v>152</v>
      </c>
      <c r="F4342">
        <v>4</v>
      </c>
      <c r="G4342">
        <v>8</v>
      </c>
      <c r="H4342" t="s">
        <v>29</v>
      </c>
      <c r="I4342" t="s">
        <v>30</v>
      </c>
      <c r="J4342">
        <v>5338</v>
      </c>
      <c r="K4342" t="str">
        <f>VLOOKUP(E4342,LUCode!A:B,2,FALSE)</f>
        <v>Graffiti / Scratchiti</v>
      </c>
      <c r="L4342">
        <f>VLOOKUP(D4342,Coordinates!A:C,2,FALSE)</f>
        <v>43.411099999999998</v>
      </c>
      <c r="M4342">
        <f>VLOOKUP(D4342,Coordinates!A:C,3,FALSE)</f>
        <v>-79.184600000000003</v>
      </c>
      <c r="N4342" t="str">
        <f>VLOOKUP(I4342,LULine!A:B,2,FALSE)</f>
        <v>Bloor Danforth</v>
      </c>
      <c r="O4342" t="s">
        <v>1766</v>
      </c>
      <c r="P4342" t="s">
        <v>1774</v>
      </c>
    </row>
    <row r="4343" spans="1:16" x14ac:dyDescent="0.3">
      <c r="A4343">
        <v>43733</v>
      </c>
      <c r="B4343" t="s">
        <v>1281</v>
      </c>
      <c r="C4343" t="s">
        <v>63</v>
      </c>
      <c r="D4343" t="s">
        <v>248</v>
      </c>
      <c r="E4343" t="s">
        <v>221</v>
      </c>
      <c r="F4343">
        <v>19</v>
      </c>
      <c r="G4343">
        <v>21</v>
      </c>
      <c r="H4343" t="s">
        <v>14</v>
      </c>
      <c r="I4343" t="s">
        <v>15</v>
      </c>
      <c r="J4343">
        <v>6106</v>
      </c>
      <c r="K4343" t="str">
        <f>VLOOKUP(E4343,LUCode!A:B,2,FALSE)</f>
        <v>Fire/Smoke Plan B - Source TTC</v>
      </c>
      <c r="L4343">
        <f>VLOOKUP(D4343,Coordinates!A:C,2,FALSE)</f>
        <v>43.3857</v>
      </c>
      <c r="M4343">
        <f>VLOOKUP(D4343,Coordinates!A:C,3,FALSE)</f>
        <v>-79.224000000000004</v>
      </c>
      <c r="N4343" t="str">
        <f>VLOOKUP(I4343,LULine!A:B,2,FALSE)</f>
        <v>Yonge University Spadina</v>
      </c>
      <c r="O4343" t="s">
        <v>1766</v>
      </c>
      <c r="P4343" t="s">
        <v>1774</v>
      </c>
    </row>
    <row r="4344" spans="1:16" x14ac:dyDescent="0.3">
      <c r="A4344">
        <v>43733</v>
      </c>
      <c r="B4344" t="s">
        <v>1093</v>
      </c>
      <c r="C4344" t="s">
        <v>63</v>
      </c>
      <c r="D4344" t="s">
        <v>33</v>
      </c>
      <c r="E4344" t="s">
        <v>46</v>
      </c>
      <c r="F4344">
        <v>5</v>
      </c>
      <c r="G4344">
        <v>7</v>
      </c>
      <c r="H4344" t="s">
        <v>34</v>
      </c>
      <c r="I4344" t="s">
        <v>30</v>
      </c>
      <c r="J4344">
        <v>5112</v>
      </c>
      <c r="K4344" t="str">
        <f>VLOOKUP(E4344,LUCode!A:B,2,FALSE)</f>
        <v>Miscellaneous Speed Control</v>
      </c>
      <c r="L4344">
        <f>VLOOKUP(D4344,Coordinates!A:C,2,FALSE)</f>
        <v>43.381399999999999</v>
      </c>
      <c r="M4344">
        <f>VLOOKUP(D4344,Coordinates!A:C,3,FALSE)</f>
        <v>-79.320999999999998</v>
      </c>
      <c r="N4344" t="str">
        <f>VLOOKUP(I4344,LULine!A:B,2,FALSE)</f>
        <v>Bloor Danforth</v>
      </c>
      <c r="O4344" t="s">
        <v>1766</v>
      </c>
      <c r="P4344" t="s">
        <v>1774</v>
      </c>
    </row>
    <row r="4345" spans="1:16" x14ac:dyDescent="0.3">
      <c r="A4345">
        <v>43733</v>
      </c>
      <c r="B4345" t="s">
        <v>647</v>
      </c>
      <c r="C4345" t="s">
        <v>63</v>
      </c>
      <c r="D4345" t="s">
        <v>127</v>
      </c>
      <c r="E4345" t="s">
        <v>13</v>
      </c>
      <c r="F4345">
        <v>3</v>
      </c>
      <c r="G4345">
        <v>5</v>
      </c>
      <c r="H4345" t="s">
        <v>19</v>
      </c>
      <c r="I4345" t="s">
        <v>15</v>
      </c>
      <c r="J4345">
        <v>5836</v>
      </c>
      <c r="K4345" t="str">
        <f>VLOOKUP(E4345,LUCode!A:B,2,FALSE)</f>
        <v>ATC Project</v>
      </c>
      <c r="L4345">
        <f>VLOOKUP(D4345,Coordinates!A:C,2,FALSE)</f>
        <v>43.400500000000001</v>
      </c>
      <c r="M4345">
        <f>VLOOKUP(D4345,Coordinates!A:C,3,FALSE)</f>
        <v>-79.235900000000001</v>
      </c>
      <c r="N4345" t="str">
        <f>VLOOKUP(I4345,LULine!A:B,2,FALSE)</f>
        <v>Yonge University Spadina</v>
      </c>
      <c r="O4345" t="s">
        <v>1766</v>
      </c>
      <c r="P4345" t="s">
        <v>1774</v>
      </c>
    </row>
    <row r="4346" spans="1:16" x14ac:dyDescent="0.3">
      <c r="A4346">
        <v>43733</v>
      </c>
      <c r="B4346" t="s">
        <v>36</v>
      </c>
      <c r="C4346" t="s">
        <v>63</v>
      </c>
      <c r="D4346" t="s">
        <v>22</v>
      </c>
      <c r="E4346" t="s">
        <v>13</v>
      </c>
      <c r="F4346">
        <v>3</v>
      </c>
      <c r="G4346">
        <v>5</v>
      </c>
      <c r="H4346" t="s">
        <v>19</v>
      </c>
      <c r="I4346" t="s">
        <v>15</v>
      </c>
      <c r="J4346">
        <v>5981</v>
      </c>
      <c r="K4346" t="str">
        <f>VLOOKUP(E4346,LUCode!A:B,2,FALSE)</f>
        <v>ATC Project</v>
      </c>
      <c r="L4346">
        <f>VLOOKUP(D4346,Coordinates!A:C,2,FALSE)</f>
        <v>43.4116</v>
      </c>
      <c r="M4346">
        <f>VLOOKUP(D4346,Coordinates!A:C,3,FALSE)</f>
        <v>-79.233500000000006</v>
      </c>
      <c r="N4346" t="str">
        <f>VLOOKUP(I4346,LULine!A:B,2,FALSE)</f>
        <v>Yonge University Spadina</v>
      </c>
      <c r="O4346" t="s">
        <v>1766</v>
      </c>
      <c r="P4346" t="s">
        <v>1774</v>
      </c>
    </row>
    <row r="4347" spans="1:16" x14ac:dyDescent="0.3">
      <c r="A4347">
        <v>43733</v>
      </c>
      <c r="B4347" t="s">
        <v>254</v>
      </c>
      <c r="C4347" t="s">
        <v>63</v>
      </c>
      <c r="D4347" t="s">
        <v>207</v>
      </c>
      <c r="E4347" t="s">
        <v>54</v>
      </c>
      <c r="F4347">
        <v>3</v>
      </c>
      <c r="G4347">
        <v>5</v>
      </c>
      <c r="H4347" t="s">
        <v>19</v>
      </c>
      <c r="I4347" t="s">
        <v>15</v>
      </c>
      <c r="J4347">
        <v>6096</v>
      </c>
      <c r="K4347" t="str">
        <f>VLOOKUP(E4347,LUCode!A:B,2,FALSE)</f>
        <v>Passenger Assistance Alarm Activated - No Trouble Found</v>
      </c>
      <c r="L4347">
        <f>VLOOKUP(D4347,Coordinates!A:C,2,FALSE)</f>
        <v>43.4221</v>
      </c>
      <c r="M4347">
        <f>VLOOKUP(D4347,Coordinates!A:C,3,FALSE)</f>
        <v>-79.235399999999998</v>
      </c>
      <c r="N4347" t="str">
        <f>VLOOKUP(I4347,LULine!A:B,2,FALSE)</f>
        <v>Yonge University Spadina</v>
      </c>
      <c r="O4347" t="s">
        <v>1766</v>
      </c>
      <c r="P4347" t="s">
        <v>1774</v>
      </c>
    </row>
    <row r="4348" spans="1:16" x14ac:dyDescent="0.3">
      <c r="A4348">
        <v>43733</v>
      </c>
      <c r="B4348" t="s">
        <v>1032</v>
      </c>
      <c r="C4348" t="s">
        <v>63</v>
      </c>
      <c r="D4348" t="s">
        <v>203</v>
      </c>
      <c r="E4348" t="s">
        <v>54</v>
      </c>
      <c r="F4348">
        <v>3</v>
      </c>
      <c r="G4348">
        <v>5</v>
      </c>
      <c r="H4348" t="s">
        <v>14</v>
      </c>
      <c r="I4348" t="s">
        <v>15</v>
      </c>
      <c r="J4348">
        <v>5676</v>
      </c>
      <c r="K4348" t="str">
        <f>VLOOKUP(E4348,LUCode!A:B,2,FALSE)</f>
        <v>Passenger Assistance Alarm Activated - No Trouble Found</v>
      </c>
      <c r="L4348">
        <f>VLOOKUP(D4348,Coordinates!A:C,2,FALSE)</f>
        <v>43.395499999999998</v>
      </c>
      <c r="M4348">
        <f>VLOOKUP(D4348,Coordinates!A:C,3,FALSE)</f>
        <v>-79.230199999999996</v>
      </c>
      <c r="N4348" t="str">
        <f>VLOOKUP(I4348,LULine!A:B,2,FALSE)</f>
        <v>Yonge University Spadina</v>
      </c>
      <c r="O4348" t="s">
        <v>1766</v>
      </c>
      <c r="P4348" t="s">
        <v>1772</v>
      </c>
    </row>
    <row r="4349" spans="1:16" x14ac:dyDescent="0.3">
      <c r="A4349">
        <v>43733</v>
      </c>
      <c r="B4349" t="s">
        <v>414</v>
      </c>
      <c r="C4349" t="s">
        <v>63</v>
      </c>
      <c r="D4349" t="s">
        <v>45</v>
      </c>
      <c r="E4349" t="s">
        <v>80</v>
      </c>
      <c r="F4349">
        <v>5</v>
      </c>
      <c r="G4349">
        <v>8</v>
      </c>
      <c r="H4349" t="s">
        <v>19</v>
      </c>
      <c r="I4349" t="s">
        <v>15</v>
      </c>
      <c r="J4349">
        <v>5716</v>
      </c>
      <c r="K4349" t="str">
        <f>VLOOKUP(E4349,LUCode!A:B,2,FALSE)</f>
        <v>Disorderly Patron</v>
      </c>
      <c r="L4349">
        <f>VLOOKUP(D4349,Coordinates!A:C,2,FALSE)</f>
        <v>43.781399999999998</v>
      </c>
      <c r="M4349">
        <f>VLOOKUP(D4349,Coordinates!A:C,3,FALSE)</f>
        <v>-79.415000000000006</v>
      </c>
      <c r="N4349" t="str">
        <f>VLOOKUP(I4349,LULine!A:B,2,FALSE)</f>
        <v>Yonge University Spadina</v>
      </c>
      <c r="O4349" t="s">
        <v>1766</v>
      </c>
      <c r="P4349" t="s">
        <v>1773</v>
      </c>
    </row>
    <row r="4350" spans="1:16" x14ac:dyDescent="0.3">
      <c r="A4350">
        <v>43733</v>
      </c>
      <c r="B4350" t="s">
        <v>596</v>
      </c>
      <c r="C4350" t="s">
        <v>63</v>
      </c>
      <c r="D4350" t="s">
        <v>207</v>
      </c>
      <c r="E4350" t="s">
        <v>143</v>
      </c>
      <c r="F4350">
        <v>4</v>
      </c>
      <c r="G4350">
        <v>7</v>
      </c>
      <c r="H4350" t="s">
        <v>14</v>
      </c>
      <c r="I4350" t="s">
        <v>15</v>
      </c>
      <c r="J4350">
        <v>5676</v>
      </c>
      <c r="K4350" t="str">
        <f>VLOOKUP(E4350,LUCode!A:B,2,FALSE)</f>
        <v>Transportation Department - Other</v>
      </c>
      <c r="L4350">
        <f>VLOOKUP(D4350,Coordinates!A:C,2,FALSE)</f>
        <v>43.4221</v>
      </c>
      <c r="M4350">
        <f>VLOOKUP(D4350,Coordinates!A:C,3,FALSE)</f>
        <v>-79.235399999999998</v>
      </c>
      <c r="N4350" t="str">
        <f>VLOOKUP(I4350,LULine!A:B,2,FALSE)</f>
        <v>Yonge University Spadina</v>
      </c>
      <c r="O4350" t="s">
        <v>1766</v>
      </c>
      <c r="P4350" t="s">
        <v>1773</v>
      </c>
    </row>
    <row r="4351" spans="1:16" x14ac:dyDescent="0.3">
      <c r="A4351">
        <v>43733</v>
      </c>
      <c r="B4351" t="s">
        <v>765</v>
      </c>
      <c r="C4351" t="s">
        <v>63</v>
      </c>
      <c r="D4351" t="s">
        <v>33</v>
      </c>
      <c r="E4351" t="s">
        <v>52</v>
      </c>
      <c r="F4351">
        <v>2</v>
      </c>
      <c r="G4351">
        <v>4</v>
      </c>
      <c r="H4351" t="s">
        <v>34</v>
      </c>
      <c r="I4351" t="s">
        <v>30</v>
      </c>
      <c r="J4351">
        <v>0</v>
      </c>
      <c r="K4351" t="str">
        <f>VLOOKUP(E4351,LUCode!A:B,2,FALSE)</f>
        <v>Unsanitary Vehicle</v>
      </c>
      <c r="L4351">
        <f>VLOOKUP(D4351,Coordinates!A:C,2,FALSE)</f>
        <v>43.381399999999999</v>
      </c>
      <c r="M4351">
        <f>VLOOKUP(D4351,Coordinates!A:C,3,FALSE)</f>
        <v>-79.320999999999998</v>
      </c>
      <c r="N4351" t="str">
        <f>VLOOKUP(I4351,LULine!A:B,2,FALSE)</f>
        <v>Bloor Danforth</v>
      </c>
      <c r="O4351" t="s">
        <v>1766</v>
      </c>
      <c r="P4351" t="s">
        <v>1775</v>
      </c>
    </row>
    <row r="4352" spans="1:16" x14ac:dyDescent="0.3">
      <c r="A4352">
        <v>43733</v>
      </c>
      <c r="B4352" t="s">
        <v>498</v>
      </c>
      <c r="C4352" t="s">
        <v>63</v>
      </c>
      <c r="D4352" t="s">
        <v>64</v>
      </c>
      <c r="E4352" t="s">
        <v>67</v>
      </c>
      <c r="F4352">
        <v>6</v>
      </c>
      <c r="G4352">
        <v>8</v>
      </c>
      <c r="H4352" t="s">
        <v>29</v>
      </c>
      <c r="I4352" t="s">
        <v>30</v>
      </c>
      <c r="J4352">
        <v>5234</v>
      </c>
      <c r="K4352" t="str">
        <f>VLOOKUP(E4352,LUCode!A:B,2,FALSE)</f>
        <v>Door Problems - Faulty Equipment</v>
      </c>
      <c r="L4352">
        <f>VLOOKUP(D4352,Coordinates!A:C,2,FALSE)</f>
        <v>43.424100000000003</v>
      </c>
      <c r="M4352">
        <f>VLOOKUP(D4352,Coordinates!A:C,3,FALSE)</f>
        <v>-79.164699999999996</v>
      </c>
      <c r="N4352" t="str">
        <f>VLOOKUP(I4352,LULine!A:B,2,FALSE)</f>
        <v>Bloor Danforth</v>
      </c>
      <c r="O4352" t="s">
        <v>1766</v>
      </c>
      <c r="P4352" t="s">
        <v>1775</v>
      </c>
    </row>
    <row r="4353" spans="1:16" x14ac:dyDescent="0.3">
      <c r="A4353">
        <v>43733</v>
      </c>
      <c r="B4353" t="s">
        <v>53</v>
      </c>
      <c r="C4353" t="s">
        <v>63</v>
      </c>
      <c r="D4353" t="s">
        <v>162</v>
      </c>
      <c r="E4353" t="s">
        <v>221</v>
      </c>
      <c r="F4353">
        <v>30</v>
      </c>
      <c r="G4353">
        <v>32</v>
      </c>
      <c r="H4353" t="s">
        <v>19</v>
      </c>
      <c r="I4353" t="s">
        <v>15</v>
      </c>
      <c r="J4353">
        <v>5881</v>
      </c>
      <c r="K4353" t="str">
        <f>VLOOKUP(E4353,LUCode!A:B,2,FALSE)</f>
        <v>Fire/Smoke Plan B - Source TTC</v>
      </c>
      <c r="L4353">
        <f>VLOOKUP(D4353,Coordinates!A:C,2,FALSE)</f>
        <v>43.390900000000002</v>
      </c>
      <c r="M4353">
        <f>VLOOKUP(D4353,Coordinates!A:C,3,FALSE)</f>
        <v>-79.224500000000006</v>
      </c>
      <c r="N4353" t="str">
        <f>VLOOKUP(I4353,LULine!A:B,2,FALSE)</f>
        <v>Yonge University Spadina</v>
      </c>
      <c r="O4353" t="s">
        <v>1766</v>
      </c>
      <c r="P4353" t="s">
        <v>1775</v>
      </c>
    </row>
    <row r="4354" spans="1:16" x14ac:dyDescent="0.3">
      <c r="A4354">
        <v>43733</v>
      </c>
      <c r="B4354" t="s">
        <v>315</v>
      </c>
      <c r="C4354" t="s">
        <v>63</v>
      </c>
      <c r="D4354" s="25" t="s">
        <v>1756</v>
      </c>
      <c r="E4354" t="s">
        <v>143</v>
      </c>
      <c r="F4354">
        <v>5</v>
      </c>
      <c r="G4354">
        <v>10</v>
      </c>
      <c r="H4354" t="s">
        <v>19</v>
      </c>
      <c r="I4354" t="s">
        <v>15</v>
      </c>
      <c r="J4354">
        <v>5411</v>
      </c>
      <c r="K4354" t="str">
        <f>VLOOKUP(E4354,LUCode!A:B,2,FALSE)</f>
        <v>Transportation Department - Other</v>
      </c>
      <c r="L4354">
        <f>VLOOKUP(D4354,Coordinates!A:C,2,FALSE)</f>
        <v>43.401600000000002</v>
      </c>
      <c r="M4354">
        <f>VLOOKUP(D4354,Coordinates!A:C,3,FALSE)</f>
        <v>-79.230900000000005</v>
      </c>
      <c r="N4354" t="str">
        <f>VLOOKUP(I4354,LULine!A:B,2,FALSE)</f>
        <v>Yonge University Spadina</v>
      </c>
      <c r="O4354" t="s">
        <v>1766</v>
      </c>
      <c r="P4354" t="s">
        <v>1777</v>
      </c>
    </row>
    <row r="4355" spans="1:16" x14ac:dyDescent="0.3">
      <c r="A4355">
        <v>43734</v>
      </c>
      <c r="B4355" t="s">
        <v>1376</v>
      </c>
      <c r="C4355" t="s">
        <v>126</v>
      </c>
      <c r="D4355" t="s">
        <v>45</v>
      </c>
      <c r="E4355" t="s">
        <v>177</v>
      </c>
      <c r="F4355">
        <v>5</v>
      </c>
      <c r="G4355">
        <v>10</v>
      </c>
      <c r="H4355" t="s">
        <v>14</v>
      </c>
      <c r="I4355" t="s">
        <v>15</v>
      </c>
      <c r="J4355">
        <v>5916</v>
      </c>
      <c r="K4355" t="str">
        <f>VLOOKUP(E4355,LUCode!A:B,2,FALSE)</f>
        <v>Body</v>
      </c>
      <c r="L4355">
        <f>VLOOKUP(D4355,Coordinates!A:C,2,FALSE)</f>
        <v>43.781399999999998</v>
      </c>
      <c r="M4355">
        <f>VLOOKUP(D4355,Coordinates!A:C,3,FALSE)</f>
        <v>-79.415000000000006</v>
      </c>
      <c r="N4355" t="str">
        <f>VLOOKUP(I4355,LULine!A:B,2,FALSE)</f>
        <v>Yonge University Spadina</v>
      </c>
      <c r="O4355" t="s">
        <v>1766</v>
      </c>
      <c r="P4355" t="s">
        <v>1777</v>
      </c>
    </row>
    <row r="4356" spans="1:16" x14ac:dyDescent="0.3">
      <c r="A4356">
        <v>43734</v>
      </c>
      <c r="B4356" t="s">
        <v>1156</v>
      </c>
      <c r="C4356" t="s">
        <v>126</v>
      </c>
      <c r="D4356" s="25" t="s">
        <v>1756</v>
      </c>
      <c r="E4356" t="s">
        <v>197</v>
      </c>
      <c r="F4356">
        <v>8</v>
      </c>
      <c r="G4356">
        <v>13</v>
      </c>
      <c r="H4356" t="s">
        <v>19</v>
      </c>
      <c r="I4356" t="s">
        <v>15</v>
      </c>
      <c r="J4356">
        <v>5646</v>
      </c>
      <c r="K4356" t="str">
        <f>VLOOKUP(E4356,LUCode!A:B,2,FALSE)</f>
        <v>Work Zone Problems - Track</v>
      </c>
      <c r="L4356">
        <f>VLOOKUP(D4356,Coordinates!A:C,2,FALSE)</f>
        <v>43.401600000000002</v>
      </c>
      <c r="M4356">
        <f>VLOOKUP(D4356,Coordinates!A:C,3,FALSE)</f>
        <v>-79.230900000000005</v>
      </c>
      <c r="N4356" t="str">
        <f>VLOOKUP(I4356,LULine!A:B,2,FALSE)</f>
        <v>Yonge University Spadina</v>
      </c>
      <c r="O4356" t="s">
        <v>1766</v>
      </c>
      <c r="P4356" t="s">
        <v>1777</v>
      </c>
    </row>
    <row r="4357" spans="1:16" x14ac:dyDescent="0.3">
      <c r="A4357">
        <v>43734</v>
      </c>
      <c r="B4357" t="s">
        <v>251</v>
      </c>
      <c r="C4357" t="s">
        <v>126</v>
      </c>
      <c r="D4357" t="s">
        <v>101</v>
      </c>
      <c r="E4357" t="s">
        <v>216</v>
      </c>
      <c r="F4357">
        <v>8</v>
      </c>
      <c r="G4357">
        <v>10</v>
      </c>
      <c r="H4357" t="s">
        <v>19</v>
      </c>
      <c r="I4357" t="s">
        <v>15</v>
      </c>
      <c r="J4357">
        <v>5791</v>
      </c>
      <c r="K4357" t="str">
        <f>VLOOKUP(E4357,LUCode!A:B,2,FALSE)</f>
        <v>Emergency Alarm Station Activation</v>
      </c>
      <c r="L4357">
        <f>VLOOKUP(D4357,Coordinates!A:C,2,FALSE)</f>
        <v>43.400199999999998</v>
      </c>
      <c r="M4357">
        <f>VLOOKUP(D4357,Coordinates!A:C,3,FALSE)</f>
        <v>-79.241399999999999</v>
      </c>
      <c r="N4357" t="str">
        <f>VLOOKUP(I4357,LULine!A:B,2,FALSE)</f>
        <v>Yonge University Spadina</v>
      </c>
      <c r="O4357" t="s">
        <v>1766</v>
      </c>
      <c r="P4357" t="s">
        <v>1774</v>
      </c>
    </row>
    <row r="4358" spans="1:16" x14ac:dyDescent="0.3">
      <c r="A4358">
        <v>43734</v>
      </c>
      <c r="B4358" t="s">
        <v>372</v>
      </c>
      <c r="C4358" t="s">
        <v>126</v>
      </c>
      <c r="D4358" t="s">
        <v>119</v>
      </c>
      <c r="E4358" t="s">
        <v>57</v>
      </c>
      <c r="F4358">
        <v>10</v>
      </c>
      <c r="G4358">
        <v>12</v>
      </c>
      <c r="H4358" t="s">
        <v>14</v>
      </c>
      <c r="I4358" t="s">
        <v>15</v>
      </c>
      <c r="J4358">
        <v>5601</v>
      </c>
      <c r="K4358" t="str">
        <f>VLOOKUP(E4358,LUCode!A:B,2,FALSE)</f>
        <v>Injured or ill Customer (On Train) - Transported</v>
      </c>
      <c r="L4358">
        <f>VLOOKUP(D4358,Coordinates!A:C,2,FALSE)</f>
        <v>43.433</v>
      </c>
      <c r="M4358">
        <f>VLOOKUP(D4358,Coordinates!A:C,3,FALSE)</f>
        <v>-79.248000000000005</v>
      </c>
      <c r="N4358" t="str">
        <f>VLOOKUP(I4358,LULine!A:B,2,FALSE)</f>
        <v>Yonge University Spadina</v>
      </c>
      <c r="O4358" t="s">
        <v>1766</v>
      </c>
      <c r="P4358" t="s">
        <v>1774</v>
      </c>
    </row>
    <row r="4359" spans="1:16" x14ac:dyDescent="0.3">
      <c r="A4359">
        <v>43734</v>
      </c>
      <c r="B4359" t="s">
        <v>398</v>
      </c>
      <c r="C4359" t="s">
        <v>126</v>
      </c>
      <c r="D4359" t="s">
        <v>45</v>
      </c>
      <c r="E4359" t="s">
        <v>132</v>
      </c>
      <c r="F4359">
        <v>3</v>
      </c>
      <c r="G4359">
        <v>6</v>
      </c>
      <c r="H4359" t="s">
        <v>19</v>
      </c>
      <c r="I4359" t="s">
        <v>15</v>
      </c>
      <c r="J4359">
        <v>5571</v>
      </c>
      <c r="K4359" t="str">
        <f>VLOOKUP(E4359,LUCode!A:B,2,FALSE)</f>
        <v>Misc. Transportation Other - Employee Non-Chargeable</v>
      </c>
      <c r="L4359">
        <f>VLOOKUP(D4359,Coordinates!A:C,2,FALSE)</f>
        <v>43.781399999999998</v>
      </c>
      <c r="M4359">
        <f>VLOOKUP(D4359,Coordinates!A:C,3,FALSE)</f>
        <v>-79.415000000000006</v>
      </c>
      <c r="N4359" t="str">
        <f>VLOOKUP(I4359,LULine!A:B,2,FALSE)</f>
        <v>Yonge University Spadina</v>
      </c>
      <c r="O4359" t="s">
        <v>1766</v>
      </c>
      <c r="P4359" t="s">
        <v>1772</v>
      </c>
    </row>
    <row r="4360" spans="1:16" x14ac:dyDescent="0.3">
      <c r="A4360">
        <v>43734</v>
      </c>
      <c r="B4360" t="s">
        <v>579</v>
      </c>
      <c r="C4360" t="s">
        <v>126</v>
      </c>
      <c r="D4360" t="s">
        <v>420</v>
      </c>
      <c r="E4360" t="s">
        <v>13</v>
      </c>
      <c r="F4360">
        <v>7</v>
      </c>
      <c r="G4360">
        <v>9</v>
      </c>
      <c r="H4360" t="s">
        <v>14</v>
      </c>
      <c r="I4360" t="s">
        <v>15</v>
      </c>
      <c r="J4360">
        <v>5756</v>
      </c>
      <c r="K4360" t="str">
        <f>VLOOKUP(E4360,LUCode!A:B,2,FALSE)</f>
        <v>ATC Project</v>
      </c>
      <c r="L4360">
        <f>VLOOKUP(D4360,Coordinates!A:C,2,FALSE)</f>
        <v>43.3917</v>
      </c>
      <c r="M4360">
        <f>VLOOKUP(D4360,Coordinates!A:C,3,FALSE)</f>
        <v>-79.231800000000007</v>
      </c>
      <c r="N4360" t="str">
        <f>VLOOKUP(I4360,LULine!A:B,2,FALSE)</f>
        <v>Yonge University Spadina</v>
      </c>
      <c r="O4360" t="s">
        <v>1766</v>
      </c>
      <c r="P4360" t="s">
        <v>1772</v>
      </c>
    </row>
    <row r="4361" spans="1:16" x14ac:dyDescent="0.3">
      <c r="A4361">
        <v>43734</v>
      </c>
      <c r="B4361" t="s">
        <v>907</v>
      </c>
      <c r="C4361" t="s">
        <v>126</v>
      </c>
      <c r="D4361" t="s">
        <v>157</v>
      </c>
      <c r="E4361" t="s">
        <v>89</v>
      </c>
      <c r="F4361">
        <v>3</v>
      </c>
      <c r="G4361">
        <v>6</v>
      </c>
      <c r="H4361" t="s">
        <v>34</v>
      </c>
      <c r="I4361" t="s">
        <v>30</v>
      </c>
      <c r="J4361">
        <v>5368</v>
      </c>
      <c r="K4361" t="str">
        <f>VLOOKUP(E4361,LUCode!A:B,2,FALSE)</f>
        <v>Injured or ill Customer (On Train) - Medical Aid Refused</v>
      </c>
      <c r="L4361">
        <f>VLOOKUP(D4361,Coordinates!A:C,2,FALSE)</f>
        <v>43.404800000000002</v>
      </c>
      <c r="M4361">
        <f>VLOOKUP(D4361,Coordinates!A:C,3,FALSE)</f>
        <v>-79.2042</v>
      </c>
      <c r="N4361" t="str">
        <f>VLOOKUP(I4361,LULine!A:B,2,FALSE)</f>
        <v>Bloor Danforth</v>
      </c>
      <c r="O4361" t="s">
        <v>1766</v>
      </c>
      <c r="P4361" t="s">
        <v>1772</v>
      </c>
    </row>
    <row r="4362" spans="1:16" x14ac:dyDescent="0.3">
      <c r="A4362">
        <v>43734</v>
      </c>
      <c r="B4362" t="s">
        <v>1329</v>
      </c>
      <c r="C4362" t="s">
        <v>126</v>
      </c>
      <c r="D4362" t="s">
        <v>88</v>
      </c>
      <c r="E4362" t="s">
        <v>146</v>
      </c>
      <c r="F4362">
        <v>193</v>
      </c>
      <c r="G4362">
        <v>196</v>
      </c>
      <c r="H4362" t="s">
        <v>19</v>
      </c>
      <c r="I4362" t="s">
        <v>15</v>
      </c>
      <c r="J4362">
        <v>5541</v>
      </c>
      <c r="K4362" t="str">
        <f>VLOOKUP(E4362,LUCode!A:B,2,FALSE)</f>
        <v>Priority One - Train in Contact With Person</v>
      </c>
      <c r="L4362">
        <f>VLOOKUP(D4362,Coordinates!A:C,2,FALSE)</f>
        <v>43.744900000000001</v>
      </c>
      <c r="M4362">
        <f>VLOOKUP(D4362,Coordinates!A:C,3,FALSE)</f>
        <v>-79.406700000000001</v>
      </c>
      <c r="N4362" t="str">
        <f>VLOOKUP(I4362,LULine!A:B,2,FALSE)</f>
        <v>Yonge University Spadina</v>
      </c>
      <c r="O4362" t="s">
        <v>1766</v>
      </c>
      <c r="P4362" t="s">
        <v>1772</v>
      </c>
    </row>
    <row r="4363" spans="1:16" x14ac:dyDescent="0.3">
      <c r="A4363">
        <v>43734</v>
      </c>
      <c r="B4363" t="s">
        <v>976</v>
      </c>
      <c r="C4363" t="s">
        <v>126</v>
      </c>
      <c r="D4363" s="25" t="s">
        <v>1640</v>
      </c>
      <c r="E4363" t="s">
        <v>143</v>
      </c>
      <c r="F4363">
        <v>3</v>
      </c>
      <c r="G4363">
        <v>6</v>
      </c>
      <c r="H4363" t="s">
        <v>19</v>
      </c>
      <c r="I4363" t="s">
        <v>15</v>
      </c>
      <c r="J4363">
        <v>6011</v>
      </c>
      <c r="K4363" t="str">
        <f>VLOOKUP(E4363,LUCode!A:B,2,FALSE)</f>
        <v>Transportation Department - Other</v>
      </c>
      <c r="L4363" t="str">
        <f>VLOOKUP(D4363,Coordinates!A:C,2,FALSE)</f>
        <v>43.7614°</v>
      </c>
      <c r="M4363">
        <f>VLOOKUP(D4363,Coordinates!A:C,3,FALSE)</f>
        <v>-79.410499999999999</v>
      </c>
      <c r="N4363" t="str">
        <f>VLOOKUP(I4363,LULine!A:B,2,FALSE)</f>
        <v>Yonge University Spadina</v>
      </c>
      <c r="O4363" t="s">
        <v>1766</v>
      </c>
      <c r="P4363" t="s">
        <v>1773</v>
      </c>
    </row>
    <row r="4364" spans="1:16" x14ac:dyDescent="0.3">
      <c r="A4364">
        <v>43734</v>
      </c>
      <c r="B4364" t="s">
        <v>283</v>
      </c>
      <c r="C4364" t="s">
        <v>126</v>
      </c>
      <c r="D4364" t="s">
        <v>134</v>
      </c>
      <c r="E4364" t="s">
        <v>89</v>
      </c>
      <c r="F4364">
        <v>6</v>
      </c>
      <c r="G4364">
        <v>9</v>
      </c>
      <c r="H4364" t="s">
        <v>34</v>
      </c>
      <c r="I4364" t="s">
        <v>30</v>
      </c>
      <c r="J4364">
        <v>5343</v>
      </c>
      <c r="K4364" t="str">
        <f>VLOOKUP(E4364,LUCode!A:B,2,FALSE)</f>
        <v>Injured or ill Customer (On Train) - Medical Aid Refused</v>
      </c>
      <c r="L4364">
        <f>VLOOKUP(D4364,Coordinates!A:C,2,FALSE)</f>
        <v>43.404200000000003</v>
      </c>
      <c r="M4364">
        <f>VLOOKUP(D4364,Coordinates!A:C,3,FALSE)</f>
        <v>-79.210899999999995</v>
      </c>
      <c r="N4364" t="str">
        <f>VLOOKUP(I4364,LULine!A:B,2,FALSE)</f>
        <v>Bloor Danforth</v>
      </c>
      <c r="O4364" t="s">
        <v>1766</v>
      </c>
      <c r="P4364" t="s">
        <v>1773</v>
      </c>
    </row>
    <row r="4365" spans="1:16" x14ac:dyDescent="0.3">
      <c r="A4365">
        <v>43734</v>
      </c>
      <c r="B4365" t="s">
        <v>305</v>
      </c>
      <c r="C4365" t="s">
        <v>126</v>
      </c>
      <c r="D4365" t="s">
        <v>374</v>
      </c>
      <c r="E4365" t="s">
        <v>80</v>
      </c>
      <c r="F4365">
        <v>4</v>
      </c>
      <c r="G4365">
        <v>7</v>
      </c>
      <c r="H4365" t="s">
        <v>34</v>
      </c>
      <c r="I4365" t="s">
        <v>30</v>
      </c>
      <c r="J4365">
        <v>5106</v>
      </c>
      <c r="K4365" t="str">
        <f>VLOOKUP(E4365,LUCode!A:B,2,FALSE)</f>
        <v>Disorderly Patron</v>
      </c>
      <c r="L4365">
        <f>VLOOKUP(D4365,Coordinates!A:C,2,FALSE)</f>
        <v>43.393300000000004</v>
      </c>
      <c r="M4365">
        <f>VLOOKUP(D4365,Coordinates!A:C,3,FALSE)</f>
        <v>-79.263400000000004</v>
      </c>
      <c r="N4365" t="str">
        <f>VLOOKUP(I4365,LULine!A:B,2,FALSE)</f>
        <v>Bloor Danforth</v>
      </c>
      <c r="O4365" t="s">
        <v>1766</v>
      </c>
      <c r="P4365" t="s">
        <v>1773</v>
      </c>
    </row>
    <row r="4366" spans="1:16" x14ac:dyDescent="0.3">
      <c r="A4366">
        <v>43734</v>
      </c>
      <c r="B4366" t="s">
        <v>547</v>
      </c>
      <c r="C4366" t="s">
        <v>126</v>
      </c>
      <c r="D4366" t="s">
        <v>45</v>
      </c>
      <c r="E4366" t="s">
        <v>277</v>
      </c>
      <c r="F4366">
        <v>3</v>
      </c>
      <c r="G4366">
        <v>6</v>
      </c>
      <c r="H4366" t="s">
        <v>14</v>
      </c>
      <c r="I4366" t="s">
        <v>15</v>
      </c>
      <c r="J4366">
        <v>5711</v>
      </c>
      <c r="K4366" t="str">
        <f>VLOOKUP(E4366,LUCode!A:B,2,FALSE)</f>
        <v>Operator Violated Signal</v>
      </c>
      <c r="L4366">
        <f>VLOOKUP(D4366,Coordinates!A:C,2,FALSE)</f>
        <v>43.781399999999998</v>
      </c>
      <c r="M4366">
        <f>VLOOKUP(D4366,Coordinates!A:C,3,FALSE)</f>
        <v>-79.415000000000006</v>
      </c>
      <c r="N4366" t="str">
        <f>VLOOKUP(I4366,LULine!A:B,2,FALSE)</f>
        <v>Yonge University Spadina</v>
      </c>
      <c r="O4366" t="s">
        <v>1766</v>
      </c>
      <c r="P4366" t="s">
        <v>1775</v>
      </c>
    </row>
    <row r="4367" spans="1:16" x14ac:dyDescent="0.3">
      <c r="A4367">
        <v>43734</v>
      </c>
      <c r="B4367" t="s">
        <v>547</v>
      </c>
      <c r="C4367" t="s">
        <v>126</v>
      </c>
      <c r="D4367" t="s">
        <v>45</v>
      </c>
      <c r="E4367" t="s">
        <v>54</v>
      </c>
      <c r="F4367">
        <v>3</v>
      </c>
      <c r="G4367">
        <v>6</v>
      </c>
      <c r="H4367" t="s">
        <v>14</v>
      </c>
      <c r="I4367" t="s">
        <v>15</v>
      </c>
      <c r="J4367">
        <v>5711</v>
      </c>
      <c r="K4367" t="str">
        <f>VLOOKUP(E4367,LUCode!A:B,2,FALSE)</f>
        <v>Passenger Assistance Alarm Activated - No Trouble Found</v>
      </c>
      <c r="L4367">
        <f>VLOOKUP(D4367,Coordinates!A:C,2,FALSE)</f>
        <v>43.781399999999998</v>
      </c>
      <c r="M4367">
        <f>VLOOKUP(D4367,Coordinates!A:C,3,FALSE)</f>
        <v>-79.415000000000006</v>
      </c>
      <c r="N4367" t="str">
        <f>VLOOKUP(I4367,LULine!A:B,2,FALSE)</f>
        <v>Yonge University Spadina</v>
      </c>
      <c r="O4367" t="s">
        <v>1766</v>
      </c>
      <c r="P4367" t="s">
        <v>1775</v>
      </c>
    </row>
    <row r="4368" spans="1:16" x14ac:dyDescent="0.3">
      <c r="A4368">
        <v>43734</v>
      </c>
      <c r="B4368" t="s">
        <v>548</v>
      </c>
      <c r="C4368" t="s">
        <v>126</v>
      </c>
      <c r="D4368" t="s">
        <v>248</v>
      </c>
      <c r="E4368" t="s">
        <v>102</v>
      </c>
      <c r="F4368">
        <v>3</v>
      </c>
      <c r="G4368">
        <v>6</v>
      </c>
      <c r="H4368" t="s">
        <v>19</v>
      </c>
      <c r="I4368" t="s">
        <v>15</v>
      </c>
      <c r="J4368">
        <v>5801</v>
      </c>
      <c r="K4368" t="str">
        <f>VLOOKUP(E4368,LUCode!A:B,2,FALSE)</f>
        <v>Insulated Joint Related Problem</v>
      </c>
      <c r="L4368">
        <f>VLOOKUP(D4368,Coordinates!A:C,2,FALSE)</f>
        <v>43.3857</v>
      </c>
      <c r="M4368">
        <f>VLOOKUP(D4368,Coordinates!A:C,3,FALSE)</f>
        <v>-79.224000000000004</v>
      </c>
      <c r="N4368" t="str">
        <f>VLOOKUP(I4368,LULine!A:B,2,FALSE)</f>
        <v>Yonge University Spadina</v>
      </c>
      <c r="O4368" t="s">
        <v>1766</v>
      </c>
      <c r="P4368" t="s">
        <v>1775</v>
      </c>
    </row>
    <row r="4369" spans="1:16" x14ac:dyDescent="0.3">
      <c r="A4369">
        <v>43734</v>
      </c>
      <c r="B4369" t="s">
        <v>380</v>
      </c>
      <c r="C4369" t="s">
        <v>126</v>
      </c>
      <c r="D4369" t="s">
        <v>77</v>
      </c>
      <c r="E4369" t="s">
        <v>60</v>
      </c>
      <c r="F4369">
        <v>3</v>
      </c>
      <c r="G4369">
        <v>8</v>
      </c>
      <c r="H4369" t="s">
        <v>14</v>
      </c>
      <c r="I4369" t="s">
        <v>15</v>
      </c>
      <c r="J4369">
        <v>5766</v>
      </c>
      <c r="K4369" t="str">
        <f>VLOOKUP(E4369,LUCode!A:B,2,FALSE)</f>
        <v>Miscellaneous Other</v>
      </c>
      <c r="L4369" t="str">
        <f>VLOOKUP(D4369,Coordinates!A:C,2,FALSE)</f>
        <v>43°44′03</v>
      </c>
      <c r="M4369">
        <f>VLOOKUP(D4369,Coordinates!A:C,3,FALSE)</f>
        <v>-79.27</v>
      </c>
      <c r="N4369" t="str">
        <f>VLOOKUP(I4369,LULine!A:B,2,FALSE)</f>
        <v>Yonge University Spadina</v>
      </c>
      <c r="O4369" t="s">
        <v>1766</v>
      </c>
      <c r="P4369" t="s">
        <v>1775</v>
      </c>
    </row>
    <row r="4370" spans="1:16" x14ac:dyDescent="0.3">
      <c r="A4370">
        <v>43734</v>
      </c>
      <c r="B4370" t="s">
        <v>360</v>
      </c>
      <c r="C4370" t="s">
        <v>126</v>
      </c>
      <c r="D4370" t="s">
        <v>248</v>
      </c>
      <c r="E4370" t="s">
        <v>102</v>
      </c>
      <c r="F4370">
        <v>3</v>
      </c>
      <c r="G4370">
        <v>6</v>
      </c>
      <c r="H4370" t="s">
        <v>14</v>
      </c>
      <c r="I4370" t="s">
        <v>15</v>
      </c>
      <c r="J4370">
        <v>6116</v>
      </c>
      <c r="K4370" t="str">
        <f>VLOOKUP(E4370,LUCode!A:B,2,FALSE)</f>
        <v>Insulated Joint Related Problem</v>
      </c>
      <c r="L4370">
        <f>VLOOKUP(D4370,Coordinates!A:C,2,FALSE)</f>
        <v>43.3857</v>
      </c>
      <c r="M4370">
        <f>VLOOKUP(D4370,Coordinates!A:C,3,FALSE)</f>
        <v>-79.224000000000004</v>
      </c>
      <c r="N4370" t="str">
        <f>VLOOKUP(I4370,LULine!A:B,2,FALSE)</f>
        <v>Yonge University Spadina</v>
      </c>
      <c r="O4370" t="s">
        <v>1766</v>
      </c>
      <c r="P4370" t="s">
        <v>1775</v>
      </c>
    </row>
    <row r="4371" spans="1:16" x14ac:dyDescent="0.3">
      <c r="A4371">
        <v>43734</v>
      </c>
      <c r="B4371" t="s">
        <v>1701</v>
      </c>
      <c r="C4371" t="s">
        <v>126</v>
      </c>
      <c r="D4371" t="s">
        <v>200</v>
      </c>
      <c r="E4371" t="s">
        <v>102</v>
      </c>
      <c r="F4371">
        <v>7</v>
      </c>
      <c r="G4371">
        <v>9</v>
      </c>
      <c r="H4371" t="s">
        <v>29</v>
      </c>
      <c r="I4371" t="s">
        <v>30</v>
      </c>
      <c r="J4371">
        <v>5291</v>
      </c>
      <c r="K4371" t="str">
        <f>VLOOKUP(E4371,LUCode!A:B,2,FALSE)</f>
        <v>Insulated Joint Related Problem</v>
      </c>
      <c r="L4371">
        <f>VLOOKUP(D4371,Coordinates!A:C,2,FALSE)</f>
        <v>43.391399999999997</v>
      </c>
      <c r="M4371">
        <f>VLOOKUP(D4371,Coordinates!A:C,3,FALSE)</f>
        <v>-79.28</v>
      </c>
      <c r="N4371" t="str">
        <f>VLOOKUP(I4371,LULine!A:B,2,FALSE)</f>
        <v>Bloor Danforth</v>
      </c>
      <c r="O4371" t="s">
        <v>1766</v>
      </c>
      <c r="P4371" t="s">
        <v>1775</v>
      </c>
    </row>
    <row r="4372" spans="1:16" x14ac:dyDescent="0.3">
      <c r="A4372">
        <v>43734</v>
      </c>
      <c r="B4372" t="s">
        <v>437</v>
      </c>
      <c r="C4372" t="s">
        <v>126</v>
      </c>
      <c r="D4372" t="s">
        <v>266</v>
      </c>
      <c r="E4372" t="s">
        <v>494</v>
      </c>
      <c r="F4372">
        <v>5</v>
      </c>
      <c r="G4372">
        <v>10</v>
      </c>
      <c r="H4372" t="s">
        <v>19</v>
      </c>
      <c r="I4372" t="s">
        <v>93</v>
      </c>
      <c r="J4372">
        <v>3023</v>
      </c>
      <c r="K4372" t="str">
        <f>VLOOKUP(E4372,LUCode!A:B,2,FALSE)</f>
        <v>Timeout</v>
      </c>
      <c r="L4372">
        <f>VLOOKUP(D4372,Coordinates!A:C,2,FALSE)</f>
        <v>43.462899999999998</v>
      </c>
      <c r="M4372">
        <f>VLOOKUP(D4372,Coordinates!A:C,3,FALSE)</f>
        <v>-79.150599999999997</v>
      </c>
      <c r="N4372" t="str">
        <f>VLOOKUP(I4372,LULine!A:B,2,FALSE)</f>
        <v>Scarborough Rail Transit</v>
      </c>
      <c r="O4372" t="s">
        <v>1766</v>
      </c>
      <c r="P4372" t="s">
        <v>1776</v>
      </c>
    </row>
    <row r="4373" spans="1:16" x14ac:dyDescent="0.3">
      <c r="A4373">
        <v>43734</v>
      </c>
      <c r="B4373" t="s">
        <v>437</v>
      </c>
      <c r="C4373" t="s">
        <v>126</v>
      </c>
      <c r="D4373" t="s">
        <v>1183</v>
      </c>
      <c r="E4373" t="s">
        <v>494</v>
      </c>
      <c r="F4373">
        <v>7</v>
      </c>
      <c r="G4373">
        <v>12</v>
      </c>
      <c r="H4373" t="s">
        <v>19</v>
      </c>
      <c r="I4373" t="s">
        <v>93</v>
      </c>
      <c r="J4373">
        <v>3026</v>
      </c>
      <c r="K4373" t="str">
        <f>VLOOKUP(E4373,LUCode!A:B,2,FALSE)</f>
        <v>Timeout</v>
      </c>
      <c r="L4373">
        <f>VLOOKUP(D4373,Coordinates!A:C,2,FALSE)</f>
        <v>43.462800000000001</v>
      </c>
      <c r="M4373">
        <f>VLOOKUP(D4373,Coordinates!A:C,3,FALSE)</f>
        <v>-79.152799999999999</v>
      </c>
      <c r="N4373" t="str">
        <f>VLOOKUP(I4373,LULine!A:B,2,FALSE)</f>
        <v>Scarborough Rail Transit</v>
      </c>
      <c r="O4373" t="s">
        <v>1766</v>
      </c>
      <c r="P4373" t="s">
        <v>1776</v>
      </c>
    </row>
    <row r="4374" spans="1:16" x14ac:dyDescent="0.3">
      <c r="A4374">
        <v>43734</v>
      </c>
      <c r="B4374" t="s">
        <v>974</v>
      </c>
      <c r="C4374" t="s">
        <v>126</v>
      </c>
      <c r="D4374" t="s">
        <v>281</v>
      </c>
      <c r="E4374" t="s">
        <v>218</v>
      </c>
      <c r="F4374">
        <v>3</v>
      </c>
      <c r="G4374">
        <v>8</v>
      </c>
      <c r="H4374" t="s">
        <v>29</v>
      </c>
      <c r="I4374" t="s">
        <v>99</v>
      </c>
      <c r="J4374">
        <v>6151</v>
      </c>
      <c r="K4374" t="str">
        <f>VLOOKUP(E4374,LUCode!A:B,2,FALSE)</f>
        <v>Equipment - No Trouble Found</v>
      </c>
      <c r="L4374">
        <f>VLOOKUP(D4374,Coordinates!A:C,2,FALSE)</f>
        <v>43.775700000000001</v>
      </c>
      <c r="M4374">
        <f>VLOOKUP(D4374,Coordinates!A:C,3,FALSE)</f>
        <v>-79.345399999999998</v>
      </c>
      <c r="N4374" t="str">
        <f>VLOOKUP(I4374,LULine!A:B,2,FALSE)</f>
        <v>Sheppard</v>
      </c>
      <c r="O4374" t="s">
        <v>1766</v>
      </c>
      <c r="P4374" t="s">
        <v>1777</v>
      </c>
    </row>
    <row r="4375" spans="1:16" x14ac:dyDescent="0.3">
      <c r="A4375">
        <v>43734</v>
      </c>
      <c r="B4375" t="s">
        <v>1314</v>
      </c>
      <c r="C4375" t="s">
        <v>126</v>
      </c>
      <c r="D4375" t="s">
        <v>354</v>
      </c>
      <c r="E4375" t="s">
        <v>80</v>
      </c>
      <c r="F4375">
        <v>3</v>
      </c>
      <c r="G4375">
        <v>6</v>
      </c>
      <c r="H4375" t="s">
        <v>19</v>
      </c>
      <c r="I4375" t="s">
        <v>15</v>
      </c>
      <c r="J4375">
        <v>5976</v>
      </c>
      <c r="K4375" t="str">
        <f>VLOOKUP(E4375,LUCode!A:B,2,FALSE)</f>
        <v>Disorderly Patron</v>
      </c>
      <c r="L4375">
        <f>VLOOKUP(D4375,Coordinates!A:C,2,FALSE)</f>
        <v>43.390300000000003</v>
      </c>
      <c r="M4375">
        <f>VLOOKUP(D4375,Coordinates!A:C,3,FALSE)</f>
        <v>-79.231200000000001</v>
      </c>
      <c r="N4375" t="str">
        <f>VLOOKUP(I4375,LULine!A:B,2,FALSE)</f>
        <v>Yonge University Spadina</v>
      </c>
      <c r="O4375" t="s">
        <v>1766</v>
      </c>
      <c r="P4375" t="s">
        <v>1777</v>
      </c>
    </row>
    <row r="4376" spans="1:16" x14ac:dyDescent="0.3">
      <c r="A4376">
        <v>43734</v>
      </c>
      <c r="B4376" t="s">
        <v>730</v>
      </c>
      <c r="C4376" t="s">
        <v>126</v>
      </c>
      <c r="D4376" t="s">
        <v>64</v>
      </c>
      <c r="E4376" t="s">
        <v>80</v>
      </c>
      <c r="F4376">
        <v>4</v>
      </c>
      <c r="G4376">
        <v>8</v>
      </c>
      <c r="H4376" t="s">
        <v>29</v>
      </c>
      <c r="I4376" t="s">
        <v>30</v>
      </c>
      <c r="J4376">
        <v>5086</v>
      </c>
      <c r="K4376" t="str">
        <f>VLOOKUP(E4376,LUCode!A:B,2,FALSE)</f>
        <v>Disorderly Patron</v>
      </c>
      <c r="L4376">
        <f>VLOOKUP(D4376,Coordinates!A:C,2,FALSE)</f>
        <v>43.424100000000003</v>
      </c>
      <c r="M4376">
        <f>VLOOKUP(D4376,Coordinates!A:C,3,FALSE)</f>
        <v>-79.164699999999996</v>
      </c>
      <c r="N4376" t="str">
        <f>VLOOKUP(I4376,LULine!A:B,2,FALSE)</f>
        <v>Bloor Danforth</v>
      </c>
      <c r="O4376" t="s">
        <v>1766</v>
      </c>
      <c r="P4376" t="s">
        <v>1777</v>
      </c>
    </row>
    <row r="4377" spans="1:16" x14ac:dyDescent="0.3">
      <c r="A4377">
        <v>43734</v>
      </c>
      <c r="B4377" t="s">
        <v>424</v>
      </c>
      <c r="C4377" t="s">
        <v>126</v>
      </c>
      <c r="D4377" t="s">
        <v>59</v>
      </c>
      <c r="E4377" t="s">
        <v>43</v>
      </c>
      <c r="F4377">
        <v>3</v>
      </c>
      <c r="G4377">
        <v>7</v>
      </c>
      <c r="H4377" t="s">
        <v>29</v>
      </c>
      <c r="I4377" t="s">
        <v>30</v>
      </c>
      <c r="J4377">
        <v>5278</v>
      </c>
      <c r="K4377" t="str">
        <f>VLOOKUP(E4377,LUCode!A:B,2,FALSE)</f>
        <v>Operator Not In Position</v>
      </c>
      <c r="L4377">
        <f>VLOOKUP(D4377,Coordinates!A:C,2,FALSE)</f>
        <v>43.410299999999999</v>
      </c>
      <c r="M4377">
        <f>VLOOKUP(D4377,Coordinates!A:C,3,FALSE)</f>
        <v>-79.192300000000003</v>
      </c>
      <c r="N4377" t="str">
        <f>VLOOKUP(I4377,LULine!A:B,2,FALSE)</f>
        <v>Bloor Danforth</v>
      </c>
      <c r="O4377" t="s">
        <v>1766</v>
      </c>
      <c r="P4377" t="s">
        <v>1777</v>
      </c>
    </row>
    <row r="4378" spans="1:16" x14ac:dyDescent="0.3">
      <c r="A4378">
        <v>43734</v>
      </c>
      <c r="B4378" t="s">
        <v>712</v>
      </c>
      <c r="C4378" t="s">
        <v>126</v>
      </c>
      <c r="D4378" t="s">
        <v>59</v>
      </c>
      <c r="E4378" t="s">
        <v>43</v>
      </c>
      <c r="F4378">
        <v>3</v>
      </c>
      <c r="G4378">
        <v>7</v>
      </c>
      <c r="H4378" t="s">
        <v>29</v>
      </c>
      <c r="I4378" t="s">
        <v>30</v>
      </c>
      <c r="J4378">
        <v>5035</v>
      </c>
      <c r="K4378" t="str">
        <f>VLOOKUP(E4378,LUCode!A:B,2,FALSE)</f>
        <v>Operator Not In Position</v>
      </c>
      <c r="L4378">
        <f>VLOOKUP(D4378,Coordinates!A:C,2,FALSE)</f>
        <v>43.410299999999999</v>
      </c>
      <c r="M4378">
        <f>VLOOKUP(D4378,Coordinates!A:C,3,FALSE)</f>
        <v>-79.192300000000003</v>
      </c>
      <c r="N4378" t="str">
        <f>VLOOKUP(I4378,LULine!A:B,2,FALSE)</f>
        <v>Bloor Danforth</v>
      </c>
      <c r="O4378" t="s">
        <v>1766</v>
      </c>
      <c r="P4378" t="s">
        <v>1777</v>
      </c>
    </row>
    <row r="4379" spans="1:16" x14ac:dyDescent="0.3">
      <c r="A4379">
        <v>43735</v>
      </c>
      <c r="B4379" t="s">
        <v>622</v>
      </c>
      <c r="C4379" t="s">
        <v>145</v>
      </c>
      <c r="D4379" t="s">
        <v>37</v>
      </c>
      <c r="E4379" t="s">
        <v>57</v>
      </c>
      <c r="F4379">
        <v>5</v>
      </c>
      <c r="G4379">
        <v>9</v>
      </c>
      <c r="H4379" t="s">
        <v>29</v>
      </c>
      <c r="I4379" t="s">
        <v>30</v>
      </c>
      <c r="J4379">
        <v>5180</v>
      </c>
      <c r="K4379" t="str">
        <f>VLOOKUP(E4379,LUCode!A:B,2,FALSE)</f>
        <v>Injured or ill Customer (On Train) - Transported</v>
      </c>
      <c r="L4379">
        <f>VLOOKUP(D4379,Coordinates!A:C,2,FALSE)</f>
        <v>43.435699999999997</v>
      </c>
      <c r="M4379">
        <f>VLOOKUP(D4379,Coordinates!A:C,3,FALSE)</f>
        <v>-79.154899999999998</v>
      </c>
      <c r="N4379" t="str">
        <f>VLOOKUP(I4379,LULine!A:B,2,FALSE)</f>
        <v>Bloor Danforth</v>
      </c>
      <c r="O4379" t="s">
        <v>1766</v>
      </c>
      <c r="P4379" t="s">
        <v>1777</v>
      </c>
    </row>
    <row r="4380" spans="1:16" x14ac:dyDescent="0.3">
      <c r="A4380">
        <v>43735</v>
      </c>
      <c r="B4380" t="s">
        <v>1330</v>
      </c>
      <c r="C4380" t="s">
        <v>145</v>
      </c>
      <c r="D4380" t="s">
        <v>88</v>
      </c>
      <c r="E4380" t="s">
        <v>221</v>
      </c>
      <c r="F4380">
        <v>17</v>
      </c>
      <c r="G4380">
        <v>22</v>
      </c>
      <c r="H4380" t="s">
        <v>19</v>
      </c>
      <c r="I4380" t="s">
        <v>15</v>
      </c>
      <c r="J4380">
        <v>5476</v>
      </c>
      <c r="K4380" t="str">
        <f>VLOOKUP(E4380,LUCode!A:B,2,FALSE)</f>
        <v>Fire/Smoke Plan B - Source TTC</v>
      </c>
      <c r="L4380">
        <f>VLOOKUP(D4380,Coordinates!A:C,2,FALSE)</f>
        <v>43.744900000000001</v>
      </c>
      <c r="M4380">
        <f>VLOOKUP(D4380,Coordinates!A:C,3,FALSE)</f>
        <v>-79.406700000000001</v>
      </c>
      <c r="N4380" t="str">
        <f>VLOOKUP(I4380,LULine!A:B,2,FALSE)</f>
        <v>Yonge University Spadina</v>
      </c>
      <c r="O4380" t="s">
        <v>1766</v>
      </c>
      <c r="P4380" t="s">
        <v>1777</v>
      </c>
    </row>
    <row r="4381" spans="1:16" x14ac:dyDescent="0.3">
      <c r="A4381">
        <v>43735</v>
      </c>
      <c r="B4381" t="s">
        <v>811</v>
      </c>
      <c r="C4381" t="s">
        <v>145</v>
      </c>
      <c r="D4381" t="s">
        <v>45</v>
      </c>
      <c r="E4381" t="s">
        <v>250</v>
      </c>
      <c r="F4381">
        <v>4</v>
      </c>
      <c r="G4381">
        <v>0</v>
      </c>
      <c r="H4381" t="s">
        <v>19</v>
      </c>
      <c r="I4381" t="s">
        <v>15</v>
      </c>
      <c r="J4381">
        <v>5641</v>
      </c>
      <c r="K4381" t="str">
        <f>VLOOKUP(E4381,LUCode!A:B,2,FALSE)</f>
        <v>Transit Control Related Problems</v>
      </c>
      <c r="L4381">
        <f>VLOOKUP(D4381,Coordinates!A:C,2,FALSE)</f>
        <v>43.781399999999998</v>
      </c>
      <c r="M4381">
        <f>VLOOKUP(D4381,Coordinates!A:C,3,FALSE)</f>
        <v>-79.415000000000006</v>
      </c>
      <c r="N4381" t="str">
        <f>VLOOKUP(I4381,LULine!A:B,2,FALSE)</f>
        <v>Yonge University Spadina</v>
      </c>
      <c r="O4381" t="s">
        <v>1766</v>
      </c>
      <c r="P4381" t="s">
        <v>1774</v>
      </c>
    </row>
    <row r="4382" spans="1:16" x14ac:dyDescent="0.3">
      <c r="A4382">
        <v>43735</v>
      </c>
      <c r="B4382" t="s">
        <v>925</v>
      </c>
      <c r="C4382" t="s">
        <v>145</v>
      </c>
      <c r="D4382" t="s">
        <v>45</v>
      </c>
      <c r="E4382" t="s">
        <v>197</v>
      </c>
      <c r="F4382">
        <v>5</v>
      </c>
      <c r="G4382">
        <v>9</v>
      </c>
      <c r="H4382" t="s">
        <v>19</v>
      </c>
      <c r="I4382" t="s">
        <v>15</v>
      </c>
      <c r="J4382">
        <v>5816</v>
      </c>
      <c r="K4382" t="str">
        <f>VLOOKUP(E4382,LUCode!A:B,2,FALSE)</f>
        <v>Work Zone Problems - Track</v>
      </c>
      <c r="L4382">
        <f>VLOOKUP(D4382,Coordinates!A:C,2,FALSE)</f>
        <v>43.781399999999998</v>
      </c>
      <c r="M4382">
        <f>VLOOKUP(D4382,Coordinates!A:C,3,FALSE)</f>
        <v>-79.415000000000006</v>
      </c>
      <c r="N4382" t="str">
        <f>VLOOKUP(I4382,LULine!A:B,2,FALSE)</f>
        <v>Yonge University Spadina</v>
      </c>
      <c r="O4382" t="s">
        <v>1766</v>
      </c>
      <c r="P4382" t="s">
        <v>1774</v>
      </c>
    </row>
    <row r="4383" spans="1:16" x14ac:dyDescent="0.3">
      <c r="A4383">
        <v>43735</v>
      </c>
      <c r="B4383" t="s">
        <v>396</v>
      </c>
      <c r="C4383" t="s">
        <v>145</v>
      </c>
      <c r="D4383" t="s">
        <v>101</v>
      </c>
      <c r="E4383" t="s">
        <v>89</v>
      </c>
      <c r="F4383">
        <v>5</v>
      </c>
      <c r="G4383">
        <v>7</v>
      </c>
      <c r="H4383" t="s">
        <v>19</v>
      </c>
      <c r="I4383" t="s">
        <v>15</v>
      </c>
      <c r="J4383">
        <v>5836</v>
      </c>
      <c r="K4383" t="str">
        <f>VLOOKUP(E4383,LUCode!A:B,2,FALSE)</f>
        <v>Injured or ill Customer (On Train) - Medical Aid Refused</v>
      </c>
      <c r="L4383">
        <f>VLOOKUP(D4383,Coordinates!A:C,2,FALSE)</f>
        <v>43.400199999999998</v>
      </c>
      <c r="M4383">
        <f>VLOOKUP(D4383,Coordinates!A:C,3,FALSE)</f>
        <v>-79.241399999999999</v>
      </c>
      <c r="N4383" t="str">
        <f>VLOOKUP(I4383,LULine!A:B,2,FALSE)</f>
        <v>Yonge University Spadina</v>
      </c>
      <c r="O4383" t="s">
        <v>1766</v>
      </c>
      <c r="P4383" t="s">
        <v>1774</v>
      </c>
    </row>
    <row r="4384" spans="1:16" x14ac:dyDescent="0.3">
      <c r="A4384">
        <v>43735</v>
      </c>
      <c r="B4384" t="s">
        <v>1303</v>
      </c>
      <c r="C4384" t="s">
        <v>145</v>
      </c>
      <c r="D4384" t="s">
        <v>22</v>
      </c>
      <c r="E4384" t="s">
        <v>218</v>
      </c>
      <c r="F4384">
        <v>9</v>
      </c>
      <c r="G4384">
        <v>11</v>
      </c>
      <c r="H4384" t="s">
        <v>19</v>
      </c>
      <c r="I4384" t="s">
        <v>15</v>
      </c>
      <c r="J4384">
        <v>5691</v>
      </c>
      <c r="K4384" t="str">
        <f>VLOOKUP(E4384,LUCode!A:B,2,FALSE)</f>
        <v>Equipment - No Trouble Found</v>
      </c>
      <c r="L4384">
        <f>VLOOKUP(D4384,Coordinates!A:C,2,FALSE)</f>
        <v>43.4116</v>
      </c>
      <c r="M4384">
        <f>VLOOKUP(D4384,Coordinates!A:C,3,FALSE)</f>
        <v>-79.233500000000006</v>
      </c>
      <c r="N4384" t="str">
        <f>VLOOKUP(I4384,LULine!A:B,2,FALSE)</f>
        <v>Yonge University Spadina</v>
      </c>
      <c r="O4384" t="s">
        <v>1766</v>
      </c>
      <c r="P4384" t="s">
        <v>1774</v>
      </c>
    </row>
    <row r="4385" spans="1:16" x14ac:dyDescent="0.3">
      <c r="A4385">
        <v>43735</v>
      </c>
      <c r="B4385" t="s">
        <v>1344</v>
      </c>
      <c r="C4385" t="s">
        <v>145</v>
      </c>
      <c r="D4385" t="s">
        <v>104</v>
      </c>
      <c r="E4385" t="s">
        <v>60</v>
      </c>
      <c r="F4385">
        <v>18</v>
      </c>
      <c r="G4385">
        <v>20</v>
      </c>
      <c r="H4385" t="s">
        <v>34</v>
      </c>
      <c r="I4385" t="s">
        <v>30</v>
      </c>
      <c r="J4385">
        <v>5128</v>
      </c>
      <c r="K4385" t="str">
        <f>VLOOKUP(E4385,LUCode!A:B,2,FALSE)</f>
        <v>Miscellaneous Other</v>
      </c>
      <c r="L4385">
        <f>VLOOKUP(D4385,Coordinates!A:C,2,FALSE)</f>
        <v>43.384300000000003</v>
      </c>
      <c r="M4385">
        <f>VLOOKUP(D4385,Coordinates!A:C,3,FALSE)</f>
        <v>-79.312799999999996</v>
      </c>
      <c r="N4385" t="str">
        <f>VLOOKUP(I4385,LULine!A:B,2,FALSE)</f>
        <v>Bloor Danforth</v>
      </c>
      <c r="O4385" t="s">
        <v>1766</v>
      </c>
      <c r="P4385" t="s">
        <v>1772</v>
      </c>
    </row>
    <row r="4386" spans="1:16" x14ac:dyDescent="0.3">
      <c r="A4386">
        <v>43735</v>
      </c>
      <c r="B4386" t="s">
        <v>303</v>
      </c>
      <c r="C4386" t="s">
        <v>145</v>
      </c>
      <c r="D4386" t="s">
        <v>127</v>
      </c>
      <c r="E4386" t="s">
        <v>89</v>
      </c>
      <c r="F4386">
        <v>3</v>
      </c>
      <c r="G4386">
        <v>5</v>
      </c>
      <c r="H4386" t="s">
        <v>19</v>
      </c>
      <c r="I4386" t="s">
        <v>15</v>
      </c>
      <c r="J4386">
        <v>6096</v>
      </c>
      <c r="K4386" t="str">
        <f>VLOOKUP(E4386,LUCode!A:B,2,FALSE)</f>
        <v>Injured or ill Customer (On Train) - Medical Aid Refused</v>
      </c>
      <c r="L4386">
        <f>VLOOKUP(D4386,Coordinates!A:C,2,FALSE)</f>
        <v>43.400500000000001</v>
      </c>
      <c r="M4386">
        <f>VLOOKUP(D4386,Coordinates!A:C,3,FALSE)</f>
        <v>-79.235900000000001</v>
      </c>
      <c r="N4386" t="str">
        <f>VLOOKUP(I4386,LULine!A:B,2,FALSE)</f>
        <v>Yonge University Spadina</v>
      </c>
      <c r="O4386" t="s">
        <v>1766</v>
      </c>
      <c r="P4386" t="s">
        <v>1772</v>
      </c>
    </row>
    <row r="4387" spans="1:16" x14ac:dyDescent="0.3">
      <c r="A4387">
        <v>43735</v>
      </c>
      <c r="B4387" t="s">
        <v>1655</v>
      </c>
      <c r="C4387" t="s">
        <v>145</v>
      </c>
      <c r="D4387" t="s">
        <v>117</v>
      </c>
      <c r="E4387" t="s">
        <v>54</v>
      </c>
      <c r="F4387">
        <v>3</v>
      </c>
      <c r="G4387">
        <v>6</v>
      </c>
      <c r="H4387" t="s">
        <v>14</v>
      </c>
      <c r="I4387" t="s">
        <v>15</v>
      </c>
      <c r="J4387">
        <v>6091</v>
      </c>
      <c r="K4387" t="str">
        <f>VLOOKUP(E4387,LUCode!A:B,2,FALSE)</f>
        <v>Passenger Assistance Alarm Activated - No Trouble Found</v>
      </c>
      <c r="L4387">
        <f>VLOOKUP(D4387,Coordinates!A:C,2,FALSE)</f>
        <v>43.393599999999999</v>
      </c>
      <c r="M4387">
        <f>VLOOKUP(D4387,Coordinates!A:C,3,FALSE)</f>
        <v>-79.232600000000005</v>
      </c>
      <c r="N4387" t="str">
        <f>VLOOKUP(I4387,LULine!A:B,2,FALSE)</f>
        <v>Yonge University Spadina</v>
      </c>
      <c r="O4387" t="s">
        <v>1766</v>
      </c>
      <c r="P4387" t="s">
        <v>1772</v>
      </c>
    </row>
    <row r="4388" spans="1:16" x14ac:dyDescent="0.3">
      <c r="A4388">
        <v>43735</v>
      </c>
      <c r="B4388" t="s">
        <v>581</v>
      </c>
      <c r="C4388" t="s">
        <v>145</v>
      </c>
      <c r="D4388" t="s">
        <v>140</v>
      </c>
      <c r="E4388" t="s">
        <v>277</v>
      </c>
      <c r="F4388">
        <v>3</v>
      </c>
      <c r="G4388">
        <v>6</v>
      </c>
      <c r="H4388" t="s">
        <v>29</v>
      </c>
      <c r="I4388" t="s">
        <v>30</v>
      </c>
      <c r="J4388">
        <v>5222</v>
      </c>
      <c r="K4388" t="str">
        <f>VLOOKUP(E4388,LUCode!A:B,2,FALSE)</f>
        <v>Operator Violated Signal</v>
      </c>
      <c r="L4388">
        <f>VLOOKUP(D4388,Coordinates!A:C,2,FALSE)</f>
        <v>43.39</v>
      </c>
      <c r="M4388">
        <f>VLOOKUP(D4388,Coordinates!A:C,3,FALSE)</f>
        <v>-79.2941</v>
      </c>
      <c r="N4388" t="str">
        <f>VLOOKUP(I4388,LULine!A:B,2,FALSE)</f>
        <v>Bloor Danforth</v>
      </c>
      <c r="O4388" t="s">
        <v>1766</v>
      </c>
      <c r="P4388" t="s">
        <v>1772</v>
      </c>
    </row>
    <row r="4389" spans="1:16" x14ac:dyDescent="0.3">
      <c r="A4389">
        <v>43735</v>
      </c>
      <c r="B4389" t="s">
        <v>1068</v>
      </c>
      <c r="C4389" t="s">
        <v>145</v>
      </c>
      <c r="D4389" t="s">
        <v>203</v>
      </c>
      <c r="E4389" t="s">
        <v>80</v>
      </c>
      <c r="F4389">
        <v>3</v>
      </c>
      <c r="G4389">
        <v>6</v>
      </c>
      <c r="H4389" t="s">
        <v>19</v>
      </c>
      <c r="I4389" t="s">
        <v>15</v>
      </c>
      <c r="J4389">
        <v>5886</v>
      </c>
      <c r="K4389" t="str">
        <f>VLOOKUP(E4389,LUCode!A:B,2,FALSE)</f>
        <v>Disorderly Patron</v>
      </c>
      <c r="L4389">
        <f>VLOOKUP(D4389,Coordinates!A:C,2,FALSE)</f>
        <v>43.395499999999998</v>
      </c>
      <c r="M4389">
        <f>VLOOKUP(D4389,Coordinates!A:C,3,FALSE)</f>
        <v>-79.230199999999996</v>
      </c>
      <c r="N4389" t="str">
        <f>VLOOKUP(I4389,LULine!A:B,2,FALSE)</f>
        <v>Yonge University Spadina</v>
      </c>
      <c r="O4389" t="s">
        <v>1766</v>
      </c>
      <c r="P4389" t="s">
        <v>1773</v>
      </c>
    </row>
    <row r="4390" spans="1:16" x14ac:dyDescent="0.3">
      <c r="A4390">
        <v>43735</v>
      </c>
      <c r="B4390" t="s">
        <v>1275</v>
      </c>
      <c r="C4390" t="s">
        <v>145</v>
      </c>
      <c r="D4390" t="s">
        <v>106</v>
      </c>
      <c r="E4390" t="s">
        <v>183</v>
      </c>
      <c r="F4390">
        <v>10</v>
      </c>
      <c r="G4390">
        <v>13</v>
      </c>
      <c r="H4390" t="s">
        <v>19</v>
      </c>
      <c r="I4390" t="s">
        <v>15</v>
      </c>
      <c r="J4390">
        <v>5871</v>
      </c>
      <c r="K4390" t="str">
        <f>VLOOKUP(E4390,LUCode!A:B,2,FALSE)</f>
        <v>ATC Operator Related</v>
      </c>
      <c r="L4390">
        <f>VLOOKUP(D4390,Coordinates!A:C,2,FALSE)</f>
        <v>43.400199999999998</v>
      </c>
      <c r="M4390">
        <f>VLOOKUP(D4390,Coordinates!A:C,3,FALSE)</f>
        <v>-79.233699999999999</v>
      </c>
      <c r="N4390" t="str">
        <f>VLOOKUP(I4390,LULine!A:B,2,FALSE)</f>
        <v>Yonge University Spadina</v>
      </c>
      <c r="O4390" t="s">
        <v>1766</v>
      </c>
      <c r="P4390" t="s">
        <v>1773</v>
      </c>
    </row>
    <row r="4391" spans="1:16" x14ac:dyDescent="0.3">
      <c r="A4391">
        <v>43735</v>
      </c>
      <c r="B4391" t="s">
        <v>1679</v>
      </c>
      <c r="C4391" t="s">
        <v>145</v>
      </c>
      <c r="D4391" t="s">
        <v>149</v>
      </c>
      <c r="E4391" t="s">
        <v>110</v>
      </c>
      <c r="F4391">
        <v>4</v>
      </c>
      <c r="G4391">
        <v>7</v>
      </c>
      <c r="H4391" t="s">
        <v>29</v>
      </c>
      <c r="I4391" t="s">
        <v>30</v>
      </c>
      <c r="J4391">
        <v>5306</v>
      </c>
      <c r="K4391" t="str">
        <f>VLOOKUP(E4391,LUCode!A:B,2,FALSE)</f>
        <v>Door Problems - Debris Related</v>
      </c>
      <c r="L4391">
        <f>VLOOKUP(D4391,Coordinates!A:C,2,FALSE)</f>
        <v>43.400199999999998</v>
      </c>
      <c r="M4391">
        <f>VLOOKUP(D4391,Coordinates!A:C,3,FALSE)</f>
        <v>-79.241399999999999</v>
      </c>
      <c r="N4391" t="str">
        <f>VLOOKUP(I4391,LULine!A:B,2,FALSE)</f>
        <v>Bloor Danforth</v>
      </c>
      <c r="O4391" t="s">
        <v>1766</v>
      </c>
      <c r="P4391" t="s">
        <v>1773</v>
      </c>
    </row>
    <row r="4392" spans="1:16" x14ac:dyDescent="0.3">
      <c r="A4392">
        <v>43735</v>
      </c>
      <c r="B4392" t="s">
        <v>636</v>
      </c>
      <c r="C4392" t="s">
        <v>145</v>
      </c>
      <c r="D4392" t="s">
        <v>223</v>
      </c>
      <c r="E4392" t="s">
        <v>218</v>
      </c>
      <c r="F4392">
        <v>3</v>
      </c>
      <c r="G4392">
        <v>6</v>
      </c>
      <c r="H4392" t="s">
        <v>34</v>
      </c>
      <c r="I4392" t="s">
        <v>30</v>
      </c>
      <c r="J4392">
        <v>5301</v>
      </c>
      <c r="K4392" t="str">
        <f>VLOOKUP(E4392,LUCode!A:B,2,FALSE)</f>
        <v>Equipment - No Trouble Found</v>
      </c>
      <c r="L4392">
        <f>VLOOKUP(D4392,Coordinates!A:C,2,FALSE)</f>
        <v>43.392499999999998</v>
      </c>
      <c r="M4392">
        <f>VLOOKUP(D4392,Coordinates!A:C,3,FALSE)</f>
        <v>-79.271050000000002</v>
      </c>
      <c r="N4392" t="str">
        <f>VLOOKUP(I4392,LULine!A:B,2,FALSE)</f>
        <v>Bloor Danforth</v>
      </c>
      <c r="O4392" t="s">
        <v>1766</v>
      </c>
      <c r="P4392" t="s">
        <v>1773</v>
      </c>
    </row>
    <row r="4393" spans="1:16" x14ac:dyDescent="0.3">
      <c r="A4393">
        <v>43735</v>
      </c>
      <c r="B4393" t="s">
        <v>765</v>
      </c>
      <c r="C4393" t="s">
        <v>145</v>
      </c>
      <c r="D4393" t="s">
        <v>59</v>
      </c>
      <c r="E4393" t="s">
        <v>143</v>
      </c>
      <c r="F4393">
        <v>4</v>
      </c>
      <c r="G4393">
        <v>7</v>
      </c>
      <c r="H4393" t="s">
        <v>34</v>
      </c>
      <c r="I4393" t="s">
        <v>30</v>
      </c>
      <c r="J4393">
        <v>5301</v>
      </c>
      <c r="K4393" t="str">
        <f>VLOOKUP(E4393,LUCode!A:B,2,FALSE)</f>
        <v>Transportation Department - Other</v>
      </c>
      <c r="L4393">
        <f>VLOOKUP(D4393,Coordinates!A:C,2,FALSE)</f>
        <v>43.410299999999999</v>
      </c>
      <c r="M4393">
        <f>VLOOKUP(D4393,Coordinates!A:C,3,FALSE)</f>
        <v>-79.192300000000003</v>
      </c>
      <c r="N4393" t="str">
        <f>VLOOKUP(I4393,LULine!A:B,2,FALSE)</f>
        <v>Bloor Danforth</v>
      </c>
      <c r="O4393" t="s">
        <v>1766</v>
      </c>
      <c r="P4393" t="s">
        <v>1775</v>
      </c>
    </row>
    <row r="4394" spans="1:16" x14ac:dyDescent="0.3">
      <c r="A4394">
        <v>43735</v>
      </c>
      <c r="B4394" t="s">
        <v>1283</v>
      </c>
      <c r="C4394" t="s">
        <v>145</v>
      </c>
      <c r="D4394" t="s">
        <v>244</v>
      </c>
      <c r="E4394" t="s">
        <v>245</v>
      </c>
      <c r="F4394">
        <v>14</v>
      </c>
      <c r="G4394">
        <v>16</v>
      </c>
      <c r="H4394" t="s">
        <v>29</v>
      </c>
      <c r="I4394" t="s">
        <v>30</v>
      </c>
      <c r="J4394">
        <v>5335</v>
      </c>
      <c r="K4394" t="str">
        <f>VLOOKUP(E4394,LUCode!A:B,2,FALSE)</f>
        <v>Door Problems - Passenger Related</v>
      </c>
      <c r="L4394">
        <f>VLOOKUP(D4394,Coordinates!A:C,2,FALSE)</f>
        <v>43.402000000000001</v>
      </c>
      <c r="M4394">
        <f>VLOOKUP(D4394,Coordinates!A:C,3,FALSE)</f>
        <v>-79.223500000000001</v>
      </c>
      <c r="N4394" t="str">
        <f>VLOOKUP(I4394,LULine!A:B,2,FALSE)</f>
        <v>Bloor Danforth</v>
      </c>
      <c r="O4394" t="s">
        <v>1766</v>
      </c>
      <c r="P4394" t="s">
        <v>1775</v>
      </c>
    </row>
    <row r="4395" spans="1:16" x14ac:dyDescent="0.3">
      <c r="A4395">
        <v>43735</v>
      </c>
      <c r="B4395" t="s">
        <v>551</v>
      </c>
      <c r="C4395" t="s">
        <v>145</v>
      </c>
      <c r="D4395" t="s">
        <v>425</v>
      </c>
      <c r="E4395" t="s">
        <v>80</v>
      </c>
      <c r="F4395">
        <v>3</v>
      </c>
      <c r="G4395">
        <v>6</v>
      </c>
      <c r="H4395" t="s">
        <v>34</v>
      </c>
      <c r="I4395" t="s">
        <v>30</v>
      </c>
      <c r="J4395">
        <v>5027</v>
      </c>
      <c r="K4395" t="str">
        <f>VLOOKUP(E4395,LUCode!A:B,2,FALSE)</f>
        <v>Disorderly Patron</v>
      </c>
      <c r="L4395">
        <f>VLOOKUP(D4395,Coordinates!A:C,2,FALSE)</f>
        <v>43.403700000000001</v>
      </c>
      <c r="M4395">
        <f>VLOOKUP(D4395,Coordinates!A:C,3,FALSE)</f>
        <v>-79.212999999999994</v>
      </c>
      <c r="N4395" t="str">
        <f>VLOOKUP(I4395,LULine!A:B,2,FALSE)</f>
        <v>Bloor Danforth</v>
      </c>
      <c r="O4395" t="s">
        <v>1766</v>
      </c>
      <c r="P4395" t="s">
        <v>1775</v>
      </c>
    </row>
    <row r="4396" spans="1:16" x14ac:dyDescent="0.3">
      <c r="A4396">
        <v>43735</v>
      </c>
      <c r="B4396" t="s">
        <v>754</v>
      </c>
      <c r="C4396" t="s">
        <v>145</v>
      </c>
      <c r="D4396" t="s">
        <v>59</v>
      </c>
      <c r="E4396" t="s">
        <v>132</v>
      </c>
      <c r="F4396">
        <v>3</v>
      </c>
      <c r="G4396">
        <v>5</v>
      </c>
      <c r="H4396" t="s">
        <v>34</v>
      </c>
      <c r="I4396" t="s">
        <v>30</v>
      </c>
      <c r="J4396">
        <v>5218</v>
      </c>
      <c r="K4396" t="str">
        <f>VLOOKUP(E4396,LUCode!A:B,2,FALSE)</f>
        <v>Misc. Transportation Other - Employee Non-Chargeable</v>
      </c>
      <c r="L4396">
        <f>VLOOKUP(D4396,Coordinates!A:C,2,FALSE)</f>
        <v>43.410299999999999</v>
      </c>
      <c r="M4396">
        <f>VLOOKUP(D4396,Coordinates!A:C,3,FALSE)</f>
        <v>-79.192300000000003</v>
      </c>
      <c r="N4396" t="str">
        <f>VLOOKUP(I4396,LULine!A:B,2,FALSE)</f>
        <v>Bloor Danforth</v>
      </c>
      <c r="O4396" t="s">
        <v>1766</v>
      </c>
      <c r="P4396" t="s">
        <v>1775</v>
      </c>
    </row>
    <row r="4397" spans="1:16" x14ac:dyDescent="0.3">
      <c r="A4397">
        <v>43735</v>
      </c>
      <c r="B4397" t="s">
        <v>1009</v>
      </c>
      <c r="C4397" t="s">
        <v>145</v>
      </c>
      <c r="D4397" t="s">
        <v>119</v>
      </c>
      <c r="E4397" t="s">
        <v>80</v>
      </c>
      <c r="F4397">
        <v>3</v>
      </c>
      <c r="G4397">
        <v>6</v>
      </c>
      <c r="H4397" t="s">
        <v>14</v>
      </c>
      <c r="I4397" t="s">
        <v>15</v>
      </c>
      <c r="J4397">
        <v>5416</v>
      </c>
      <c r="K4397" t="str">
        <f>VLOOKUP(E4397,LUCode!A:B,2,FALSE)</f>
        <v>Disorderly Patron</v>
      </c>
      <c r="L4397">
        <f>VLOOKUP(D4397,Coordinates!A:C,2,FALSE)</f>
        <v>43.433</v>
      </c>
      <c r="M4397">
        <f>VLOOKUP(D4397,Coordinates!A:C,3,FALSE)</f>
        <v>-79.248000000000005</v>
      </c>
      <c r="N4397" t="str">
        <f>VLOOKUP(I4397,LULine!A:B,2,FALSE)</f>
        <v>Yonge University Spadina</v>
      </c>
      <c r="O4397" t="s">
        <v>1766</v>
      </c>
      <c r="P4397" t="s">
        <v>1776</v>
      </c>
    </row>
    <row r="4398" spans="1:16" x14ac:dyDescent="0.3">
      <c r="A4398">
        <v>43735</v>
      </c>
      <c r="B4398" t="s">
        <v>1253</v>
      </c>
      <c r="C4398" t="s">
        <v>145</v>
      </c>
      <c r="D4398" t="s">
        <v>215</v>
      </c>
      <c r="E4398" t="s">
        <v>80</v>
      </c>
      <c r="F4398">
        <v>4</v>
      </c>
      <c r="G4398">
        <v>7</v>
      </c>
      <c r="H4398" t="s">
        <v>34</v>
      </c>
      <c r="I4398" t="s">
        <v>30</v>
      </c>
      <c r="J4398">
        <v>5132</v>
      </c>
      <c r="K4398" t="str">
        <f>VLOOKUP(E4398,LUCode!A:B,2,FALSE)</f>
        <v>Disorderly Patron</v>
      </c>
      <c r="L4398">
        <f>VLOOKUP(D4398,Coordinates!A:C,2,FALSE)</f>
        <v>43.385300000000001</v>
      </c>
      <c r="M4398">
        <f>VLOOKUP(D4398,Coordinates!A:C,3,FALSE)</f>
        <v>-79.304100000000005</v>
      </c>
      <c r="N4398" t="str">
        <f>VLOOKUP(I4398,LULine!A:B,2,FALSE)</f>
        <v>Bloor Danforth</v>
      </c>
      <c r="O4398" t="s">
        <v>1766</v>
      </c>
      <c r="P4398" t="s">
        <v>1777</v>
      </c>
    </row>
    <row r="4399" spans="1:16" x14ac:dyDescent="0.3">
      <c r="A4399">
        <v>43735</v>
      </c>
      <c r="B4399" t="s">
        <v>827</v>
      </c>
      <c r="C4399" t="s">
        <v>145</v>
      </c>
      <c r="D4399" s="25" t="s">
        <v>1640</v>
      </c>
      <c r="E4399" t="s">
        <v>221</v>
      </c>
      <c r="F4399">
        <v>23</v>
      </c>
      <c r="G4399">
        <v>29</v>
      </c>
      <c r="H4399" t="s">
        <v>29</v>
      </c>
      <c r="I4399" t="s">
        <v>99</v>
      </c>
      <c r="J4399">
        <v>6196</v>
      </c>
      <c r="K4399" t="str">
        <f>VLOOKUP(E4399,LUCode!A:B,2,FALSE)</f>
        <v>Fire/Smoke Plan B - Source TTC</v>
      </c>
      <c r="L4399" t="str">
        <f>VLOOKUP(D4399,Coordinates!A:C,2,FALSE)</f>
        <v>43.7614°</v>
      </c>
      <c r="M4399">
        <f>VLOOKUP(D4399,Coordinates!A:C,3,FALSE)</f>
        <v>-79.410499999999999</v>
      </c>
      <c r="N4399" t="str">
        <f>VLOOKUP(I4399,LULine!A:B,2,FALSE)</f>
        <v>Sheppard</v>
      </c>
      <c r="O4399" t="s">
        <v>1766</v>
      </c>
      <c r="P4399" t="s">
        <v>1777</v>
      </c>
    </row>
    <row r="4400" spans="1:16" x14ac:dyDescent="0.3">
      <c r="A4400">
        <v>43735</v>
      </c>
      <c r="B4400" t="s">
        <v>194</v>
      </c>
      <c r="C4400" t="s">
        <v>145</v>
      </c>
      <c r="D4400" t="s">
        <v>439</v>
      </c>
      <c r="E4400" t="s">
        <v>80</v>
      </c>
      <c r="F4400">
        <v>6</v>
      </c>
      <c r="G4400">
        <v>11</v>
      </c>
      <c r="H4400" t="s">
        <v>14</v>
      </c>
      <c r="I4400" t="s">
        <v>15</v>
      </c>
      <c r="J4400">
        <v>5831</v>
      </c>
      <c r="K4400" t="str">
        <f>VLOOKUP(E4400,LUCode!A:B,2,FALSE)</f>
        <v>Disorderly Patron</v>
      </c>
      <c r="L4400">
        <f>VLOOKUP(D4400,Coordinates!A:C,2,FALSE)</f>
        <v>43.6477</v>
      </c>
      <c r="M4400">
        <f>VLOOKUP(D4400,Coordinates!A:C,3,FALSE)</f>
        <v>-79.384799999999998</v>
      </c>
      <c r="N4400" t="str">
        <f>VLOOKUP(I4400,LULine!A:B,2,FALSE)</f>
        <v>Yonge University Spadina</v>
      </c>
      <c r="O4400" t="s">
        <v>1766</v>
      </c>
      <c r="P4400" t="s">
        <v>1777</v>
      </c>
    </row>
    <row r="4401" spans="1:16" x14ac:dyDescent="0.3">
      <c r="A4401">
        <v>43736</v>
      </c>
      <c r="B4401" t="s">
        <v>1149</v>
      </c>
      <c r="C4401" t="s">
        <v>175</v>
      </c>
      <c r="D4401" t="s">
        <v>64</v>
      </c>
      <c r="E4401" t="s">
        <v>50</v>
      </c>
      <c r="F4401">
        <v>6</v>
      </c>
      <c r="G4401">
        <v>11</v>
      </c>
      <c r="H4401" t="s">
        <v>34</v>
      </c>
      <c r="I4401" t="s">
        <v>30</v>
      </c>
      <c r="J4401">
        <v>5017</v>
      </c>
      <c r="K4401" t="str">
        <f>VLOOKUP(E4401,LUCode!A:B,2,FALSE)</f>
        <v>Brakes</v>
      </c>
      <c r="L4401">
        <f>VLOOKUP(D4401,Coordinates!A:C,2,FALSE)</f>
        <v>43.424100000000003</v>
      </c>
      <c r="M4401">
        <f>VLOOKUP(D4401,Coordinates!A:C,3,FALSE)</f>
        <v>-79.164699999999996</v>
      </c>
      <c r="N4401" t="str">
        <f>VLOOKUP(I4401,LULine!A:B,2,FALSE)</f>
        <v>Bloor Danforth</v>
      </c>
      <c r="O4401" t="s">
        <v>1766</v>
      </c>
      <c r="P4401" t="s">
        <v>1774</v>
      </c>
    </row>
    <row r="4402" spans="1:16" x14ac:dyDescent="0.3">
      <c r="A4402">
        <v>43736</v>
      </c>
      <c r="B4402" t="s">
        <v>1420</v>
      </c>
      <c r="C4402" t="s">
        <v>175</v>
      </c>
      <c r="D4402" t="s">
        <v>95</v>
      </c>
      <c r="E4402" t="s">
        <v>327</v>
      </c>
      <c r="F4402">
        <v>3</v>
      </c>
      <c r="G4402">
        <v>8</v>
      </c>
      <c r="H4402" t="s">
        <v>14</v>
      </c>
      <c r="I4402" t="s">
        <v>15</v>
      </c>
      <c r="J4402">
        <v>5871</v>
      </c>
      <c r="K4402" t="str">
        <f>VLOOKUP(E4402,LUCode!A:B,2,FALSE)</f>
        <v>Operator Overshot Platform</v>
      </c>
      <c r="L4402">
        <f>VLOOKUP(D4402,Coordinates!A:C,2,FALSE)</f>
        <v>43.403700000000001</v>
      </c>
      <c r="M4402">
        <f>VLOOKUP(D4402,Coordinates!A:C,3,FALSE)</f>
        <v>-79.231999999999999</v>
      </c>
      <c r="N4402" t="str">
        <f>VLOOKUP(I4402,LULine!A:B,2,FALSE)</f>
        <v>Yonge University Spadina</v>
      </c>
      <c r="O4402" t="s">
        <v>1766</v>
      </c>
      <c r="P4402" t="s">
        <v>1772</v>
      </c>
    </row>
    <row r="4403" spans="1:16" x14ac:dyDescent="0.3">
      <c r="A4403">
        <v>43736</v>
      </c>
      <c r="B4403" t="s">
        <v>935</v>
      </c>
      <c r="C4403" t="s">
        <v>175</v>
      </c>
      <c r="D4403" t="s">
        <v>40</v>
      </c>
      <c r="E4403" t="s">
        <v>67</v>
      </c>
      <c r="F4403">
        <v>4</v>
      </c>
      <c r="G4403">
        <v>8</v>
      </c>
      <c r="H4403" t="s">
        <v>34</v>
      </c>
      <c r="I4403" t="s">
        <v>30</v>
      </c>
      <c r="J4403">
        <v>5238</v>
      </c>
      <c r="K4403" t="str">
        <f>VLOOKUP(E4403,LUCode!A:B,2,FALSE)</f>
        <v>Door Problems - Faulty Equipment</v>
      </c>
      <c r="L4403">
        <f>VLOOKUP(D4403,Coordinates!A:C,2,FALSE)</f>
        <v>43.405700000000003</v>
      </c>
      <c r="M4403">
        <f>VLOOKUP(D4403,Coordinates!A:C,3,FALSE)</f>
        <v>-79.194900000000004</v>
      </c>
      <c r="N4403" t="str">
        <f>VLOOKUP(I4403,LULine!A:B,2,FALSE)</f>
        <v>Bloor Danforth</v>
      </c>
      <c r="O4403" t="s">
        <v>1766</v>
      </c>
      <c r="P4403" t="s">
        <v>1772</v>
      </c>
    </row>
    <row r="4404" spans="1:16" x14ac:dyDescent="0.3">
      <c r="A4404">
        <v>43736</v>
      </c>
      <c r="B4404" t="s">
        <v>1657</v>
      </c>
      <c r="C4404" t="s">
        <v>175</v>
      </c>
      <c r="D4404" t="s">
        <v>248</v>
      </c>
      <c r="E4404" t="s">
        <v>80</v>
      </c>
      <c r="F4404">
        <v>9</v>
      </c>
      <c r="G4404">
        <v>12</v>
      </c>
      <c r="H4404" t="s">
        <v>14</v>
      </c>
      <c r="I4404" t="s">
        <v>15</v>
      </c>
      <c r="J4404">
        <v>5661</v>
      </c>
      <c r="K4404" t="str">
        <f>VLOOKUP(E4404,LUCode!A:B,2,FALSE)</f>
        <v>Disorderly Patron</v>
      </c>
      <c r="L4404">
        <f>VLOOKUP(D4404,Coordinates!A:C,2,FALSE)</f>
        <v>43.3857</v>
      </c>
      <c r="M4404">
        <f>VLOOKUP(D4404,Coordinates!A:C,3,FALSE)</f>
        <v>-79.224000000000004</v>
      </c>
      <c r="N4404" t="str">
        <f>VLOOKUP(I4404,LULine!A:B,2,FALSE)</f>
        <v>Yonge University Spadina</v>
      </c>
      <c r="O4404" t="s">
        <v>1766</v>
      </c>
      <c r="P4404" t="s">
        <v>1773</v>
      </c>
    </row>
    <row r="4405" spans="1:16" x14ac:dyDescent="0.3">
      <c r="A4405">
        <v>43736</v>
      </c>
      <c r="B4405" t="s">
        <v>1235</v>
      </c>
      <c r="C4405" t="s">
        <v>175</v>
      </c>
      <c r="D4405" t="s">
        <v>106</v>
      </c>
      <c r="E4405" t="s">
        <v>80</v>
      </c>
      <c r="F4405">
        <v>3</v>
      </c>
      <c r="G4405">
        <v>8</v>
      </c>
      <c r="H4405" t="s">
        <v>14</v>
      </c>
      <c r="I4405" t="s">
        <v>15</v>
      </c>
      <c r="J4405">
        <v>5826</v>
      </c>
      <c r="K4405" t="str">
        <f>VLOOKUP(E4405,LUCode!A:B,2,FALSE)</f>
        <v>Disorderly Patron</v>
      </c>
      <c r="L4405">
        <f>VLOOKUP(D4405,Coordinates!A:C,2,FALSE)</f>
        <v>43.400199999999998</v>
      </c>
      <c r="M4405">
        <f>VLOOKUP(D4405,Coordinates!A:C,3,FALSE)</f>
        <v>-79.233699999999999</v>
      </c>
      <c r="N4405" t="str">
        <f>VLOOKUP(I4405,LULine!A:B,2,FALSE)</f>
        <v>Yonge University Spadina</v>
      </c>
      <c r="O4405" t="s">
        <v>1766</v>
      </c>
      <c r="P4405" t="s">
        <v>1773</v>
      </c>
    </row>
    <row r="4406" spans="1:16" x14ac:dyDescent="0.3">
      <c r="A4406">
        <v>43736</v>
      </c>
      <c r="B4406" t="s">
        <v>570</v>
      </c>
      <c r="C4406" t="s">
        <v>175</v>
      </c>
      <c r="D4406" t="s">
        <v>124</v>
      </c>
      <c r="E4406" t="s">
        <v>1339</v>
      </c>
      <c r="F4406">
        <v>3</v>
      </c>
      <c r="G4406">
        <v>8</v>
      </c>
      <c r="H4406" t="s">
        <v>14</v>
      </c>
      <c r="I4406" t="s">
        <v>93</v>
      </c>
      <c r="J4406">
        <v>3023</v>
      </c>
      <c r="K4406" t="str">
        <f>VLOOKUP(E4406,LUCode!A:B,2,FALSE)</f>
        <v>Injured or ill Customer (On Train) - Transported</v>
      </c>
      <c r="L4406">
        <f>VLOOKUP(D4406,Coordinates!A:C,2,FALSE)</f>
        <v>43.460099999999997</v>
      </c>
      <c r="M4406">
        <f>VLOOKUP(D4406,Coordinates!A:C,3,FALSE)</f>
        <v>-79.163499999999999</v>
      </c>
      <c r="N4406" t="str">
        <f>VLOOKUP(I4406,LULine!A:B,2,FALSE)</f>
        <v>Scarborough Rail Transit</v>
      </c>
      <c r="O4406" t="s">
        <v>1766</v>
      </c>
      <c r="P4406" t="s">
        <v>1776</v>
      </c>
    </row>
    <row r="4407" spans="1:16" x14ac:dyDescent="0.3">
      <c r="A4407">
        <v>43736</v>
      </c>
      <c r="B4407" t="s">
        <v>702</v>
      </c>
      <c r="C4407" t="s">
        <v>175</v>
      </c>
      <c r="D4407" s="25" t="s">
        <v>1640</v>
      </c>
      <c r="E4407" t="s">
        <v>163</v>
      </c>
      <c r="F4407">
        <v>6</v>
      </c>
      <c r="G4407">
        <v>11</v>
      </c>
      <c r="H4407" t="s">
        <v>14</v>
      </c>
      <c r="I4407" t="s">
        <v>15</v>
      </c>
      <c r="J4407">
        <v>5806</v>
      </c>
      <c r="K4407" t="str">
        <f>VLOOKUP(E4407,LUCode!A:B,2,FALSE)</f>
        <v>Injured or ill Customer (In Station) - Transported</v>
      </c>
      <c r="L4407" t="str">
        <f>VLOOKUP(D4407,Coordinates!A:C,2,FALSE)</f>
        <v>43.7614°</v>
      </c>
      <c r="M4407">
        <f>VLOOKUP(D4407,Coordinates!A:C,3,FALSE)</f>
        <v>-79.410499999999999</v>
      </c>
      <c r="N4407" t="str">
        <f>VLOOKUP(I4407,LULine!A:B,2,FALSE)</f>
        <v>Yonge University Spadina</v>
      </c>
      <c r="O4407" t="s">
        <v>1766</v>
      </c>
      <c r="P4407" t="s">
        <v>1777</v>
      </c>
    </row>
    <row r="4408" spans="1:16" x14ac:dyDescent="0.3">
      <c r="A4408">
        <v>43736</v>
      </c>
      <c r="B4408" t="s">
        <v>956</v>
      </c>
      <c r="C4408" t="s">
        <v>175</v>
      </c>
      <c r="D4408" t="s">
        <v>443</v>
      </c>
      <c r="E4408" t="s">
        <v>80</v>
      </c>
      <c r="F4408">
        <v>5</v>
      </c>
      <c r="G4408">
        <v>11</v>
      </c>
      <c r="H4408" t="s">
        <v>29</v>
      </c>
      <c r="I4408" t="s">
        <v>30</v>
      </c>
      <c r="J4408">
        <v>5172</v>
      </c>
      <c r="K4408" t="str">
        <f>VLOOKUP(E4408,LUCode!A:B,2,FALSE)</f>
        <v>Disorderly Patron</v>
      </c>
      <c r="L4408">
        <f>VLOOKUP(D4408,Coordinates!A:C,2,FALSE)</f>
        <v>43.412050000000001</v>
      </c>
      <c r="M4408">
        <f>VLOOKUP(D4408,Coordinates!A:C,3,FALSE)</f>
        <v>-79.180599999999998</v>
      </c>
      <c r="N4408" t="str">
        <f>VLOOKUP(I4408,LULine!A:B,2,FALSE)</f>
        <v>Bloor Danforth</v>
      </c>
      <c r="O4408" t="s">
        <v>1766</v>
      </c>
      <c r="P4408" t="s">
        <v>1777</v>
      </c>
    </row>
    <row r="4409" spans="1:16" x14ac:dyDescent="0.3">
      <c r="A4409">
        <v>43737</v>
      </c>
      <c r="B4409" t="s">
        <v>1193</v>
      </c>
      <c r="C4409" t="s">
        <v>188</v>
      </c>
      <c r="D4409" t="s">
        <v>127</v>
      </c>
      <c r="E4409" t="s">
        <v>89</v>
      </c>
      <c r="F4409">
        <v>4</v>
      </c>
      <c r="G4409">
        <v>9</v>
      </c>
      <c r="H4409" t="s">
        <v>19</v>
      </c>
      <c r="I4409" t="s">
        <v>15</v>
      </c>
      <c r="J4409">
        <v>5991</v>
      </c>
      <c r="K4409" t="str">
        <f>VLOOKUP(E4409,LUCode!A:B,2,FALSE)</f>
        <v>Injured or ill Customer (On Train) - Medical Aid Refused</v>
      </c>
      <c r="L4409">
        <f>VLOOKUP(D4409,Coordinates!A:C,2,FALSE)</f>
        <v>43.400500000000001</v>
      </c>
      <c r="M4409">
        <f>VLOOKUP(D4409,Coordinates!A:C,3,FALSE)</f>
        <v>-79.235900000000001</v>
      </c>
      <c r="N4409" t="str">
        <f>VLOOKUP(I4409,LULine!A:B,2,FALSE)</f>
        <v>Yonge University Spadina</v>
      </c>
      <c r="O4409" t="s">
        <v>1766</v>
      </c>
      <c r="P4409" t="s">
        <v>1777</v>
      </c>
    </row>
    <row r="4410" spans="1:16" x14ac:dyDescent="0.3">
      <c r="A4410">
        <v>43737</v>
      </c>
      <c r="B4410" t="s">
        <v>336</v>
      </c>
      <c r="C4410" t="s">
        <v>188</v>
      </c>
      <c r="D4410" t="s">
        <v>33</v>
      </c>
      <c r="E4410" t="s">
        <v>43</v>
      </c>
      <c r="F4410">
        <v>3</v>
      </c>
      <c r="G4410">
        <v>7</v>
      </c>
      <c r="H4410" t="s">
        <v>34</v>
      </c>
      <c r="I4410" t="s">
        <v>30</v>
      </c>
      <c r="J4410">
        <v>5068</v>
      </c>
      <c r="K4410" t="str">
        <f>VLOOKUP(E4410,LUCode!A:B,2,FALSE)</f>
        <v>Operator Not In Position</v>
      </c>
      <c r="L4410">
        <f>VLOOKUP(D4410,Coordinates!A:C,2,FALSE)</f>
        <v>43.381399999999999</v>
      </c>
      <c r="M4410">
        <f>VLOOKUP(D4410,Coordinates!A:C,3,FALSE)</f>
        <v>-79.320999999999998</v>
      </c>
      <c r="N4410" t="str">
        <f>VLOOKUP(I4410,LULine!A:B,2,FALSE)</f>
        <v>Bloor Danforth</v>
      </c>
      <c r="O4410" t="s">
        <v>1766</v>
      </c>
      <c r="P4410" t="s">
        <v>1774</v>
      </c>
    </row>
    <row r="4411" spans="1:16" x14ac:dyDescent="0.3">
      <c r="A4411">
        <v>43737</v>
      </c>
      <c r="B4411" t="s">
        <v>1056</v>
      </c>
      <c r="C4411" t="s">
        <v>188</v>
      </c>
      <c r="D4411" t="s">
        <v>211</v>
      </c>
      <c r="E4411" t="s">
        <v>52</v>
      </c>
      <c r="F4411">
        <v>3</v>
      </c>
      <c r="G4411">
        <v>8</v>
      </c>
      <c r="H4411" t="s">
        <v>19</v>
      </c>
      <c r="I4411" t="s">
        <v>15</v>
      </c>
      <c r="J4411">
        <v>5601</v>
      </c>
      <c r="K4411" t="str">
        <f>VLOOKUP(E4411,LUCode!A:B,2,FALSE)</f>
        <v>Unsanitary Vehicle</v>
      </c>
      <c r="L4411">
        <f>VLOOKUP(D4411,Coordinates!A:C,2,FALSE)</f>
        <v>43.4739</v>
      </c>
      <c r="M4411">
        <f>VLOOKUP(D4411,Coordinates!A:C,3,FALSE)</f>
        <v>-79.313900000000004</v>
      </c>
      <c r="N4411" t="str">
        <f>VLOOKUP(I4411,LULine!A:B,2,FALSE)</f>
        <v>Yonge University Spadina</v>
      </c>
      <c r="O4411" t="s">
        <v>1766</v>
      </c>
      <c r="P4411" t="s">
        <v>1772</v>
      </c>
    </row>
    <row r="4412" spans="1:16" x14ac:dyDescent="0.3">
      <c r="A4412">
        <v>43737</v>
      </c>
      <c r="B4412" t="s">
        <v>633</v>
      </c>
      <c r="C4412" t="s">
        <v>188</v>
      </c>
      <c r="D4412" t="s">
        <v>22</v>
      </c>
      <c r="E4412" t="s">
        <v>13</v>
      </c>
      <c r="F4412">
        <v>3</v>
      </c>
      <c r="G4412">
        <v>8</v>
      </c>
      <c r="H4412" t="s">
        <v>19</v>
      </c>
      <c r="I4412" t="s">
        <v>15</v>
      </c>
      <c r="J4412">
        <v>5846</v>
      </c>
      <c r="K4412" t="str">
        <f>VLOOKUP(E4412,LUCode!A:B,2,FALSE)</f>
        <v>ATC Project</v>
      </c>
      <c r="L4412">
        <f>VLOOKUP(D4412,Coordinates!A:C,2,FALSE)</f>
        <v>43.4116</v>
      </c>
      <c r="M4412">
        <f>VLOOKUP(D4412,Coordinates!A:C,3,FALSE)</f>
        <v>-79.233500000000006</v>
      </c>
      <c r="N4412" t="str">
        <f>VLOOKUP(I4412,LULine!A:B,2,FALSE)</f>
        <v>Yonge University Spadina</v>
      </c>
      <c r="O4412" t="s">
        <v>1766</v>
      </c>
      <c r="P4412" t="s">
        <v>1772</v>
      </c>
    </row>
    <row r="4413" spans="1:16" x14ac:dyDescent="0.3">
      <c r="A4413">
        <v>43737</v>
      </c>
      <c r="B4413" t="s">
        <v>878</v>
      </c>
      <c r="C4413" t="s">
        <v>188</v>
      </c>
      <c r="D4413" t="s">
        <v>33</v>
      </c>
      <c r="E4413" t="s">
        <v>80</v>
      </c>
      <c r="F4413">
        <v>3</v>
      </c>
      <c r="G4413">
        <v>7</v>
      </c>
      <c r="H4413" t="s">
        <v>34</v>
      </c>
      <c r="I4413" t="s">
        <v>30</v>
      </c>
      <c r="J4413">
        <v>5253</v>
      </c>
      <c r="K4413" t="str">
        <f>VLOOKUP(E4413,LUCode!A:B,2,FALSE)</f>
        <v>Disorderly Patron</v>
      </c>
      <c r="L4413">
        <f>VLOOKUP(D4413,Coordinates!A:C,2,FALSE)</f>
        <v>43.381399999999999</v>
      </c>
      <c r="M4413">
        <f>VLOOKUP(D4413,Coordinates!A:C,3,FALSE)</f>
        <v>-79.320999999999998</v>
      </c>
      <c r="N4413" t="str">
        <f>VLOOKUP(I4413,LULine!A:B,2,FALSE)</f>
        <v>Bloor Danforth</v>
      </c>
      <c r="O4413" t="s">
        <v>1766</v>
      </c>
      <c r="P4413" t="s">
        <v>1772</v>
      </c>
    </row>
    <row r="4414" spans="1:16" x14ac:dyDescent="0.3">
      <c r="A4414">
        <v>43737</v>
      </c>
      <c r="B4414" t="s">
        <v>795</v>
      </c>
      <c r="C4414" t="s">
        <v>188</v>
      </c>
      <c r="D4414" t="s">
        <v>42</v>
      </c>
      <c r="E4414" t="s">
        <v>245</v>
      </c>
      <c r="F4414">
        <v>4</v>
      </c>
      <c r="G4414">
        <v>9</v>
      </c>
      <c r="H4414" t="s">
        <v>19</v>
      </c>
      <c r="I4414" t="s">
        <v>15</v>
      </c>
      <c r="J4414">
        <v>5551</v>
      </c>
      <c r="K4414" t="str">
        <f>VLOOKUP(E4414,LUCode!A:B,2,FALSE)</f>
        <v>Door Problems - Passenger Related</v>
      </c>
      <c r="L4414">
        <f>VLOOKUP(D4414,Coordinates!A:C,2,FALSE)</f>
        <v>43.749699999999997</v>
      </c>
      <c r="M4414">
        <f>VLOOKUP(D4414,Coordinates!A:C,3,FALSE)</f>
        <v>-79.4619</v>
      </c>
      <c r="N4414" t="str">
        <f>VLOOKUP(I4414,LULine!A:B,2,FALSE)</f>
        <v>Yonge University Spadina</v>
      </c>
      <c r="O4414" t="s">
        <v>1766</v>
      </c>
      <c r="P4414" t="s">
        <v>1773</v>
      </c>
    </row>
    <row r="4415" spans="1:16" x14ac:dyDescent="0.3">
      <c r="A4415">
        <v>43737</v>
      </c>
      <c r="B4415" t="s">
        <v>978</v>
      </c>
      <c r="C4415" t="s">
        <v>188</v>
      </c>
      <c r="D4415" s="25" t="s">
        <v>1755</v>
      </c>
      <c r="E4415" t="s">
        <v>143</v>
      </c>
      <c r="F4415">
        <v>4</v>
      </c>
      <c r="G4415">
        <v>8</v>
      </c>
      <c r="H4415" t="s">
        <v>29</v>
      </c>
      <c r="I4415" t="s">
        <v>30</v>
      </c>
      <c r="J4415">
        <v>5198</v>
      </c>
      <c r="K4415" t="str">
        <f>VLOOKUP(E4415,LUCode!A:B,2,FALSE)</f>
        <v>Transportation Department - Other</v>
      </c>
      <c r="L4415">
        <f>VLOOKUP(D4415,Coordinates!A:C,2,FALSE)</f>
        <v>43.6706</v>
      </c>
      <c r="M4415">
        <f>VLOOKUP(D4415,Coordinates!A:C,3,FALSE)</f>
        <v>-79.386499999999998</v>
      </c>
      <c r="N4415" t="str">
        <f>VLOOKUP(I4415,LULine!A:B,2,FALSE)</f>
        <v>Bloor Danforth</v>
      </c>
      <c r="O4415" t="s">
        <v>1766</v>
      </c>
      <c r="P4415" t="s">
        <v>1773</v>
      </c>
    </row>
    <row r="4416" spans="1:16" x14ac:dyDescent="0.3">
      <c r="A4416">
        <v>43737</v>
      </c>
      <c r="B4416" t="s">
        <v>90</v>
      </c>
      <c r="C4416" t="s">
        <v>188</v>
      </c>
      <c r="D4416" t="s">
        <v>296</v>
      </c>
      <c r="E4416" t="s">
        <v>80</v>
      </c>
      <c r="F4416">
        <v>6</v>
      </c>
      <c r="G4416">
        <v>11</v>
      </c>
      <c r="H4416" t="s">
        <v>14</v>
      </c>
      <c r="I4416" t="s">
        <v>15</v>
      </c>
      <c r="J4416">
        <v>5661</v>
      </c>
      <c r="K4416" t="str">
        <f>VLOOKUP(E4416,LUCode!A:B,2,FALSE)</f>
        <v>Disorderly Patron</v>
      </c>
      <c r="L4416">
        <f>VLOOKUP(D4416,Coordinates!A:C,2,FALSE)</f>
        <v>43.4116</v>
      </c>
      <c r="M4416">
        <f>VLOOKUP(D4416,Coordinates!A:C,3,FALSE)</f>
        <v>-79.233500000000006</v>
      </c>
      <c r="N4416" t="str">
        <f>VLOOKUP(I4416,LULine!A:B,2,FALSE)</f>
        <v>Yonge University Spadina</v>
      </c>
      <c r="O4416" t="s">
        <v>1766</v>
      </c>
      <c r="P4416" t="s">
        <v>1773</v>
      </c>
    </row>
    <row r="4417" spans="1:16" x14ac:dyDescent="0.3">
      <c r="A4417">
        <v>43737</v>
      </c>
      <c r="B4417" t="s">
        <v>344</v>
      </c>
      <c r="C4417" t="s">
        <v>188</v>
      </c>
      <c r="D4417" t="s">
        <v>279</v>
      </c>
      <c r="E4417" t="s">
        <v>89</v>
      </c>
      <c r="F4417">
        <v>10</v>
      </c>
      <c r="G4417">
        <v>15</v>
      </c>
      <c r="H4417" t="s">
        <v>19</v>
      </c>
      <c r="I4417" t="s">
        <v>15</v>
      </c>
      <c r="J4417">
        <v>5661</v>
      </c>
      <c r="K4417" t="str">
        <f>VLOOKUP(E4417,LUCode!A:B,2,FALSE)</f>
        <v>Injured or ill Customer (On Train) - Medical Aid Refused</v>
      </c>
      <c r="L4417">
        <f>VLOOKUP(D4417,Coordinates!A:C,2,FALSE)</f>
        <v>43.4056</v>
      </c>
      <c r="M4417">
        <f>VLOOKUP(D4417,Coordinates!A:C,3,FALSE)</f>
        <v>-79.232699999999994</v>
      </c>
      <c r="N4417" t="str">
        <f>VLOOKUP(I4417,LULine!A:B,2,FALSE)</f>
        <v>Yonge University Spadina</v>
      </c>
      <c r="O4417" t="s">
        <v>1766</v>
      </c>
      <c r="P4417" t="s">
        <v>1773</v>
      </c>
    </row>
    <row r="4418" spans="1:16" x14ac:dyDescent="0.3">
      <c r="A4418">
        <v>43737</v>
      </c>
      <c r="B4418" t="s">
        <v>1173</v>
      </c>
      <c r="C4418" t="s">
        <v>188</v>
      </c>
      <c r="D4418" s="25" t="s">
        <v>1756</v>
      </c>
      <c r="E4418" t="s">
        <v>80</v>
      </c>
      <c r="F4418">
        <v>3</v>
      </c>
      <c r="G4418">
        <v>8</v>
      </c>
      <c r="H4418" t="s">
        <v>19</v>
      </c>
      <c r="I4418" t="s">
        <v>15</v>
      </c>
      <c r="J4418">
        <v>5686</v>
      </c>
      <c r="K4418" t="str">
        <f>VLOOKUP(E4418,LUCode!A:B,2,FALSE)</f>
        <v>Disorderly Patron</v>
      </c>
      <c r="L4418">
        <f>VLOOKUP(D4418,Coordinates!A:C,2,FALSE)</f>
        <v>43.401600000000002</v>
      </c>
      <c r="M4418">
        <f>VLOOKUP(D4418,Coordinates!A:C,3,FALSE)</f>
        <v>-79.230900000000005</v>
      </c>
      <c r="N4418" t="str">
        <f>VLOOKUP(I4418,LULine!A:B,2,FALSE)</f>
        <v>Yonge University Spadina</v>
      </c>
      <c r="O4418" t="s">
        <v>1766</v>
      </c>
      <c r="P4418" t="s">
        <v>1775</v>
      </c>
    </row>
    <row r="4419" spans="1:16" x14ac:dyDescent="0.3">
      <c r="A4419">
        <v>43737</v>
      </c>
      <c r="B4419" t="s">
        <v>504</v>
      </c>
      <c r="C4419" t="s">
        <v>188</v>
      </c>
      <c r="D4419" t="s">
        <v>37</v>
      </c>
      <c r="E4419" t="s">
        <v>143</v>
      </c>
      <c r="F4419">
        <v>3</v>
      </c>
      <c r="G4419">
        <v>7</v>
      </c>
      <c r="H4419" t="s">
        <v>29</v>
      </c>
      <c r="I4419" t="s">
        <v>30</v>
      </c>
      <c r="J4419">
        <v>5330</v>
      </c>
      <c r="K4419" t="str">
        <f>VLOOKUP(E4419,LUCode!A:B,2,FALSE)</f>
        <v>Transportation Department - Other</v>
      </c>
      <c r="L4419">
        <f>VLOOKUP(D4419,Coordinates!A:C,2,FALSE)</f>
        <v>43.435699999999997</v>
      </c>
      <c r="M4419">
        <f>VLOOKUP(D4419,Coordinates!A:C,3,FALSE)</f>
        <v>-79.154899999999998</v>
      </c>
      <c r="N4419" t="str">
        <f>VLOOKUP(I4419,LULine!A:B,2,FALSE)</f>
        <v>Bloor Danforth</v>
      </c>
      <c r="O4419" t="s">
        <v>1766</v>
      </c>
      <c r="P4419" t="s">
        <v>1776</v>
      </c>
    </row>
    <row r="4420" spans="1:16" x14ac:dyDescent="0.3">
      <c r="A4420">
        <v>43737</v>
      </c>
      <c r="B4420" t="s">
        <v>113</v>
      </c>
      <c r="C4420" t="s">
        <v>188</v>
      </c>
      <c r="D4420" t="s">
        <v>300</v>
      </c>
      <c r="E4420" t="s">
        <v>89</v>
      </c>
      <c r="F4420">
        <v>3</v>
      </c>
      <c r="G4420">
        <v>8</v>
      </c>
      <c r="H4420" t="s">
        <v>14</v>
      </c>
      <c r="I4420" t="s">
        <v>15</v>
      </c>
      <c r="J4420">
        <v>6041</v>
      </c>
      <c r="K4420" t="str">
        <f>VLOOKUP(E4420,LUCode!A:B,2,FALSE)</f>
        <v>Injured or ill Customer (On Train) - Medical Aid Refused</v>
      </c>
      <c r="L4420">
        <f>VLOOKUP(D4420,Coordinates!A:C,2,FALSE)</f>
        <v>43.405200000000001</v>
      </c>
      <c r="M4420">
        <f>VLOOKUP(D4420,Coordinates!A:C,3,FALSE)</f>
        <v>-79.201599999999999</v>
      </c>
      <c r="N4420" t="str">
        <f>VLOOKUP(I4420,LULine!A:B,2,FALSE)</f>
        <v>Yonge University Spadina</v>
      </c>
      <c r="O4420" t="s">
        <v>1766</v>
      </c>
      <c r="P4420" t="s">
        <v>1776</v>
      </c>
    </row>
    <row r="4421" spans="1:16" x14ac:dyDescent="0.3">
      <c r="A4421">
        <v>43737</v>
      </c>
      <c r="B4421" t="s">
        <v>410</v>
      </c>
      <c r="C4421" t="s">
        <v>188</v>
      </c>
      <c r="D4421" s="25" t="s">
        <v>1755</v>
      </c>
      <c r="E4421" t="s">
        <v>80</v>
      </c>
      <c r="F4421">
        <v>4</v>
      </c>
      <c r="G4421">
        <v>8</v>
      </c>
      <c r="H4421" t="s">
        <v>34</v>
      </c>
      <c r="I4421" t="s">
        <v>30</v>
      </c>
      <c r="J4421">
        <v>5069</v>
      </c>
      <c r="K4421" t="str">
        <f>VLOOKUP(E4421,LUCode!A:B,2,FALSE)</f>
        <v>Disorderly Patron</v>
      </c>
      <c r="L4421">
        <f>VLOOKUP(D4421,Coordinates!A:C,2,FALSE)</f>
        <v>43.6706</v>
      </c>
      <c r="M4421">
        <f>VLOOKUP(D4421,Coordinates!A:C,3,FALSE)</f>
        <v>-79.386499999999998</v>
      </c>
      <c r="N4421" t="str">
        <f>VLOOKUP(I4421,LULine!A:B,2,FALSE)</f>
        <v>Bloor Danforth</v>
      </c>
      <c r="O4421" t="s">
        <v>1766</v>
      </c>
      <c r="P4421" t="s">
        <v>1777</v>
      </c>
    </row>
    <row r="4422" spans="1:16" x14ac:dyDescent="0.3">
      <c r="A4422">
        <v>43738</v>
      </c>
      <c r="B4422" t="s">
        <v>1276</v>
      </c>
      <c r="C4422" t="s">
        <v>196</v>
      </c>
      <c r="D4422" t="s">
        <v>88</v>
      </c>
      <c r="E4422" t="s">
        <v>115</v>
      </c>
      <c r="F4422">
        <v>10</v>
      </c>
      <c r="G4422">
        <v>0</v>
      </c>
      <c r="H4422" t="s">
        <v>19</v>
      </c>
      <c r="I4422" t="s">
        <v>15</v>
      </c>
      <c r="J4422">
        <v>5561</v>
      </c>
      <c r="K4422" t="str">
        <f>VLOOKUP(E4422,LUCode!A:B,2,FALSE)</f>
        <v>Track Level Debris - Controllable</v>
      </c>
      <c r="L4422">
        <f>VLOOKUP(D4422,Coordinates!A:C,2,FALSE)</f>
        <v>43.744900000000001</v>
      </c>
      <c r="M4422">
        <f>VLOOKUP(D4422,Coordinates!A:C,3,FALSE)</f>
        <v>-79.406700000000001</v>
      </c>
      <c r="N4422" t="str">
        <f>VLOOKUP(I4422,LULine!A:B,2,FALSE)</f>
        <v>Yonge University Spadina</v>
      </c>
      <c r="O4422" t="s">
        <v>1766</v>
      </c>
      <c r="P4422" t="s">
        <v>1774</v>
      </c>
    </row>
    <row r="4423" spans="1:16" x14ac:dyDescent="0.3">
      <c r="A4423">
        <v>43738</v>
      </c>
      <c r="B4423" t="s">
        <v>690</v>
      </c>
      <c r="C4423" t="s">
        <v>196</v>
      </c>
      <c r="D4423" t="s">
        <v>64</v>
      </c>
      <c r="E4423" t="s">
        <v>197</v>
      </c>
      <c r="F4423">
        <v>9</v>
      </c>
      <c r="G4423">
        <v>0</v>
      </c>
      <c r="H4423" t="s">
        <v>29</v>
      </c>
      <c r="I4423" t="s">
        <v>30</v>
      </c>
      <c r="J4423">
        <v>5269</v>
      </c>
      <c r="K4423" t="str">
        <f>VLOOKUP(E4423,LUCode!A:B,2,FALSE)</f>
        <v>Work Zone Problems - Track</v>
      </c>
      <c r="L4423">
        <f>VLOOKUP(D4423,Coordinates!A:C,2,FALSE)</f>
        <v>43.424100000000003</v>
      </c>
      <c r="M4423">
        <f>VLOOKUP(D4423,Coordinates!A:C,3,FALSE)</f>
        <v>-79.164699999999996</v>
      </c>
      <c r="N4423" t="str">
        <f>VLOOKUP(I4423,LULine!A:B,2,FALSE)</f>
        <v>Bloor Danforth</v>
      </c>
      <c r="O4423" t="s">
        <v>1766</v>
      </c>
      <c r="P4423" t="s">
        <v>1774</v>
      </c>
    </row>
    <row r="4424" spans="1:16" x14ac:dyDescent="0.3">
      <c r="A4424">
        <v>43738</v>
      </c>
      <c r="B4424" t="s">
        <v>153</v>
      </c>
      <c r="C4424" t="s">
        <v>196</v>
      </c>
      <c r="D4424" t="s">
        <v>40</v>
      </c>
      <c r="E4424" t="s">
        <v>197</v>
      </c>
      <c r="F4424">
        <v>9</v>
      </c>
      <c r="G4424">
        <v>0</v>
      </c>
      <c r="H4424" t="s">
        <v>34</v>
      </c>
      <c r="I4424" t="s">
        <v>30</v>
      </c>
      <c r="J4424">
        <v>5018</v>
      </c>
      <c r="K4424" t="str">
        <f>VLOOKUP(E4424,LUCode!A:B,2,FALSE)</f>
        <v>Work Zone Problems - Track</v>
      </c>
      <c r="L4424">
        <f>VLOOKUP(D4424,Coordinates!A:C,2,FALSE)</f>
        <v>43.405700000000003</v>
      </c>
      <c r="M4424">
        <f>VLOOKUP(D4424,Coordinates!A:C,3,FALSE)</f>
        <v>-79.194900000000004</v>
      </c>
      <c r="N4424" t="str">
        <f>VLOOKUP(I4424,LULine!A:B,2,FALSE)</f>
        <v>Bloor Danforth</v>
      </c>
      <c r="O4424" t="s">
        <v>1766</v>
      </c>
      <c r="P4424" t="s">
        <v>1774</v>
      </c>
    </row>
    <row r="4425" spans="1:16" x14ac:dyDescent="0.3">
      <c r="A4425">
        <v>43738</v>
      </c>
      <c r="B4425" t="s">
        <v>1049</v>
      </c>
      <c r="C4425" t="s">
        <v>196</v>
      </c>
      <c r="D4425" t="s">
        <v>207</v>
      </c>
      <c r="E4425" t="s">
        <v>250</v>
      </c>
      <c r="F4425">
        <v>8</v>
      </c>
      <c r="G4425">
        <v>12</v>
      </c>
      <c r="H4425" t="s">
        <v>14</v>
      </c>
      <c r="I4425" t="s">
        <v>15</v>
      </c>
      <c r="J4425">
        <v>5696</v>
      </c>
      <c r="K4425" t="str">
        <f>VLOOKUP(E4425,LUCode!A:B,2,FALSE)</f>
        <v>Transit Control Related Problems</v>
      </c>
      <c r="L4425">
        <f>VLOOKUP(D4425,Coordinates!A:C,2,FALSE)</f>
        <v>43.4221</v>
      </c>
      <c r="M4425">
        <f>VLOOKUP(D4425,Coordinates!A:C,3,FALSE)</f>
        <v>-79.235399999999998</v>
      </c>
      <c r="N4425" t="str">
        <f>VLOOKUP(I4425,LULine!A:B,2,FALSE)</f>
        <v>Yonge University Spadina</v>
      </c>
      <c r="O4425" t="s">
        <v>1766</v>
      </c>
      <c r="P4425" t="s">
        <v>1774</v>
      </c>
    </row>
    <row r="4426" spans="1:16" x14ac:dyDescent="0.3">
      <c r="A4426">
        <v>43738</v>
      </c>
      <c r="B4426" t="s">
        <v>355</v>
      </c>
      <c r="C4426" t="s">
        <v>196</v>
      </c>
      <c r="D4426" t="s">
        <v>149</v>
      </c>
      <c r="E4426" t="s">
        <v>57</v>
      </c>
      <c r="F4426">
        <v>3</v>
      </c>
      <c r="G4426">
        <v>5</v>
      </c>
      <c r="H4426" t="s">
        <v>34</v>
      </c>
      <c r="I4426" t="s">
        <v>30</v>
      </c>
      <c r="J4426">
        <v>5243</v>
      </c>
      <c r="K4426" t="str">
        <f>VLOOKUP(E4426,LUCode!A:B,2,FALSE)</f>
        <v>Injured or ill Customer (On Train) - Transported</v>
      </c>
      <c r="L4426">
        <f>VLOOKUP(D4426,Coordinates!A:C,2,FALSE)</f>
        <v>43.400199999999998</v>
      </c>
      <c r="M4426">
        <f>VLOOKUP(D4426,Coordinates!A:C,3,FALSE)</f>
        <v>-79.241399999999999</v>
      </c>
      <c r="N4426" t="str">
        <f>VLOOKUP(I4426,LULine!A:B,2,FALSE)</f>
        <v>Bloor Danforth</v>
      </c>
      <c r="O4426" t="s">
        <v>1766</v>
      </c>
      <c r="P4426" t="s">
        <v>1774</v>
      </c>
    </row>
    <row r="4427" spans="1:16" x14ac:dyDescent="0.3">
      <c r="A4427">
        <v>43738</v>
      </c>
      <c r="B4427" t="s">
        <v>1682</v>
      </c>
      <c r="C4427" t="s">
        <v>196</v>
      </c>
      <c r="D4427" t="s">
        <v>296</v>
      </c>
      <c r="E4427" t="s">
        <v>327</v>
      </c>
      <c r="F4427">
        <v>3</v>
      </c>
      <c r="G4427">
        <v>5</v>
      </c>
      <c r="H4427" t="s">
        <v>14</v>
      </c>
      <c r="I4427" t="s">
        <v>15</v>
      </c>
      <c r="J4427">
        <v>5526</v>
      </c>
      <c r="K4427" t="str">
        <f>VLOOKUP(E4427,LUCode!A:B,2,FALSE)</f>
        <v>Operator Overshot Platform</v>
      </c>
      <c r="L4427">
        <f>VLOOKUP(D4427,Coordinates!A:C,2,FALSE)</f>
        <v>43.4116</v>
      </c>
      <c r="M4427">
        <f>VLOOKUP(D4427,Coordinates!A:C,3,FALSE)</f>
        <v>-79.233500000000006</v>
      </c>
      <c r="N4427" t="str">
        <f>VLOOKUP(I4427,LULine!A:B,2,FALSE)</f>
        <v>Yonge University Spadina</v>
      </c>
      <c r="O4427" t="s">
        <v>1766</v>
      </c>
      <c r="P4427" t="s">
        <v>1772</v>
      </c>
    </row>
    <row r="4428" spans="1:16" x14ac:dyDescent="0.3">
      <c r="A4428">
        <v>43738</v>
      </c>
      <c r="B4428" t="s">
        <v>1413</v>
      </c>
      <c r="C4428" t="s">
        <v>196</v>
      </c>
      <c r="D4428" t="s">
        <v>59</v>
      </c>
      <c r="E4428" t="s">
        <v>43</v>
      </c>
      <c r="F4428">
        <v>3</v>
      </c>
      <c r="G4428">
        <v>6</v>
      </c>
      <c r="H4428" t="s">
        <v>29</v>
      </c>
      <c r="I4428" t="s">
        <v>30</v>
      </c>
      <c r="J4428">
        <v>5682</v>
      </c>
      <c r="K4428" t="str">
        <f>VLOOKUP(E4428,LUCode!A:B,2,FALSE)</f>
        <v>Operator Not In Position</v>
      </c>
      <c r="L4428">
        <f>VLOOKUP(D4428,Coordinates!A:C,2,FALSE)</f>
        <v>43.410299999999999</v>
      </c>
      <c r="M4428">
        <f>VLOOKUP(D4428,Coordinates!A:C,3,FALSE)</f>
        <v>-79.192300000000003</v>
      </c>
      <c r="N4428" t="str">
        <f>VLOOKUP(I4428,LULine!A:B,2,FALSE)</f>
        <v>Bloor Danforth</v>
      </c>
      <c r="O4428" t="s">
        <v>1766</v>
      </c>
      <c r="P4428" t="s">
        <v>1772</v>
      </c>
    </row>
    <row r="4429" spans="1:16" x14ac:dyDescent="0.3">
      <c r="A4429">
        <v>43738</v>
      </c>
      <c r="B4429" t="s">
        <v>999</v>
      </c>
      <c r="C4429" t="s">
        <v>196</v>
      </c>
      <c r="D4429" t="s">
        <v>106</v>
      </c>
      <c r="E4429" t="s">
        <v>13</v>
      </c>
      <c r="F4429">
        <v>6</v>
      </c>
      <c r="G4429">
        <v>9</v>
      </c>
      <c r="H4429" t="s">
        <v>19</v>
      </c>
      <c r="I4429" t="s">
        <v>15</v>
      </c>
      <c r="J4429">
        <v>5991</v>
      </c>
      <c r="K4429" t="str">
        <f>VLOOKUP(E4429,LUCode!A:B,2,FALSE)</f>
        <v>ATC Project</v>
      </c>
      <c r="L4429">
        <f>VLOOKUP(D4429,Coordinates!A:C,2,FALSE)</f>
        <v>43.400199999999998</v>
      </c>
      <c r="M4429">
        <f>VLOOKUP(D4429,Coordinates!A:C,3,FALSE)</f>
        <v>-79.233699999999999</v>
      </c>
      <c r="N4429" t="str">
        <f>VLOOKUP(I4429,LULine!A:B,2,FALSE)</f>
        <v>Yonge University Spadina</v>
      </c>
      <c r="O4429" t="s">
        <v>1766</v>
      </c>
      <c r="P4429" t="s">
        <v>1772</v>
      </c>
    </row>
    <row r="4430" spans="1:16" x14ac:dyDescent="0.3">
      <c r="A4430">
        <v>43738</v>
      </c>
      <c r="B4430" t="s">
        <v>1360</v>
      </c>
      <c r="C4430" t="s">
        <v>196</v>
      </c>
      <c r="D4430" t="s">
        <v>127</v>
      </c>
      <c r="E4430" t="s">
        <v>80</v>
      </c>
      <c r="F4430">
        <v>6</v>
      </c>
      <c r="G4430">
        <v>9</v>
      </c>
      <c r="H4430" t="s">
        <v>19</v>
      </c>
      <c r="I4430" t="s">
        <v>15</v>
      </c>
      <c r="J4430">
        <v>5676</v>
      </c>
      <c r="K4430" t="str">
        <f>VLOOKUP(E4430,LUCode!A:B,2,FALSE)</f>
        <v>Disorderly Patron</v>
      </c>
      <c r="L4430">
        <f>VLOOKUP(D4430,Coordinates!A:C,2,FALSE)</f>
        <v>43.400500000000001</v>
      </c>
      <c r="M4430">
        <f>VLOOKUP(D4430,Coordinates!A:C,3,FALSE)</f>
        <v>-79.235900000000001</v>
      </c>
      <c r="N4430" t="str">
        <f>VLOOKUP(I4430,LULine!A:B,2,FALSE)</f>
        <v>Yonge University Spadina</v>
      </c>
      <c r="O4430" t="s">
        <v>1766</v>
      </c>
      <c r="P4430" t="s">
        <v>1773</v>
      </c>
    </row>
    <row r="4431" spans="1:16" x14ac:dyDescent="0.3">
      <c r="A4431">
        <v>43738</v>
      </c>
      <c r="B4431" t="s">
        <v>492</v>
      </c>
      <c r="C4431" t="s">
        <v>196</v>
      </c>
      <c r="D4431" t="s">
        <v>425</v>
      </c>
      <c r="E4431" t="s">
        <v>245</v>
      </c>
      <c r="F4431">
        <v>5</v>
      </c>
      <c r="G4431">
        <v>8</v>
      </c>
      <c r="H4431" t="s">
        <v>34</v>
      </c>
      <c r="I4431" t="s">
        <v>30</v>
      </c>
      <c r="J4431">
        <v>5198</v>
      </c>
      <c r="K4431" t="str">
        <f>VLOOKUP(E4431,LUCode!A:B,2,FALSE)</f>
        <v>Door Problems - Passenger Related</v>
      </c>
      <c r="L4431">
        <f>VLOOKUP(D4431,Coordinates!A:C,2,FALSE)</f>
        <v>43.403700000000001</v>
      </c>
      <c r="M4431">
        <f>VLOOKUP(D4431,Coordinates!A:C,3,FALSE)</f>
        <v>-79.212999999999994</v>
      </c>
      <c r="N4431" t="str">
        <f>VLOOKUP(I4431,LULine!A:B,2,FALSE)</f>
        <v>Bloor Danforth</v>
      </c>
      <c r="O4431" t="s">
        <v>1766</v>
      </c>
      <c r="P4431" t="s">
        <v>1773</v>
      </c>
    </row>
    <row r="4432" spans="1:16" x14ac:dyDescent="0.3">
      <c r="A4432">
        <v>43738</v>
      </c>
      <c r="B4432" t="s">
        <v>1073</v>
      </c>
      <c r="C4432" t="s">
        <v>196</v>
      </c>
      <c r="D4432" t="s">
        <v>119</v>
      </c>
      <c r="E4432" t="s">
        <v>57</v>
      </c>
      <c r="F4432">
        <v>25</v>
      </c>
      <c r="G4432">
        <v>28</v>
      </c>
      <c r="H4432" t="s">
        <v>14</v>
      </c>
      <c r="I4432" t="s">
        <v>15</v>
      </c>
      <c r="J4432">
        <v>6016</v>
      </c>
      <c r="K4432" t="str">
        <f>VLOOKUP(E4432,LUCode!A:B,2,FALSE)</f>
        <v>Injured or ill Customer (On Train) - Transported</v>
      </c>
      <c r="L4432">
        <f>VLOOKUP(D4432,Coordinates!A:C,2,FALSE)</f>
        <v>43.433</v>
      </c>
      <c r="M4432">
        <f>VLOOKUP(D4432,Coordinates!A:C,3,FALSE)</f>
        <v>-79.248000000000005</v>
      </c>
      <c r="N4432" t="str">
        <f>VLOOKUP(I4432,LULine!A:B,2,FALSE)</f>
        <v>Yonge University Spadina</v>
      </c>
      <c r="O4432" t="s">
        <v>1766</v>
      </c>
      <c r="P4432" t="s">
        <v>1773</v>
      </c>
    </row>
    <row r="4433" spans="1:16" x14ac:dyDescent="0.3">
      <c r="A4433">
        <v>43738</v>
      </c>
      <c r="B4433" t="s">
        <v>804</v>
      </c>
      <c r="C4433" t="s">
        <v>196</v>
      </c>
      <c r="D4433" t="s">
        <v>88</v>
      </c>
      <c r="E4433" t="s">
        <v>143</v>
      </c>
      <c r="F4433">
        <v>15</v>
      </c>
      <c r="G4433">
        <v>19</v>
      </c>
      <c r="H4433" t="s">
        <v>19</v>
      </c>
      <c r="I4433" t="s">
        <v>15</v>
      </c>
      <c r="J4433">
        <v>5416</v>
      </c>
      <c r="K4433" t="str">
        <f>VLOOKUP(E4433,LUCode!A:B,2,FALSE)</f>
        <v>Transportation Department - Other</v>
      </c>
      <c r="L4433">
        <f>VLOOKUP(D4433,Coordinates!A:C,2,FALSE)</f>
        <v>43.744900000000001</v>
      </c>
      <c r="M4433">
        <f>VLOOKUP(D4433,Coordinates!A:C,3,FALSE)</f>
        <v>-79.406700000000001</v>
      </c>
      <c r="N4433" t="str">
        <f>VLOOKUP(I4433,LULine!A:B,2,FALSE)</f>
        <v>Yonge University Spadina</v>
      </c>
      <c r="O4433" t="s">
        <v>1766</v>
      </c>
      <c r="P4433" t="s">
        <v>1773</v>
      </c>
    </row>
    <row r="4434" spans="1:16" x14ac:dyDescent="0.3">
      <c r="A4434">
        <v>43738</v>
      </c>
      <c r="B4434" t="s">
        <v>698</v>
      </c>
      <c r="C4434" t="s">
        <v>196</v>
      </c>
      <c r="D4434" t="s">
        <v>45</v>
      </c>
      <c r="E4434" t="s">
        <v>132</v>
      </c>
      <c r="F4434">
        <v>3</v>
      </c>
      <c r="G4434">
        <v>6</v>
      </c>
      <c r="I4434" t="s">
        <v>15</v>
      </c>
      <c r="J4434">
        <v>5416</v>
      </c>
      <c r="K4434" t="str">
        <f>VLOOKUP(E4434,LUCode!A:B,2,FALSE)</f>
        <v>Misc. Transportation Other - Employee Non-Chargeable</v>
      </c>
      <c r="L4434">
        <f>VLOOKUP(D4434,Coordinates!A:C,2,FALSE)</f>
        <v>43.781399999999998</v>
      </c>
      <c r="M4434">
        <f>VLOOKUP(D4434,Coordinates!A:C,3,FALSE)</f>
        <v>-79.415000000000006</v>
      </c>
      <c r="N4434" t="str">
        <f>VLOOKUP(I4434,LULine!A:B,2,FALSE)</f>
        <v>Yonge University Spadina</v>
      </c>
      <c r="O4434" t="s">
        <v>1766</v>
      </c>
      <c r="P4434" t="s">
        <v>1773</v>
      </c>
    </row>
    <row r="4435" spans="1:16" x14ac:dyDescent="0.3">
      <c r="A4435">
        <v>43738</v>
      </c>
      <c r="B4435" t="s">
        <v>1052</v>
      </c>
      <c r="C4435" t="s">
        <v>196</v>
      </c>
      <c r="D4435" s="25" t="s">
        <v>1755</v>
      </c>
      <c r="E4435" t="s">
        <v>150</v>
      </c>
      <c r="F4435">
        <v>3</v>
      </c>
      <c r="G4435">
        <v>6</v>
      </c>
      <c r="H4435" t="s">
        <v>34</v>
      </c>
      <c r="I4435" t="s">
        <v>30</v>
      </c>
      <c r="J4435">
        <v>5017</v>
      </c>
      <c r="K4435" t="str">
        <f>VLOOKUP(E4435,LUCode!A:B,2,FALSE)</f>
        <v>Passenger Other</v>
      </c>
      <c r="L4435">
        <f>VLOOKUP(D4435,Coordinates!A:C,2,FALSE)</f>
        <v>43.6706</v>
      </c>
      <c r="M4435">
        <f>VLOOKUP(D4435,Coordinates!A:C,3,FALSE)</f>
        <v>-79.386499999999998</v>
      </c>
      <c r="N4435" t="str">
        <f>VLOOKUP(I4435,LULine!A:B,2,FALSE)</f>
        <v>Bloor Danforth</v>
      </c>
      <c r="O4435" t="s">
        <v>1766</v>
      </c>
      <c r="P4435" t="s">
        <v>1773</v>
      </c>
    </row>
    <row r="4436" spans="1:16" x14ac:dyDescent="0.3">
      <c r="A4436">
        <v>43738</v>
      </c>
      <c r="B4436" t="s">
        <v>1385</v>
      </c>
      <c r="C4436" t="s">
        <v>196</v>
      </c>
      <c r="D4436" t="s">
        <v>157</v>
      </c>
      <c r="E4436" t="s">
        <v>958</v>
      </c>
      <c r="F4436">
        <v>3</v>
      </c>
      <c r="G4436">
        <v>6</v>
      </c>
      <c r="H4436" t="s">
        <v>34</v>
      </c>
      <c r="I4436" t="s">
        <v>30</v>
      </c>
      <c r="J4436">
        <v>5098</v>
      </c>
      <c r="K4436" t="str">
        <f>VLOOKUP(E4436,LUCode!A:B,2,FALSE)</f>
        <v>RC&amp;S Other</v>
      </c>
      <c r="L4436">
        <f>VLOOKUP(D4436,Coordinates!A:C,2,FALSE)</f>
        <v>43.404800000000002</v>
      </c>
      <c r="M4436">
        <f>VLOOKUP(D4436,Coordinates!A:C,3,FALSE)</f>
        <v>-79.2042</v>
      </c>
      <c r="N4436" t="str">
        <f>VLOOKUP(I4436,LULine!A:B,2,FALSE)</f>
        <v>Bloor Danforth</v>
      </c>
      <c r="O4436" t="s">
        <v>1766</v>
      </c>
      <c r="P4436" t="s">
        <v>1773</v>
      </c>
    </row>
    <row r="4437" spans="1:16" x14ac:dyDescent="0.3">
      <c r="A4437">
        <v>43738</v>
      </c>
      <c r="B4437" t="s">
        <v>240</v>
      </c>
      <c r="C4437" t="s">
        <v>196</v>
      </c>
      <c r="D4437" t="s">
        <v>59</v>
      </c>
      <c r="E4437" t="s">
        <v>25</v>
      </c>
      <c r="F4437">
        <v>6</v>
      </c>
      <c r="G4437">
        <v>9</v>
      </c>
      <c r="H4437" t="s">
        <v>34</v>
      </c>
      <c r="I4437" t="s">
        <v>30</v>
      </c>
      <c r="J4437">
        <v>5182</v>
      </c>
      <c r="K4437" t="str">
        <f>VLOOKUP(E4437,LUCode!A:B,2,FALSE)</f>
        <v xml:space="preserve">No Operator Immediately Available - Not E.S.A. Related </v>
      </c>
      <c r="L4437">
        <f>VLOOKUP(D4437,Coordinates!A:C,2,FALSE)</f>
        <v>43.410299999999999</v>
      </c>
      <c r="M4437">
        <f>VLOOKUP(D4437,Coordinates!A:C,3,FALSE)</f>
        <v>-79.192300000000003</v>
      </c>
      <c r="N4437" t="str">
        <f>VLOOKUP(I4437,LULine!A:B,2,FALSE)</f>
        <v>Bloor Danforth</v>
      </c>
      <c r="O4437" t="s">
        <v>1766</v>
      </c>
      <c r="P4437" t="s">
        <v>1775</v>
      </c>
    </row>
    <row r="4438" spans="1:16" x14ac:dyDescent="0.3">
      <c r="A4438">
        <v>43738</v>
      </c>
      <c r="B4438" t="s">
        <v>1702</v>
      </c>
      <c r="C4438" t="s">
        <v>196</v>
      </c>
      <c r="D4438" t="s">
        <v>37</v>
      </c>
      <c r="E4438" t="s">
        <v>158</v>
      </c>
      <c r="F4438">
        <v>4</v>
      </c>
      <c r="G4438">
        <v>7</v>
      </c>
      <c r="H4438" t="s">
        <v>29</v>
      </c>
      <c r="I4438" t="s">
        <v>30</v>
      </c>
      <c r="J4438">
        <v>5365</v>
      </c>
      <c r="K4438" t="str">
        <f>VLOOKUP(E4438,LUCode!A:B,2,FALSE)</f>
        <v>Unauthorized at Track Level</v>
      </c>
      <c r="L4438">
        <f>VLOOKUP(D4438,Coordinates!A:C,2,FALSE)</f>
        <v>43.435699999999997</v>
      </c>
      <c r="M4438">
        <f>VLOOKUP(D4438,Coordinates!A:C,3,FALSE)</f>
        <v>-79.154899999999998</v>
      </c>
      <c r="N4438" t="str">
        <f>VLOOKUP(I4438,LULine!A:B,2,FALSE)</f>
        <v>Bloor Danforth</v>
      </c>
      <c r="O4438" t="s">
        <v>1766</v>
      </c>
      <c r="P4438" t="s">
        <v>1775</v>
      </c>
    </row>
    <row r="4439" spans="1:16" x14ac:dyDescent="0.3">
      <c r="A4439">
        <v>43738</v>
      </c>
      <c r="B4439" t="s">
        <v>212</v>
      </c>
      <c r="C4439" t="s">
        <v>196</v>
      </c>
      <c r="D4439" t="s">
        <v>77</v>
      </c>
      <c r="E4439" t="s">
        <v>60</v>
      </c>
      <c r="F4439">
        <v>3</v>
      </c>
      <c r="G4439">
        <v>5</v>
      </c>
      <c r="H4439" t="s">
        <v>19</v>
      </c>
      <c r="I4439" t="s">
        <v>15</v>
      </c>
      <c r="J4439">
        <v>5521</v>
      </c>
      <c r="K4439" t="str">
        <f>VLOOKUP(E4439,LUCode!A:B,2,FALSE)</f>
        <v>Miscellaneous Other</v>
      </c>
      <c r="L4439" t="str">
        <f>VLOOKUP(D4439,Coordinates!A:C,2,FALSE)</f>
        <v>43°44′03</v>
      </c>
      <c r="M4439">
        <f>VLOOKUP(D4439,Coordinates!A:C,3,FALSE)</f>
        <v>-79.27</v>
      </c>
      <c r="N4439" t="str">
        <f>VLOOKUP(I4439,LULine!A:B,2,FALSE)</f>
        <v>Yonge University Spadina</v>
      </c>
      <c r="O4439" t="s">
        <v>1766</v>
      </c>
      <c r="P4439" t="s">
        <v>1775</v>
      </c>
    </row>
    <row r="4440" spans="1:16" x14ac:dyDescent="0.3">
      <c r="A4440">
        <v>43738</v>
      </c>
      <c r="B4440" t="s">
        <v>1269</v>
      </c>
      <c r="C4440" t="s">
        <v>196</v>
      </c>
      <c r="D4440" t="s">
        <v>42</v>
      </c>
      <c r="E4440" t="s">
        <v>89</v>
      </c>
      <c r="F4440">
        <v>4</v>
      </c>
      <c r="G4440">
        <v>6</v>
      </c>
      <c r="H4440" t="s">
        <v>14</v>
      </c>
      <c r="I4440" t="s">
        <v>15</v>
      </c>
      <c r="J4440">
        <v>5996</v>
      </c>
      <c r="K4440" t="str">
        <f>VLOOKUP(E4440,LUCode!A:B,2,FALSE)</f>
        <v>Injured or ill Customer (On Train) - Medical Aid Refused</v>
      </c>
      <c r="L4440">
        <f>VLOOKUP(D4440,Coordinates!A:C,2,FALSE)</f>
        <v>43.749699999999997</v>
      </c>
      <c r="M4440">
        <f>VLOOKUP(D4440,Coordinates!A:C,3,FALSE)</f>
        <v>-79.4619</v>
      </c>
      <c r="N4440" t="str">
        <f>VLOOKUP(I4440,LULine!A:B,2,FALSE)</f>
        <v>Yonge University Spadina</v>
      </c>
      <c r="O4440" t="s">
        <v>1766</v>
      </c>
      <c r="P4440" t="s">
        <v>1776</v>
      </c>
    </row>
    <row r="4441" spans="1:16" x14ac:dyDescent="0.3">
      <c r="A4441">
        <v>43738</v>
      </c>
      <c r="B4441" t="s">
        <v>291</v>
      </c>
      <c r="C4441" t="s">
        <v>196</v>
      </c>
      <c r="D4441" t="s">
        <v>45</v>
      </c>
      <c r="E4441" t="s">
        <v>80</v>
      </c>
      <c r="F4441">
        <v>3</v>
      </c>
      <c r="G4441">
        <v>6</v>
      </c>
      <c r="H4441" t="s">
        <v>19</v>
      </c>
      <c r="I4441" t="s">
        <v>15</v>
      </c>
      <c r="J4441">
        <v>5411</v>
      </c>
      <c r="K4441" t="str">
        <f>VLOOKUP(E4441,LUCode!A:B,2,FALSE)</f>
        <v>Disorderly Patron</v>
      </c>
      <c r="L4441">
        <f>VLOOKUP(D4441,Coordinates!A:C,2,FALSE)</f>
        <v>43.781399999999998</v>
      </c>
      <c r="M4441">
        <f>VLOOKUP(D4441,Coordinates!A:C,3,FALSE)</f>
        <v>-79.415000000000006</v>
      </c>
      <c r="N4441" t="str">
        <f>VLOOKUP(I4441,LULine!A:B,2,FALSE)</f>
        <v>Yonge University Spadina</v>
      </c>
      <c r="O4441" t="s">
        <v>1766</v>
      </c>
      <c r="P4441" t="s">
        <v>1776</v>
      </c>
    </row>
    <row r="4442" spans="1:16" x14ac:dyDescent="0.3">
      <c r="A4442">
        <v>43738</v>
      </c>
      <c r="B4442" t="s">
        <v>391</v>
      </c>
      <c r="C4442" t="s">
        <v>196</v>
      </c>
      <c r="D4442" t="s">
        <v>88</v>
      </c>
      <c r="E4442" t="s">
        <v>57</v>
      </c>
      <c r="F4442">
        <v>19</v>
      </c>
      <c r="G4442">
        <v>23</v>
      </c>
      <c r="H4442" t="s">
        <v>19</v>
      </c>
      <c r="I4442" t="s">
        <v>15</v>
      </c>
      <c r="J4442">
        <v>5701</v>
      </c>
      <c r="K4442" t="str">
        <f>VLOOKUP(E4442,LUCode!A:B,2,FALSE)</f>
        <v>Injured or ill Customer (On Train) - Transported</v>
      </c>
      <c r="L4442">
        <f>VLOOKUP(D4442,Coordinates!A:C,2,FALSE)</f>
        <v>43.744900000000001</v>
      </c>
      <c r="M4442">
        <f>VLOOKUP(D4442,Coordinates!A:C,3,FALSE)</f>
        <v>-79.406700000000001</v>
      </c>
      <c r="N4442" t="str">
        <f>VLOOKUP(I4442,LULine!A:B,2,FALSE)</f>
        <v>Yonge University Spadina</v>
      </c>
      <c r="O4442" t="s">
        <v>1766</v>
      </c>
      <c r="P4442" t="s">
        <v>1777</v>
      </c>
    </row>
    <row r="4443" spans="1:16" x14ac:dyDescent="0.3">
      <c r="A4443">
        <v>43738</v>
      </c>
      <c r="B4443" t="s">
        <v>1209</v>
      </c>
      <c r="C4443" t="s">
        <v>196</v>
      </c>
      <c r="D4443" t="s">
        <v>77</v>
      </c>
      <c r="E4443" t="s">
        <v>132</v>
      </c>
      <c r="F4443">
        <v>3</v>
      </c>
      <c r="G4443">
        <v>8</v>
      </c>
      <c r="H4443" t="s">
        <v>19</v>
      </c>
      <c r="I4443" t="s">
        <v>15</v>
      </c>
      <c r="J4443">
        <v>5696</v>
      </c>
      <c r="K4443" t="str">
        <f>VLOOKUP(E4443,LUCode!A:B,2,FALSE)</f>
        <v>Misc. Transportation Other - Employee Non-Chargeable</v>
      </c>
      <c r="L4443" t="str">
        <f>VLOOKUP(D4443,Coordinates!A:C,2,FALSE)</f>
        <v>43°44′03</v>
      </c>
      <c r="M4443">
        <f>VLOOKUP(D4443,Coordinates!A:C,3,FALSE)</f>
        <v>-79.27</v>
      </c>
      <c r="N4443" t="str">
        <f>VLOOKUP(I4443,LULine!A:B,2,FALSE)</f>
        <v>Yonge University Spadina</v>
      </c>
      <c r="O4443" t="s">
        <v>1766</v>
      </c>
      <c r="P4443" t="s">
        <v>1777</v>
      </c>
    </row>
    <row r="4444" spans="1:16" x14ac:dyDescent="0.3">
      <c r="A4444">
        <v>43739</v>
      </c>
      <c r="B4444" t="s">
        <v>1100</v>
      </c>
      <c r="C4444" t="s">
        <v>11</v>
      </c>
      <c r="D4444" t="s">
        <v>130</v>
      </c>
      <c r="E4444" t="s">
        <v>197</v>
      </c>
      <c r="F4444">
        <v>5</v>
      </c>
      <c r="G4444">
        <v>10</v>
      </c>
      <c r="H4444" t="s">
        <v>29</v>
      </c>
      <c r="I4444" t="s">
        <v>30</v>
      </c>
      <c r="J4444">
        <v>5227</v>
      </c>
      <c r="K4444" t="str">
        <f>VLOOKUP(E4444,LUCode!A:B,2,FALSE)</f>
        <v>Work Zone Problems - Track</v>
      </c>
      <c r="L4444">
        <f>VLOOKUP(D4444,Coordinates!A:C,2,FALSE)</f>
        <v>43.668300000000002</v>
      </c>
      <c r="M4444">
        <f>VLOOKUP(D4444,Coordinates!A:C,3,FALSE)</f>
        <v>-79.399900000000002</v>
      </c>
      <c r="N4444" t="str">
        <f>VLOOKUP(I4444,LULine!A:B,2,FALSE)</f>
        <v>Bloor Danforth</v>
      </c>
      <c r="O4444" t="s">
        <v>1767</v>
      </c>
      <c r="P4444" t="s">
        <v>1777</v>
      </c>
    </row>
    <row r="4445" spans="1:16" x14ac:dyDescent="0.3">
      <c r="A4445">
        <v>43739</v>
      </c>
      <c r="B4445" t="s">
        <v>690</v>
      </c>
      <c r="C4445" t="s">
        <v>11</v>
      </c>
      <c r="D4445" t="s">
        <v>40</v>
      </c>
      <c r="E4445" t="s">
        <v>143</v>
      </c>
      <c r="F4445">
        <v>5</v>
      </c>
      <c r="G4445">
        <v>0</v>
      </c>
      <c r="H4445" t="s">
        <v>34</v>
      </c>
      <c r="I4445" t="s">
        <v>30</v>
      </c>
      <c r="J4445">
        <v>5072</v>
      </c>
      <c r="K4445" t="str">
        <f>VLOOKUP(E4445,LUCode!A:B,2,FALSE)</f>
        <v>Transportation Department - Other</v>
      </c>
      <c r="L4445">
        <f>VLOOKUP(D4445,Coordinates!A:C,2,FALSE)</f>
        <v>43.405700000000003</v>
      </c>
      <c r="M4445">
        <f>VLOOKUP(D4445,Coordinates!A:C,3,FALSE)</f>
        <v>-79.194900000000004</v>
      </c>
      <c r="N4445" t="str">
        <f>VLOOKUP(I4445,LULine!A:B,2,FALSE)</f>
        <v>Bloor Danforth</v>
      </c>
      <c r="O4445" t="s">
        <v>1767</v>
      </c>
      <c r="P4445" t="s">
        <v>1774</v>
      </c>
    </row>
    <row r="4446" spans="1:16" x14ac:dyDescent="0.3">
      <c r="A4446">
        <v>43739</v>
      </c>
      <c r="B4446" t="s">
        <v>1703</v>
      </c>
      <c r="C4446" t="s">
        <v>11</v>
      </c>
      <c r="D4446" t="s">
        <v>77</v>
      </c>
      <c r="E4446" t="s">
        <v>43</v>
      </c>
      <c r="F4446">
        <v>3</v>
      </c>
      <c r="G4446">
        <v>8</v>
      </c>
      <c r="H4446" t="s">
        <v>19</v>
      </c>
      <c r="I4446" t="s">
        <v>15</v>
      </c>
      <c r="J4446">
        <v>5511</v>
      </c>
      <c r="K4446" t="str">
        <f>VLOOKUP(E4446,LUCode!A:B,2,FALSE)</f>
        <v>Operator Not In Position</v>
      </c>
      <c r="L4446" t="str">
        <f>VLOOKUP(D4446,Coordinates!A:C,2,FALSE)</f>
        <v>43°44′03</v>
      </c>
      <c r="M4446">
        <f>VLOOKUP(D4446,Coordinates!A:C,3,FALSE)</f>
        <v>-79.27</v>
      </c>
      <c r="N4446" t="str">
        <f>VLOOKUP(I4446,LULine!A:B,2,FALSE)</f>
        <v>Yonge University Spadina</v>
      </c>
      <c r="O4446" t="s">
        <v>1767</v>
      </c>
      <c r="P4446" t="s">
        <v>1774</v>
      </c>
    </row>
    <row r="4447" spans="1:16" x14ac:dyDescent="0.3">
      <c r="A4447">
        <v>43739</v>
      </c>
      <c r="B4447" t="s">
        <v>1267</v>
      </c>
      <c r="C4447" t="s">
        <v>11</v>
      </c>
      <c r="D4447" t="s">
        <v>32</v>
      </c>
      <c r="E4447" t="s">
        <v>725</v>
      </c>
      <c r="F4447">
        <v>3</v>
      </c>
      <c r="G4447">
        <v>5</v>
      </c>
      <c r="H4447" t="s">
        <v>29</v>
      </c>
      <c r="I4447" t="s">
        <v>30</v>
      </c>
      <c r="J4447">
        <v>5245</v>
      </c>
      <c r="K4447" t="str">
        <f>VLOOKUP(E4447,LUCode!A:B,2,FALSE)</f>
        <v>Yard/Carhouse Related Problems</v>
      </c>
      <c r="L4447">
        <f>VLOOKUP(D4447,Coordinates!A:C,2,FALSE)</f>
        <v>43.681111000000001</v>
      </c>
      <c r="M4447">
        <f>VLOOKUP(D4447,Coordinates!A:C,3,FALSE)</f>
        <v>-79.337778</v>
      </c>
      <c r="N4447" t="str">
        <f>VLOOKUP(I4447,LULine!A:B,2,FALSE)</f>
        <v>Bloor Danforth</v>
      </c>
      <c r="O4447" t="s">
        <v>1767</v>
      </c>
      <c r="P4447" t="s">
        <v>1774</v>
      </c>
    </row>
    <row r="4448" spans="1:16" x14ac:dyDescent="0.3">
      <c r="A4448">
        <v>43739</v>
      </c>
      <c r="B4448" t="s">
        <v>647</v>
      </c>
      <c r="C4448" t="s">
        <v>11</v>
      </c>
      <c r="D4448" t="s">
        <v>37</v>
      </c>
      <c r="E4448" t="s">
        <v>245</v>
      </c>
      <c r="F4448">
        <v>4</v>
      </c>
      <c r="G4448">
        <v>6</v>
      </c>
      <c r="H4448" t="s">
        <v>29</v>
      </c>
      <c r="I4448" t="s">
        <v>30</v>
      </c>
      <c r="J4448">
        <v>5105</v>
      </c>
      <c r="K4448" t="str">
        <f>VLOOKUP(E4448,LUCode!A:B,2,FALSE)</f>
        <v>Door Problems - Passenger Related</v>
      </c>
      <c r="L4448">
        <f>VLOOKUP(D4448,Coordinates!A:C,2,FALSE)</f>
        <v>43.435699999999997</v>
      </c>
      <c r="M4448">
        <f>VLOOKUP(D4448,Coordinates!A:C,3,FALSE)</f>
        <v>-79.154899999999998</v>
      </c>
      <c r="N4448" t="str">
        <f>VLOOKUP(I4448,LULine!A:B,2,FALSE)</f>
        <v>Bloor Danforth</v>
      </c>
      <c r="O4448" t="s">
        <v>1767</v>
      </c>
      <c r="P4448" t="s">
        <v>1774</v>
      </c>
    </row>
    <row r="4449" spans="1:16" x14ac:dyDescent="0.3">
      <c r="A4449">
        <v>43739</v>
      </c>
      <c r="B4449" t="s">
        <v>812</v>
      </c>
      <c r="C4449" t="s">
        <v>11</v>
      </c>
      <c r="D4449" t="s">
        <v>77</v>
      </c>
      <c r="E4449" t="s">
        <v>218</v>
      </c>
      <c r="F4449">
        <v>3</v>
      </c>
      <c r="G4449">
        <v>7</v>
      </c>
      <c r="H4449" t="s">
        <v>19</v>
      </c>
      <c r="I4449" t="s">
        <v>15</v>
      </c>
      <c r="J4449">
        <v>5491</v>
      </c>
      <c r="K4449" t="str">
        <f>VLOOKUP(E4449,LUCode!A:B,2,FALSE)</f>
        <v>Equipment - No Trouble Found</v>
      </c>
      <c r="L4449" t="str">
        <f>VLOOKUP(D4449,Coordinates!A:C,2,FALSE)</f>
        <v>43°44′03</v>
      </c>
      <c r="M4449">
        <f>VLOOKUP(D4449,Coordinates!A:C,3,FALSE)</f>
        <v>-79.27</v>
      </c>
      <c r="N4449" t="str">
        <f>VLOOKUP(I4449,LULine!A:B,2,FALSE)</f>
        <v>Yonge University Spadina</v>
      </c>
      <c r="O4449" t="s">
        <v>1767</v>
      </c>
      <c r="P4449" t="s">
        <v>1774</v>
      </c>
    </row>
    <row r="4450" spans="1:16" x14ac:dyDescent="0.3">
      <c r="A4450">
        <v>43739</v>
      </c>
      <c r="B4450" t="s">
        <v>187</v>
      </c>
      <c r="C4450" t="s">
        <v>11</v>
      </c>
      <c r="D4450" t="s">
        <v>37</v>
      </c>
      <c r="E4450" t="s">
        <v>177</v>
      </c>
      <c r="F4450">
        <v>3</v>
      </c>
      <c r="G4450">
        <v>5</v>
      </c>
      <c r="H4450" t="s">
        <v>29</v>
      </c>
      <c r="I4450" t="s">
        <v>30</v>
      </c>
      <c r="J4450">
        <v>5177</v>
      </c>
      <c r="K4450" t="str">
        <f>VLOOKUP(E4450,LUCode!A:B,2,FALSE)</f>
        <v>Body</v>
      </c>
      <c r="L4450">
        <f>VLOOKUP(D4450,Coordinates!A:C,2,FALSE)</f>
        <v>43.435699999999997</v>
      </c>
      <c r="M4450">
        <f>VLOOKUP(D4450,Coordinates!A:C,3,FALSE)</f>
        <v>-79.154899999999998</v>
      </c>
      <c r="N4450" t="str">
        <f>VLOOKUP(I4450,LULine!A:B,2,FALSE)</f>
        <v>Bloor Danforth</v>
      </c>
      <c r="O4450" t="s">
        <v>1767</v>
      </c>
      <c r="P4450" t="s">
        <v>1774</v>
      </c>
    </row>
    <row r="4451" spans="1:16" x14ac:dyDescent="0.3">
      <c r="A4451">
        <v>43739</v>
      </c>
      <c r="B4451" t="s">
        <v>413</v>
      </c>
      <c r="C4451" t="s">
        <v>11</v>
      </c>
      <c r="D4451" t="s">
        <v>117</v>
      </c>
      <c r="E4451" t="s">
        <v>13</v>
      </c>
      <c r="F4451">
        <v>5</v>
      </c>
      <c r="G4451">
        <v>7</v>
      </c>
      <c r="H4451" t="s">
        <v>19</v>
      </c>
      <c r="I4451" t="s">
        <v>15</v>
      </c>
      <c r="J4451">
        <v>5811</v>
      </c>
      <c r="K4451" t="str">
        <f>VLOOKUP(E4451,LUCode!A:B,2,FALSE)</f>
        <v>ATC Project</v>
      </c>
      <c r="L4451">
        <f>VLOOKUP(D4451,Coordinates!A:C,2,FALSE)</f>
        <v>43.393599999999999</v>
      </c>
      <c r="M4451">
        <f>VLOOKUP(D4451,Coordinates!A:C,3,FALSE)</f>
        <v>-79.232600000000005</v>
      </c>
      <c r="N4451" t="str">
        <f>VLOOKUP(I4451,LULine!A:B,2,FALSE)</f>
        <v>Yonge University Spadina</v>
      </c>
      <c r="O4451" t="s">
        <v>1767</v>
      </c>
      <c r="P4451" t="s">
        <v>1774</v>
      </c>
    </row>
    <row r="4452" spans="1:16" x14ac:dyDescent="0.3">
      <c r="A4452">
        <v>43739</v>
      </c>
      <c r="B4452" t="s">
        <v>189</v>
      </c>
      <c r="C4452" t="s">
        <v>11</v>
      </c>
      <c r="D4452" t="s">
        <v>33</v>
      </c>
      <c r="E4452" t="s">
        <v>65</v>
      </c>
      <c r="F4452">
        <v>3</v>
      </c>
      <c r="G4452">
        <v>5</v>
      </c>
      <c r="H4452" t="s">
        <v>34</v>
      </c>
      <c r="I4452" t="s">
        <v>30</v>
      </c>
      <c r="J4452">
        <v>5294</v>
      </c>
      <c r="K4452" t="str">
        <f>VLOOKUP(E4452,LUCode!A:B,2,FALSE)</f>
        <v>Signal Problem - No Trouble</v>
      </c>
      <c r="L4452">
        <f>VLOOKUP(D4452,Coordinates!A:C,2,FALSE)</f>
        <v>43.381399999999999</v>
      </c>
      <c r="M4452">
        <f>VLOOKUP(D4452,Coordinates!A:C,3,FALSE)</f>
        <v>-79.320999999999998</v>
      </c>
      <c r="N4452" t="str">
        <f>VLOOKUP(I4452,LULine!A:B,2,FALSE)</f>
        <v>Bloor Danforth</v>
      </c>
      <c r="O4452" t="s">
        <v>1767</v>
      </c>
      <c r="P4452" t="s">
        <v>1774</v>
      </c>
    </row>
    <row r="4453" spans="1:16" x14ac:dyDescent="0.3">
      <c r="A4453">
        <v>43739</v>
      </c>
      <c r="B4453" t="s">
        <v>190</v>
      </c>
      <c r="C4453" t="s">
        <v>11</v>
      </c>
      <c r="D4453" t="s">
        <v>104</v>
      </c>
      <c r="E4453" t="s">
        <v>110</v>
      </c>
      <c r="F4453">
        <v>5</v>
      </c>
      <c r="G4453">
        <v>7</v>
      </c>
      <c r="H4453" t="s">
        <v>29</v>
      </c>
      <c r="I4453" t="s">
        <v>30</v>
      </c>
      <c r="J4453">
        <v>5285</v>
      </c>
      <c r="K4453" t="str">
        <f>VLOOKUP(E4453,LUCode!A:B,2,FALSE)</f>
        <v>Door Problems - Debris Related</v>
      </c>
      <c r="L4453">
        <f>VLOOKUP(D4453,Coordinates!A:C,2,FALSE)</f>
        <v>43.384300000000003</v>
      </c>
      <c r="M4453">
        <f>VLOOKUP(D4453,Coordinates!A:C,3,FALSE)</f>
        <v>-79.312799999999996</v>
      </c>
      <c r="N4453" t="str">
        <f>VLOOKUP(I4453,LULine!A:B,2,FALSE)</f>
        <v>Bloor Danforth</v>
      </c>
      <c r="O4453" t="s">
        <v>1767</v>
      </c>
      <c r="P4453" t="s">
        <v>1774</v>
      </c>
    </row>
    <row r="4454" spans="1:16" x14ac:dyDescent="0.3">
      <c r="A4454">
        <v>43739</v>
      </c>
      <c r="B4454" t="s">
        <v>39</v>
      </c>
      <c r="C4454" t="s">
        <v>11</v>
      </c>
      <c r="D4454" t="s">
        <v>59</v>
      </c>
      <c r="E4454" t="s">
        <v>89</v>
      </c>
      <c r="F4454">
        <v>4</v>
      </c>
      <c r="G4454">
        <v>6</v>
      </c>
      <c r="H4454" t="s">
        <v>29</v>
      </c>
      <c r="I4454" t="s">
        <v>30</v>
      </c>
      <c r="J4454">
        <v>5151</v>
      </c>
      <c r="K4454" t="str">
        <f>VLOOKUP(E4454,LUCode!A:B,2,FALSE)</f>
        <v>Injured or ill Customer (On Train) - Medical Aid Refused</v>
      </c>
      <c r="L4454">
        <f>VLOOKUP(D4454,Coordinates!A:C,2,FALSE)</f>
        <v>43.410299999999999</v>
      </c>
      <c r="M4454">
        <f>VLOOKUP(D4454,Coordinates!A:C,3,FALSE)</f>
        <v>-79.192300000000003</v>
      </c>
      <c r="N4454" t="str">
        <f>VLOOKUP(I4454,LULine!A:B,2,FALSE)</f>
        <v>Bloor Danforth</v>
      </c>
      <c r="O4454" t="s">
        <v>1767</v>
      </c>
      <c r="P4454" t="s">
        <v>1774</v>
      </c>
    </row>
    <row r="4455" spans="1:16" x14ac:dyDescent="0.3">
      <c r="A4455">
        <v>43739</v>
      </c>
      <c r="B4455" t="s">
        <v>272</v>
      </c>
      <c r="C4455" t="s">
        <v>11</v>
      </c>
      <c r="D4455" t="s">
        <v>95</v>
      </c>
      <c r="E4455" t="s">
        <v>143</v>
      </c>
      <c r="F4455">
        <v>3</v>
      </c>
      <c r="G4455">
        <v>5</v>
      </c>
      <c r="H4455" t="s">
        <v>14</v>
      </c>
      <c r="I4455" t="s">
        <v>15</v>
      </c>
      <c r="J4455">
        <v>5651</v>
      </c>
      <c r="K4455" t="str">
        <f>VLOOKUP(E4455,LUCode!A:B,2,FALSE)</f>
        <v>Transportation Department - Other</v>
      </c>
      <c r="L4455">
        <f>VLOOKUP(D4455,Coordinates!A:C,2,FALSE)</f>
        <v>43.403700000000001</v>
      </c>
      <c r="M4455">
        <f>VLOOKUP(D4455,Coordinates!A:C,3,FALSE)</f>
        <v>-79.231999999999999</v>
      </c>
      <c r="N4455" t="str">
        <f>VLOOKUP(I4455,LULine!A:B,2,FALSE)</f>
        <v>Yonge University Spadina</v>
      </c>
      <c r="O4455" t="s">
        <v>1767</v>
      </c>
      <c r="P4455" t="s">
        <v>1774</v>
      </c>
    </row>
    <row r="4456" spans="1:16" x14ac:dyDescent="0.3">
      <c r="A4456">
        <v>43739</v>
      </c>
      <c r="B4456" t="s">
        <v>543</v>
      </c>
      <c r="C4456" t="s">
        <v>11</v>
      </c>
      <c r="D4456" s="25" t="s">
        <v>1755</v>
      </c>
      <c r="E4456" t="s">
        <v>80</v>
      </c>
      <c r="F4456">
        <v>3</v>
      </c>
      <c r="G4456">
        <v>6</v>
      </c>
      <c r="H4456" t="s">
        <v>34</v>
      </c>
      <c r="I4456" t="s">
        <v>30</v>
      </c>
      <c r="J4456">
        <v>5243</v>
      </c>
      <c r="K4456" t="str">
        <f>VLOOKUP(E4456,LUCode!A:B,2,FALSE)</f>
        <v>Disorderly Patron</v>
      </c>
      <c r="L4456">
        <f>VLOOKUP(D4456,Coordinates!A:C,2,FALSE)</f>
        <v>43.6706</v>
      </c>
      <c r="M4456">
        <f>VLOOKUP(D4456,Coordinates!A:C,3,FALSE)</f>
        <v>-79.386499999999998</v>
      </c>
      <c r="N4456" t="str">
        <f>VLOOKUP(I4456,LULine!A:B,2,FALSE)</f>
        <v>Bloor Danforth</v>
      </c>
      <c r="O4456" t="s">
        <v>1767</v>
      </c>
      <c r="P4456" t="s">
        <v>1772</v>
      </c>
    </row>
    <row r="4457" spans="1:16" x14ac:dyDescent="0.3">
      <c r="A4457">
        <v>43739</v>
      </c>
      <c r="B4457" t="s">
        <v>495</v>
      </c>
      <c r="C4457" t="s">
        <v>11</v>
      </c>
      <c r="D4457" t="s">
        <v>162</v>
      </c>
      <c r="E4457" t="s">
        <v>150</v>
      </c>
      <c r="F4457">
        <v>17</v>
      </c>
      <c r="G4457">
        <v>19</v>
      </c>
      <c r="H4457" t="s">
        <v>14</v>
      </c>
      <c r="I4457" t="s">
        <v>15</v>
      </c>
      <c r="J4457">
        <v>5466</v>
      </c>
      <c r="K4457" t="str">
        <f>VLOOKUP(E4457,LUCode!A:B,2,FALSE)</f>
        <v>Passenger Other</v>
      </c>
      <c r="L4457">
        <f>VLOOKUP(D4457,Coordinates!A:C,2,FALSE)</f>
        <v>43.390900000000002</v>
      </c>
      <c r="M4457">
        <f>VLOOKUP(D4457,Coordinates!A:C,3,FALSE)</f>
        <v>-79.224500000000006</v>
      </c>
      <c r="N4457" t="str">
        <f>VLOOKUP(I4457,LULine!A:B,2,FALSE)</f>
        <v>Yonge University Spadina</v>
      </c>
      <c r="O4457" t="s">
        <v>1767</v>
      </c>
      <c r="P4457" t="s">
        <v>1775</v>
      </c>
    </row>
    <row r="4458" spans="1:16" x14ac:dyDescent="0.3">
      <c r="A4458">
        <v>43739</v>
      </c>
      <c r="B4458" t="s">
        <v>885</v>
      </c>
      <c r="C4458" t="s">
        <v>11</v>
      </c>
      <c r="D4458" t="s">
        <v>85</v>
      </c>
      <c r="E4458" t="s">
        <v>132</v>
      </c>
      <c r="F4458">
        <v>4</v>
      </c>
      <c r="G4458">
        <v>6</v>
      </c>
      <c r="H4458" t="s">
        <v>19</v>
      </c>
      <c r="I4458" t="s">
        <v>15</v>
      </c>
      <c r="J4458">
        <v>5481</v>
      </c>
      <c r="K4458" t="str">
        <f>VLOOKUP(E4458,LUCode!A:B,2,FALSE)</f>
        <v>Misc. Transportation Other - Employee Non-Chargeable</v>
      </c>
      <c r="L4458">
        <f>VLOOKUP(D4458,Coordinates!A:C,2,FALSE)</f>
        <v>43.656300000000002</v>
      </c>
      <c r="M4458">
        <f>VLOOKUP(D4458,Coordinates!A:C,3,FALSE)</f>
        <v>-79.380499999999998</v>
      </c>
      <c r="N4458" t="str">
        <f>VLOOKUP(I4458,LULine!A:B,2,FALSE)</f>
        <v>Yonge University Spadina</v>
      </c>
      <c r="O4458" t="s">
        <v>1767</v>
      </c>
      <c r="P4458" t="s">
        <v>1775</v>
      </c>
    </row>
    <row r="4459" spans="1:16" x14ac:dyDescent="0.3">
      <c r="A4459">
        <v>43739</v>
      </c>
      <c r="B4459" t="s">
        <v>434</v>
      </c>
      <c r="C4459" t="s">
        <v>11</v>
      </c>
      <c r="D4459" t="s">
        <v>17</v>
      </c>
      <c r="E4459" t="s">
        <v>67</v>
      </c>
      <c r="F4459">
        <v>3</v>
      </c>
      <c r="G4459">
        <v>5</v>
      </c>
      <c r="H4459" t="s">
        <v>19</v>
      </c>
      <c r="I4459" t="s">
        <v>15</v>
      </c>
      <c r="J4459">
        <v>5936</v>
      </c>
      <c r="K4459" t="str">
        <f>VLOOKUP(E4459,LUCode!A:B,2,FALSE)</f>
        <v>Door Problems - Faulty Equipment</v>
      </c>
      <c r="L4459">
        <f>VLOOKUP(D4459,Coordinates!A:C,2,FALSE)</f>
        <v>43.415700000000001</v>
      </c>
      <c r="M4459">
        <f>VLOOKUP(D4459,Coordinates!A:C,3,FALSE)</f>
        <v>-79.260900000000007</v>
      </c>
      <c r="N4459" t="str">
        <f>VLOOKUP(I4459,LULine!A:B,2,FALSE)</f>
        <v>Yonge University Spadina</v>
      </c>
      <c r="O4459" t="s">
        <v>1767</v>
      </c>
      <c r="P4459" t="s">
        <v>1775</v>
      </c>
    </row>
    <row r="4460" spans="1:16" x14ac:dyDescent="0.3">
      <c r="A4460">
        <v>43739</v>
      </c>
      <c r="B4460" t="s">
        <v>1237</v>
      </c>
      <c r="C4460" t="s">
        <v>11</v>
      </c>
      <c r="D4460" t="s">
        <v>130</v>
      </c>
      <c r="E4460" t="s">
        <v>54</v>
      </c>
      <c r="F4460">
        <v>3</v>
      </c>
      <c r="G4460">
        <v>5</v>
      </c>
      <c r="H4460" t="s">
        <v>29</v>
      </c>
      <c r="I4460" t="s">
        <v>30</v>
      </c>
      <c r="J4460">
        <v>5062</v>
      </c>
      <c r="K4460" t="str">
        <f>VLOOKUP(E4460,LUCode!A:B,2,FALSE)</f>
        <v>Passenger Assistance Alarm Activated - No Trouble Found</v>
      </c>
      <c r="L4460">
        <f>VLOOKUP(D4460,Coordinates!A:C,2,FALSE)</f>
        <v>43.668300000000002</v>
      </c>
      <c r="M4460">
        <f>VLOOKUP(D4460,Coordinates!A:C,3,FALSE)</f>
        <v>-79.399900000000002</v>
      </c>
      <c r="N4460" t="str">
        <f>VLOOKUP(I4460,LULine!A:B,2,FALSE)</f>
        <v>Bloor Danforth</v>
      </c>
      <c r="O4460" t="s">
        <v>1767</v>
      </c>
      <c r="P4460" t="s">
        <v>1775</v>
      </c>
    </row>
    <row r="4461" spans="1:16" x14ac:dyDescent="0.3">
      <c r="A4461">
        <v>43739</v>
      </c>
      <c r="B4461" t="s">
        <v>989</v>
      </c>
      <c r="C4461" t="s">
        <v>11</v>
      </c>
      <c r="D4461" t="s">
        <v>443</v>
      </c>
      <c r="E4461" t="s">
        <v>89</v>
      </c>
      <c r="F4461">
        <v>10</v>
      </c>
      <c r="G4461">
        <v>13</v>
      </c>
      <c r="H4461" t="s">
        <v>29</v>
      </c>
      <c r="I4461" t="s">
        <v>30</v>
      </c>
      <c r="J4461">
        <v>5007</v>
      </c>
      <c r="K4461" t="str">
        <f>VLOOKUP(E4461,LUCode!A:B,2,FALSE)</f>
        <v>Injured or ill Customer (On Train) - Medical Aid Refused</v>
      </c>
      <c r="L4461">
        <f>VLOOKUP(D4461,Coordinates!A:C,2,FALSE)</f>
        <v>43.412050000000001</v>
      </c>
      <c r="M4461">
        <f>VLOOKUP(D4461,Coordinates!A:C,3,FALSE)</f>
        <v>-79.180599999999998</v>
      </c>
      <c r="N4461" t="str">
        <f>VLOOKUP(I4461,LULine!A:B,2,FALSE)</f>
        <v>Bloor Danforth</v>
      </c>
      <c r="O4461" t="s">
        <v>1767</v>
      </c>
      <c r="P4461" t="s">
        <v>1776</v>
      </c>
    </row>
    <row r="4462" spans="1:16" x14ac:dyDescent="0.3">
      <c r="A4462">
        <v>43739</v>
      </c>
      <c r="B4462" t="s">
        <v>1659</v>
      </c>
      <c r="C4462" t="s">
        <v>11</v>
      </c>
      <c r="D4462" t="s">
        <v>215</v>
      </c>
      <c r="E4462" t="s">
        <v>110</v>
      </c>
      <c r="F4462">
        <v>5</v>
      </c>
      <c r="G4462">
        <v>7</v>
      </c>
      <c r="H4462" t="s">
        <v>29</v>
      </c>
      <c r="I4462" t="s">
        <v>30</v>
      </c>
      <c r="J4462">
        <v>5188</v>
      </c>
      <c r="K4462" t="str">
        <f>VLOOKUP(E4462,LUCode!A:B,2,FALSE)</f>
        <v>Door Problems - Debris Related</v>
      </c>
      <c r="L4462">
        <f>VLOOKUP(D4462,Coordinates!A:C,2,FALSE)</f>
        <v>43.385300000000001</v>
      </c>
      <c r="M4462">
        <f>VLOOKUP(D4462,Coordinates!A:C,3,FALSE)</f>
        <v>-79.304100000000005</v>
      </c>
      <c r="N4462" t="str">
        <f>VLOOKUP(I4462,LULine!A:B,2,FALSE)</f>
        <v>Bloor Danforth</v>
      </c>
      <c r="O4462" t="s">
        <v>1767</v>
      </c>
      <c r="P4462" t="s">
        <v>1776</v>
      </c>
    </row>
    <row r="4463" spans="1:16" x14ac:dyDescent="0.3">
      <c r="A4463">
        <v>43739</v>
      </c>
      <c r="B4463" t="s">
        <v>314</v>
      </c>
      <c r="C4463" t="s">
        <v>11</v>
      </c>
      <c r="D4463" s="25" t="s">
        <v>1755</v>
      </c>
      <c r="E4463" t="s">
        <v>80</v>
      </c>
      <c r="F4463">
        <v>4</v>
      </c>
      <c r="G4463">
        <v>6</v>
      </c>
      <c r="H4463" t="s">
        <v>34</v>
      </c>
      <c r="I4463" t="s">
        <v>30</v>
      </c>
      <c r="J4463">
        <v>5368</v>
      </c>
      <c r="K4463" t="str">
        <f>VLOOKUP(E4463,LUCode!A:B,2,FALSE)</f>
        <v>Disorderly Patron</v>
      </c>
      <c r="L4463">
        <f>VLOOKUP(D4463,Coordinates!A:C,2,FALSE)</f>
        <v>43.6706</v>
      </c>
      <c r="M4463">
        <f>VLOOKUP(D4463,Coordinates!A:C,3,FALSE)</f>
        <v>-79.386499999999998</v>
      </c>
      <c r="N4463" t="str">
        <f>VLOOKUP(I4463,LULine!A:B,2,FALSE)</f>
        <v>Bloor Danforth</v>
      </c>
      <c r="O4463" t="s">
        <v>1767</v>
      </c>
      <c r="P4463" t="s">
        <v>1776</v>
      </c>
    </row>
    <row r="4464" spans="1:16" x14ac:dyDescent="0.3">
      <c r="A4464">
        <v>43739</v>
      </c>
      <c r="B4464" t="s">
        <v>722</v>
      </c>
      <c r="C4464" t="s">
        <v>11</v>
      </c>
      <c r="D4464" t="s">
        <v>85</v>
      </c>
      <c r="E4464" t="s">
        <v>245</v>
      </c>
      <c r="F4464">
        <v>8</v>
      </c>
      <c r="G4464">
        <v>11</v>
      </c>
      <c r="H4464" t="s">
        <v>19</v>
      </c>
      <c r="I4464" t="s">
        <v>15</v>
      </c>
      <c r="J4464">
        <v>5391</v>
      </c>
      <c r="K4464" t="str">
        <f>VLOOKUP(E4464,LUCode!A:B,2,FALSE)</f>
        <v>Door Problems - Passenger Related</v>
      </c>
      <c r="L4464">
        <f>VLOOKUP(D4464,Coordinates!A:C,2,FALSE)</f>
        <v>43.656300000000002</v>
      </c>
      <c r="M4464">
        <f>VLOOKUP(D4464,Coordinates!A:C,3,FALSE)</f>
        <v>-79.380499999999998</v>
      </c>
      <c r="N4464" t="str">
        <f>VLOOKUP(I4464,LULine!A:B,2,FALSE)</f>
        <v>Yonge University Spadina</v>
      </c>
      <c r="O4464" t="s">
        <v>1767</v>
      </c>
      <c r="P4464" t="s">
        <v>1776</v>
      </c>
    </row>
    <row r="4465" spans="1:16" x14ac:dyDescent="0.3">
      <c r="A4465">
        <v>43739</v>
      </c>
      <c r="B4465" t="s">
        <v>1107</v>
      </c>
      <c r="C4465" t="s">
        <v>11</v>
      </c>
      <c r="D4465" t="s">
        <v>77</v>
      </c>
      <c r="E4465" t="s">
        <v>197</v>
      </c>
      <c r="F4465">
        <v>7</v>
      </c>
      <c r="G4465">
        <v>12</v>
      </c>
      <c r="H4465" t="s">
        <v>14</v>
      </c>
      <c r="I4465" t="s">
        <v>15</v>
      </c>
      <c r="J4465">
        <v>5631</v>
      </c>
      <c r="K4465" t="str">
        <f>VLOOKUP(E4465,LUCode!A:B,2,FALSE)</f>
        <v>Work Zone Problems - Track</v>
      </c>
      <c r="L4465" t="str">
        <f>VLOOKUP(D4465,Coordinates!A:C,2,FALSE)</f>
        <v>43°44′03</v>
      </c>
      <c r="M4465">
        <f>VLOOKUP(D4465,Coordinates!A:C,3,FALSE)</f>
        <v>-79.27</v>
      </c>
      <c r="N4465" t="str">
        <f>VLOOKUP(I4465,LULine!A:B,2,FALSE)</f>
        <v>Yonge University Spadina</v>
      </c>
      <c r="O4465" t="s">
        <v>1767</v>
      </c>
      <c r="P4465" t="s">
        <v>1777</v>
      </c>
    </row>
    <row r="4466" spans="1:16" x14ac:dyDescent="0.3">
      <c r="A4466">
        <v>43739</v>
      </c>
      <c r="B4466" t="s">
        <v>731</v>
      </c>
      <c r="C4466" t="s">
        <v>11</v>
      </c>
      <c r="D4466" t="s">
        <v>59</v>
      </c>
      <c r="E4466" t="s">
        <v>80</v>
      </c>
      <c r="F4466">
        <v>8</v>
      </c>
      <c r="G4466">
        <v>13</v>
      </c>
      <c r="H4466" t="s">
        <v>34</v>
      </c>
      <c r="I4466" t="s">
        <v>30</v>
      </c>
      <c r="J4466">
        <v>5140</v>
      </c>
      <c r="K4466" t="str">
        <f>VLOOKUP(E4466,LUCode!A:B,2,FALSE)</f>
        <v>Disorderly Patron</v>
      </c>
      <c r="L4466">
        <f>VLOOKUP(D4466,Coordinates!A:C,2,FALSE)</f>
        <v>43.410299999999999</v>
      </c>
      <c r="M4466">
        <f>VLOOKUP(D4466,Coordinates!A:C,3,FALSE)</f>
        <v>-79.192300000000003</v>
      </c>
      <c r="N4466" t="str">
        <f>VLOOKUP(I4466,LULine!A:B,2,FALSE)</f>
        <v>Bloor Danforth</v>
      </c>
      <c r="O4466" t="s">
        <v>1767</v>
      </c>
      <c r="P4466" t="s">
        <v>1777</v>
      </c>
    </row>
    <row r="4467" spans="1:16" x14ac:dyDescent="0.3">
      <c r="A4467">
        <v>43739</v>
      </c>
      <c r="B4467" t="s">
        <v>392</v>
      </c>
      <c r="C4467" t="s">
        <v>11</v>
      </c>
      <c r="D4467" t="s">
        <v>56</v>
      </c>
      <c r="E4467" t="s">
        <v>132</v>
      </c>
      <c r="F4467">
        <v>5</v>
      </c>
      <c r="G4467">
        <v>10</v>
      </c>
      <c r="H4467" t="s">
        <v>34</v>
      </c>
      <c r="I4467" t="s">
        <v>30</v>
      </c>
      <c r="J4467">
        <v>5024</v>
      </c>
      <c r="K4467" t="str">
        <f>VLOOKUP(E4467,LUCode!A:B,2,FALSE)</f>
        <v>Misc. Transportation Other - Employee Non-Chargeable</v>
      </c>
      <c r="L4467">
        <f>VLOOKUP(D4467,Coordinates!A:C,2,FALSE)</f>
        <v>43.395800000000001</v>
      </c>
      <c r="M4467">
        <f>VLOOKUP(D4467,Coordinates!A:C,3,FALSE)</f>
        <v>-79.244</v>
      </c>
      <c r="N4467" t="str">
        <f>VLOOKUP(I4467,LULine!A:B,2,FALSE)</f>
        <v>Bloor Danforth</v>
      </c>
      <c r="O4467" t="s">
        <v>1767</v>
      </c>
      <c r="P4467" t="s">
        <v>1777</v>
      </c>
    </row>
    <row r="4468" spans="1:16" x14ac:dyDescent="0.3">
      <c r="A4468">
        <v>43739</v>
      </c>
      <c r="B4468" t="s">
        <v>1108</v>
      </c>
      <c r="C4468" t="s">
        <v>11</v>
      </c>
      <c r="D4468" t="s">
        <v>37</v>
      </c>
      <c r="E4468" t="s">
        <v>509</v>
      </c>
      <c r="F4468">
        <v>5</v>
      </c>
      <c r="G4468">
        <v>10</v>
      </c>
      <c r="H4468" t="s">
        <v>29</v>
      </c>
      <c r="I4468" t="s">
        <v>30</v>
      </c>
      <c r="J4468">
        <v>5140</v>
      </c>
      <c r="K4468" t="str">
        <f>VLOOKUP(E4468,LUCode!A:B,2,FALSE)</f>
        <v>Held By Polce - Non-TTC Related</v>
      </c>
      <c r="L4468">
        <f>VLOOKUP(D4468,Coordinates!A:C,2,FALSE)</f>
        <v>43.435699999999997</v>
      </c>
      <c r="M4468">
        <f>VLOOKUP(D4468,Coordinates!A:C,3,FALSE)</f>
        <v>-79.154899999999998</v>
      </c>
      <c r="N4468" t="str">
        <f>VLOOKUP(I4468,LULine!A:B,2,FALSE)</f>
        <v>Bloor Danforth</v>
      </c>
      <c r="O4468" t="s">
        <v>1767</v>
      </c>
      <c r="P4468" t="s">
        <v>1777</v>
      </c>
    </row>
    <row r="4469" spans="1:16" x14ac:dyDescent="0.3">
      <c r="A4469">
        <v>43740</v>
      </c>
      <c r="B4469" t="s">
        <v>426</v>
      </c>
      <c r="C4469" t="s">
        <v>63</v>
      </c>
      <c r="D4469" t="s">
        <v>130</v>
      </c>
      <c r="E4469" t="s">
        <v>197</v>
      </c>
      <c r="F4469">
        <v>9</v>
      </c>
      <c r="G4469">
        <v>14</v>
      </c>
      <c r="H4469" t="s">
        <v>34</v>
      </c>
      <c r="I4469" t="s">
        <v>30</v>
      </c>
      <c r="J4469">
        <v>5195</v>
      </c>
      <c r="K4469" t="str">
        <f>VLOOKUP(E4469,LUCode!A:B,2,FALSE)</f>
        <v>Work Zone Problems - Track</v>
      </c>
      <c r="L4469">
        <f>VLOOKUP(D4469,Coordinates!A:C,2,FALSE)</f>
        <v>43.668300000000002</v>
      </c>
      <c r="M4469">
        <f>VLOOKUP(D4469,Coordinates!A:C,3,FALSE)</f>
        <v>-79.399900000000002</v>
      </c>
      <c r="N4469" t="str">
        <f>VLOOKUP(I4469,LULine!A:B,2,FALSE)</f>
        <v>Bloor Danforth</v>
      </c>
      <c r="O4469" t="s">
        <v>1767</v>
      </c>
      <c r="P4469" t="s">
        <v>1777</v>
      </c>
    </row>
    <row r="4470" spans="1:16" x14ac:dyDescent="0.3">
      <c r="A4470">
        <v>43740</v>
      </c>
      <c r="B4470" t="s">
        <v>1381</v>
      </c>
      <c r="C4470" t="s">
        <v>63</v>
      </c>
      <c r="D4470" t="s">
        <v>33</v>
      </c>
      <c r="E4470" t="s">
        <v>143</v>
      </c>
      <c r="F4470">
        <v>5</v>
      </c>
      <c r="G4470">
        <v>10</v>
      </c>
      <c r="H4470" t="s">
        <v>34</v>
      </c>
      <c r="I4470" t="s">
        <v>30</v>
      </c>
      <c r="J4470">
        <v>5105</v>
      </c>
      <c r="K4470" t="str">
        <f>VLOOKUP(E4470,LUCode!A:B,2,FALSE)</f>
        <v>Transportation Department - Other</v>
      </c>
      <c r="L4470">
        <f>VLOOKUP(D4470,Coordinates!A:C,2,FALSE)</f>
        <v>43.381399999999999</v>
      </c>
      <c r="M4470">
        <f>VLOOKUP(D4470,Coordinates!A:C,3,FALSE)</f>
        <v>-79.320999999999998</v>
      </c>
      <c r="N4470" t="str">
        <f>VLOOKUP(I4470,LULine!A:B,2,FALSE)</f>
        <v>Bloor Danforth</v>
      </c>
      <c r="O4470" t="s">
        <v>1767</v>
      </c>
      <c r="P4470" t="s">
        <v>1777</v>
      </c>
    </row>
    <row r="4471" spans="1:16" x14ac:dyDescent="0.3">
      <c r="A4471">
        <v>43740</v>
      </c>
      <c r="B4471" t="s">
        <v>1704</v>
      </c>
      <c r="C4471" t="s">
        <v>63</v>
      </c>
      <c r="D4471" t="s">
        <v>40</v>
      </c>
      <c r="E4471" t="s">
        <v>60</v>
      </c>
      <c r="F4471">
        <v>20</v>
      </c>
      <c r="G4471">
        <v>25</v>
      </c>
      <c r="H4471" t="s">
        <v>34</v>
      </c>
      <c r="I4471" t="s">
        <v>30</v>
      </c>
      <c r="J4471">
        <v>5177</v>
      </c>
      <c r="K4471" t="str">
        <f>VLOOKUP(E4471,LUCode!A:B,2,FALSE)</f>
        <v>Miscellaneous Other</v>
      </c>
      <c r="L4471">
        <f>VLOOKUP(D4471,Coordinates!A:C,2,FALSE)</f>
        <v>43.405700000000003</v>
      </c>
      <c r="M4471">
        <f>VLOOKUP(D4471,Coordinates!A:C,3,FALSE)</f>
        <v>-79.194900000000004</v>
      </c>
      <c r="N4471" t="str">
        <f>VLOOKUP(I4471,LULine!A:B,2,FALSE)</f>
        <v>Bloor Danforth</v>
      </c>
      <c r="O4471" t="s">
        <v>1767</v>
      </c>
      <c r="P4471" t="s">
        <v>1777</v>
      </c>
    </row>
    <row r="4472" spans="1:16" x14ac:dyDescent="0.3">
      <c r="A4472">
        <v>43740</v>
      </c>
      <c r="B4472" t="s">
        <v>174</v>
      </c>
      <c r="C4472" t="s">
        <v>63</v>
      </c>
      <c r="D4472" s="25" t="s">
        <v>1755</v>
      </c>
      <c r="E4472" t="s">
        <v>221</v>
      </c>
      <c r="F4472">
        <v>11</v>
      </c>
      <c r="G4472">
        <v>15</v>
      </c>
      <c r="H4472" t="s">
        <v>29</v>
      </c>
      <c r="I4472" t="s">
        <v>30</v>
      </c>
      <c r="J4472">
        <v>5127</v>
      </c>
      <c r="K4472" t="str">
        <f>VLOOKUP(E4472,LUCode!A:B,2,FALSE)</f>
        <v>Fire/Smoke Plan B - Source TTC</v>
      </c>
      <c r="L4472">
        <f>VLOOKUP(D4472,Coordinates!A:C,2,FALSE)</f>
        <v>43.6706</v>
      </c>
      <c r="M4472">
        <f>VLOOKUP(D4472,Coordinates!A:C,3,FALSE)</f>
        <v>-79.386499999999998</v>
      </c>
      <c r="N4472" t="str">
        <f>VLOOKUP(I4472,LULine!A:B,2,FALSE)</f>
        <v>Bloor Danforth</v>
      </c>
      <c r="O4472" t="s">
        <v>1767</v>
      </c>
      <c r="P4472" t="s">
        <v>1774</v>
      </c>
    </row>
    <row r="4473" spans="1:16" x14ac:dyDescent="0.3">
      <c r="A4473">
        <v>43740</v>
      </c>
      <c r="B4473" t="s">
        <v>960</v>
      </c>
      <c r="C4473" t="s">
        <v>63</v>
      </c>
      <c r="D4473" t="s">
        <v>266</v>
      </c>
      <c r="E4473" t="s">
        <v>627</v>
      </c>
      <c r="F4473">
        <v>5</v>
      </c>
      <c r="G4473">
        <v>10</v>
      </c>
      <c r="H4473" t="s">
        <v>19</v>
      </c>
      <c r="I4473" t="s">
        <v>93</v>
      </c>
      <c r="J4473">
        <v>3018</v>
      </c>
      <c r="K4473" t="str">
        <f>VLOOKUP(E4473,LUCode!A:B,2,FALSE)</f>
        <v>Train Control - VOBC</v>
      </c>
      <c r="L4473">
        <f>VLOOKUP(D4473,Coordinates!A:C,2,FALSE)</f>
        <v>43.462899999999998</v>
      </c>
      <c r="M4473">
        <f>VLOOKUP(D4473,Coordinates!A:C,3,FALSE)</f>
        <v>-79.150599999999997</v>
      </c>
      <c r="N4473" t="str">
        <f>VLOOKUP(I4473,LULine!A:B,2,FALSE)</f>
        <v>Scarborough Rail Transit</v>
      </c>
      <c r="O4473" t="s">
        <v>1767</v>
      </c>
      <c r="P4473" t="s">
        <v>1774</v>
      </c>
    </row>
    <row r="4474" spans="1:16" x14ac:dyDescent="0.3">
      <c r="A4474">
        <v>43740</v>
      </c>
      <c r="B4474" t="s">
        <v>479</v>
      </c>
      <c r="C4474" t="s">
        <v>63</v>
      </c>
      <c r="D4474" t="s">
        <v>79</v>
      </c>
      <c r="E4474" t="s">
        <v>89</v>
      </c>
      <c r="F4474">
        <v>4</v>
      </c>
      <c r="G4474">
        <v>6</v>
      </c>
      <c r="H4474" t="s">
        <v>29</v>
      </c>
      <c r="I4474" t="s">
        <v>30</v>
      </c>
      <c r="J4474">
        <v>5231</v>
      </c>
      <c r="K4474" t="str">
        <f>VLOOKUP(E4474,LUCode!A:B,2,FALSE)</f>
        <v>Injured or ill Customer (On Train) - Medical Aid Refused</v>
      </c>
      <c r="L4474">
        <f>VLOOKUP(D4474,Coordinates!A:C,2,FALSE)</f>
        <v>43.402500000000003</v>
      </c>
      <c r="M4474">
        <f>VLOOKUP(D4474,Coordinates!A:C,3,FALSE)</f>
        <v>-79.220799999999997</v>
      </c>
      <c r="N4474" t="str">
        <f>VLOOKUP(I4474,LULine!A:B,2,FALSE)</f>
        <v>Bloor Danforth</v>
      </c>
      <c r="O4474" t="s">
        <v>1767</v>
      </c>
      <c r="P4474" t="s">
        <v>1774</v>
      </c>
    </row>
    <row r="4475" spans="1:16" x14ac:dyDescent="0.3">
      <c r="A4475">
        <v>43740</v>
      </c>
      <c r="B4475" t="s">
        <v>760</v>
      </c>
      <c r="C4475" t="s">
        <v>63</v>
      </c>
      <c r="D4475" t="s">
        <v>12</v>
      </c>
      <c r="E4475" t="s">
        <v>57</v>
      </c>
      <c r="F4475">
        <v>6</v>
      </c>
      <c r="G4475">
        <v>8</v>
      </c>
      <c r="H4475" t="s">
        <v>19</v>
      </c>
      <c r="I4475" t="s">
        <v>15</v>
      </c>
      <c r="J4475">
        <v>5696</v>
      </c>
      <c r="K4475" t="str">
        <f>VLOOKUP(E4475,LUCode!A:B,2,FALSE)</f>
        <v>Injured or ill Customer (On Train) - Transported</v>
      </c>
      <c r="L4475">
        <f>VLOOKUP(D4475,Coordinates!A:C,2,FALSE)</f>
        <v>43.402900000000002</v>
      </c>
      <c r="M4475">
        <f>VLOOKUP(D4475,Coordinates!A:C,3,FALSE)</f>
        <v>-79.242500000000007</v>
      </c>
      <c r="N4475" t="str">
        <f>VLOOKUP(I4475,LULine!A:B,2,FALSE)</f>
        <v>Yonge University Spadina</v>
      </c>
      <c r="O4475" t="s">
        <v>1767</v>
      </c>
      <c r="P4475" t="s">
        <v>1774</v>
      </c>
    </row>
    <row r="4476" spans="1:16" x14ac:dyDescent="0.3">
      <c r="A4476">
        <v>43740</v>
      </c>
      <c r="B4476" t="s">
        <v>356</v>
      </c>
      <c r="C4476" t="s">
        <v>63</v>
      </c>
      <c r="D4476" t="s">
        <v>325</v>
      </c>
      <c r="E4476" t="s">
        <v>308</v>
      </c>
      <c r="F4476">
        <v>3</v>
      </c>
      <c r="G4476">
        <v>5</v>
      </c>
      <c r="H4476" t="s">
        <v>19</v>
      </c>
      <c r="I4476" t="s">
        <v>15</v>
      </c>
      <c r="J4476">
        <v>5651</v>
      </c>
      <c r="K4476" t="str">
        <f>VLOOKUP(E4476,LUCode!A:B,2,FALSE)</f>
        <v>Assault / Patron Involved</v>
      </c>
      <c r="L4476">
        <f>VLOOKUP(D4476,Coordinates!A:C,2,FALSE)</f>
        <v>43.394100000000002</v>
      </c>
      <c r="M4476">
        <f>VLOOKUP(D4476,Coordinates!A:C,3,FALSE)</f>
        <v>-79.225899999999996</v>
      </c>
      <c r="N4476" t="str">
        <f>VLOOKUP(I4476,LULine!A:B,2,FALSE)</f>
        <v>Yonge University Spadina</v>
      </c>
      <c r="O4476" t="s">
        <v>1767</v>
      </c>
      <c r="P4476" t="s">
        <v>1774</v>
      </c>
    </row>
    <row r="4477" spans="1:16" x14ac:dyDescent="0.3">
      <c r="A4477">
        <v>43740</v>
      </c>
      <c r="B4477" t="s">
        <v>275</v>
      </c>
      <c r="C4477" t="s">
        <v>63</v>
      </c>
      <c r="D4477" t="s">
        <v>266</v>
      </c>
      <c r="E4477" t="s">
        <v>627</v>
      </c>
      <c r="F4477">
        <v>5</v>
      </c>
      <c r="G4477">
        <v>10</v>
      </c>
      <c r="H4477" t="s">
        <v>19</v>
      </c>
      <c r="I4477" t="s">
        <v>93</v>
      </c>
      <c r="J4477">
        <v>3013</v>
      </c>
      <c r="K4477" t="str">
        <f>VLOOKUP(E4477,LUCode!A:B,2,FALSE)</f>
        <v>Train Control - VOBC</v>
      </c>
      <c r="L4477">
        <f>VLOOKUP(D4477,Coordinates!A:C,2,FALSE)</f>
        <v>43.462899999999998</v>
      </c>
      <c r="M4477">
        <f>VLOOKUP(D4477,Coordinates!A:C,3,FALSE)</f>
        <v>-79.150599999999997</v>
      </c>
      <c r="N4477" t="str">
        <f>VLOOKUP(I4477,LULine!A:B,2,FALSE)</f>
        <v>Scarborough Rail Transit</v>
      </c>
      <c r="O4477" t="s">
        <v>1767</v>
      </c>
      <c r="P4477" t="s">
        <v>1772</v>
      </c>
    </row>
    <row r="4478" spans="1:16" x14ac:dyDescent="0.3">
      <c r="A4478">
        <v>43740</v>
      </c>
      <c r="B4478" t="s">
        <v>542</v>
      </c>
      <c r="C4478" t="s">
        <v>63</v>
      </c>
      <c r="D4478" t="s">
        <v>95</v>
      </c>
      <c r="E4478" t="s">
        <v>54</v>
      </c>
      <c r="F4478">
        <v>5</v>
      </c>
      <c r="G4478">
        <v>8</v>
      </c>
      <c r="H4478" t="s">
        <v>14</v>
      </c>
      <c r="I4478" t="s">
        <v>15</v>
      </c>
      <c r="J4478">
        <v>6016</v>
      </c>
      <c r="K4478" t="str">
        <f>VLOOKUP(E4478,LUCode!A:B,2,FALSE)</f>
        <v>Passenger Assistance Alarm Activated - No Trouble Found</v>
      </c>
      <c r="L4478">
        <f>VLOOKUP(D4478,Coordinates!A:C,2,FALSE)</f>
        <v>43.403700000000001</v>
      </c>
      <c r="M4478">
        <f>VLOOKUP(D4478,Coordinates!A:C,3,FALSE)</f>
        <v>-79.231999999999999</v>
      </c>
      <c r="N4478" t="str">
        <f>VLOOKUP(I4478,LULine!A:B,2,FALSE)</f>
        <v>Yonge University Spadina</v>
      </c>
      <c r="O4478" t="s">
        <v>1767</v>
      </c>
      <c r="P4478" t="s">
        <v>1772</v>
      </c>
    </row>
    <row r="4479" spans="1:16" x14ac:dyDescent="0.3">
      <c r="A4479">
        <v>43740</v>
      </c>
      <c r="B4479" t="s">
        <v>873</v>
      </c>
      <c r="C4479" t="s">
        <v>63</v>
      </c>
      <c r="D4479" t="s">
        <v>367</v>
      </c>
      <c r="E4479" t="s">
        <v>86</v>
      </c>
      <c r="F4479">
        <v>7</v>
      </c>
      <c r="G4479">
        <v>10</v>
      </c>
      <c r="H4479" t="s">
        <v>29</v>
      </c>
      <c r="I4479" t="s">
        <v>30</v>
      </c>
      <c r="J4479">
        <v>5243</v>
      </c>
      <c r="K4479" t="str">
        <f>VLOOKUP(E4479,LUCode!A:B,2,FALSE)</f>
        <v>Propulsion System</v>
      </c>
      <c r="L4479">
        <f>VLOOKUP(D4479,Coordinates!A:C,2,FALSE)</f>
        <v>43.390599999999999</v>
      </c>
      <c r="M4479">
        <f>VLOOKUP(D4479,Coordinates!A:C,3,FALSE)</f>
        <v>-79.283299999999997</v>
      </c>
      <c r="N4479" t="str">
        <f>VLOOKUP(I4479,LULine!A:B,2,FALSE)</f>
        <v>Bloor Danforth</v>
      </c>
      <c r="O4479" t="s">
        <v>1767</v>
      </c>
      <c r="P4479" t="s">
        <v>1772</v>
      </c>
    </row>
    <row r="4480" spans="1:16" x14ac:dyDescent="0.3">
      <c r="A4480">
        <v>43740</v>
      </c>
      <c r="B4480" t="s">
        <v>514</v>
      </c>
      <c r="C4480" t="s">
        <v>63</v>
      </c>
      <c r="D4480" s="25" t="s">
        <v>1640</v>
      </c>
      <c r="E4480" t="s">
        <v>143</v>
      </c>
      <c r="F4480">
        <v>3</v>
      </c>
      <c r="G4480">
        <v>8</v>
      </c>
      <c r="H4480" t="s">
        <v>34</v>
      </c>
      <c r="I4480" t="s">
        <v>99</v>
      </c>
      <c r="J4480">
        <v>6146</v>
      </c>
      <c r="K4480" t="str">
        <f>VLOOKUP(E4480,LUCode!A:B,2,FALSE)</f>
        <v>Transportation Department - Other</v>
      </c>
      <c r="L4480" t="str">
        <f>VLOOKUP(D4480,Coordinates!A:C,2,FALSE)</f>
        <v>43.7614°</v>
      </c>
      <c r="M4480">
        <f>VLOOKUP(D4480,Coordinates!A:C,3,FALSE)</f>
        <v>-79.410499999999999</v>
      </c>
      <c r="N4480" t="str">
        <f>VLOOKUP(I4480,LULine!A:B,2,FALSE)</f>
        <v>Sheppard</v>
      </c>
      <c r="O4480" t="s">
        <v>1767</v>
      </c>
      <c r="P4480" t="s">
        <v>1772</v>
      </c>
    </row>
    <row r="4481" spans="1:16" x14ac:dyDescent="0.3">
      <c r="A4481">
        <v>43740</v>
      </c>
      <c r="B4481" t="s">
        <v>491</v>
      </c>
      <c r="C4481" t="s">
        <v>63</v>
      </c>
      <c r="D4481" t="s">
        <v>95</v>
      </c>
      <c r="E4481" t="s">
        <v>67</v>
      </c>
      <c r="F4481">
        <v>4</v>
      </c>
      <c r="G4481">
        <v>7</v>
      </c>
      <c r="H4481" t="s">
        <v>19</v>
      </c>
      <c r="I4481" t="s">
        <v>15</v>
      </c>
      <c r="J4481">
        <v>5591</v>
      </c>
      <c r="K4481" t="str">
        <f>VLOOKUP(E4481,LUCode!A:B,2,FALSE)</f>
        <v>Door Problems - Faulty Equipment</v>
      </c>
      <c r="L4481">
        <f>VLOOKUP(D4481,Coordinates!A:C,2,FALSE)</f>
        <v>43.403700000000001</v>
      </c>
      <c r="M4481">
        <f>VLOOKUP(D4481,Coordinates!A:C,3,FALSE)</f>
        <v>-79.231999999999999</v>
      </c>
      <c r="N4481" t="str">
        <f>VLOOKUP(I4481,LULine!A:B,2,FALSE)</f>
        <v>Yonge University Spadina</v>
      </c>
      <c r="O4481" t="s">
        <v>1767</v>
      </c>
      <c r="P4481" t="s">
        <v>1772</v>
      </c>
    </row>
    <row r="4482" spans="1:16" x14ac:dyDescent="0.3">
      <c r="A4482">
        <v>43740</v>
      </c>
      <c r="B4482" t="s">
        <v>743</v>
      </c>
      <c r="C4482" t="s">
        <v>63</v>
      </c>
      <c r="D4482" t="s">
        <v>266</v>
      </c>
      <c r="E4482" t="s">
        <v>1234</v>
      </c>
      <c r="F4482">
        <v>5</v>
      </c>
      <c r="G4482">
        <v>10</v>
      </c>
      <c r="H4482" t="s">
        <v>14</v>
      </c>
      <c r="I4482" t="s">
        <v>93</v>
      </c>
      <c r="J4482">
        <v>3013</v>
      </c>
      <c r="K4482" t="str">
        <f>VLOOKUP(E4482,LUCode!A:B,2,FALSE)</f>
        <v>Wind Shield</v>
      </c>
      <c r="L4482">
        <f>VLOOKUP(D4482,Coordinates!A:C,2,FALSE)</f>
        <v>43.462899999999998</v>
      </c>
      <c r="M4482">
        <f>VLOOKUP(D4482,Coordinates!A:C,3,FALSE)</f>
        <v>-79.150599999999997</v>
      </c>
      <c r="N4482" t="str">
        <f>VLOOKUP(I4482,LULine!A:B,2,FALSE)</f>
        <v>Scarborough Rail Transit</v>
      </c>
      <c r="O4482" t="s">
        <v>1767</v>
      </c>
      <c r="P4482" t="s">
        <v>1773</v>
      </c>
    </row>
    <row r="4483" spans="1:16" x14ac:dyDescent="0.3">
      <c r="A4483">
        <v>43740</v>
      </c>
      <c r="B4483" t="s">
        <v>1705</v>
      </c>
      <c r="C4483" t="s">
        <v>63</v>
      </c>
      <c r="D4483" t="s">
        <v>27</v>
      </c>
      <c r="E4483" t="s">
        <v>89</v>
      </c>
      <c r="F4483">
        <v>4</v>
      </c>
      <c r="G4483">
        <v>7</v>
      </c>
      <c r="H4483" t="s">
        <v>29</v>
      </c>
      <c r="I4483" t="s">
        <v>30</v>
      </c>
      <c r="J4483">
        <v>5023</v>
      </c>
      <c r="K4483" t="str">
        <f>VLOOKUP(E4483,LUCode!A:B,2,FALSE)</f>
        <v>Injured or ill Customer (On Train) - Medical Aid Refused</v>
      </c>
      <c r="L4483">
        <f>VLOOKUP(D4483,Coordinates!A:C,2,FALSE)</f>
        <v>43.392000000000003</v>
      </c>
      <c r="M4483">
        <f>VLOOKUP(D4483,Coordinates!A:C,3,FALSE)</f>
        <v>-79.273499999999999</v>
      </c>
      <c r="N4483" t="str">
        <f>VLOOKUP(I4483,LULine!A:B,2,FALSE)</f>
        <v>Bloor Danforth</v>
      </c>
      <c r="O4483" t="s">
        <v>1767</v>
      </c>
      <c r="P4483" t="s">
        <v>1773</v>
      </c>
    </row>
    <row r="4484" spans="1:16" x14ac:dyDescent="0.3">
      <c r="A4484">
        <v>43740</v>
      </c>
      <c r="B4484" t="s">
        <v>762</v>
      </c>
      <c r="C4484" t="s">
        <v>63</v>
      </c>
      <c r="D4484" t="s">
        <v>101</v>
      </c>
      <c r="E4484" t="s">
        <v>80</v>
      </c>
      <c r="F4484">
        <v>7</v>
      </c>
      <c r="G4484">
        <v>10</v>
      </c>
      <c r="H4484" t="s">
        <v>14</v>
      </c>
      <c r="I4484" t="s">
        <v>15</v>
      </c>
      <c r="J4484">
        <v>6071</v>
      </c>
      <c r="K4484" t="str">
        <f>VLOOKUP(E4484,LUCode!A:B,2,FALSE)</f>
        <v>Disorderly Patron</v>
      </c>
      <c r="L4484">
        <f>VLOOKUP(D4484,Coordinates!A:C,2,FALSE)</f>
        <v>43.400199999999998</v>
      </c>
      <c r="M4484">
        <f>VLOOKUP(D4484,Coordinates!A:C,3,FALSE)</f>
        <v>-79.241399999999999</v>
      </c>
      <c r="N4484" t="str">
        <f>VLOOKUP(I4484,LULine!A:B,2,FALSE)</f>
        <v>Yonge University Spadina</v>
      </c>
      <c r="O4484" t="s">
        <v>1767</v>
      </c>
      <c r="P4484" t="s">
        <v>1773</v>
      </c>
    </row>
    <row r="4485" spans="1:16" x14ac:dyDescent="0.3">
      <c r="A4485">
        <v>43740</v>
      </c>
      <c r="B4485" t="s">
        <v>969</v>
      </c>
      <c r="C4485" t="s">
        <v>63</v>
      </c>
      <c r="D4485" t="s">
        <v>395</v>
      </c>
      <c r="E4485" t="s">
        <v>89</v>
      </c>
      <c r="F4485">
        <v>3</v>
      </c>
      <c r="G4485">
        <v>5</v>
      </c>
      <c r="H4485" t="s">
        <v>34</v>
      </c>
      <c r="I4485" t="s">
        <v>30</v>
      </c>
      <c r="J4485">
        <v>5195</v>
      </c>
      <c r="K4485" t="str">
        <f>VLOOKUP(E4485,LUCode!A:B,2,FALSE)</f>
        <v>Injured or ill Customer (On Train) - Medical Aid Refused</v>
      </c>
      <c r="L4485">
        <f>VLOOKUP(D4485,Coordinates!A:C,2,FALSE)</f>
        <v>43.385899999999999</v>
      </c>
      <c r="M4485">
        <f>VLOOKUP(D4485,Coordinates!A:C,3,FALSE)</f>
        <v>-79.290199999999999</v>
      </c>
      <c r="N4485" t="str">
        <f>VLOOKUP(I4485,LULine!A:B,2,FALSE)</f>
        <v>Bloor Danforth</v>
      </c>
      <c r="O4485" t="s">
        <v>1767</v>
      </c>
      <c r="P4485" t="s">
        <v>1775</v>
      </c>
    </row>
    <row r="4486" spans="1:16" x14ac:dyDescent="0.3">
      <c r="A4486">
        <v>43740</v>
      </c>
      <c r="B4486" t="s">
        <v>496</v>
      </c>
      <c r="C4486" t="s">
        <v>63</v>
      </c>
      <c r="D4486" t="s">
        <v>85</v>
      </c>
      <c r="E4486" t="s">
        <v>110</v>
      </c>
      <c r="F4486">
        <v>10</v>
      </c>
      <c r="G4486">
        <v>12</v>
      </c>
      <c r="H4486" t="s">
        <v>19</v>
      </c>
      <c r="I4486" t="s">
        <v>15</v>
      </c>
      <c r="J4486">
        <v>5431</v>
      </c>
      <c r="K4486" t="str">
        <f>VLOOKUP(E4486,LUCode!A:B,2,FALSE)</f>
        <v>Door Problems - Debris Related</v>
      </c>
      <c r="L4486">
        <f>VLOOKUP(D4486,Coordinates!A:C,2,FALSE)</f>
        <v>43.656300000000002</v>
      </c>
      <c r="M4486">
        <f>VLOOKUP(D4486,Coordinates!A:C,3,FALSE)</f>
        <v>-79.380499999999998</v>
      </c>
      <c r="N4486" t="str">
        <f>VLOOKUP(I4486,LULine!A:B,2,FALSE)</f>
        <v>Yonge University Spadina</v>
      </c>
      <c r="O4486" t="s">
        <v>1767</v>
      </c>
      <c r="P4486" t="s">
        <v>1775</v>
      </c>
    </row>
    <row r="4487" spans="1:16" x14ac:dyDescent="0.3">
      <c r="A4487">
        <v>43740</v>
      </c>
      <c r="B4487" t="s">
        <v>100</v>
      </c>
      <c r="C4487" t="s">
        <v>63</v>
      </c>
      <c r="D4487" t="s">
        <v>226</v>
      </c>
      <c r="E4487" t="s">
        <v>1300</v>
      </c>
      <c r="F4487">
        <v>4</v>
      </c>
      <c r="G4487">
        <v>6</v>
      </c>
      <c r="H4487" t="s">
        <v>19</v>
      </c>
      <c r="I4487" t="s">
        <v>15</v>
      </c>
      <c r="J4487">
        <v>5886</v>
      </c>
      <c r="K4487" t="str">
        <f>VLOOKUP(E4487,LUCode!A:B,2,FALSE)</f>
        <v>Smart IO Failure</v>
      </c>
      <c r="L4487" t="str">
        <f>VLOOKUP(D4487,Coordinates!A:C,2,FALSE)</f>
        <v>‎43.4257</v>
      </c>
      <c r="M4487">
        <f>VLOOKUP(D4487,Coordinates!A:C,3,FALSE)</f>
        <v>-79.263900000000007</v>
      </c>
      <c r="N4487" t="str">
        <f>VLOOKUP(I4487,LULine!A:B,2,FALSE)</f>
        <v>Yonge University Spadina</v>
      </c>
      <c r="O4487" t="s">
        <v>1767</v>
      </c>
      <c r="P4487" t="s">
        <v>1775</v>
      </c>
    </row>
    <row r="4488" spans="1:16" x14ac:dyDescent="0.3">
      <c r="A4488">
        <v>43740</v>
      </c>
      <c r="B4488" t="s">
        <v>469</v>
      </c>
      <c r="C4488" t="s">
        <v>63</v>
      </c>
      <c r="D4488" t="s">
        <v>104</v>
      </c>
      <c r="E4488" t="s">
        <v>110</v>
      </c>
      <c r="F4488">
        <v>4</v>
      </c>
      <c r="G4488">
        <v>6</v>
      </c>
      <c r="H4488" t="s">
        <v>34</v>
      </c>
      <c r="I4488" t="s">
        <v>30</v>
      </c>
      <c r="J4488">
        <v>5084</v>
      </c>
      <c r="K4488" t="str">
        <f>VLOOKUP(E4488,LUCode!A:B,2,FALSE)</f>
        <v>Door Problems - Debris Related</v>
      </c>
      <c r="L4488">
        <f>VLOOKUP(D4488,Coordinates!A:C,2,FALSE)</f>
        <v>43.384300000000003</v>
      </c>
      <c r="M4488">
        <f>VLOOKUP(D4488,Coordinates!A:C,3,FALSE)</f>
        <v>-79.312799999999996</v>
      </c>
      <c r="N4488" t="str">
        <f>VLOOKUP(I4488,LULine!A:B,2,FALSE)</f>
        <v>Bloor Danforth</v>
      </c>
      <c r="O4488" t="s">
        <v>1767</v>
      </c>
      <c r="P4488" t="s">
        <v>1776</v>
      </c>
    </row>
    <row r="4489" spans="1:16" x14ac:dyDescent="0.3">
      <c r="A4489">
        <v>43740</v>
      </c>
      <c r="B4489" t="s">
        <v>1401</v>
      </c>
      <c r="C4489" t="s">
        <v>63</v>
      </c>
      <c r="D4489" t="s">
        <v>425</v>
      </c>
      <c r="E4489" t="s">
        <v>277</v>
      </c>
      <c r="F4489">
        <v>3</v>
      </c>
      <c r="G4489">
        <v>6</v>
      </c>
      <c r="H4489" t="s">
        <v>34</v>
      </c>
      <c r="I4489" t="s">
        <v>30</v>
      </c>
      <c r="J4489">
        <v>5253</v>
      </c>
      <c r="K4489" t="str">
        <f>VLOOKUP(E4489,LUCode!A:B,2,FALSE)</f>
        <v>Operator Violated Signal</v>
      </c>
      <c r="L4489">
        <f>VLOOKUP(D4489,Coordinates!A:C,2,FALSE)</f>
        <v>43.403700000000001</v>
      </c>
      <c r="M4489">
        <f>VLOOKUP(D4489,Coordinates!A:C,3,FALSE)</f>
        <v>-79.212999999999994</v>
      </c>
      <c r="N4489" t="str">
        <f>VLOOKUP(I4489,LULine!A:B,2,FALSE)</f>
        <v>Bloor Danforth</v>
      </c>
      <c r="O4489" t="s">
        <v>1767</v>
      </c>
      <c r="P4489" t="s">
        <v>1776</v>
      </c>
    </row>
    <row r="4490" spans="1:16" x14ac:dyDescent="0.3">
      <c r="A4490">
        <v>43740</v>
      </c>
      <c r="B4490" t="s">
        <v>1706</v>
      </c>
      <c r="C4490" t="s">
        <v>63</v>
      </c>
      <c r="D4490" t="s">
        <v>439</v>
      </c>
      <c r="E4490" t="s">
        <v>150</v>
      </c>
      <c r="F4490">
        <v>29</v>
      </c>
      <c r="G4490">
        <v>34</v>
      </c>
      <c r="H4490" t="s">
        <v>19</v>
      </c>
      <c r="I4490" t="s">
        <v>15</v>
      </c>
      <c r="J4490">
        <v>6056</v>
      </c>
      <c r="K4490" t="str">
        <f>VLOOKUP(E4490,LUCode!A:B,2,FALSE)</f>
        <v>Passenger Other</v>
      </c>
      <c r="L4490">
        <f>VLOOKUP(D4490,Coordinates!A:C,2,FALSE)</f>
        <v>43.6477</v>
      </c>
      <c r="M4490">
        <f>VLOOKUP(D4490,Coordinates!A:C,3,FALSE)</f>
        <v>-79.384799999999998</v>
      </c>
      <c r="N4490" t="str">
        <f>VLOOKUP(I4490,LULine!A:B,2,FALSE)</f>
        <v>Yonge University Spadina</v>
      </c>
      <c r="O4490" t="s">
        <v>1767</v>
      </c>
      <c r="P4490" t="s">
        <v>1777</v>
      </c>
    </row>
    <row r="4491" spans="1:16" x14ac:dyDescent="0.3">
      <c r="A4491">
        <v>43740</v>
      </c>
      <c r="B4491" t="s">
        <v>1114</v>
      </c>
      <c r="C4491" t="s">
        <v>63</v>
      </c>
      <c r="D4491" t="s">
        <v>130</v>
      </c>
      <c r="E4491" t="s">
        <v>80</v>
      </c>
      <c r="F4491">
        <v>4</v>
      </c>
      <c r="G4491">
        <v>8</v>
      </c>
      <c r="H4491" t="s">
        <v>34</v>
      </c>
      <c r="I4491" t="s">
        <v>30</v>
      </c>
      <c r="J4491">
        <v>5195</v>
      </c>
      <c r="K4491" t="str">
        <f>VLOOKUP(E4491,LUCode!A:B,2,FALSE)</f>
        <v>Disorderly Patron</v>
      </c>
      <c r="L4491">
        <f>VLOOKUP(D4491,Coordinates!A:C,2,FALSE)</f>
        <v>43.668300000000002</v>
      </c>
      <c r="M4491">
        <f>VLOOKUP(D4491,Coordinates!A:C,3,FALSE)</f>
        <v>-79.399900000000002</v>
      </c>
      <c r="N4491" t="str">
        <f>VLOOKUP(I4491,LULine!A:B,2,FALSE)</f>
        <v>Bloor Danforth</v>
      </c>
      <c r="O4491" t="s">
        <v>1767</v>
      </c>
      <c r="P4491" t="s">
        <v>1777</v>
      </c>
    </row>
    <row r="4492" spans="1:16" x14ac:dyDescent="0.3">
      <c r="A4492">
        <v>43741</v>
      </c>
      <c r="B4492" t="s">
        <v>738</v>
      </c>
      <c r="C4492" t="s">
        <v>126</v>
      </c>
      <c r="D4492" t="s">
        <v>40</v>
      </c>
      <c r="E4492" t="s">
        <v>725</v>
      </c>
      <c r="F4492">
        <v>5</v>
      </c>
      <c r="G4492">
        <v>7</v>
      </c>
      <c r="H4492" t="s">
        <v>34</v>
      </c>
      <c r="I4492" t="s">
        <v>30</v>
      </c>
      <c r="J4492">
        <v>5156</v>
      </c>
      <c r="K4492" t="str">
        <f>VLOOKUP(E4492,LUCode!A:B,2,FALSE)</f>
        <v>Yard/Carhouse Related Problems</v>
      </c>
      <c r="L4492">
        <f>VLOOKUP(D4492,Coordinates!A:C,2,FALSE)</f>
        <v>43.405700000000003</v>
      </c>
      <c r="M4492">
        <f>VLOOKUP(D4492,Coordinates!A:C,3,FALSE)</f>
        <v>-79.194900000000004</v>
      </c>
      <c r="N4492" t="str">
        <f>VLOOKUP(I4492,LULine!A:B,2,FALSE)</f>
        <v>Bloor Danforth</v>
      </c>
      <c r="O4492" t="s">
        <v>1767</v>
      </c>
      <c r="P4492" t="s">
        <v>1774</v>
      </c>
    </row>
    <row r="4493" spans="1:16" x14ac:dyDescent="0.3">
      <c r="A4493">
        <v>43741</v>
      </c>
      <c r="B4493" t="s">
        <v>1285</v>
      </c>
      <c r="C4493" t="s">
        <v>126</v>
      </c>
      <c r="D4493" t="s">
        <v>296</v>
      </c>
      <c r="E4493" t="s">
        <v>158</v>
      </c>
      <c r="F4493">
        <v>28</v>
      </c>
      <c r="G4493">
        <v>32</v>
      </c>
      <c r="H4493" t="s">
        <v>19</v>
      </c>
      <c r="I4493" t="s">
        <v>15</v>
      </c>
      <c r="J4493">
        <v>6036</v>
      </c>
      <c r="K4493" t="str">
        <f>VLOOKUP(E4493,LUCode!A:B,2,FALSE)</f>
        <v>Unauthorized at Track Level</v>
      </c>
      <c r="L4493">
        <f>VLOOKUP(D4493,Coordinates!A:C,2,FALSE)</f>
        <v>43.4116</v>
      </c>
      <c r="M4493">
        <f>VLOOKUP(D4493,Coordinates!A:C,3,FALSE)</f>
        <v>-79.233500000000006</v>
      </c>
      <c r="N4493" t="str">
        <f>VLOOKUP(I4493,LULine!A:B,2,FALSE)</f>
        <v>Yonge University Spadina</v>
      </c>
      <c r="O4493" t="s">
        <v>1767</v>
      </c>
      <c r="P4493" t="s">
        <v>1772</v>
      </c>
    </row>
    <row r="4494" spans="1:16" x14ac:dyDescent="0.3">
      <c r="A4494">
        <v>43741</v>
      </c>
      <c r="B4494" t="s">
        <v>1672</v>
      </c>
      <c r="C4494" t="s">
        <v>126</v>
      </c>
      <c r="D4494" t="s">
        <v>22</v>
      </c>
      <c r="E4494" t="s">
        <v>132</v>
      </c>
      <c r="F4494">
        <v>5</v>
      </c>
      <c r="G4494">
        <v>8</v>
      </c>
      <c r="H4494" t="s">
        <v>19</v>
      </c>
      <c r="I4494" t="s">
        <v>15</v>
      </c>
      <c r="J4494">
        <v>5611</v>
      </c>
      <c r="K4494" t="str">
        <f>VLOOKUP(E4494,LUCode!A:B,2,FALSE)</f>
        <v>Misc. Transportation Other - Employee Non-Chargeable</v>
      </c>
      <c r="L4494">
        <f>VLOOKUP(D4494,Coordinates!A:C,2,FALSE)</f>
        <v>43.4116</v>
      </c>
      <c r="M4494">
        <f>VLOOKUP(D4494,Coordinates!A:C,3,FALSE)</f>
        <v>-79.233500000000006</v>
      </c>
      <c r="N4494" t="str">
        <f>VLOOKUP(I4494,LULine!A:B,2,FALSE)</f>
        <v>Yonge University Spadina</v>
      </c>
      <c r="O4494" t="s">
        <v>1767</v>
      </c>
      <c r="P4494" t="s">
        <v>1773</v>
      </c>
    </row>
    <row r="4495" spans="1:16" x14ac:dyDescent="0.3">
      <c r="A4495">
        <v>43741</v>
      </c>
      <c r="B4495" t="s">
        <v>1188</v>
      </c>
      <c r="C4495" t="s">
        <v>126</v>
      </c>
      <c r="D4495" t="s">
        <v>211</v>
      </c>
      <c r="E4495" t="s">
        <v>60</v>
      </c>
      <c r="F4495">
        <v>3</v>
      </c>
      <c r="G4495">
        <v>6</v>
      </c>
      <c r="H4495" t="s">
        <v>19</v>
      </c>
      <c r="I4495" t="s">
        <v>15</v>
      </c>
      <c r="J4495">
        <v>5826</v>
      </c>
      <c r="K4495" t="str">
        <f>VLOOKUP(E4495,LUCode!A:B,2,FALSE)</f>
        <v>Miscellaneous Other</v>
      </c>
      <c r="L4495">
        <f>VLOOKUP(D4495,Coordinates!A:C,2,FALSE)</f>
        <v>43.4739</v>
      </c>
      <c r="M4495">
        <f>VLOOKUP(D4495,Coordinates!A:C,3,FALSE)</f>
        <v>-79.313900000000004</v>
      </c>
      <c r="N4495" t="str">
        <f>VLOOKUP(I4495,LULine!A:B,2,FALSE)</f>
        <v>Yonge University Spadina</v>
      </c>
      <c r="O4495" t="s">
        <v>1767</v>
      </c>
      <c r="P4495" t="s">
        <v>1773</v>
      </c>
    </row>
    <row r="4496" spans="1:16" x14ac:dyDescent="0.3">
      <c r="A4496">
        <v>43741</v>
      </c>
      <c r="B4496" t="s">
        <v>796</v>
      </c>
      <c r="C4496" t="s">
        <v>126</v>
      </c>
      <c r="D4496" t="s">
        <v>127</v>
      </c>
      <c r="E4496" t="s">
        <v>322</v>
      </c>
      <c r="F4496">
        <v>10</v>
      </c>
      <c r="G4496">
        <v>13</v>
      </c>
      <c r="H4496" t="s">
        <v>14</v>
      </c>
      <c r="I4496" t="s">
        <v>15</v>
      </c>
      <c r="J4496">
        <v>6106</v>
      </c>
      <c r="K4496" t="str">
        <f>VLOOKUP(E4496,LUCode!A:B,2,FALSE)</f>
        <v>Bomb Threat</v>
      </c>
      <c r="L4496">
        <f>VLOOKUP(D4496,Coordinates!A:C,2,FALSE)</f>
        <v>43.400500000000001</v>
      </c>
      <c r="M4496">
        <f>VLOOKUP(D4496,Coordinates!A:C,3,FALSE)</f>
        <v>-79.235900000000001</v>
      </c>
      <c r="N4496" t="str">
        <f>VLOOKUP(I4496,LULine!A:B,2,FALSE)</f>
        <v>Yonge University Spadina</v>
      </c>
      <c r="O4496" t="s">
        <v>1767</v>
      </c>
      <c r="P4496" t="s">
        <v>1773</v>
      </c>
    </row>
    <row r="4497" spans="1:16" x14ac:dyDescent="0.3">
      <c r="A4497">
        <v>43741</v>
      </c>
      <c r="B4497" t="s">
        <v>192</v>
      </c>
      <c r="C4497" t="s">
        <v>126</v>
      </c>
      <c r="D4497" t="s">
        <v>130</v>
      </c>
      <c r="E4497" t="s">
        <v>322</v>
      </c>
      <c r="F4497">
        <v>12</v>
      </c>
      <c r="G4497">
        <v>15</v>
      </c>
      <c r="H4497" t="s">
        <v>34</v>
      </c>
      <c r="I4497" t="s">
        <v>30</v>
      </c>
      <c r="J4497">
        <v>5202</v>
      </c>
      <c r="K4497" t="str">
        <f>VLOOKUP(E4497,LUCode!A:B,2,FALSE)</f>
        <v>Bomb Threat</v>
      </c>
      <c r="L4497">
        <f>VLOOKUP(D4497,Coordinates!A:C,2,FALSE)</f>
        <v>43.668300000000002</v>
      </c>
      <c r="M4497">
        <f>VLOOKUP(D4497,Coordinates!A:C,3,FALSE)</f>
        <v>-79.399900000000002</v>
      </c>
      <c r="N4497" t="str">
        <f>VLOOKUP(I4497,LULine!A:B,2,FALSE)</f>
        <v>Bloor Danforth</v>
      </c>
      <c r="O4497" t="s">
        <v>1767</v>
      </c>
      <c r="P4497" t="s">
        <v>1773</v>
      </c>
    </row>
    <row r="4498" spans="1:16" x14ac:dyDescent="0.3">
      <c r="A4498">
        <v>43741</v>
      </c>
      <c r="B4498" t="s">
        <v>635</v>
      </c>
      <c r="C4498" t="s">
        <v>126</v>
      </c>
      <c r="D4498" t="s">
        <v>104</v>
      </c>
      <c r="E4498" t="s">
        <v>308</v>
      </c>
      <c r="F4498">
        <v>4</v>
      </c>
      <c r="G4498">
        <v>7</v>
      </c>
      <c r="H4498" t="s">
        <v>34</v>
      </c>
      <c r="I4498" t="s">
        <v>30</v>
      </c>
      <c r="J4498">
        <v>5195</v>
      </c>
      <c r="K4498" t="str">
        <f>VLOOKUP(E4498,LUCode!A:B,2,FALSE)</f>
        <v>Assault / Patron Involved</v>
      </c>
      <c r="L4498">
        <f>VLOOKUP(D4498,Coordinates!A:C,2,FALSE)</f>
        <v>43.384300000000003</v>
      </c>
      <c r="M4498">
        <f>VLOOKUP(D4498,Coordinates!A:C,3,FALSE)</f>
        <v>-79.312799999999996</v>
      </c>
      <c r="N4498" t="str">
        <f>VLOOKUP(I4498,LULine!A:B,2,FALSE)</f>
        <v>Bloor Danforth</v>
      </c>
      <c r="O4498" t="s">
        <v>1767</v>
      </c>
      <c r="P4498" t="s">
        <v>1773</v>
      </c>
    </row>
    <row r="4499" spans="1:16" x14ac:dyDescent="0.3">
      <c r="A4499">
        <v>43741</v>
      </c>
      <c r="B4499" t="s">
        <v>402</v>
      </c>
      <c r="C4499" t="s">
        <v>126</v>
      </c>
      <c r="D4499" t="s">
        <v>22</v>
      </c>
      <c r="E4499" t="s">
        <v>132</v>
      </c>
      <c r="F4499">
        <v>4</v>
      </c>
      <c r="G4499">
        <v>7</v>
      </c>
      <c r="H4499" t="s">
        <v>14</v>
      </c>
      <c r="I4499" t="s">
        <v>15</v>
      </c>
      <c r="J4499">
        <v>6101</v>
      </c>
      <c r="K4499" t="str">
        <f>VLOOKUP(E4499,LUCode!A:B,2,FALSE)</f>
        <v>Misc. Transportation Other - Employee Non-Chargeable</v>
      </c>
      <c r="L4499">
        <f>VLOOKUP(D4499,Coordinates!A:C,2,FALSE)</f>
        <v>43.4116</v>
      </c>
      <c r="M4499">
        <f>VLOOKUP(D4499,Coordinates!A:C,3,FALSE)</f>
        <v>-79.233500000000006</v>
      </c>
      <c r="N4499" t="str">
        <f>VLOOKUP(I4499,LULine!A:B,2,FALSE)</f>
        <v>Yonge University Spadina</v>
      </c>
      <c r="O4499" t="s">
        <v>1767</v>
      </c>
      <c r="P4499" t="s">
        <v>1773</v>
      </c>
    </row>
    <row r="4500" spans="1:16" x14ac:dyDescent="0.3">
      <c r="A4500">
        <v>43741</v>
      </c>
      <c r="B4500" t="s">
        <v>242</v>
      </c>
      <c r="C4500" t="s">
        <v>126</v>
      </c>
      <c r="D4500" t="s">
        <v>64</v>
      </c>
      <c r="E4500" t="s">
        <v>180</v>
      </c>
      <c r="F4500">
        <v>3</v>
      </c>
      <c r="G4500">
        <v>5</v>
      </c>
      <c r="H4500" t="s">
        <v>34</v>
      </c>
      <c r="I4500" t="s">
        <v>30</v>
      </c>
      <c r="J4500">
        <v>5168</v>
      </c>
      <c r="K4500" t="str">
        <f>VLOOKUP(E4500,LUCode!A:B,2,FALSE)</f>
        <v>Signals - Track Circuit Problems</v>
      </c>
      <c r="L4500">
        <f>VLOOKUP(D4500,Coordinates!A:C,2,FALSE)</f>
        <v>43.424100000000003</v>
      </c>
      <c r="M4500">
        <f>VLOOKUP(D4500,Coordinates!A:C,3,FALSE)</f>
        <v>-79.164699999999996</v>
      </c>
      <c r="N4500" t="str">
        <f>VLOOKUP(I4500,LULine!A:B,2,FALSE)</f>
        <v>Bloor Danforth</v>
      </c>
      <c r="O4500" t="s">
        <v>1767</v>
      </c>
      <c r="P4500" t="s">
        <v>1775</v>
      </c>
    </row>
    <row r="4501" spans="1:16" x14ac:dyDescent="0.3">
      <c r="A4501">
        <v>43741</v>
      </c>
      <c r="B4501" t="s">
        <v>243</v>
      </c>
      <c r="C4501" t="s">
        <v>126</v>
      </c>
      <c r="D4501" t="s">
        <v>348</v>
      </c>
      <c r="E4501" t="s">
        <v>57</v>
      </c>
      <c r="F4501">
        <v>6</v>
      </c>
      <c r="G4501">
        <v>8</v>
      </c>
      <c r="H4501" t="s">
        <v>19</v>
      </c>
      <c r="I4501" t="s">
        <v>15</v>
      </c>
      <c r="J4501">
        <v>5651</v>
      </c>
      <c r="K4501" t="str">
        <f>VLOOKUP(E4501,LUCode!A:B,2,FALSE)</f>
        <v>Injured or ill Customer (On Train) - Transported</v>
      </c>
      <c r="L4501">
        <f>VLOOKUP(D4501,Coordinates!A:C,2,FALSE)</f>
        <v>43.773899999999998</v>
      </c>
      <c r="M4501">
        <f>VLOOKUP(D4501,Coordinates!A:C,3,FALSE)</f>
        <v>-79.499799999999993</v>
      </c>
      <c r="N4501" t="str">
        <f>VLOOKUP(I4501,LULine!A:B,2,FALSE)</f>
        <v>Yonge University Spadina</v>
      </c>
      <c r="O4501" t="s">
        <v>1767</v>
      </c>
      <c r="P4501" t="s">
        <v>1775</v>
      </c>
    </row>
    <row r="4502" spans="1:16" x14ac:dyDescent="0.3">
      <c r="A4502">
        <v>43741</v>
      </c>
      <c r="B4502" t="s">
        <v>1165</v>
      </c>
      <c r="C4502" t="s">
        <v>126</v>
      </c>
      <c r="D4502" t="s">
        <v>439</v>
      </c>
      <c r="E4502" t="s">
        <v>54</v>
      </c>
      <c r="F4502">
        <v>3</v>
      </c>
      <c r="G4502">
        <v>5</v>
      </c>
      <c r="H4502" t="s">
        <v>14</v>
      </c>
      <c r="I4502" t="s">
        <v>15</v>
      </c>
      <c r="J4502">
        <v>6106</v>
      </c>
      <c r="K4502" t="str">
        <f>VLOOKUP(E4502,LUCode!A:B,2,FALSE)</f>
        <v>Passenger Assistance Alarm Activated - No Trouble Found</v>
      </c>
      <c r="L4502">
        <f>VLOOKUP(D4502,Coordinates!A:C,2,FALSE)</f>
        <v>43.6477</v>
      </c>
      <c r="M4502">
        <f>VLOOKUP(D4502,Coordinates!A:C,3,FALSE)</f>
        <v>-79.384799999999998</v>
      </c>
      <c r="N4502" t="str">
        <f>VLOOKUP(I4502,LULine!A:B,2,FALSE)</f>
        <v>Yonge University Spadina</v>
      </c>
      <c r="O4502" t="s">
        <v>1767</v>
      </c>
      <c r="P4502" t="s">
        <v>1775</v>
      </c>
    </row>
    <row r="4503" spans="1:16" x14ac:dyDescent="0.3">
      <c r="A4503">
        <v>43741</v>
      </c>
      <c r="B4503" t="s">
        <v>1175</v>
      </c>
      <c r="C4503" t="s">
        <v>126</v>
      </c>
      <c r="D4503" t="s">
        <v>127</v>
      </c>
      <c r="E4503" t="s">
        <v>89</v>
      </c>
      <c r="F4503">
        <v>3</v>
      </c>
      <c r="G4503">
        <v>5</v>
      </c>
      <c r="H4503" t="s">
        <v>14</v>
      </c>
      <c r="I4503" t="s">
        <v>15</v>
      </c>
      <c r="J4503">
        <v>5216</v>
      </c>
      <c r="K4503" t="str">
        <f>VLOOKUP(E4503,LUCode!A:B,2,FALSE)</f>
        <v>Injured or ill Customer (On Train) - Medical Aid Refused</v>
      </c>
      <c r="L4503">
        <f>VLOOKUP(D4503,Coordinates!A:C,2,FALSE)</f>
        <v>43.400500000000001</v>
      </c>
      <c r="M4503">
        <f>VLOOKUP(D4503,Coordinates!A:C,3,FALSE)</f>
        <v>-79.235900000000001</v>
      </c>
      <c r="N4503" t="str">
        <f>VLOOKUP(I4503,LULine!A:B,2,FALSE)</f>
        <v>Yonge University Spadina</v>
      </c>
      <c r="O4503" t="s">
        <v>1767</v>
      </c>
      <c r="P4503" t="s">
        <v>1775</v>
      </c>
    </row>
    <row r="4504" spans="1:16" x14ac:dyDescent="0.3">
      <c r="A4504">
        <v>43741</v>
      </c>
      <c r="B4504" t="s">
        <v>51</v>
      </c>
      <c r="C4504" t="s">
        <v>126</v>
      </c>
      <c r="D4504" t="s">
        <v>354</v>
      </c>
      <c r="E4504" t="s">
        <v>165</v>
      </c>
      <c r="F4504">
        <v>6</v>
      </c>
      <c r="G4504">
        <v>8</v>
      </c>
      <c r="H4504" t="s">
        <v>19</v>
      </c>
      <c r="I4504" t="s">
        <v>15</v>
      </c>
      <c r="J4504">
        <v>5676</v>
      </c>
      <c r="K4504" t="str">
        <f>VLOOKUP(E4504,LUCode!A:B,2,FALSE)</f>
        <v xml:space="preserve">Subway Radio System Fault </v>
      </c>
      <c r="L4504">
        <f>VLOOKUP(D4504,Coordinates!A:C,2,FALSE)</f>
        <v>43.390300000000003</v>
      </c>
      <c r="M4504">
        <f>VLOOKUP(D4504,Coordinates!A:C,3,FALSE)</f>
        <v>-79.231200000000001</v>
      </c>
      <c r="N4504" t="str">
        <f>VLOOKUP(I4504,LULine!A:B,2,FALSE)</f>
        <v>Yonge University Spadina</v>
      </c>
      <c r="O4504" t="s">
        <v>1767</v>
      </c>
      <c r="P4504" t="s">
        <v>1775</v>
      </c>
    </row>
    <row r="4505" spans="1:16" x14ac:dyDescent="0.3">
      <c r="A4505">
        <v>43741</v>
      </c>
      <c r="B4505" t="s">
        <v>53</v>
      </c>
      <c r="C4505" t="s">
        <v>126</v>
      </c>
      <c r="D4505" t="s">
        <v>64</v>
      </c>
      <c r="E4505" t="s">
        <v>54</v>
      </c>
      <c r="F4505">
        <v>3</v>
      </c>
      <c r="G4505">
        <v>5</v>
      </c>
      <c r="H4505" t="s">
        <v>34</v>
      </c>
      <c r="I4505" t="s">
        <v>30</v>
      </c>
      <c r="J4505">
        <v>5152</v>
      </c>
      <c r="K4505" t="str">
        <f>VLOOKUP(E4505,LUCode!A:B,2,FALSE)</f>
        <v>Passenger Assistance Alarm Activated - No Trouble Found</v>
      </c>
      <c r="L4505">
        <f>VLOOKUP(D4505,Coordinates!A:C,2,FALSE)</f>
        <v>43.424100000000003</v>
      </c>
      <c r="M4505">
        <f>VLOOKUP(D4505,Coordinates!A:C,3,FALSE)</f>
        <v>-79.164699999999996</v>
      </c>
      <c r="N4505" t="str">
        <f>VLOOKUP(I4505,LULine!A:B,2,FALSE)</f>
        <v>Bloor Danforth</v>
      </c>
      <c r="O4505" t="s">
        <v>1767</v>
      </c>
      <c r="P4505" t="s">
        <v>1775</v>
      </c>
    </row>
    <row r="4506" spans="1:16" x14ac:dyDescent="0.3">
      <c r="A4506">
        <v>43741</v>
      </c>
      <c r="B4506" t="s">
        <v>658</v>
      </c>
      <c r="C4506" t="s">
        <v>126</v>
      </c>
      <c r="D4506" t="s">
        <v>439</v>
      </c>
      <c r="E4506" t="s">
        <v>277</v>
      </c>
      <c r="F4506">
        <v>6</v>
      </c>
      <c r="G4506">
        <v>8</v>
      </c>
      <c r="H4506" t="s">
        <v>14</v>
      </c>
      <c r="I4506" t="s">
        <v>15</v>
      </c>
      <c r="J4506">
        <v>6036</v>
      </c>
      <c r="K4506" t="str">
        <f>VLOOKUP(E4506,LUCode!A:B,2,FALSE)</f>
        <v>Operator Violated Signal</v>
      </c>
      <c r="L4506">
        <f>VLOOKUP(D4506,Coordinates!A:C,2,FALSE)</f>
        <v>43.6477</v>
      </c>
      <c r="M4506">
        <f>VLOOKUP(D4506,Coordinates!A:C,3,FALSE)</f>
        <v>-79.384799999999998</v>
      </c>
      <c r="N4506" t="str">
        <f>VLOOKUP(I4506,LULine!A:B,2,FALSE)</f>
        <v>Yonge University Spadina</v>
      </c>
      <c r="O4506" t="s">
        <v>1767</v>
      </c>
      <c r="P4506" t="s">
        <v>1776</v>
      </c>
    </row>
    <row r="4507" spans="1:16" x14ac:dyDescent="0.3">
      <c r="A4507">
        <v>43741</v>
      </c>
      <c r="B4507" t="s">
        <v>112</v>
      </c>
      <c r="C4507" t="s">
        <v>126</v>
      </c>
      <c r="D4507" t="s">
        <v>215</v>
      </c>
      <c r="E4507" t="s">
        <v>80</v>
      </c>
      <c r="F4507">
        <v>3</v>
      </c>
      <c r="G4507">
        <v>6</v>
      </c>
      <c r="H4507" t="s">
        <v>29</v>
      </c>
      <c r="I4507" t="s">
        <v>30</v>
      </c>
      <c r="J4507">
        <v>5117</v>
      </c>
      <c r="K4507" t="str">
        <f>VLOOKUP(E4507,LUCode!A:B,2,FALSE)</f>
        <v>Disorderly Patron</v>
      </c>
      <c r="L4507">
        <f>VLOOKUP(D4507,Coordinates!A:C,2,FALSE)</f>
        <v>43.385300000000001</v>
      </c>
      <c r="M4507">
        <f>VLOOKUP(D4507,Coordinates!A:C,3,FALSE)</f>
        <v>-79.304100000000005</v>
      </c>
      <c r="N4507" t="str">
        <f>VLOOKUP(I4507,LULine!A:B,2,FALSE)</f>
        <v>Bloor Danforth</v>
      </c>
      <c r="O4507" t="s">
        <v>1767</v>
      </c>
      <c r="P4507" t="s">
        <v>1776</v>
      </c>
    </row>
    <row r="4508" spans="1:16" x14ac:dyDescent="0.3">
      <c r="A4508">
        <v>43741</v>
      </c>
      <c r="B4508" t="s">
        <v>787</v>
      </c>
      <c r="C4508" t="s">
        <v>126</v>
      </c>
      <c r="D4508" s="25" t="s">
        <v>1756</v>
      </c>
      <c r="E4508" t="s">
        <v>89</v>
      </c>
      <c r="F4508">
        <v>7</v>
      </c>
      <c r="G4508">
        <v>10</v>
      </c>
      <c r="H4508" t="s">
        <v>14</v>
      </c>
      <c r="I4508" t="s">
        <v>15</v>
      </c>
      <c r="J4508">
        <v>5536</v>
      </c>
      <c r="K4508" t="str">
        <f>VLOOKUP(E4508,LUCode!A:B,2,FALSE)</f>
        <v>Injured or ill Customer (On Train) - Medical Aid Refused</v>
      </c>
      <c r="L4508">
        <f>VLOOKUP(D4508,Coordinates!A:C,2,FALSE)</f>
        <v>43.401600000000002</v>
      </c>
      <c r="M4508">
        <f>VLOOKUP(D4508,Coordinates!A:C,3,FALSE)</f>
        <v>-79.230900000000005</v>
      </c>
      <c r="N4508" t="str">
        <f>VLOOKUP(I4508,LULine!A:B,2,FALSE)</f>
        <v>Yonge University Spadina</v>
      </c>
      <c r="O4508" t="s">
        <v>1767</v>
      </c>
      <c r="P4508" t="s">
        <v>1776</v>
      </c>
    </row>
    <row r="4509" spans="1:16" x14ac:dyDescent="0.3">
      <c r="A4509">
        <v>43741</v>
      </c>
      <c r="B4509" t="s">
        <v>472</v>
      </c>
      <c r="C4509" t="s">
        <v>126</v>
      </c>
      <c r="D4509" t="s">
        <v>117</v>
      </c>
      <c r="E4509" t="s">
        <v>13</v>
      </c>
      <c r="F4509">
        <v>6</v>
      </c>
      <c r="G4509">
        <v>11</v>
      </c>
      <c r="H4509" t="s">
        <v>19</v>
      </c>
      <c r="I4509" t="s">
        <v>15</v>
      </c>
      <c r="J4509">
        <v>5926</v>
      </c>
      <c r="K4509" t="str">
        <f>VLOOKUP(E4509,LUCode!A:B,2,FALSE)</f>
        <v>ATC Project</v>
      </c>
      <c r="L4509">
        <f>VLOOKUP(D4509,Coordinates!A:C,2,FALSE)</f>
        <v>43.393599999999999</v>
      </c>
      <c r="M4509">
        <f>VLOOKUP(D4509,Coordinates!A:C,3,FALSE)</f>
        <v>-79.232600000000005</v>
      </c>
      <c r="N4509" t="str">
        <f>VLOOKUP(I4509,LULine!A:B,2,FALSE)</f>
        <v>Yonge University Spadina</v>
      </c>
      <c r="O4509" t="s">
        <v>1767</v>
      </c>
      <c r="P4509" t="s">
        <v>1777</v>
      </c>
    </row>
    <row r="4510" spans="1:16" x14ac:dyDescent="0.3">
      <c r="A4510">
        <v>43741</v>
      </c>
      <c r="B4510" t="s">
        <v>1230</v>
      </c>
      <c r="C4510" t="s">
        <v>126</v>
      </c>
      <c r="D4510" t="s">
        <v>69</v>
      </c>
      <c r="E4510" t="s">
        <v>1410</v>
      </c>
      <c r="F4510">
        <v>4</v>
      </c>
      <c r="G4510">
        <v>8</v>
      </c>
      <c r="H4510" t="s">
        <v>29</v>
      </c>
      <c r="I4510" t="s">
        <v>30</v>
      </c>
      <c r="J4510">
        <v>5294</v>
      </c>
      <c r="K4510" t="str">
        <f>VLOOKUP(E4510,LUCode!A:B,2,FALSE)</f>
        <v>T &amp; S Operator Related Problems</v>
      </c>
      <c r="L4510">
        <f>VLOOKUP(D4510,Coordinates!A:C,2,FALSE)</f>
        <v>43.395099999999999</v>
      </c>
      <c r="M4510">
        <f>VLOOKUP(D4510,Coordinates!A:C,3,FALSE)</f>
        <v>-79.250600000000006</v>
      </c>
      <c r="N4510" t="str">
        <f>VLOOKUP(I4510,LULine!A:B,2,FALSE)</f>
        <v>Bloor Danforth</v>
      </c>
      <c r="O4510" t="s">
        <v>1767</v>
      </c>
      <c r="P4510" t="s">
        <v>1777</v>
      </c>
    </row>
    <row r="4511" spans="1:16" x14ac:dyDescent="0.3">
      <c r="A4511">
        <v>43742</v>
      </c>
      <c r="B4511" t="s">
        <v>1294</v>
      </c>
      <c r="C4511" t="s">
        <v>145</v>
      </c>
      <c r="D4511" t="s">
        <v>104</v>
      </c>
      <c r="E4511" t="s">
        <v>277</v>
      </c>
      <c r="F4511">
        <v>3</v>
      </c>
      <c r="G4511">
        <v>7</v>
      </c>
      <c r="H4511" t="s">
        <v>34</v>
      </c>
      <c r="I4511" t="s">
        <v>30</v>
      </c>
      <c r="J4511">
        <v>5027</v>
      </c>
      <c r="K4511" t="str">
        <f>VLOOKUP(E4511,LUCode!A:B,2,FALSE)</f>
        <v>Operator Violated Signal</v>
      </c>
      <c r="L4511">
        <f>VLOOKUP(D4511,Coordinates!A:C,2,FALSE)</f>
        <v>43.384300000000003</v>
      </c>
      <c r="M4511">
        <f>VLOOKUP(D4511,Coordinates!A:C,3,FALSE)</f>
        <v>-79.312799999999996</v>
      </c>
      <c r="N4511" t="str">
        <f>VLOOKUP(I4511,LULine!A:B,2,FALSE)</f>
        <v>Bloor Danforth</v>
      </c>
      <c r="O4511" t="s">
        <v>1767</v>
      </c>
      <c r="P4511" t="s">
        <v>1777</v>
      </c>
    </row>
    <row r="4512" spans="1:16" x14ac:dyDescent="0.3">
      <c r="A4512">
        <v>43742</v>
      </c>
      <c r="B4512" t="s">
        <v>154</v>
      </c>
      <c r="C4512" t="s">
        <v>145</v>
      </c>
      <c r="D4512" t="s">
        <v>42</v>
      </c>
      <c r="E4512" t="s">
        <v>67</v>
      </c>
      <c r="F4512">
        <v>4</v>
      </c>
      <c r="G4512">
        <v>8</v>
      </c>
      <c r="H4512" t="s">
        <v>19</v>
      </c>
      <c r="I4512" t="s">
        <v>15</v>
      </c>
      <c r="J4512">
        <v>5461</v>
      </c>
      <c r="K4512" t="str">
        <f>VLOOKUP(E4512,LUCode!A:B,2,FALSE)</f>
        <v>Door Problems - Faulty Equipment</v>
      </c>
      <c r="L4512">
        <f>VLOOKUP(D4512,Coordinates!A:C,2,FALSE)</f>
        <v>43.749699999999997</v>
      </c>
      <c r="M4512">
        <f>VLOOKUP(D4512,Coordinates!A:C,3,FALSE)</f>
        <v>-79.4619</v>
      </c>
      <c r="N4512" t="str">
        <f>VLOOKUP(I4512,LULine!A:B,2,FALSE)</f>
        <v>Yonge University Spadina</v>
      </c>
      <c r="O4512" t="s">
        <v>1767</v>
      </c>
      <c r="P4512" t="s">
        <v>1774</v>
      </c>
    </row>
    <row r="4513" spans="1:16" x14ac:dyDescent="0.3">
      <c r="A4513">
        <v>43742</v>
      </c>
      <c r="B4513" t="s">
        <v>394</v>
      </c>
      <c r="C4513" t="s">
        <v>145</v>
      </c>
      <c r="D4513" t="s">
        <v>443</v>
      </c>
      <c r="E4513" t="s">
        <v>150</v>
      </c>
      <c r="F4513">
        <v>4</v>
      </c>
      <c r="G4513">
        <v>6</v>
      </c>
      <c r="H4513" t="s">
        <v>29</v>
      </c>
      <c r="I4513" t="s">
        <v>30</v>
      </c>
      <c r="J4513">
        <v>5225</v>
      </c>
      <c r="K4513" t="str">
        <f>VLOOKUP(E4513,LUCode!A:B,2,FALSE)</f>
        <v>Passenger Other</v>
      </c>
      <c r="L4513">
        <f>VLOOKUP(D4513,Coordinates!A:C,2,FALSE)</f>
        <v>43.412050000000001</v>
      </c>
      <c r="M4513">
        <f>VLOOKUP(D4513,Coordinates!A:C,3,FALSE)</f>
        <v>-79.180599999999998</v>
      </c>
      <c r="N4513" t="str">
        <f>VLOOKUP(I4513,LULine!A:B,2,FALSE)</f>
        <v>Bloor Danforth</v>
      </c>
      <c r="O4513" t="s">
        <v>1767</v>
      </c>
      <c r="P4513" t="s">
        <v>1774</v>
      </c>
    </row>
    <row r="4514" spans="1:16" x14ac:dyDescent="0.3">
      <c r="A4514">
        <v>43742</v>
      </c>
      <c r="B4514" t="s">
        <v>670</v>
      </c>
      <c r="C4514" t="s">
        <v>145</v>
      </c>
      <c r="D4514" t="s">
        <v>59</v>
      </c>
      <c r="E4514" t="s">
        <v>43</v>
      </c>
      <c r="F4514">
        <v>3</v>
      </c>
      <c r="G4514">
        <v>6</v>
      </c>
      <c r="H4514" t="s">
        <v>29</v>
      </c>
      <c r="I4514" t="s">
        <v>30</v>
      </c>
      <c r="J4514">
        <v>5048</v>
      </c>
      <c r="K4514" t="str">
        <f>VLOOKUP(E4514,LUCode!A:B,2,FALSE)</f>
        <v>Operator Not In Position</v>
      </c>
      <c r="L4514">
        <f>VLOOKUP(D4514,Coordinates!A:C,2,FALSE)</f>
        <v>43.410299999999999</v>
      </c>
      <c r="M4514">
        <f>VLOOKUP(D4514,Coordinates!A:C,3,FALSE)</f>
        <v>-79.192300000000003</v>
      </c>
      <c r="N4514" t="str">
        <f>VLOOKUP(I4514,LULine!A:B,2,FALSE)</f>
        <v>Bloor Danforth</v>
      </c>
      <c r="O4514" t="s">
        <v>1767</v>
      </c>
      <c r="P4514" t="s">
        <v>1772</v>
      </c>
    </row>
    <row r="4515" spans="1:16" x14ac:dyDescent="0.3">
      <c r="A4515">
        <v>43742</v>
      </c>
      <c r="B4515" t="s">
        <v>488</v>
      </c>
      <c r="C4515" t="s">
        <v>145</v>
      </c>
      <c r="D4515" t="s">
        <v>200</v>
      </c>
      <c r="E4515" t="s">
        <v>67</v>
      </c>
      <c r="F4515">
        <v>7</v>
      </c>
      <c r="G4515">
        <v>10</v>
      </c>
      <c r="H4515" t="s">
        <v>34</v>
      </c>
      <c r="I4515" t="s">
        <v>30</v>
      </c>
      <c r="J4515">
        <v>5170</v>
      </c>
      <c r="K4515" t="str">
        <f>VLOOKUP(E4515,LUCode!A:B,2,FALSE)</f>
        <v>Door Problems - Faulty Equipment</v>
      </c>
      <c r="L4515">
        <f>VLOOKUP(D4515,Coordinates!A:C,2,FALSE)</f>
        <v>43.391399999999997</v>
      </c>
      <c r="M4515">
        <f>VLOOKUP(D4515,Coordinates!A:C,3,FALSE)</f>
        <v>-79.28</v>
      </c>
      <c r="N4515" t="str">
        <f>VLOOKUP(I4515,LULine!A:B,2,FALSE)</f>
        <v>Bloor Danforth</v>
      </c>
      <c r="O4515" t="s">
        <v>1767</v>
      </c>
      <c r="P4515" t="s">
        <v>1772</v>
      </c>
    </row>
    <row r="4516" spans="1:16" x14ac:dyDescent="0.3">
      <c r="A4516">
        <v>43742</v>
      </c>
      <c r="B4516" t="s">
        <v>1151</v>
      </c>
      <c r="C4516" t="s">
        <v>145</v>
      </c>
      <c r="D4516" t="s">
        <v>127</v>
      </c>
      <c r="E4516" t="s">
        <v>67</v>
      </c>
      <c r="F4516">
        <v>4</v>
      </c>
      <c r="G4516">
        <v>7</v>
      </c>
      <c r="H4516" t="s">
        <v>19</v>
      </c>
      <c r="I4516" t="s">
        <v>15</v>
      </c>
      <c r="J4516">
        <v>5851</v>
      </c>
      <c r="K4516" t="str">
        <f>VLOOKUP(E4516,LUCode!A:B,2,FALSE)</f>
        <v>Door Problems - Faulty Equipment</v>
      </c>
      <c r="L4516">
        <f>VLOOKUP(D4516,Coordinates!A:C,2,FALSE)</f>
        <v>43.400500000000001</v>
      </c>
      <c r="M4516">
        <f>VLOOKUP(D4516,Coordinates!A:C,3,FALSE)</f>
        <v>-79.235900000000001</v>
      </c>
      <c r="N4516" t="str">
        <f>VLOOKUP(I4516,LULine!A:B,2,FALSE)</f>
        <v>Yonge University Spadina</v>
      </c>
      <c r="O4516" t="s">
        <v>1767</v>
      </c>
      <c r="P4516" t="s">
        <v>1772</v>
      </c>
    </row>
    <row r="4517" spans="1:16" x14ac:dyDescent="0.3">
      <c r="A4517">
        <v>43742</v>
      </c>
      <c r="B4517" t="s">
        <v>1268</v>
      </c>
      <c r="C4517" t="s">
        <v>145</v>
      </c>
      <c r="D4517" t="s">
        <v>137</v>
      </c>
      <c r="E4517" t="s">
        <v>163</v>
      </c>
      <c r="F4517">
        <v>11</v>
      </c>
      <c r="G4517">
        <v>15</v>
      </c>
      <c r="H4517" t="s">
        <v>14</v>
      </c>
      <c r="I4517" t="s">
        <v>15</v>
      </c>
      <c r="J4517">
        <v>5791</v>
      </c>
      <c r="K4517" t="str">
        <f>VLOOKUP(E4517,LUCode!A:B,2,FALSE)</f>
        <v>Injured or ill Customer (In Station) - Transported</v>
      </c>
      <c r="L4517">
        <f>VLOOKUP(D4517,Coordinates!A:C,2,FALSE)</f>
        <v>43.645299999999999</v>
      </c>
      <c r="M4517">
        <f>VLOOKUP(D4517,Coordinates!A:C,3,FALSE)</f>
        <v>-79.380600000000001</v>
      </c>
      <c r="N4517" t="str">
        <f>VLOOKUP(I4517,LULine!A:B,2,FALSE)</f>
        <v>Yonge University Spadina</v>
      </c>
      <c r="O4517" t="s">
        <v>1767</v>
      </c>
      <c r="P4517" t="s">
        <v>1772</v>
      </c>
    </row>
    <row r="4518" spans="1:16" x14ac:dyDescent="0.3">
      <c r="A4518">
        <v>43742</v>
      </c>
      <c r="B4518" t="s">
        <v>514</v>
      </c>
      <c r="C4518" t="s">
        <v>145</v>
      </c>
      <c r="D4518" t="s">
        <v>296</v>
      </c>
      <c r="E4518" t="s">
        <v>80</v>
      </c>
      <c r="F4518">
        <v>3</v>
      </c>
      <c r="G4518">
        <v>6</v>
      </c>
      <c r="H4518" t="s">
        <v>19</v>
      </c>
      <c r="I4518" t="s">
        <v>15</v>
      </c>
      <c r="J4518">
        <v>5546</v>
      </c>
      <c r="K4518" t="str">
        <f>VLOOKUP(E4518,LUCode!A:B,2,FALSE)</f>
        <v>Disorderly Patron</v>
      </c>
      <c r="L4518">
        <f>VLOOKUP(D4518,Coordinates!A:C,2,FALSE)</f>
        <v>43.4116</v>
      </c>
      <c r="M4518">
        <f>VLOOKUP(D4518,Coordinates!A:C,3,FALSE)</f>
        <v>-79.233500000000006</v>
      </c>
      <c r="N4518" t="str">
        <f>VLOOKUP(I4518,LULine!A:B,2,FALSE)</f>
        <v>Yonge University Spadina</v>
      </c>
      <c r="O4518" t="s">
        <v>1767</v>
      </c>
      <c r="P4518" t="s">
        <v>1772</v>
      </c>
    </row>
    <row r="4519" spans="1:16" x14ac:dyDescent="0.3">
      <c r="A4519">
        <v>43742</v>
      </c>
      <c r="B4519" t="s">
        <v>1393</v>
      </c>
      <c r="C4519" t="s">
        <v>145</v>
      </c>
      <c r="D4519" t="s">
        <v>266</v>
      </c>
      <c r="E4519" t="s">
        <v>550</v>
      </c>
      <c r="F4519">
        <v>7</v>
      </c>
      <c r="G4519">
        <v>14</v>
      </c>
      <c r="H4519" t="s">
        <v>19</v>
      </c>
      <c r="I4519" t="s">
        <v>93</v>
      </c>
      <c r="J4519">
        <v>3018</v>
      </c>
      <c r="K4519" t="str">
        <f>VLOOKUP(E4519,LUCode!A:B,2,FALSE)</f>
        <v>Transportation Department - Other</v>
      </c>
      <c r="L4519">
        <f>VLOOKUP(D4519,Coordinates!A:C,2,FALSE)</f>
        <v>43.462899999999998</v>
      </c>
      <c r="M4519">
        <f>VLOOKUP(D4519,Coordinates!A:C,3,FALSE)</f>
        <v>-79.150599999999997</v>
      </c>
      <c r="N4519" t="str">
        <f>VLOOKUP(I4519,LULine!A:B,2,FALSE)</f>
        <v>Scarborough Rail Transit</v>
      </c>
      <c r="O4519" t="s">
        <v>1767</v>
      </c>
      <c r="P4519" t="s">
        <v>1773</v>
      </c>
    </row>
    <row r="4520" spans="1:16" x14ac:dyDescent="0.3">
      <c r="A4520">
        <v>43742</v>
      </c>
      <c r="B4520" t="s">
        <v>1275</v>
      </c>
      <c r="C4520" t="s">
        <v>145</v>
      </c>
      <c r="D4520" t="s">
        <v>160</v>
      </c>
      <c r="E4520" t="s">
        <v>60</v>
      </c>
      <c r="F4520">
        <v>4</v>
      </c>
      <c r="G4520">
        <v>7</v>
      </c>
      <c r="H4520" t="s">
        <v>19</v>
      </c>
      <c r="I4520" t="s">
        <v>15</v>
      </c>
      <c r="J4520">
        <v>5776</v>
      </c>
      <c r="K4520" t="str">
        <f>VLOOKUP(E4520,LUCode!A:B,2,FALSE)</f>
        <v>Miscellaneous Other</v>
      </c>
      <c r="L4520">
        <f>VLOOKUP(D4520,Coordinates!A:C,2,FALSE)</f>
        <v>43.724899999999998</v>
      </c>
      <c r="M4520">
        <f>VLOOKUP(D4520,Coordinates!A:C,3,FALSE)</f>
        <v>79.448800000000006</v>
      </c>
      <c r="N4520" t="str">
        <f>VLOOKUP(I4520,LULine!A:B,2,FALSE)</f>
        <v>Yonge University Spadina</v>
      </c>
      <c r="O4520" t="s">
        <v>1767</v>
      </c>
      <c r="P4520" t="s">
        <v>1773</v>
      </c>
    </row>
    <row r="4521" spans="1:16" x14ac:dyDescent="0.3">
      <c r="A4521">
        <v>43742</v>
      </c>
      <c r="B4521" t="s">
        <v>416</v>
      </c>
      <c r="C4521" t="s">
        <v>145</v>
      </c>
      <c r="D4521" s="25" t="s">
        <v>1756</v>
      </c>
      <c r="E4521" t="s">
        <v>60</v>
      </c>
      <c r="F4521">
        <v>3</v>
      </c>
      <c r="G4521">
        <v>6</v>
      </c>
      <c r="H4521" t="s">
        <v>14</v>
      </c>
      <c r="I4521" t="s">
        <v>15</v>
      </c>
      <c r="J4521">
        <v>5616</v>
      </c>
      <c r="K4521" t="str">
        <f>VLOOKUP(E4521,LUCode!A:B,2,FALSE)</f>
        <v>Miscellaneous Other</v>
      </c>
      <c r="L4521">
        <f>VLOOKUP(D4521,Coordinates!A:C,2,FALSE)</f>
        <v>43.401600000000002</v>
      </c>
      <c r="M4521">
        <f>VLOOKUP(D4521,Coordinates!A:C,3,FALSE)</f>
        <v>-79.230900000000005</v>
      </c>
      <c r="N4521" t="str">
        <f>VLOOKUP(I4521,LULine!A:B,2,FALSE)</f>
        <v>Yonge University Spadina</v>
      </c>
      <c r="O4521" t="s">
        <v>1767</v>
      </c>
      <c r="P4521" t="s">
        <v>1773</v>
      </c>
    </row>
    <row r="4522" spans="1:16" x14ac:dyDescent="0.3">
      <c r="A4522">
        <v>43742</v>
      </c>
      <c r="B4522" t="s">
        <v>885</v>
      </c>
      <c r="C4522" t="s">
        <v>145</v>
      </c>
      <c r="D4522" t="s">
        <v>223</v>
      </c>
      <c r="E4522" t="s">
        <v>287</v>
      </c>
      <c r="F4522">
        <v>3</v>
      </c>
      <c r="G4522">
        <v>5</v>
      </c>
      <c r="H4522" t="s">
        <v>34</v>
      </c>
      <c r="I4522" t="s">
        <v>30</v>
      </c>
      <c r="J4522">
        <v>5134</v>
      </c>
      <c r="K4522" t="e">
        <f>VLOOKUP(E4522,LUCode!A:B,2,FALSE)</f>
        <v>#N/A</v>
      </c>
      <c r="L4522">
        <f>VLOOKUP(D4522,Coordinates!A:C,2,FALSE)</f>
        <v>43.392499999999998</v>
      </c>
      <c r="M4522">
        <f>VLOOKUP(D4522,Coordinates!A:C,3,FALSE)</f>
        <v>-79.271050000000002</v>
      </c>
      <c r="N4522" t="str">
        <f>VLOOKUP(I4522,LULine!A:B,2,FALSE)</f>
        <v>Bloor Danforth</v>
      </c>
      <c r="O4522" t="s">
        <v>1767</v>
      </c>
      <c r="P4522" t="s">
        <v>1775</v>
      </c>
    </row>
    <row r="4523" spans="1:16" x14ac:dyDescent="0.3">
      <c r="A4523">
        <v>43742</v>
      </c>
      <c r="B4523" t="s">
        <v>552</v>
      </c>
      <c r="C4523" t="s">
        <v>145</v>
      </c>
      <c r="D4523" t="s">
        <v>244</v>
      </c>
      <c r="E4523" t="s">
        <v>54</v>
      </c>
      <c r="F4523">
        <v>5</v>
      </c>
      <c r="G4523">
        <v>7</v>
      </c>
      <c r="H4523" t="s">
        <v>34</v>
      </c>
      <c r="I4523" t="s">
        <v>30</v>
      </c>
      <c r="J4523">
        <v>5134</v>
      </c>
      <c r="K4523" t="str">
        <f>VLOOKUP(E4523,LUCode!A:B,2,FALSE)</f>
        <v>Passenger Assistance Alarm Activated - No Trouble Found</v>
      </c>
      <c r="L4523">
        <f>VLOOKUP(D4523,Coordinates!A:C,2,FALSE)</f>
        <v>43.402000000000001</v>
      </c>
      <c r="M4523">
        <f>VLOOKUP(D4523,Coordinates!A:C,3,FALSE)</f>
        <v>-79.223500000000001</v>
      </c>
      <c r="N4523" t="str">
        <f>VLOOKUP(I4523,LULine!A:B,2,FALSE)</f>
        <v>Bloor Danforth</v>
      </c>
      <c r="O4523" t="s">
        <v>1767</v>
      </c>
      <c r="P4523" t="s">
        <v>1775</v>
      </c>
    </row>
    <row r="4524" spans="1:16" x14ac:dyDescent="0.3">
      <c r="A4524">
        <v>43742</v>
      </c>
      <c r="B4524" t="s">
        <v>554</v>
      </c>
      <c r="C4524" t="s">
        <v>145</v>
      </c>
      <c r="D4524" t="s">
        <v>211</v>
      </c>
      <c r="E4524" t="s">
        <v>110</v>
      </c>
      <c r="F4524">
        <v>4</v>
      </c>
      <c r="G4524">
        <v>6</v>
      </c>
      <c r="H4524" t="s">
        <v>19</v>
      </c>
      <c r="I4524" t="s">
        <v>15</v>
      </c>
      <c r="J4524">
        <v>5726</v>
      </c>
      <c r="K4524" t="str">
        <f>VLOOKUP(E4524,LUCode!A:B,2,FALSE)</f>
        <v>Door Problems - Debris Related</v>
      </c>
      <c r="L4524">
        <f>VLOOKUP(D4524,Coordinates!A:C,2,FALSE)</f>
        <v>43.4739</v>
      </c>
      <c r="M4524">
        <f>VLOOKUP(D4524,Coordinates!A:C,3,FALSE)</f>
        <v>-79.313900000000004</v>
      </c>
      <c r="N4524" t="str">
        <f>VLOOKUP(I4524,LULine!A:B,2,FALSE)</f>
        <v>Yonge University Spadina</v>
      </c>
      <c r="O4524" t="s">
        <v>1767</v>
      </c>
      <c r="P4524" t="s">
        <v>1775</v>
      </c>
    </row>
    <row r="4525" spans="1:16" x14ac:dyDescent="0.3">
      <c r="A4525">
        <v>43742</v>
      </c>
      <c r="B4525" t="s">
        <v>678</v>
      </c>
      <c r="C4525" t="s">
        <v>145</v>
      </c>
      <c r="D4525" t="s">
        <v>137</v>
      </c>
      <c r="E4525" t="s">
        <v>158</v>
      </c>
      <c r="F4525">
        <v>19</v>
      </c>
      <c r="G4525">
        <v>21</v>
      </c>
      <c r="H4525" t="s">
        <v>19</v>
      </c>
      <c r="I4525" t="s">
        <v>15</v>
      </c>
      <c r="J4525">
        <v>5691</v>
      </c>
      <c r="K4525" t="str">
        <f>VLOOKUP(E4525,LUCode!A:B,2,FALSE)</f>
        <v>Unauthorized at Track Level</v>
      </c>
      <c r="L4525">
        <f>VLOOKUP(D4525,Coordinates!A:C,2,FALSE)</f>
        <v>43.645299999999999</v>
      </c>
      <c r="M4525">
        <f>VLOOKUP(D4525,Coordinates!A:C,3,FALSE)</f>
        <v>-79.380600000000001</v>
      </c>
      <c r="N4525" t="str">
        <f>VLOOKUP(I4525,LULine!A:B,2,FALSE)</f>
        <v>Yonge University Spadina</v>
      </c>
      <c r="O4525" t="s">
        <v>1767</v>
      </c>
      <c r="P4525" t="s">
        <v>1775</v>
      </c>
    </row>
    <row r="4526" spans="1:16" x14ac:dyDescent="0.3">
      <c r="A4526">
        <v>43742</v>
      </c>
      <c r="B4526" t="s">
        <v>263</v>
      </c>
      <c r="C4526" t="s">
        <v>145</v>
      </c>
      <c r="D4526" t="s">
        <v>119</v>
      </c>
      <c r="E4526" t="s">
        <v>80</v>
      </c>
      <c r="F4526">
        <v>6</v>
      </c>
      <c r="G4526">
        <v>9</v>
      </c>
      <c r="H4526" t="s">
        <v>19</v>
      </c>
      <c r="I4526" t="s">
        <v>15</v>
      </c>
      <c r="J4526">
        <v>5856</v>
      </c>
      <c r="K4526" t="str">
        <f>VLOOKUP(E4526,LUCode!A:B,2,FALSE)</f>
        <v>Disorderly Patron</v>
      </c>
      <c r="L4526">
        <f>VLOOKUP(D4526,Coordinates!A:C,2,FALSE)</f>
        <v>43.433</v>
      </c>
      <c r="M4526">
        <f>VLOOKUP(D4526,Coordinates!A:C,3,FALSE)</f>
        <v>-79.248000000000005</v>
      </c>
      <c r="N4526" t="str">
        <f>VLOOKUP(I4526,LULine!A:B,2,FALSE)</f>
        <v>Yonge University Spadina</v>
      </c>
      <c r="O4526" t="s">
        <v>1767</v>
      </c>
      <c r="P4526" t="s">
        <v>1776</v>
      </c>
    </row>
    <row r="4527" spans="1:16" x14ac:dyDescent="0.3">
      <c r="A4527">
        <v>43742</v>
      </c>
      <c r="B4527" t="s">
        <v>1347</v>
      </c>
      <c r="C4527" t="s">
        <v>145</v>
      </c>
      <c r="D4527" t="s">
        <v>172</v>
      </c>
      <c r="E4527" t="s">
        <v>57</v>
      </c>
      <c r="F4527">
        <v>5</v>
      </c>
      <c r="G4527">
        <v>8</v>
      </c>
      <c r="H4527" t="s">
        <v>14</v>
      </c>
      <c r="I4527" t="s">
        <v>15</v>
      </c>
      <c r="J4527">
        <v>5636</v>
      </c>
      <c r="K4527" t="str">
        <f>VLOOKUP(E4527,LUCode!A:B,2,FALSE)</f>
        <v>Injured or ill Customer (On Train) - Transported</v>
      </c>
      <c r="L4527">
        <f>VLOOKUP(D4527,Coordinates!A:C,2,FALSE)</f>
        <v>43.761499999999998</v>
      </c>
      <c r="M4527">
        <f>VLOOKUP(D4527,Coordinates!A:C,3,FALSE)</f>
        <v>-79.411100000000005</v>
      </c>
      <c r="N4527" t="str">
        <f>VLOOKUP(I4527,LULine!A:B,2,FALSE)</f>
        <v>Yonge University Spadina</v>
      </c>
      <c r="O4527" t="s">
        <v>1767</v>
      </c>
      <c r="P4527" t="s">
        <v>1776</v>
      </c>
    </row>
    <row r="4528" spans="1:16" x14ac:dyDescent="0.3">
      <c r="A4528">
        <v>43742</v>
      </c>
      <c r="B4528" t="s">
        <v>1649</v>
      </c>
      <c r="C4528" t="s">
        <v>145</v>
      </c>
      <c r="D4528" t="s">
        <v>45</v>
      </c>
      <c r="E4528" t="s">
        <v>89</v>
      </c>
      <c r="F4528">
        <v>5</v>
      </c>
      <c r="G4528">
        <v>8</v>
      </c>
      <c r="H4528" t="s">
        <v>19</v>
      </c>
      <c r="I4528" t="s">
        <v>15</v>
      </c>
      <c r="J4528">
        <v>5666</v>
      </c>
      <c r="K4528" t="str">
        <f>VLOOKUP(E4528,LUCode!A:B,2,FALSE)</f>
        <v>Injured or ill Customer (On Train) - Medical Aid Refused</v>
      </c>
      <c r="L4528">
        <f>VLOOKUP(D4528,Coordinates!A:C,2,FALSE)</f>
        <v>43.781399999999998</v>
      </c>
      <c r="M4528">
        <f>VLOOKUP(D4528,Coordinates!A:C,3,FALSE)</f>
        <v>-79.415000000000006</v>
      </c>
      <c r="N4528" t="str">
        <f>VLOOKUP(I4528,LULine!A:B,2,FALSE)</f>
        <v>Yonge University Spadina</v>
      </c>
      <c r="O4528" t="s">
        <v>1767</v>
      </c>
      <c r="P4528" t="s">
        <v>1776</v>
      </c>
    </row>
    <row r="4529" spans="1:16" x14ac:dyDescent="0.3">
      <c r="A4529">
        <v>43742</v>
      </c>
      <c r="B4529" t="s">
        <v>1314</v>
      </c>
      <c r="C4529" t="s">
        <v>145</v>
      </c>
      <c r="D4529" t="s">
        <v>281</v>
      </c>
      <c r="E4529" t="s">
        <v>143</v>
      </c>
      <c r="F4529">
        <v>5</v>
      </c>
      <c r="G4529">
        <v>8</v>
      </c>
      <c r="H4529" t="s">
        <v>34</v>
      </c>
      <c r="I4529" t="s">
        <v>99</v>
      </c>
      <c r="J4529">
        <v>6146</v>
      </c>
      <c r="K4529" t="str">
        <f>VLOOKUP(E4529,LUCode!A:B,2,FALSE)</f>
        <v>Transportation Department - Other</v>
      </c>
      <c r="L4529">
        <f>VLOOKUP(D4529,Coordinates!A:C,2,FALSE)</f>
        <v>43.775700000000001</v>
      </c>
      <c r="M4529">
        <f>VLOOKUP(D4529,Coordinates!A:C,3,FALSE)</f>
        <v>-79.345399999999998</v>
      </c>
      <c r="N4529" t="str">
        <f>VLOOKUP(I4529,LULine!A:B,2,FALSE)</f>
        <v>Sheppard</v>
      </c>
      <c r="O4529" t="s">
        <v>1767</v>
      </c>
      <c r="P4529" t="s">
        <v>1777</v>
      </c>
    </row>
    <row r="4530" spans="1:16" x14ac:dyDescent="0.3">
      <c r="A4530">
        <v>43742</v>
      </c>
      <c r="B4530" t="s">
        <v>293</v>
      </c>
      <c r="C4530" t="s">
        <v>145</v>
      </c>
      <c r="D4530" t="s">
        <v>37</v>
      </c>
      <c r="E4530" t="s">
        <v>152</v>
      </c>
      <c r="F4530">
        <v>4</v>
      </c>
      <c r="G4530">
        <v>8</v>
      </c>
      <c r="H4530" t="s">
        <v>29</v>
      </c>
      <c r="I4530" t="s">
        <v>30</v>
      </c>
      <c r="J4530">
        <v>5223</v>
      </c>
      <c r="K4530" t="str">
        <f>VLOOKUP(E4530,LUCode!A:B,2,FALSE)</f>
        <v>Graffiti / Scratchiti</v>
      </c>
      <c r="L4530">
        <f>VLOOKUP(D4530,Coordinates!A:C,2,FALSE)</f>
        <v>43.435699999999997</v>
      </c>
      <c r="M4530">
        <f>VLOOKUP(D4530,Coordinates!A:C,3,FALSE)</f>
        <v>-79.154899999999998</v>
      </c>
      <c r="N4530" t="str">
        <f>VLOOKUP(I4530,LULine!A:B,2,FALSE)</f>
        <v>Bloor Danforth</v>
      </c>
      <c r="O4530" t="s">
        <v>1767</v>
      </c>
      <c r="P4530" t="s">
        <v>1777</v>
      </c>
    </row>
    <row r="4531" spans="1:16" x14ac:dyDescent="0.3">
      <c r="A4531">
        <v>43742</v>
      </c>
      <c r="B4531" t="s">
        <v>1230</v>
      </c>
      <c r="C4531" t="s">
        <v>145</v>
      </c>
      <c r="D4531" t="s">
        <v>27</v>
      </c>
      <c r="E4531" t="s">
        <v>52</v>
      </c>
      <c r="F4531">
        <v>4</v>
      </c>
      <c r="G4531">
        <v>8</v>
      </c>
      <c r="H4531" t="s">
        <v>29</v>
      </c>
      <c r="I4531" t="s">
        <v>30</v>
      </c>
      <c r="J4531">
        <v>5076</v>
      </c>
      <c r="K4531" t="str">
        <f>VLOOKUP(E4531,LUCode!A:B,2,FALSE)</f>
        <v>Unsanitary Vehicle</v>
      </c>
      <c r="L4531">
        <f>VLOOKUP(D4531,Coordinates!A:C,2,FALSE)</f>
        <v>43.392000000000003</v>
      </c>
      <c r="M4531">
        <f>VLOOKUP(D4531,Coordinates!A:C,3,FALSE)</f>
        <v>-79.273499999999999</v>
      </c>
      <c r="N4531" t="str">
        <f>VLOOKUP(I4531,LULine!A:B,2,FALSE)</f>
        <v>Bloor Danforth</v>
      </c>
      <c r="O4531" t="s">
        <v>1767</v>
      </c>
      <c r="P4531" t="s">
        <v>1777</v>
      </c>
    </row>
    <row r="4532" spans="1:16" x14ac:dyDescent="0.3">
      <c r="A4532">
        <v>43742</v>
      </c>
      <c r="B4532" t="s">
        <v>366</v>
      </c>
      <c r="C4532" t="s">
        <v>145</v>
      </c>
      <c r="D4532" t="s">
        <v>33</v>
      </c>
      <c r="E4532" t="s">
        <v>52</v>
      </c>
      <c r="F4532">
        <v>5</v>
      </c>
      <c r="G4532">
        <v>9</v>
      </c>
      <c r="H4532" t="s">
        <v>34</v>
      </c>
      <c r="I4532" t="s">
        <v>30</v>
      </c>
      <c r="J4532">
        <v>5077</v>
      </c>
      <c r="K4532" t="str">
        <f>VLOOKUP(E4532,LUCode!A:B,2,FALSE)</f>
        <v>Unsanitary Vehicle</v>
      </c>
      <c r="L4532">
        <f>VLOOKUP(D4532,Coordinates!A:C,2,FALSE)</f>
        <v>43.381399999999999</v>
      </c>
      <c r="M4532">
        <f>VLOOKUP(D4532,Coordinates!A:C,3,FALSE)</f>
        <v>-79.320999999999998</v>
      </c>
      <c r="N4532" t="str">
        <f>VLOOKUP(I4532,LULine!A:B,2,FALSE)</f>
        <v>Bloor Danforth</v>
      </c>
      <c r="O4532" t="s">
        <v>1767</v>
      </c>
      <c r="P4532" t="s">
        <v>1777</v>
      </c>
    </row>
    <row r="4533" spans="1:16" x14ac:dyDescent="0.3">
      <c r="A4533">
        <v>43743</v>
      </c>
      <c r="B4533" t="s">
        <v>1069</v>
      </c>
      <c r="C4533" t="s">
        <v>175</v>
      </c>
      <c r="D4533" t="s">
        <v>33</v>
      </c>
      <c r="E4533" t="s">
        <v>52</v>
      </c>
      <c r="F4533">
        <v>4</v>
      </c>
      <c r="G4533">
        <v>9</v>
      </c>
      <c r="H4533" t="s">
        <v>34</v>
      </c>
      <c r="I4533" t="s">
        <v>30</v>
      </c>
      <c r="J4533">
        <v>5177</v>
      </c>
      <c r="K4533" t="str">
        <f>VLOOKUP(E4533,LUCode!A:B,2,FALSE)</f>
        <v>Unsanitary Vehicle</v>
      </c>
      <c r="L4533">
        <f>VLOOKUP(D4533,Coordinates!A:C,2,FALSE)</f>
        <v>43.381399999999999</v>
      </c>
      <c r="M4533">
        <f>VLOOKUP(D4533,Coordinates!A:C,3,FALSE)</f>
        <v>-79.320999999999998</v>
      </c>
      <c r="N4533" t="str">
        <f>VLOOKUP(I4533,LULine!A:B,2,FALSE)</f>
        <v>Bloor Danforth</v>
      </c>
      <c r="O4533" t="s">
        <v>1767</v>
      </c>
      <c r="P4533" t="s">
        <v>1777</v>
      </c>
    </row>
    <row r="4534" spans="1:16" x14ac:dyDescent="0.3">
      <c r="A4534">
        <v>43743</v>
      </c>
      <c r="B4534" t="s">
        <v>1707</v>
      </c>
      <c r="C4534" t="s">
        <v>175</v>
      </c>
      <c r="D4534" t="s">
        <v>17</v>
      </c>
      <c r="E4534" t="s">
        <v>89</v>
      </c>
      <c r="F4534">
        <v>3</v>
      </c>
      <c r="G4534">
        <v>8</v>
      </c>
      <c r="H4534" t="s">
        <v>14</v>
      </c>
      <c r="I4534" t="s">
        <v>15</v>
      </c>
      <c r="J4534">
        <v>5646</v>
      </c>
      <c r="K4534" t="str">
        <f>VLOOKUP(E4534,LUCode!A:B,2,FALSE)</f>
        <v>Injured or ill Customer (On Train) - Medical Aid Refused</v>
      </c>
      <c r="L4534">
        <f>VLOOKUP(D4534,Coordinates!A:C,2,FALSE)</f>
        <v>43.415700000000001</v>
      </c>
      <c r="M4534">
        <f>VLOOKUP(D4534,Coordinates!A:C,3,FALSE)</f>
        <v>-79.260900000000007</v>
      </c>
      <c r="N4534" t="str">
        <f>VLOOKUP(I4534,LULine!A:B,2,FALSE)</f>
        <v>Yonge University Spadina</v>
      </c>
      <c r="O4534" t="s">
        <v>1767</v>
      </c>
      <c r="P4534" t="s">
        <v>1777</v>
      </c>
    </row>
    <row r="4535" spans="1:16" x14ac:dyDescent="0.3">
      <c r="A4535">
        <v>43743</v>
      </c>
      <c r="B4535" t="s">
        <v>1708</v>
      </c>
      <c r="C4535" t="s">
        <v>175</v>
      </c>
      <c r="D4535" t="s">
        <v>77</v>
      </c>
      <c r="E4535" t="s">
        <v>54</v>
      </c>
      <c r="F4535">
        <v>4</v>
      </c>
      <c r="G4535">
        <v>14</v>
      </c>
      <c r="H4535" t="s">
        <v>19</v>
      </c>
      <c r="I4535" t="s">
        <v>15</v>
      </c>
      <c r="J4535">
        <v>5926</v>
      </c>
      <c r="K4535" t="str">
        <f>VLOOKUP(E4535,LUCode!A:B,2,FALSE)</f>
        <v>Passenger Assistance Alarm Activated - No Trouble Found</v>
      </c>
      <c r="L4535" t="str">
        <f>VLOOKUP(D4535,Coordinates!A:C,2,FALSE)</f>
        <v>43°44′03</v>
      </c>
      <c r="M4535">
        <f>VLOOKUP(D4535,Coordinates!A:C,3,FALSE)</f>
        <v>-79.27</v>
      </c>
      <c r="N4535" t="str">
        <f>VLOOKUP(I4535,LULine!A:B,2,FALSE)</f>
        <v>Yonge University Spadina</v>
      </c>
      <c r="O4535" t="s">
        <v>1767</v>
      </c>
      <c r="P4535" t="s">
        <v>1777</v>
      </c>
    </row>
    <row r="4536" spans="1:16" x14ac:dyDescent="0.3">
      <c r="A4536">
        <v>43743</v>
      </c>
      <c r="B4536" t="s">
        <v>227</v>
      </c>
      <c r="C4536" t="s">
        <v>175</v>
      </c>
      <c r="D4536" t="s">
        <v>211</v>
      </c>
      <c r="E4536" t="s">
        <v>143</v>
      </c>
      <c r="F4536">
        <v>4</v>
      </c>
      <c r="G4536">
        <v>9</v>
      </c>
      <c r="H4536" t="s">
        <v>19</v>
      </c>
      <c r="I4536" t="s">
        <v>15</v>
      </c>
      <c r="J4536">
        <v>5496</v>
      </c>
      <c r="K4536" t="str">
        <f>VLOOKUP(E4536,LUCode!A:B,2,FALSE)</f>
        <v>Transportation Department - Other</v>
      </c>
      <c r="L4536">
        <f>VLOOKUP(D4536,Coordinates!A:C,2,FALSE)</f>
        <v>43.4739</v>
      </c>
      <c r="M4536">
        <f>VLOOKUP(D4536,Coordinates!A:C,3,FALSE)</f>
        <v>-79.313900000000004</v>
      </c>
      <c r="N4536" t="str">
        <f>VLOOKUP(I4536,LULine!A:B,2,FALSE)</f>
        <v>Yonge University Spadina</v>
      </c>
      <c r="O4536" t="s">
        <v>1767</v>
      </c>
      <c r="P4536" t="s">
        <v>1774</v>
      </c>
    </row>
    <row r="4537" spans="1:16" x14ac:dyDescent="0.3">
      <c r="A4537">
        <v>43743</v>
      </c>
      <c r="B4537" t="s">
        <v>198</v>
      </c>
      <c r="C4537" t="s">
        <v>175</v>
      </c>
      <c r="D4537" t="s">
        <v>137</v>
      </c>
      <c r="E4537" t="s">
        <v>287</v>
      </c>
      <c r="F4537">
        <v>3</v>
      </c>
      <c r="G4537">
        <v>8</v>
      </c>
      <c r="H4537" t="s">
        <v>14</v>
      </c>
      <c r="I4537" t="s">
        <v>15</v>
      </c>
      <c r="J4537">
        <v>6056</v>
      </c>
      <c r="K4537" t="e">
        <f>VLOOKUP(E4537,LUCode!A:B,2,FALSE)</f>
        <v>#N/A</v>
      </c>
      <c r="L4537">
        <f>VLOOKUP(D4537,Coordinates!A:C,2,FALSE)</f>
        <v>43.645299999999999</v>
      </c>
      <c r="M4537">
        <f>VLOOKUP(D4537,Coordinates!A:C,3,FALSE)</f>
        <v>-79.380600000000001</v>
      </c>
      <c r="N4537" t="str">
        <f>VLOOKUP(I4537,LULine!A:B,2,FALSE)</f>
        <v>Yonge University Spadina</v>
      </c>
      <c r="O4537" t="s">
        <v>1767</v>
      </c>
      <c r="P4537" t="s">
        <v>1774</v>
      </c>
    </row>
    <row r="4538" spans="1:16" x14ac:dyDescent="0.3">
      <c r="A4538">
        <v>43743</v>
      </c>
      <c r="B4538" t="s">
        <v>1000</v>
      </c>
      <c r="C4538" t="s">
        <v>175</v>
      </c>
      <c r="D4538" t="s">
        <v>45</v>
      </c>
      <c r="E4538" t="s">
        <v>319</v>
      </c>
      <c r="F4538">
        <v>3</v>
      </c>
      <c r="G4538">
        <v>6</v>
      </c>
      <c r="H4538" t="s">
        <v>19</v>
      </c>
      <c r="I4538" t="s">
        <v>15</v>
      </c>
      <c r="J4538">
        <v>6016</v>
      </c>
      <c r="K4538" t="str">
        <f>VLOOKUP(E4538,LUCode!A:B,2,FALSE)</f>
        <v xml:space="preserve">Speed Control Equipment  </v>
      </c>
      <c r="L4538">
        <f>VLOOKUP(D4538,Coordinates!A:C,2,FALSE)</f>
        <v>43.781399999999998</v>
      </c>
      <c r="M4538">
        <f>VLOOKUP(D4538,Coordinates!A:C,3,FALSE)</f>
        <v>-79.415000000000006</v>
      </c>
      <c r="N4538" t="str">
        <f>VLOOKUP(I4538,LULine!A:B,2,FALSE)</f>
        <v>Yonge University Spadina</v>
      </c>
      <c r="O4538" t="s">
        <v>1767</v>
      </c>
      <c r="P4538" t="s">
        <v>1773</v>
      </c>
    </row>
    <row r="4539" spans="1:16" x14ac:dyDescent="0.3">
      <c r="A4539">
        <v>43743</v>
      </c>
      <c r="B4539" t="s">
        <v>343</v>
      </c>
      <c r="C4539" t="s">
        <v>175</v>
      </c>
      <c r="D4539" t="s">
        <v>59</v>
      </c>
      <c r="E4539" t="s">
        <v>158</v>
      </c>
      <c r="F4539">
        <v>4</v>
      </c>
      <c r="G4539">
        <v>8</v>
      </c>
      <c r="H4539" t="s">
        <v>29</v>
      </c>
      <c r="I4539" t="s">
        <v>30</v>
      </c>
      <c r="J4539">
        <v>5177</v>
      </c>
      <c r="K4539" t="str">
        <f>VLOOKUP(E4539,LUCode!A:B,2,FALSE)</f>
        <v>Unauthorized at Track Level</v>
      </c>
      <c r="L4539">
        <f>VLOOKUP(D4539,Coordinates!A:C,2,FALSE)</f>
        <v>43.410299999999999</v>
      </c>
      <c r="M4539">
        <f>VLOOKUP(D4539,Coordinates!A:C,3,FALSE)</f>
        <v>-79.192300000000003</v>
      </c>
      <c r="N4539" t="str">
        <f>VLOOKUP(I4539,LULine!A:B,2,FALSE)</f>
        <v>Bloor Danforth</v>
      </c>
      <c r="O4539" t="s">
        <v>1767</v>
      </c>
      <c r="P4539" t="s">
        <v>1773</v>
      </c>
    </row>
    <row r="4540" spans="1:16" x14ac:dyDescent="0.3">
      <c r="A4540">
        <v>43743</v>
      </c>
      <c r="B4540" t="s">
        <v>676</v>
      </c>
      <c r="C4540" t="s">
        <v>175</v>
      </c>
      <c r="D4540" t="s">
        <v>95</v>
      </c>
      <c r="E4540" t="s">
        <v>138</v>
      </c>
      <c r="F4540">
        <v>8</v>
      </c>
      <c r="G4540">
        <v>11</v>
      </c>
      <c r="H4540" t="s">
        <v>14</v>
      </c>
      <c r="I4540" t="s">
        <v>15</v>
      </c>
      <c r="J4540">
        <v>6061</v>
      </c>
      <c r="K4540" t="str">
        <f>VLOOKUP(E4540,LUCode!A:B,2,FALSE)</f>
        <v>TR Cab Doors</v>
      </c>
      <c r="L4540">
        <f>VLOOKUP(D4540,Coordinates!A:C,2,FALSE)</f>
        <v>43.403700000000001</v>
      </c>
      <c r="M4540">
        <f>VLOOKUP(D4540,Coordinates!A:C,3,FALSE)</f>
        <v>-79.231999999999999</v>
      </c>
      <c r="N4540" t="str">
        <f>VLOOKUP(I4540,LULine!A:B,2,FALSE)</f>
        <v>Yonge University Spadina</v>
      </c>
      <c r="O4540" t="s">
        <v>1767</v>
      </c>
      <c r="P4540" t="s">
        <v>1775</v>
      </c>
    </row>
    <row r="4541" spans="1:16" x14ac:dyDescent="0.3">
      <c r="A4541">
        <v>43743</v>
      </c>
      <c r="B4541" t="s">
        <v>217</v>
      </c>
      <c r="C4541" t="s">
        <v>175</v>
      </c>
      <c r="D4541" t="s">
        <v>207</v>
      </c>
      <c r="E4541" t="s">
        <v>57</v>
      </c>
      <c r="F4541">
        <v>14</v>
      </c>
      <c r="G4541">
        <v>7</v>
      </c>
      <c r="H4541" t="s">
        <v>14</v>
      </c>
      <c r="I4541" t="s">
        <v>15</v>
      </c>
      <c r="J4541">
        <v>5666</v>
      </c>
      <c r="K4541" t="str">
        <f>VLOOKUP(E4541,LUCode!A:B,2,FALSE)</f>
        <v>Injured or ill Customer (On Train) - Transported</v>
      </c>
      <c r="L4541">
        <f>VLOOKUP(D4541,Coordinates!A:C,2,FALSE)</f>
        <v>43.4221</v>
      </c>
      <c r="M4541">
        <f>VLOOKUP(D4541,Coordinates!A:C,3,FALSE)</f>
        <v>-79.235399999999998</v>
      </c>
      <c r="N4541" t="str">
        <f>VLOOKUP(I4541,LULine!A:B,2,FALSE)</f>
        <v>Yonge University Spadina</v>
      </c>
      <c r="O4541" t="s">
        <v>1767</v>
      </c>
      <c r="P4541" t="s">
        <v>1776</v>
      </c>
    </row>
    <row r="4542" spans="1:16" x14ac:dyDescent="0.3">
      <c r="A4542">
        <v>43743</v>
      </c>
      <c r="B4542" t="s">
        <v>1232</v>
      </c>
      <c r="C4542" t="s">
        <v>175</v>
      </c>
      <c r="D4542" t="s">
        <v>32</v>
      </c>
      <c r="E4542" t="s">
        <v>80</v>
      </c>
      <c r="F4542">
        <v>3</v>
      </c>
      <c r="G4542">
        <v>8</v>
      </c>
      <c r="H4542" t="s">
        <v>34</v>
      </c>
      <c r="I4542" t="s">
        <v>30</v>
      </c>
      <c r="J4542">
        <v>5005</v>
      </c>
      <c r="K4542" t="str">
        <f>VLOOKUP(E4542,LUCode!A:B,2,FALSE)</f>
        <v>Disorderly Patron</v>
      </c>
      <c r="L4542">
        <f>VLOOKUP(D4542,Coordinates!A:C,2,FALSE)</f>
        <v>43.681111000000001</v>
      </c>
      <c r="M4542">
        <f>VLOOKUP(D4542,Coordinates!A:C,3,FALSE)</f>
        <v>-79.337778</v>
      </c>
      <c r="N4542" t="str">
        <f>VLOOKUP(I4542,LULine!A:B,2,FALSE)</f>
        <v>Bloor Danforth</v>
      </c>
      <c r="O4542" t="s">
        <v>1767</v>
      </c>
      <c r="P4542" t="s">
        <v>1777</v>
      </c>
    </row>
    <row r="4543" spans="1:16" x14ac:dyDescent="0.3">
      <c r="A4543">
        <v>43743</v>
      </c>
      <c r="B4543" t="s">
        <v>1709</v>
      </c>
      <c r="C4543" t="s">
        <v>175</v>
      </c>
      <c r="D4543" t="s">
        <v>37</v>
      </c>
      <c r="E4543" t="s">
        <v>152</v>
      </c>
      <c r="F4543">
        <v>4</v>
      </c>
      <c r="G4543">
        <v>9</v>
      </c>
      <c r="H4543" t="s">
        <v>29</v>
      </c>
      <c r="I4543" t="s">
        <v>30</v>
      </c>
      <c r="J4543">
        <v>5299</v>
      </c>
      <c r="K4543" t="str">
        <f>VLOOKUP(E4543,LUCode!A:B,2,FALSE)</f>
        <v>Graffiti / Scratchiti</v>
      </c>
      <c r="L4543">
        <f>VLOOKUP(D4543,Coordinates!A:C,2,FALSE)</f>
        <v>43.435699999999997</v>
      </c>
      <c r="M4543">
        <f>VLOOKUP(D4543,Coordinates!A:C,3,FALSE)</f>
        <v>-79.154899999999998</v>
      </c>
      <c r="N4543" t="str">
        <f>VLOOKUP(I4543,LULine!A:B,2,FALSE)</f>
        <v>Bloor Danforth</v>
      </c>
      <c r="O4543" t="s">
        <v>1767</v>
      </c>
      <c r="P4543" t="s">
        <v>1777</v>
      </c>
    </row>
    <row r="4544" spans="1:16" x14ac:dyDescent="0.3">
      <c r="A4544">
        <v>43743</v>
      </c>
      <c r="B4544" t="s">
        <v>453</v>
      </c>
      <c r="C4544" t="s">
        <v>175</v>
      </c>
      <c r="D4544" t="s">
        <v>127</v>
      </c>
      <c r="E4544" t="s">
        <v>89</v>
      </c>
      <c r="F4544">
        <v>6</v>
      </c>
      <c r="G4544">
        <v>11</v>
      </c>
      <c r="H4544" t="s">
        <v>14</v>
      </c>
      <c r="I4544" t="s">
        <v>15</v>
      </c>
      <c r="J4544">
        <v>6116</v>
      </c>
      <c r="K4544" t="str">
        <f>VLOOKUP(E4544,LUCode!A:B,2,FALSE)</f>
        <v>Injured or ill Customer (On Train) - Medical Aid Refused</v>
      </c>
      <c r="L4544">
        <f>VLOOKUP(D4544,Coordinates!A:C,2,FALSE)</f>
        <v>43.400500000000001</v>
      </c>
      <c r="M4544">
        <f>VLOOKUP(D4544,Coordinates!A:C,3,FALSE)</f>
        <v>-79.235900000000001</v>
      </c>
      <c r="N4544" t="str">
        <f>VLOOKUP(I4544,LULine!A:B,2,FALSE)</f>
        <v>Yonge University Spadina</v>
      </c>
      <c r="O4544" t="s">
        <v>1767</v>
      </c>
      <c r="P4544" t="s">
        <v>1777</v>
      </c>
    </row>
    <row r="4545" spans="1:16" x14ac:dyDescent="0.3">
      <c r="A4545">
        <v>43743</v>
      </c>
      <c r="B4545" t="s">
        <v>731</v>
      </c>
      <c r="C4545" t="s">
        <v>175</v>
      </c>
      <c r="D4545" t="s">
        <v>77</v>
      </c>
      <c r="E4545" t="s">
        <v>132</v>
      </c>
      <c r="F4545">
        <v>6</v>
      </c>
      <c r="G4545">
        <v>11</v>
      </c>
      <c r="H4545" t="s">
        <v>14</v>
      </c>
      <c r="I4545" t="s">
        <v>15</v>
      </c>
      <c r="J4545">
        <v>6116</v>
      </c>
      <c r="K4545" t="str">
        <f>VLOOKUP(E4545,LUCode!A:B,2,FALSE)</f>
        <v>Misc. Transportation Other - Employee Non-Chargeable</v>
      </c>
      <c r="L4545" t="str">
        <f>VLOOKUP(D4545,Coordinates!A:C,2,FALSE)</f>
        <v>43°44′03</v>
      </c>
      <c r="M4545">
        <f>VLOOKUP(D4545,Coordinates!A:C,3,FALSE)</f>
        <v>-79.27</v>
      </c>
      <c r="N4545" t="str">
        <f>VLOOKUP(I4545,LULine!A:B,2,FALSE)</f>
        <v>Yonge University Spadina</v>
      </c>
      <c r="O4545" t="s">
        <v>1767</v>
      </c>
      <c r="P4545" t="s">
        <v>1777</v>
      </c>
    </row>
    <row r="4546" spans="1:16" x14ac:dyDescent="0.3">
      <c r="A4546">
        <v>43744</v>
      </c>
      <c r="B4546" t="s">
        <v>1697</v>
      </c>
      <c r="C4546" t="s">
        <v>188</v>
      </c>
      <c r="D4546" t="s">
        <v>24</v>
      </c>
      <c r="E4546" t="s">
        <v>158</v>
      </c>
      <c r="F4546">
        <v>6</v>
      </c>
      <c r="G4546">
        <v>11</v>
      </c>
      <c r="H4546" t="s">
        <v>14</v>
      </c>
      <c r="I4546" t="s">
        <v>15</v>
      </c>
      <c r="J4546">
        <v>6041</v>
      </c>
      <c r="K4546" t="str">
        <f>VLOOKUP(E4546,LUCode!A:B,2,FALSE)</f>
        <v>Unauthorized at Track Level</v>
      </c>
      <c r="L4546">
        <f>VLOOKUP(D4546,Coordinates!A:C,2,FALSE)</f>
        <v>43.415199999999999</v>
      </c>
      <c r="M4546">
        <f>VLOOKUP(D4546,Coordinates!A:C,3,FALSE)</f>
        <v>-79.234999999999999</v>
      </c>
      <c r="N4546" t="str">
        <f>VLOOKUP(I4546,LULine!A:B,2,FALSE)</f>
        <v>Yonge University Spadina</v>
      </c>
      <c r="O4546" t="s">
        <v>1767</v>
      </c>
      <c r="P4546" t="s">
        <v>1777</v>
      </c>
    </row>
    <row r="4547" spans="1:16" x14ac:dyDescent="0.3">
      <c r="A4547">
        <v>43744</v>
      </c>
      <c r="B4547" t="s">
        <v>353</v>
      </c>
      <c r="C4547" t="s">
        <v>188</v>
      </c>
      <c r="D4547" t="s">
        <v>211</v>
      </c>
      <c r="E4547" t="s">
        <v>25</v>
      </c>
      <c r="F4547">
        <v>8</v>
      </c>
      <c r="G4547">
        <v>18</v>
      </c>
      <c r="H4547" t="s">
        <v>19</v>
      </c>
      <c r="I4547" t="s">
        <v>15</v>
      </c>
      <c r="J4547">
        <v>5816</v>
      </c>
      <c r="K4547" t="str">
        <f>VLOOKUP(E4547,LUCode!A:B,2,FALSE)</f>
        <v xml:space="preserve">No Operator Immediately Available - Not E.S.A. Related </v>
      </c>
      <c r="L4547">
        <f>VLOOKUP(D4547,Coordinates!A:C,2,FALSE)</f>
        <v>43.4739</v>
      </c>
      <c r="M4547">
        <f>VLOOKUP(D4547,Coordinates!A:C,3,FALSE)</f>
        <v>-79.313900000000004</v>
      </c>
      <c r="N4547" t="str">
        <f>VLOOKUP(I4547,LULine!A:B,2,FALSE)</f>
        <v>Yonge University Spadina</v>
      </c>
      <c r="O4547" t="s">
        <v>1767</v>
      </c>
      <c r="P4547" t="s">
        <v>1774</v>
      </c>
    </row>
    <row r="4548" spans="1:16" x14ac:dyDescent="0.3">
      <c r="A4548">
        <v>43744</v>
      </c>
      <c r="B4548" t="s">
        <v>1150</v>
      </c>
      <c r="C4548" t="s">
        <v>188</v>
      </c>
      <c r="D4548" t="s">
        <v>223</v>
      </c>
      <c r="E4548" t="s">
        <v>277</v>
      </c>
      <c r="F4548">
        <v>3</v>
      </c>
      <c r="G4548">
        <v>8</v>
      </c>
      <c r="H4548" t="s">
        <v>29</v>
      </c>
      <c r="I4548" t="s">
        <v>30</v>
      </c>
      <c r="J4548">
        <v>5213</v>
      </c>
      <c r="K4548" t="str">
        <f>VLOOKUP(E4548,LUCode!A:B,2,FALSE)</f>
        <v>Operator Violated Signal</v>
      </c>
      <c r="L4548">
        <f>VLOOKUP(D4548,Coordinates!A:C,2,FALSE)</f>
        <v>43.392499999999998</v>
      </c>
      <c r="M4548">
        <f>VLOOKUP(D4548,Coordinates!A:C,3,FALSE)</f>
        <v>-79.271050000000002</v>
      </c>
      <c r="N4548" t="str">
        <f>VLOOKUP(I4548,LULine!A:B,2,FALSE)</f>
        <v>Bloor Danforth</v>
      </c>
      <c r="O4548" t="s">
        <v>1767</v>
      </c>
      <c r="P4548" t="s">
        <v>1772</v>
      </c>
    </row>
    <row r="4549" spans="1:16" x14ac:dyDescent="0.3">
      <c r="A4549">
        <v>43744</v>
      </c>
      <c r="B4549" t="s">
        <v>1710</v>
      </c>
      <c r="C4549" t="s">
        <v>188</v>
      </c>
      <c r="D4549" t="s">
        <v>266</v>
      </c>
      <c r="E4549" t="s">
        <v>494</v>
      </c>
      <c r="F4549">
        <v>6</v>
      </c>
      <c r="G4549">
        <v>12</v>
      </c>
      <c r="H4549" t="s">
        <v>19</v>
      </c>
      <c r="I4549" t="s">
        <v>93</v>
      </c>
      <c r="J4549">
        <v>3000</v>
      </c>
      <c r="K4549" t="str">
        <f>VLOOKUP(E4549,LUCode!A:B,2,FALSE)</f>
        <v>Timeout</v>
      </c>
      <c r="L4549">
        <f>VLOOKUP(D4549,Coordinates!A:C,2,FALSE)</f>
        <v>43.462899999999998</v>
      </c>
      <c r="M4549">
        <f>VLOOKUP(D4549,Coordinates!A:C,3,FALSE)</f>
        <v>-79.150599999999997</v>
      </c>
      <c r="N4549" t="str">
        <f>VLOOKUP(I4549,LULine!A:B,2,FALSE)</f>
        <v>Scarborough Rail Transit</v>
      </c>
      <c r="O4549" t="s">
        <v>1767</v>
      </c>
      <c r="P4549" t="s">
        <v>1773</v>
      </c>
    </row>
    <row r="4550" spans="1:16" x14ac:dyDescent="0.3">
      <c r="A4550">
        <v>43744</v>
      </c>
      <c r="B4550" t="s">
        <v>1404</v>
      </c>
      <c r="C4550" t="s">
        <v>188</v>
      </c>
      <c r="D4550" t="s">
        <v>59</v>
      </c>
      <c r="E4550" t="s">
        <v>43</v>
      </c>
      <c r="F4550">
        <v>3</v>
      </c>
      <c r="G4550">
        <v>8</v>
      </c>
      <c r="H4550" t="s">
        <v>29</v>
      </c>
      <c r="I4550" t="s">
        <v>30</v>
      </c>
      <c r="J4550">
        <v>5192</v>
      </c>
      <c r="K4550" t="str">
        <f>VLOOKUP(E4550,LUCode!A:B,2,FALSE)</f>
        <v>Operator Not In Position</v>
      </c>
      <c r="L4550">
        <f>VLOOKUP(D4550,Coordinates!A:C,2,FALSE)</f>
        <v>43.410299999999999</v>
      </c>
      <c r="M4550">
        <f>VLOOKUP(D4550,Coordinates!A:C,3,FALSE)</f>
        <v>-79.192300000000003</v>
      </c>
      <c r="N4550" t="str">
        <f>VLOOKUP(I4550,LULine!A:B,2,FALSE)</f>
        <v>Bloor Danforth</v>
      </c>
      <c r="O4550" t="s">
        <v>1767</v>
      </c>
      <c r="P4550" t="s">
        <v>1775</v>
      </c>
    </row>
    <row r="4551" spans="1:16" x14ac:dyDescent="0.3">
      <c r="A4551">
        <v>43744</v>
      </c>
      <c r="B4551" t="s">
        <v>1305</v>
      </c>
      <c r="C4551" t="s">
        <v>188</v>
      </c>
      <c r="D4551" t="s">
        <v>17</v>
      </c>
      <c r="E4551" t="s">
        <v>110</v>
      </c>
      <c r="F4551">
        <v>5</v>
      </c>
      <c r="G4551">
        <v>10</v>
      </c>
      <c r="H4551" t="s">
        <v>19</v>
      </c>
      <c r="I4551" t="s">
        <v>15</v>
      </c>
      <c r="J4551">
        <v>6136</v>
      </c>
      <c r="K4551" t="str">
        <f>VLOOKUP(E4551,LUCode!A:B,2,FALSE)</f>
        <v>Door Problems - Debris Related</v>
      </c>
      <c r="L4551">
        <f>VLOOKUP(D4551,Coordinates!A:C,2,FALSE)</f>
        <v>43.415700000000001</v>
      </c>
      <c r="M4551">
        <f>VLOOKUP(D4551,Coordinates!A:C,3,FALSE)</f>
        <v>-79.260900000000007</v>
      </c>
      <c r="N4551" t="str">
        <f>VLOOKUP(I4551,LULine!A:B,2,FALSE)</f>
        <v>Yonge University Spadina</v>
      </c>
      <c r="O4551" t="s">
        <v>1767</v>
      </c>
      <c r="P4551" t="s">
        <v>1775</v>
      </c>
    </row>
    <row r="4552" spans="1:16" x14ac:dyDescent="0.3">
      <c r="A4552">
        <v>43744</v>
      </c>
      <c r="B4552" t="s">
        <v>1695</v>
      </c>
      <c r="C4552" t="s">
        <v>188</v>
      </c>
      <c r="D4552" t="s">
        <v>420</v>
      </c>
      <c r="E4552" t="s">
        <v>250</v>
      </c>
      <c r="F4552">
        <v>4</v>
      </c>
      <c r="G4552">
        <v>8</v>
      </c>
      <c r="H4552" t="s">
        <v>14</v>
      </c>
      <c r="I4552" t="s">
        <v>15</v>
      </c>
      <c r="J4552">
        <v>5526</v>
      </c>
      <c r="K4552" t="str">
        <f>VLOOKUP(E4552,LUCode!A:B,2,FALSE)</f>
        <v>Transit Control Related Problems</v>
      </c>
      <c r="L4552">
        <f>VLOOKUP(D4552,Coordinates!A:C,2,FALSE)</f>
        <v>43.3917</v>
      </c>
      <c r="M4552">
        <f>VLOOKUP(D4552,Coordinates!A:C,3,FALSE)</f>
        <v>-79.231800000000007</v>
      </c>
      <c r="N4552" t="str">
        <f>VLOOKUP(I4552,LULine!A:B,2,FALSE)</f>
        <v>Yonge University Spadina</v>
      </c>
      <c r="O4552" t="s">
        <v>1767</v>
      </c>
      <c r="P4552" t="s">
        <v>1776</v>
      </c>
    </row>
    <row r="4553" spans="1:16" x14ac:dyDescent="0.3">
      <c r="A4553">
        <v>43744</v>
      </c>
      <c r="B4553" t="s">
        <v>1648</v>
      </c>
      <c r="C4553" t="s">
        <v>188</v>
      </c>
      <c r="D4553" s="25" t="s">
        <v>117</v>
      </c>
      <c r="E4553" t="s">
        <v>250</v>
      </c>
      <c r="F4553">
        <v>12</v>
      </c>
      <c r="G4553">
        <v>16</v>
      </c>
      <c r="H4553" t="s">
        <v>14</v>
      </c>
      <c r="I4553" t="s">
        <v>15</v>
      </c>
      <c r="J4553">
        <v>5526</v>
      </c>
      <c r="K4553" t="str">
        <f>VLOOKUP(E4553,LUCode!A:B,2,FALSE)</f>
        <v>Transit Control Related Problems</v>
      </c>
      <c r="L4553">
        <f>VLOOKUP(D4553,Coordinates!A:C,2,FALSE)</f>
        <v>43.393599999999999</v>
      </c>
      <c r="M4553">
        <f>VLOOKUP(D4553,Coordinates!A:C,3,FALSE)</f>
        <v>-79.232600000000005</v>
      </c>
      <c r="N4553" t="str">
        <f>VLOOKUP(I4553,LULine!A:B,2,FALSE)</f>
        <v>Yonge University Spadina</v>
      </c>
      <c r="O4553" t="s">
        <v>1767</v>
      </c>
      <c r="P4553" t="s">
        <v>1776</v>
      </c>
    </row>
    <row r="4554" spans="1:16" x14ac:dyDescent="0.3">
      <c r="A4554">
        <v>43744</v>
      </c>
      <c r="B4554" t="s">
        <v>619</v>
      </c>
      <c r="C4554" t="s">
        <v>188</v>
      </c>
      <c r="D4554" t="s">
        <v>42</v>
      </c>
      <c r="E4554" t="s">
        <v>132</v>
      </c>
      <c r="F4554">
        <v>3</v>
      </c>
      <c r="G4554">
        <v>8</v>
      </c>
      <c r="H4554" t="s">
        <v>19</v>
      </c>
      <c r="I4554" t="s">
        <v>15</v>
      </c>
      <c r="J4554">
        <v>5626</v>
      </c>
      <c r="K4554" t="str">
        <f>VLOOKUP(E4554,LUCode!A:B,2,FALSE)</f>
        <v>Misc. Transportation Other - Employee Non-Chargeable</v>
      </c>
      <c r="L4554">
        <f>VLOOKUP(D4554,Coordinates!A:C,2,FALSE)</f>
        <v>43.749699999999997</v>
      </c>
      <c r="M4554">
        <f>VLOOKUP(D4554,Coordinates!A:C,3,FALSE)</f>
        <v>-79.4619</v>
      </c>
      <c r="N4554" t="str">
        <f>VLOOKUP(I4554,LULine!A:B,2,FALSE)</f>
        <v>Yonge University Spadina</v>
      </c>
      <c r="O4554" t="s">
        <v>1767</v>
      </c>
      <c r="P4554" t="s">
        <v>1776</v>
      </c>
    </row>
    <row r="4555" spans="1:16" x14ac:dyDescent="0.3">
      <c r="A4555">
        <v>43744</v>
      </c>
      <c r="B4555" t="s">
        <v>1711</v>
      </c>
      <c r="C4555" t="s">
        <v>188</v>
      </c>
      <c r="D4555" t="s">
        <v>59</v>
      </c>
      <c r="E4555" t="s">
        <v>60</v>
      </c>
      <c r="F4555">
        <v>4</v>
      </c>
      <c r="G4555">
        <v>9</v>
      </c>
      <c r="H4555" t="s">
        <v>29</v>
      </c>
      <c r="I4555" t="s">
        <v>30</v>
      </c>
      <c r="J4555">
        <v>5053</v>
      </c>
      <c r="K4555" t="str">
        <f>VLOOKUP(E4555,LUCode!A:B,2,FALSE)</f>
        <v>Miscellaneous Other</v>
      </c>
      <c r="L4555">
        <f>VLOOKUP(D4555,Coordinates!A:C,2,FALSE)</f>
        <v>43.410299999999999</v>
      </c>
      <c r="M4555">
        <f>VLOOKUP(D4555,Coordinates!A:C,3,FALSE)</f>
        <v>-79.192300000000003</v>
      </c>
      <c r="N4555" t="str">
        <f>VLOOKUP(I4555,LULine!A:B,2,FALSE)</f>
        <v>Bloor Danforth</v>
      </c>
      <c r="O4555" t="s">
        <v>1767</v>
      </c>
      <c r="P4555" t="s">
        <v>1776</v>
      </c>
    </row>
    <row r="4556" spans="1:16" x14ac:dyDescent="0.3">
      <c r="A4556">
        <v>43744</v>
      </c>
      <c r="B4556" t="s">
        <v>1253</v>
      </c>
      <c r="C4556" t="s">
        <v>188</v>
      </c>
      <c r="D4556" t="s">
        <v>420</v>
      </c>
      <c r="E4556" t="s">
        <v>13</v>
      </c>
      <c r="F4556">
        <v>11</v>
      </c>
      <c r="G4556">
        <v>16</v>
      </c>
      <c r="H4556" t="s">
        <v>14</v>
      </c>
      <c r="I4556" t="s">
        <v>15</v>
      </c>
      <c r="J4556">
        <v>6091</v>
      </c>
      <c r="K4556" t="str">
        <f>VLOOKUP(E4556,LUCode!A:B,2,FALSE)</f>
        <v>ATC Project</v>
      </c>
      <c r="L4556">
        <f>VLOOKUP(D4556,Coordinates!A:C,2,FALSE)</f>
        <v>43.3917</v>
      </c>
      <c r="M4556">
        <f>VLOOKUP(D4556,Coordinates!A:C,3,FALSE)</f>
        <v>-79.231800000000007</v>
      </c>
      <c r="N4556" t="str">
        <f>VLOOKUP(I4556,LULine!A:B,2,FALSE)</f>
        <v>Yonge University Spadina</v>
      </c>
      <c r="O4556" t="s">
        <v>1767</v>
      </c>
      <c r="P4556" t="s">
        <v>1777</v>
      </c>
    </row>
    <row r="4557" spans="1:16" x14ac:dyDescent="0.3">
      <c r="A4557">
        <v>43744</v>
      </c>
      <c r="B4557" t="s">
        <v>1287</v>
      </c>
      <c r="C4557" t="s">
        <v>188</v>
      </c>
      <c r="D4557" t="s">
        <v>211</v>
      </c>
      <c r="E4557" t="s">
        <v>13</v>
      </c>
      <c r="F4557">
        <v>5</v>
      </c>
      <c r="G4557">
        <v>10</v>
      </c>
      <c r="H4557" t="s">
        <v>19</v>
      </c>
      <c r="I4557" t="s">
        <v>15</v>
      </c>
      <c r="J4557">
        <v>6041</v>
      </c>
      <c r="K4557" t="str">
        <f>VLOOKUP(E4557,LUCode!A:B,2,FALSE)</f>
        <v>ATC Project</v>
      </c>
      <c r="L4557">
        <f>VLOOKUP(D4557,Coordinates!A:C,2,FALSE)</f>
        <v>43.4739</v>
      </c>
      <c r="M4557">
        <f>VLOOKUP(D4557,Coordinates!A:C,3,FALSE)</f>
        <v>-79.313900000000004</v>
      </c>
      <c r="N4557" t="str">
        <f>VLOOKUP(I4557,LULine!A:B,2,FALSE)</f>
        <v>Yonge University Spadina</v>
      </c>
      <c r="O4557" t="s">
        <v>1767</v>
      </c>
      <c r="P4557" t="s">
        <v>1777</v>
      </c>
    </row>
    <row r="4558" spans="1:16" x14ac:dyDescent="0.3">
      <c r="A4558">
        <v>43744</v>
      </c>
      <c r="B4558" t="s">
        <v>1712</v>
      </c>
      <c r="C4558" t="s">
        <v>188</v>
      </c>
      <c r="D4558" t="s">
        <v>420</v>
      </c>
      <c r="E4558" t="s">
        <v>13</v>
      </c>
      <c r="F4558">
        <v>7</v>
      </c>
      <c r="G4558">
        <v>12</v>
      </c>
      <c r="H4558" t="s">
        <v>14</v>
      </c>
      <c r="I4558" t="s">
        <v>15</v>
      </c>
      <c r="J4558">
        <v>6116</v>
      </c>
      <c r="K4558" t="str">
        <f>VLOOKUP(E4558,LUCode!A:B,2,FALSE)</f>
        <v>ATC Project</v>
      </c>
      <c r="L4558">
        <f>VLOOKUP(D4558,Coordinates!A:C,2,FALSE)</f>
        <v>43.3917</v>
      </c>
      <c r="M4558">
        <f>VLOOKUP(D4558,Coordinates!A:C,3,FALSE)</f>
        <v>-79.231800000000007</v>
      </c>
      <c r="N4558" t="str">
        <f>VLOOKUP(I4558,LULine!A:B,2,FALSE)</f>
        <v>Yonge University Spadina</v>
      </c>
      <c r="O4558" t="s">
        <v>1767</v>
      </c>
      <c r="P4558" t="s">
        <v>1777</v>
      </c>
    </row>
    <row r="4559" spans="1:16" x14ac:dyDescent="0.3">
      <c r="A4559">
        <v>43745</v>
      </c>
      <c r="B4559" t="s">
        <v>336</v>
      </c>
      <c r="C4559" t="s">
        <v>196</v>
      </c>
      <c r="D4559" t="s">
        <v>162</v>
      </c>
      <c r="E4559" t="s">
        <v>80</v>
      </c>
      <c r="F4559">
        <v>3</v>
      </c>
      <c r="G4559">
        <v>5</v>
      </c>
      <c r="H4559" t="s">
        <v>19</v>
      </c>
      <c r="I4559" t="s">
        <v>15</v>
      </c>
      <c r="J4559">
        <v>6066</v>
      </c>
      <c r="K4559" t="str">
        <f>VLOOKUP(E4559,LUCode!A:B,2,FALSE)</f>
        <v>Disorderly Patron</v>
      </c>
      <c r="L4559">
        <f>VLOOKUP(D4559,Coordinates!A:C,2,FALSE)</f>
        <v>43.390900000000002</v>
      </c>
      <c r="M4559">
        <f>VLOOKUP(D4559,Coordinates!A:C,3,FALSE)</f>
        <v>-79.224500000000006</v>
      </c>
      <c r="N4559" t="str">
        <f>VLOOKUP(I4559,LULine!A:B,2,FALSE)</f>
        <v>Yonge University Spadina</v>
      </c>
      <c r="O4559" t="s">
        <v>1767</v>
      </c>
      <c r="P4559" t="s">
        <v>1774</v>
      </c>
    </row>
    <row r="4560" spans="1:16" x14ac:dyDescent="0.3">
      <c r="A4560">
        <v>43745</v>
      </c>
      <c r="B4560" t="s">
        <v>358</v>
      </c>
      <c r="C4560" t="s">
        <v>196</v>
      </c>
      <c r="D4560" t="s">
        <v>45</v>
      </c>
      <c r="E4560" t="s">
        <v>52</v>
      </c>
      <c r="F4560">
        <v>4</v>
      </c>
      <c r="G4560">
        <v>7</v>
      </c>
      <c r="H4560" t="s">
        <v>19</v>
      </c>
      <c r="I4560" t="s">
        <v>15</v>
      </c>
      <c r="J4560">
        <v>5826</v>
      </c>
      <c r="K4560" t="str">
        <f>VLOOKUP(E4560,LUCode!A:B,2,FALSE)</f>
        <v>Unsanitary Vehicle</v>
      </c>
      <c r="L4560">
        <f>VLOOKUP(D4560,Coordinates!A:C,2,FALSE)</f>
        <v>43.781399999999998</v>
      </c>
      <c r="M4560">
        <f>VLOOKUP(D4560,Coordinates!A:C,3,FALSE)</f>
        <v>-79.415000000000006</v>
      </c>
      <c r="N4560" t="str">
        <f>VLOOKUP(I4560,LULine!A:B,2,FALSE)</f>
        <v>Yonge University Spadina</v>
      </c>
      <c r="O4560" t="s">
        <v>1767</v>
      </c>
      <c r="P4560" t="s">
        <v>1772</v>
      </c>
    </row>
    <row r="4561" spans="1:16" x14ac:dyDescent="0.3">
      <c r="A4561">
        <v>43745</v>
      </c>
      <c r="B4561" t="s">
        <v>741</v>
      </c>
      <c r="C4561" t="s">
        <v>196</v>
      </c>
      <c r="D4561" s="25" t="s">
        <v>1640</v>
      </c>
      <c r="E4561" t="s">
        <v>80</v>
      </c>
      <c r="F4561">
        <v>4</v>
      </c>
      <c r="G4561">
        <v>9</v>
      </c>
      <c r="H4561" t="s">
        <v>29</v>
      </c>
      <c r="I4561" t="s">
        <v>99</v>
      </c>
      <c r="J4561">
        <v>6146</v>
      </c>
      <c r="K4561" t="str">
        <f>VLOOKUP(E4561,LUCode!A:B,2,FALSE)</f>
        <v>Disorderly Patron</v>
      </c>
      <c r="L4561" t="str">
        <f>VLOOKUP(D4561,Coordinates!A:C,2,FALSE)</f>
        <v>43.7614°</v>
      </c>
      <c r="M4561">
        <f>VLOOKUP(D4561,Coordinates!A:C,3,FALSE)</f>
        <v>-79.410499999999999</v>
      </c>
      <c r="N4561" t="str">
        <f>VLOOKUP(I4561,LULine!A:B,2,FALSE)</f>
        <v>Sheppard</v>
      </c>
      <c r="O4561" t="s">
        <v>1767</v>
      </c>
      <c r="P4561" t="s">
        <v>1772</v>
      </c>
    </row>
    <row r="4562" spans="1:16" x14ac:dyDescent="0.3">
      <c r="A4562">
        <v>43745</v>
      </c>
      <c r="B4562" t="s">
        <v>1309</v>
      </c>
      <c r="C4562" t="s">
        <v>196</v>
      </c>
      <c r="D4562" s="25" t="s">
        <v>1640</v>
      </c>
      <c r="E4562" t="s">
        <v>43</v>
      </c>
      <c r="F4562">
        <v>5</v>
      </c>
      <c r="G4562">
        <v>10</v>
      </c>
      <c r="H4562" t="s">
        <v>34</v>
      </c>
      <c r="I4562" t="s">
        <v>99</v>
      </c>
      <c r="J4562">
        <v>0</v>
      </c>
      <c r="K4562" t="str">
        <f>VLOOKUP(E4562,LUCode!A:B,2,FALSE)</f>
        <v>Operator Not In Position</v>
      </c>
      <c r="L4562" t="str">
        <f>VLOOKUP(D4562,Coordinates!A:C,2,FALSE)</f>
        <v>43.7614°</v>
      </c>
      <c r="M4562">
        <f>VLOOKUP(D4562,Coordinates!A:C,3,FALSE)</f>
        <v>-79.410499999999999</v>
      </c>
      <c r="N4562" t="str">
        <f>VLOOKUP(I4562,LULine!A:B,2,FALSE)</f>
        <v>Sheppard</v>
      </c>
      <c r="O4562" t="s">
        <v>1767</v>
      </c>
      <c r="P4562" t="s">
        <v>1773</v>
      </c>
    </row>
    <row r="4563" spans="1:16" x14ac:dyDescent="0.3">
      <c r="A4563">
        <v>43745</v>
      </c>
      <c r="B4563" t="s">
        <v>1147</v>
      </c>
      <c r="C4563" t="s">
        <v>196</v>
      </c>
      <c r="D4563" t="s">
        <v>237</v>
      </c>
      <c r="E4563" t="s">
        <v>218</v>
      </c>
      <c r="F4563">
        <v>4</v>
      </c>
      <c r="G4563">
        <v>7</v>
      </c>
      <c r="H4563" t="s">
        <v>29</v>
      </c>
      <c r="I4563" t="s">
        <v>30</v>
      </c>
      <c r="J4563">
        <v>5234</v>
      </c>
      <c r="K4563" t="str">
        <f>VLOOKUP(E4563,LUCode!A:B,2,FALSE)</f>
        <v>Equipment - No Trouble Found</v>
      </c>
      <c r="L4563">
        <f>VLOOKUP(D4563,Coordinates!A:C,2,FALSE)</f>
        <v>43.394399999999997</v>
      </c>
      <c r="M4563">
        <f>VLOOKUP(D4563,Coordinates!A:C,3,FALSE)</f>
        <v>-79.253600000000006</v>
      </c>
      <c r="N4563" t="str">
        <f>VLOOKUP(I4563,LULine!A:B,2,FALSE)</f>
        <v>Bloor Danforth</v>
      </c>
      <c r="O4563" t="s">
        <v>1767</v>
      </c>
      <c r="P4563" t="s">
        <v>1773</v>
      </c>
    </row>
    <row r="4564" spans="1:16" x14ac:dyDescent="0.3">
      <c r="A4564">
        <v>43745</v>
      </c>
      <c r="B4564" t="s">
        <v>867</v>
      </c>
      <c r="C4564" t="s">
        <v>196</v>
      </c>
      <c r="D4564" t="s">
        <v>296</v>
      </c>
      <c r="E4564" t="s">
        <v>89</v>
      </c>
      <c r="F4564">
        <v>4</v>
      </c>
      <c r="G4564">
        <v>7</v>
      </c>
      <c r="H4564" t="s">
        <v>19</v>
      </c>
      <c r="I4564" t="s">
        <v>15</v>
      </c>
      <c r="J4564">
        <v>5646</v>
      </c>
      <c r="K4564" t="str">
        <f>VLOOKUP(E4564,LUCode!A:B,2,FALSE)</f>
        <v>Injured or ill Customer (On Train) - Medical Aid Refused</v>
      </c>
      <c r="L4564">
        <f>VLOOKUP(D4564,Coordinates!A:C,2,FALSE)</f>
        <v>43.4116</v>
      </c>
      <c r="M4564">
        <f>VLOOKUP(D4564,Coordinates!A:C,3,FALSE)</f>
        <v>-79.233500000000006</v>
      </c>
      <c r="N4564" t="str">
        <f>VLOOKUP(I4564,LULine!A:B,2,FALSE)</f>
        <v>Yonge University Spadina</v>
      </c>
      <c r="O4564" t="s">
        <v>1767</v>
      </c>
      <c r="P4564" t="s">
        <v>1773</v>
      </c>
    </row>
    <row r="4565" spans="1:16" x14ac:dyDescent="0.3">
      <c r="A4565">
        <v>43745</v>
      </c>
      <c r="B4565" t="s">
        <v>1365</v>
      </c>
      <c r="C4565" t="s">
        <v>196</v>
      </c>
      <c r="D4565" t="s">
        <v>420</v>
      </c>
      <c r="E4565" t="s">
        <v>13</v>
      </c>
      <c r="F4565">
        <v>5</v>
      </c>
      <c r="G4565">
        <v>8</v>
      </c>
      <c r="H4565" t="s">
        <v>14</v>
      </c>
      <c r="I4565" t="s">
        <v>15</v>
      </c>
      <c r="J4565">
        <v>5826</v>
      </c>
      <c r="K4565" t="str">
        <f>VLOOKUP(E4565,LUCode!A:B,2,FALSE)</f>
        <v>ATC Project</v>
      </c>
      <c r="L4565">
        <f>VLOOKUP(D4565,Coordinates!A:C,2,FALSE)</f>
        <v>43.3917</v>
      </c>
      <c r="M4565">
        <f>VLOOKUP(D4565,Coordinates!A:C,3,FALSE)</f>
        <v>-79.231800000000007</v>
      </c>
      <c r="N4565" t="str">
        <f>VLOOKUP(I4565,LULine!A:B,2,FALSE)</f>
        <v>Yonge University Spadina</v>
      </c>
      <c r="O4565" t="s">
        <v>1767</v>
      </c>
      <c r="P4565" t="s">
        <v>1775</v>
      </c>
    </row>
    <row r="4566" spans="1:16" x14ac:dyDescent="0.3">
      <c r="A4566">
        <v>43745</v>
      </c>
      <c r="B4566" t="s">
        <v>522</v>
      </c>
      <c r="C4566" t="s">
        <v>196</v>
      </c>
      <c r="D4566" t="s">
        <v>106</v>
      </c>
      <c r="E4566" t="s">
        <v>13</v>
      </c>
      <c r="F4566">
        <v>8</v>
      </c>
      <c r="G4566">
        <v>11</v>
      </c>
      <c r="H4566" t="s">
        <v>14</v>
      </c>
      <c r="I4566" t="s">
        <v>15</v>
      </c>
      <c r="J4566">
        <v>5826</v>
      </c>
      <c r="K4566" t="str">
        <f>VLOOKUP(E4566,LUCode!A:B,2,FALSE)</f>
        <v>ATC Project</v>
      </c>
      <c r="L4566">
        <f>VLOOKUP(D4566,Coordinates!A:C,2,FALSE)</f>
        <v>43.400199999999998</v>
      </c>
      <c r="M4566">
        <f>VLOOKUP(D4566,Coordinates!A:C,3,FALSE)</f>
        <v>-79.233699999999999</v>
      </c>
      <c r="N4566" t="str">
        <f>VLOOKUP(I4566,LULine!A:B,2,FALSE)</f>
        <v>Yonge University Spadina</v>
      </c>
      <c r="O4566" t="s">
        <v>1767</v>
      </c>
      <c r="P4566" t="s">
        <v>1775</v>
      </c>
    </row>
    <row r="4567" spans="1:16" x14ac:dyDescent="0.3">
      <c r="A4567">
        <v>43745</v>
      </c>
      <c r="B4567" t="s">
        <v>209</v>
      </c>
      <c r="C4567" t="s">
        <v>196</v>
      </c>
      <c r="D4567" t="s">
        <v>37</v>
      </c>
      <c r="E4567" t="s">
        <v>52</v>
      </c>
      <c r="F4567">
        <v>3</v>
      </c>
      <c r="G4567">
        <v>5</v>
      </c>
      <c r="H4567" t="s">
        <v>29</v>
      </c>
      <c r="I4567" t="s">
        <v>30</v>
      </c>
      <c r="J4567">
        <v>5238</v>
      </c>
      <c r="K4567" t="str">
        <f>VLOOKUP(E4567,LUCode!A:B,2,FALSE)</f>
        <v>Unsanitary Vehicle</v>
      </c>
      <c r="L4567">
        <f>VLOOKUP(D4567,Coordinates!A:C,2,FALSE)</f>
        <v>43.435699999999997</v>
      </c>
      <c r="M4567">
        <f>VLOOKUP(D4567,Coordinates!A:C,3,FALSE)</f>
        <v>-79.154899999999998</v>
      </c>
      <c r="N4567" t="str">
        <f>VLOOKUP(I4567,LULine!A:B,2,FALSE)</f>
        <v>Bloor Danforth</v>
      </c>
      <c r="O4567" t="s">
        <v>1767</v>
      </c>
      <c r="P4567" t="s">
        <v>1775</v>
      </c>
    </row>
    <row r="4568" spans="1:16" x14ac:dyDescent="0.3">
      <c r="A4568">
        <v>43745</v>
      </c>
      <c r="B4568" t="s">
        <v>447</v>
      </c>
      <c r="C4568" t="s">
        <v>196</v>
      </c>
      <c r="D4568" t="s">
        <v>24</v>
      </c>
      <c r="E4568" t="s">
        <v>60</v>
      </c>
      <c r="F4568">
        <v>3</v>
      </c>
      <c r="G4568">
        <v>6</v>
      </c>
      <c r="H4568" t="s">
        <v>14</v>
      </c>
      <c r="I4568" t="s">
        <v>15</v>
      </c>
      <c r="J4568">
        <v>5476</v>
      </c>
      <c r="K4568" t="str">
        <f>VLOOKUP(E4568,LUCode!A:B,2,FALSE)</f>
        <v>Miscellaneous Other</v>
      </c>
      <c r="L4568">
        <f>VLOOKUP(D4568,Coordinates!A:C,2,FALSE)</f>
        <v>43.415199999999999</v>
      </c>
      <c r="M4568">
        <f>VLOOKUP(D4568,Coordinates!A:C,3,FALSE)</f>
        <v>-79.234999999999999</v>
      </c>
      <c r="N4568" t="str">
        <f>VLOOKUP(I4568,LULine!A:B,2,FALSE)</f>
        <v>Yonge University Spadina</v>
      </c>
      <c r="O4568" t="s">
        <v>1767</v>
      </c>
      <c r="P4568" t="s">
        <v>1775</v>
      </c>
    </row>
    <row r="4569" spans="1:16" x14ac:dyDescent="0.3">
      <c r="A4569">
        <v>43745</v>
      </c>
      <c r="B4569" t="s">
        <v>391</v>
      </c>
      <c r="C4569" t="s">
        <v>196</v>
      </c>
      <c r="D4569" t="s">
        <v>33</v>
      </c>
      <c r="E4569" t="s">
        <v>132</v>
      </c>
      <c r="F4569">
        <v>3</v>
      </c>
      <c r="G4569">
        <v>7</v>
      </c>
      <c r="H4569" t="s">
        <v>34</v>
      </c>
      <c r="I4569" t="s">
        <v>30</v>
      </c>
      <c r="J4569">
        <v>5301</v>
      </c>
      <c r="K4569" t="str">
        <f>VLOOKUP(E4569,LUCode!A:B,2,FALSE)</f>
        <v>Misc. Transportation Other - Employee Non-Chargeable</v>
      </c>
      <c r="L4569">
        <f>VLOOKUP(D4569,Coordinates!A:C,2,FALSE)</f>
        <v>43.381399999999999</v>
      </c>
      <c r="M4569">
        <f>VLOOKUP(D4569,Coordinates!A:C,3,FALSE)</f>
        <v>-79.320999999999998</v>
      </c>
      <c r="N4569" t="str">
        <f>VLOOKUP(I4569,LULine!A:B,2,FALSE)</f>
        <v>Bloor Danforth</v>
      </c>
      <c r="O4569" t="s">
        <v>1767</v>
      </c>
      <c r="P4569" t="s">
        <v>1777</v>
      </c>
    </row>
    <row r="4570" spans="1:16" x14ac:dyDescent="0.3">
      <c r="A4570">
        <v>43746</v>
      </c>
      <c r="B4570" t="s">
        <v>353</v>
      </c>
      <c r="C4570" t="s">
        <v>11</v>
      </c>
      <c r="D4570" t="s">
        <v>33</v>
      </c>
      <c r="E4570" t="s">
        <v>880</v>
      </c>
      <c r="F4570">
        <v>3</v>
      </c>
      <c r="G4570">
        <v>5</v>
      </c>
      <c r="H4570" t="s">
        <v>34</v>
      </c>
      <c r="I4570" t="s">
        <v>30</v>
      </c>
      <c r="J4570">
        <v>5153</v>
      </c>
      <c r="K4570" t="str">
        <f>VLOOKUP(E4570,LUCode!A:B,2,FALSE)</f>
        <v>Two Drum Switch Keys Activated</v>
      </c>
      <c r="L4570">
        <f>VLOOKUP(D4570,Coordinates!A:C,2,FALSE)</f>
        <v>43.381399999999999</v>
      </c>
      <c r="M4570">
        <f>VLOOKUP(D4570,Coordinates!A:C,3,FALSE)</f>
        <v>-79.320999999999998</v>
      </c>
      <c r="N4570" t="str">
        <f>VLOOKUP(I4570,LULine!A:B,2,FALSE)</f>
        <v>Bloor Danforth</v>
      </c>
      <c r="O4570" t="s">
        <v>1767</v>
      </c>
      <c r="P4570" t="s">
        <v>1774</v>
      </c>
    </row>
    <row r="4571" spans="1:16" x14ac:dyDescent="0.3">
      <c r="A4571">
        <v>43746</v>
      </c>
      <c r="B4571" t="s">
        <v>228</v>
      </c>
      <c r="C4571" t="s">
        <v>11</v>
      </c>
      <c r="D4571" t="s">
        <v>279</v>
      </c>
      <c r="E4571" t="s">
        <v>80</v>
      </c>
      <c r="F4571">
        <v>3</v>
      </c>
      <c r="G4571">
        <v>5</v>
      </c>
      <c r="H4571" t="s">
        <v>14</v>
      </c>
      <c r="I4571" t="s">
        <v>15</v>
      </c>
      <c r="J4571">
        <v>5986</v>
      </c>
      <c r="K4571" t="str">
        <f>VLOOKUP(E4571,LUCode!A:B,2,FALSE)</f>
        <v>Disorderly Patron</v>
      </c>
      <c r="L4571">
        <f>VLOOKUP(D4571,Coordinates!A:C,2,FALSE)</f>
        <v>43.4056</v>
      </c>
      <c r="M4571">
        <f>VLOOKUP(D4571,Coordinates!A:C,3,FALSE)</f>
        <v>-79.232699999999994</v>
      </c>
      <c r="N4571" t="str">
        <f>VLOOKUP(I4571,LULine!A:B,2,FALSE)</f>
        <v>Yonge University Spadina</v>
      </c>
      <c r="O4571" t="s">
        <v>1767</v>
      </c>
      <c r="P4571" t="s">
        <v>1774</v>
      </c>
    </row>
    <row r="4572" spans="1:16" x14ac:dyDescent="0.3">
      <c r="A4572">
        <v>43746</v>
      </c>
      <c r="B4572" t="s">
        <v>1363</v>
      </c>
      <c r="C4572" t="s">
        <v>11</v>
      </c>
      <c r="D4572" t="s">
        <v>45</v>
      </c>
      <c r="E4572" t="s">
        <v>132</v>
      </c>
      <c r="F4572">
        <v>3</v>
      </c>
      <c r="G4572">
        <v>5</v>
      </c>
      <c r="H4572" t="s">
        <v>19</v>
      </c>
      <c r="I4572" t="s">
        <v>15</v>
      </c>
      <c r="J4572">
        <v>6066</v>
      </c>
      <c r="K4572" t="str">
        <f>VLOOKUP(E4572,LUCode!A:B,2,FALSE)</f>
        <v>Misc. Transportation Other - Employee Non-Chargeable</v>
      </c>
      <c r="L4572">
        <f>VLOOKUP(D4572,Coordinates!A:C,2,FALSE)</f>
        <v>43.781399999999998</v>
      </c>
      <c r="M4572">
        <f>VLOOKUP(D4572,Coordinates!A:C,3,FALSE)</f>
        <v>-79.415000000000006</v>
      </c>
      <c r="N4572" t="str">
        <f>VLOOKUP(I4572,LULine!A:B,2,FALSE)</f>
        <v>Yonge University Spadina</v>
      </c>
      <c r="O4572" t="s">
        <v>1767</v>
      </c>
      <c r="P4572" t="s">
        <v>1774</v>
      </c>
    </row>
    <row r="4573" spans="1:16" x14ac:dyDescent="0.3">
      <c r="A4573">
        <v>43746</v>
      </c>
      <c r="B4573" t="s">
        <v>852</v>
      </c>
      <c r="C4573" t="s">
        <v>11</v>
      </c>
      <c r="D4573" t="s">
        <v>12</v>
      </c>
      <c r="E4573" t="s">
        <v>89</v>
      </c>
      <c r="F4573">
        <v>5</v>
      </c>
      <c r="G4573">
        <v>7</v>
      </c>
      <c r="H4573" t="s">
        <v>19</v>
      </c>
      <c r="I4573" t="s">
        <v>15</v>
      </c>
      <c r="J4573">
        <v>5866</v>
      </c>
      <c r="K4573" t="str">
        <f>VLOOKUP(E4573,LUCode!A:B,2,FALSE)</f>
        <v>Injured or ill Customer (On Train) - Medical Aid Refused</v>
      </c>
      <c r="L4573">
        <f>VLOOKUP(D4573,Coordinates!A:C,2,FALSE)</f>
        <v>43.402900000000002</v>
      </c>
      <c r="M4573">
        <f>VLOOKUP(D4573,Coordinates!A:C,3,FALSE)</f>
        <v>-79.242500000000007</v>
      </c>
      <c r="N4573" t="str">
        <f>VLOOKUP(I4573,LULine!A:B,2,FALSE)</f>
        <v>Yonge University Spadina</v>
      </c>
      <c r="O4573" t="s">
        <v>1767</v>
      </c>
      <c r="P4573" t="s">
        <v>1774</v>
      </c>
    </row>
    <row r="4574" spans="1:16" x14ac:dyDescent="0.3">
      <c r="A4574">
        <v>43746</v>
      </c>
      <c r="B4574" t="s">
        <v>1356</v>
      </c>
      <c r="C4574" t="s">
        <v>11</v>
      </c>
      <c r="D4574" t="s">
        <v>101</v>
      </c>
      <c r="E4574" t="s">
        <v>110</v>
      </c>
      <c r="F4574">
        <v>3</v>
      </c>
      <c r="G4574">
        <v>5</v>
      </c>
      <c r="H4574" t="s">
        <v>19</v>
      </c>
      <c r="I4574" t="s">
        <v>15</v>
      </c>
      <c r="J4574">
        <v>5866</v>
      </c>
      <c r="K4574" t="str">
        <f>VLOOKUP(E4574,LUCode!A:B,2,FALSE)</f>
        <v>Door Problems - Debris Related</v>
      </c>
      <c r="L4574">
        <f>VLOOKUP(D4574,Coordinates!A:C,2,FALSE)</f>
        <v>43.400199999999998</v>
      </c>
      <c r="M4574">
        <f>VLOOKUP(D4574,Coordinates!A:C,3,FALSE)</f>
        <v>-79.241399999999999</v>
      </c>
      <c r="N4574" t="str">
        <f>VLOOKUP(I4574,LULine!A:B,2,FALSE)</f>
        <v>Yonge University Spadina</v>
      </c>
      <c r="O4574" t="s">
        <v>1767</v>
      </c>
      <c r="P4574" t="s">
        <v>1774</v>
      </c>
    </row>
    <row r="4575" spans="1:16" x14ac:dyDescent="0.3">
      <c r="A4575">
        <v>43746</v>
      </c>
      <c r="B4575" t="s">
        <v>779</v>
      </c>
      <c r="C4575" t="s">
        <v>11</v>
      </c>
      <c r="D4575" t="s">
        <v>69</v>
      </c>
      <c r="E4575" t="s">
        <v>110</v>
      </c>
      <c r="F4575">
        <v>5</v>
      </c>
      <c r="G4575">
        <v>8</v>
      </c>
      <c r="H4575" t="s">
        <v>34</v>
      </c>
      <c r="I4575" t="s">
        <v>30</v>
      </c>
      <c r="J4575">
        <v>5355</v>
      </c>
      <c r="K4575" t="str">
        <f>VLOOKUP(E4575,LUCode!A:B,2,FALSE)</f>
        <v>Door Problems - Debris Related</v>
      </c>
      <c r="L4575">
        <f>VLOOKUP(D4575,Coordinates!A:C,2,FALSE)</f>
        <v>43.395099999999999</v>
      </c>
      <c r="M4575">
        <f>VLOOKUP(D4575,Coordinates!A:C,3,FALSE)</f>
        <v>-79.250600000000006</v>
      </c>
      <c r="N4575" t="str">
        <f>VLOOKUP(I4575,LULine!A:B,2,FALSE)</f>
        <v>Bloor Danforth</v>
      </c>
      <c r="O4575" t="s">
        <v>1767</v>
      </c>
      <c r="P4575" t="s">
        <v>1772</v>
      </c>
    </row>
    <row r="4576" spans="1:16" x14ac:dyDescent="0.3">
      <c r="A4576">
        <v>43746</v>
      </c>
      <c r="B4576" t="s">
        <v>998</v>
      </c>
      <c r="C4576" t="s">
        <v>11</v>
      </c>
      <c r="D4576" t="s">
        <v>40</v>
      </c>
      <c r="E4576" t="s">
        <v>80</v>
      </c>
      <c r="F4576">
        <v>5</v>
      </c>
      <c r="G4576">
        <v>8</v>
      </c>
      <c r="H4576" t="s">
        <v>29</v>
      </c>
      <c r="I4576" t="s">
        <v>30</v>
      </c>
      <c r="J4576">
        <v>5089</v>
      </c>
      <c r="K4576" t="str">
        <f>VLOOKUP(E4576,LUCode!A:B,2,FALSE)</f>
        <v>Disorderly Patron</v>
      </c>
      <c r="L4576">
        <f>VLOOKUP(D4576,Coordinates!A:C,2,FALSE)</f>
        <v>43.405700000000003</v>
      </c>
      <c r="M4576">
        <f>VLOOKUP(D4576,Coordinates!A:C,3,FALSE)</f>
        <v>-79.194900000000004</v>
      </c>
      <c r="N4576" t="str">
        <f>VLOOKUP(I4576,LULine!A:B,2,FALSE)</f>
        <v>Bloor Danforth</v>
      </c>
      <c r="O4576" t="s">
        <v>1767</v>
      </c>
      <c r="P4576" t="s">
        <v>1772</v>
      </c>
    </row>
    <row r="4577" spans="1:16" x14ac:dyDescent="0.3">
      <c r="A4577">
        <v>43746</v>
      </c>
      <c r="B4577" t="s">
        <v>1345</v>
      </c>
      <c r="C4577" t="s">
        <v>11</v>
      </c>
      <c r="D4577" t="s">
        <v>37</v>
      </c>
      <c r="E4577" t="s">
        <v>777</v>
      </c>
      <c r="F4577">
        <v>4</v>
      </c>
      <c r="G4577">
        <v>7</v>
      </c>
      <c r="H4577" t="s">
        <v>34</v>
      </c>
      <c r="I4577" t="s">
        <v>30</v>
      </c>
      <c r="J4577">
        <v>5371</v>
      </c>
      <c r="K4577" t="str">
        <f>VLOOKUP(E4577,LUCode!A:B,2,FALSE)</f>
        <v>S/E/C Department Other</v>
      </c>
      <c r="L4577">
        <f>VLOOKUP(D4577,Coordinates!A:C,2,FALSE)</f>
        <v>43.435699999999997</v>
      </c>
      <c r="M4577">
        <f>VLOOKUP(D4577,Coordinates!A:C,3,FALSE)</f>
        <v>-79.154899999999998</v>
      </c>
      <c r="N4577" t="str">
        <f>VLOOKUP(I4577,LULine!A:B,2,FALSE)</f>
        <v>Bloor Danforth</v>
      </c>
      <c r="O4577" t="s">
        <v>1767</v>
      </c>
      <c r="P4577" t="s">
        <v>1772</v>
      </c>
    </row>
    <row r="4578" spans="1:16" x14ac:dyDescent="0.3">
      <c r="A4578">
        <v>43746</v>
      </c>
      <c r="B4578" t="s">
        <v>964</v>
      </c>
      <c r="C4578" t="s">
        <v>11</v>
      </c>
      <c r="D4578" t="s">
        <v>37</v>
      </c>
      <c r="E4578" t="s">
        <v>384</v>
      </c>
      <c r="F4578">
        <v>63</v>
      </c>
      <c r="G4578">
        <v>67</v>
      </c>
      <c r="H4578" t="s">
        <v>34</v>
      </c>
      <c r="I4578" t="s">
        <v>30</v>
      </c>
      <c r="J4578">
        <v>5377</v>
      </c>
      <c r="K4578" t="str">
        <f>VLOOKUP(E4578,LUCode!A:B,2,FALSE)</f>
        <v>Track Switch Failure - Signal Related Problem</v>
      </c>
      <c r="L4578">
        <f>VLOOKUP(D4578,Coordinates!A:C,2,FALSE)</f>
        <v>43.435699999999997</v>
      </c>
      <c r="M4578">
        <f>VLOOKUP(D4578,Coordinates!A:C,3,FALSE)</f>
        <v>-79.154899999999998</v>
      </c>
      <c r="N4578" t="str">
        <f>VLOOKUP(I4578,LULine!A:B,2,FALSE)</f>
        <v>Bloor Danforth</v>
      </c>
      <c r="O4578" t="s">
        <v>1767</v>
      </c>
      <c r="P4578" t="s">
        <v>1773</v>
      </c>
    </row>
    <row r="4579" spans="1:16" x14ac:dyDescent="0.3">
      <c r="A4579">
        <v>43746</v>
      </c>
      <c r="B4579" t="s">
        <v>1275</v>
      </c>
      <c r="C4579" t="s">
        <v>11</v>
      </c>
      <c r="D4579" t="s">
        <v>281</v>
      </c>
      <c r="E4579" t="s">
        <v>57</v>
      </c>
      <c r="F4579">
        <v>5</v>
      </c>
      <c r="G4579">
        <v>10</v>
      </c>
      <c r="H4579" t="s">
        <v>29</v>
      </c>
      <c r="I4579" t="s">
        <v>99</v>
      </c>
      <c r="J4579">
        <v>6142</v>
      </c>
      <c r="K4579" t="str">
        <f>VLOOKUP(E4579,LUCode!A:B,2,FALSE)</f>
        <v>Injured or ill Customer (On Train) - Transported</v>
      </c>
      <c r="L4579">
        <f>VLOOKUP(D4579,Coordinates!A:C,2,FALSE)</f>
        <v>43.775700000000001</v>
      </c>
      <c r="M4579">
        <f>VLOOKUP(D4579,Coordinates!A:C,3,FALSE)</f>
        <v>-79.345399999999998</v>
      </c>
      <c r="N4579" t="str">
        <f>VLOOKUP(I4579,LULine!A:B,2,FALSE)</f>
        <v>Sheppard</v>
      </c>
      <c r="O4579" t="s">
        <v>1767</v>
      </c>
      <c r="P4579" t="s">
        <v>1773</v>
      </c>
    </row>
    <row r="4580" spans="1:16" x14ac:dyDescent="0.3">
      <c r="A4580">
        <v>43746</v>
      </c>
      <c r="B4580" t="s">
        <v>1026</v>
      </c>
      <c r="C4580" t="s">
        <v>11</v>
      </c>
      <c r="D4580" t="s">
        <v>354</v>
      </c>
      <c r="E4580" t="s">
        <v>50</v>
      </c>
      <c r="F4580">
        <v>5</v>
      </c>
      <c r="G4580">
        <v>8</v>
      </c>
      <c r="H4580" t="s">
        <v>19</v>
      </c>
      <c r="I4580" t="s">
        <v>15</v>
      </c>
      <c r="J4580">
        <v>5401</v>
      </c>
      <c r="K4580" t="str">
        <f>VLOOKUP(E4580,LUCode!A:B,2,FALSE)</f>
        <v>Brakes</v>
      </c>
      <c r="L4580">
        <f>VLOOKUP(D4580,Coordinates!A:C,2,FALSE)</f>
        <v>43.390300000000003</v>
      </c>
      <c r="M4580">
        <f>VLOOKUP(D4580,Coordinates!A:C,3,FALSE)</f>
        <v>-79.231200000000001</v>
      </c>
      <c r="N4580" t="str">
        <f>VLOOKUP(I4580,LULine!A:B,2,FALSE)</f>
        <v>Yonge University Spadina</v>
      </c>
      <c r="O4580" t="s">
        <v>1767</v>
      </c>
      <c r="P4580" t="s">
        <v>1773</v>
      </c>
    </row>
    <row r="4581" spans="1:16" x14ac:dyDescent="0.3">
      <c r="A4581">
        <v>43746</v>
      </c>
      <c r="B4581" t="s">
        <v>1147</v>
      </c>
      <c r="C4581" t="s">
        <v>11</v>
      </c>
      <c r="D4581" t="s">
        <v>425</v>
      </c>
      <c r="E4581" t="s">
        <v>54</v>
      </c>
      <c r="F4581">
        <v>4</v>
      </c>
      <c r="G4581">
        <v>7</v>
      </c>
      <c r="H4581" t="s">
        <v>34</v>
      </c>
      <c r="I4581" t="s">
        <v>30</v>
      </c>
      <c r="J4581">
        <v>5183</v>
      </c>
      <c r="K4581" t="str">
        <f>VLOOKUP(E4581,LUCode!A:B,2,FALSE)</f>
        <v>Passenger Assistance Alarm Activated - No Trouble Found</v>
      </c>
      <c r="L4581">
        <f>VLOOKUP(D4581,Coordinates!A:C,2,FALSE)</f>
        <v>43.403700000000001</v>
      </c>
      <c r="M4581">
        <f>VLOOKUP(D4581,Coordinates!A:C,3,FALSE)</f>
        <v>-79.212999999999994</v>
      </c>
      <c r="N4581" t="str">
        <f>VLOOKUP(I4581,LULine!A:B,2,FALSE)</f>
        <v>Bloor Danforth</v>
      </c>
      <c r="O4581" t="s">
        <v>1767</v>
      </c>
      <c r="P4581" t="s">
        <v>1773</v>
      </c>
    </row>
    <row r="4582" spans="1:16" x14ac:dyDescent="0.3">
      <c r="A4582">
        <v>43746</v>
      </c>
      <c r="B4582" t="s">
        <v>193</v>
      </c>
      <c r="C4582" t="s">
        <v>11</v>
      </c>
      <c r="D4582" t="s">
        <v>45</v>
      </c>
      <c r="E4582" t="s">
        <v>177</v>
      </c>
      <c r="F4582">
        <v>3</v>
      </c>
      <c r="G4582">
        <v>6</v>
      </c>
      <c r="H4582" t="s">
        <v>19</v>
      </c>
      <c r="I4582" t="s">
        <v>15</v>
      </c>
      <c r="J4582">
        <v>5666</v>
      </c>
      <c r="K4582" t="str">
        <f>VLOOKUP(E4582,LUCode!A:B,2,FALSE)</f>
        <v>Body</v>
      </c>
      <c r="L4582">
        <f>VLOOKUP(D4582,Coordinates!A:C,2,FALSE)</f>
        <v>43.781399999999998</v>
      </c>
      <c r="M4582">
        <f>VLOOKUP(D4582,Coordinates!A:C,3,FALSE)</f>
        <v>-79.415000000000006</v>
      </c>
      <c r="N4582" t="str">
        <f>VLOOKUP(I4582,LULine!A:B,2,FALSE)</f>
        <v>Yonge University Spadina</v>
      </c>
      <c r="O4582" t="s">
        <v>1767</v>
      </c>
      <c r="P4582" t="s">
        <v>1773</v>
      </c>
    </row>
    <row r="4583" spans="1:16" x14ac:dyDescent="0.3">
      <c r="A4583">
        <v>43746</v>
      </c>
      <c r="B4583" t="s">
        <v>520</v>
      </c>
      <c r="C4583" t="s">
        <v>11</v>
      </c>
      <c r="D4583" t="s">
        <v>33</v>
      </c>
      <c r="E4583" t="s">
        <v>277</v>
      </c>
      <c r="F4583">
        <v>18</v>
      </c>
      <c r="G4583">
        <v>20</v>
      </c>
      <c r="H4583" t="s">
        <v>29</v>
      </c>
      <c r="I4583" t="s">
        <v>30</v>
      </c>
      <c r="J4583">
        <v>5109</v>
      </c>
      <c r="K4583" t="str">
        <f>VLOOKUP(E4583,LUCode!A:B,2,FALSE)</f>
        <v>Operator Violated Signal</v>
      </c>
      <c r="L4583">
        <f>VLOOKUP(D4583,Coordinates!A:C,2,FALSE)</f>
        <v>43.381399999999999</v>
      </c>
      <c r="M4583">
        <f>VLOOKUP(D4583,Coordinates!A:C,3,FALSE)</f>
        <v>-79.320999999999998</v>
      </c>
      <c r="N4583" t="str">
        <f>VLOOKUP(I4583,LULine!A:B,2,FALSE)</f>
        <v>Bloor Danforth</v>
      </c>
      <c r="O4583" t="s">
        <v>1767</v>
      </c>
      <c r="P4583" t="s">
        <v>1775</v>
      </c>
    </row>
    <row r="4584" spans="1:16" x14ac:dyDescent="0.3">
      <c r="A4584">
        <v>43746</v>
      </c>
      <c r="B4584" t="s">
        <v>381</v>
      </c>
      <c r="C4584" t="s">
        <v>11</v>
      </c>
      <c r="D4584" t="s">
        <v>443</v>
      </c>
      <c r="E4584" t="s">
        <v>327</v>
      </c>
      <c r="F4584">
        <v>3</v>
      </c>
      <c r="G4584">
        <v>5</v>
      </c>
      <c r="H4584" t="s">
        <v>29</v>
      </c>
      <c r="I4584" t="s">
        <v>30</v>
      </c>
      <c r="J4584">
        <v>5362</v>
      </c>
      <c r="K4584" t="str">
        <f>VLOOKUP(E4584,LUCode!A:B,2,FALSE)</f>
        <v>Operator Overshot Platform</v>
      </c>
      <c r="L4584">
        <f>VLOOKUP(D4584,Coordinates!A:C,2,FALSE)</f>
        <v>43.412050000000001</v>
      </c>
      <c r="M4584">
        <f>VLOOKUP(D4584,Coordinates!A:C,3,FALSE)</f>
        <v>-79.180599999999998</v>
      </c>
      <c r="N4584" t="str">
        <f>VLOOKUP(I4584,LULine!A:B,2,FALSE)</f>
        <v>Bloor Danforth</v>
      </c>
      <c r="O4584" t="s">
        <v>1767</v>
      </c>
      <c r="P4584" t="s">
        <v>1775</v>
      </c>
    </row>
    <row r="4585" spans="1:16" x14ac:dyDescent="0.3">
      <c r="A4585">
        <v>43746</v>
      </c>
      <c r="B4585" t="s">
        <v>523</v>
      </c>
      <c r="C4585" t="s">
        <v>11</v>
      </c>
      <c r="D4585" t="s">
        <v>425</v>
      </c>
      <c r="E4585" t="s">
        <v>54</v>
      </c>
      <c r="F4585">
        <v>4</v>
      </c>
      <c r="G4585">
        <v>7</v>
      </c>
      <c r="H4585" t="s">
        <v>34</v>
      </c>
      <c r="I4585" t="s">
        <v>30</v>
      </c>
      <c r="J4585">
        <v>5077</v>
      </c>
      <c r="K4585" t="str">
        <f>VLOOKUP(E4585,LUCode!A:B,2,FALSE)</f>
        <v>Passenger Assistance Alarm Activated - No Trouble Found</v>
      </c>
      <c r="L4585">
        <f>VLOOKUP(D4585,Coordinates!A:C,2,FALSE)</f>
        <v>43.403700000000001</v>
      </c>
      <c r="M4585">
        <f>VLOOKUP(D4585,Coordinates!A:C,3,FALSE)</f>
        <v>-79.212999999999994</v>
      </c>
      <c r="N4585" t="str">
        <f>VLOOKUP(I4585,LULine!A:B,2,FALSE)</f>
        <v>Bloor Danforth</v>
      </c>
      <c r="O4585" t="s">
        <v>1767</v>
      </c>
      <c r="P4585" t="s">
        <v>1775</v>
      </c>
    </row>
    <row r="4586" spans="1:16" x14ac:dyDescent="0.3">
      <c r="A4586">
        <v>43746</v>
      </c>
      <c r="B4586" t="s">
        <v>213</v>
      </c>
      <c r="C4586" t="s">
        <v>11</v>
      </c>
      <c r="D4586" t="s">
        <v>59</v>
      </c>
      <c r="E4586" t="s">
        <v>43</v>
      </c>
      <c r="F4586">
        <v>5</v>
      </c>
      <c r="G4586">
        <v>7</v>
      </c>
      <c r="H4586" t="s">
        <v>29</v>
      </c>
      <c r="I4586" t="s">
        <v>30</v>
      </c>
      <c r="J4586">
        <v>5109</v>
      </c>
      <c r="K4586" t="str">
        <f>VLOOKUP(E4586,LUCode!A:B,2,FALSE)</f>
        <v>Operator Not In Position</v>
      </c>
      <c r="L4586">
        <f>VLOOKUP(D4586,Coordinates!A:C,2,FALSE)</f>
        <v>43.410299999999999</v>
      </c>
      <c r="M4586">
        <f>VLOOKUP(D4586,Coordinates!A:C,3,FALSE)</f>
        <v>-79.192300000000003</v>
      </c>
      <c r="N4586" t="str">
        <f>VLOOKUP(I4586,LULine!A:B,2,FALSE)</f>
        <v>Bloor Danforth</v>
      </c>
      <c r="O4586" t="s">
        <v>1767</v>
      </c>
      <c r="P4586" t="s">
        <v>1775</v>
      </c>
    </row>
    <row r="4587" spans="1:16" x14ac:dyDescent="0.3">
      <c r="A4587">
        <v>43746</v>
      </c>
      <c r="B4587" t="s">
        <v>1085</v>
      </c>
      <c r="C4587" t="s">
        <v>11</v>
      </c>
      <c r="D4587" t="s">
        <v>33</v>
      </c>
      <c r="E4587" t="s">
        <v>54</v>
      </c>
      <c r="F4587">
        <v>4</v>
      </c>
      <c r="G4587">
        <v>7</v>
      </c>
      <c r="H4587" t="s">
        <v>29</v>
      </c>
      <c r="I4587" t="s">
        <v>30</v>
      </c>
      <c r="J4587">
        <v>5290</v>
      </c>
      <c r="K4587" t="str">
        <f>VLOOKUP(E4587,LUCode!A:B,2,FALSE)</f>
        <v>Passenger Assistance Alarm Activated - No Trouble Found</v>
      </c>
      <c r="L4587">
        <f>VLOOKUP(D4587,Coordinates!A:C,2,FALSE)</f>
        <v>43.381399999999999</v>
      </c>
      <c r="M4587">
        <f>VLOOKUP(D4587,Coordinates!A:C,3,FALSE)</f>
        <v>-79.320999999999998</v>
      </c>
      <c r="N4587" t="str">
        <f>VLOOKUP(I4587,LULine!A:B,2,FALSE)</f>
        <v>Bloor Danforth</v>
      </c>
      <c r="O4587" t="s">
        <v>1767</v>
      </c>
      <c r="P4587" t="s">
        <v>1776</v>
      </c>
    </row>
    <row r="4588" spans="1:16" x14ac:dyDescent="0.3">
      <c r="A4588">
        <v>43746</v>
      </c>
      <c r="B4588" t="s">
        <v>1078</v>
      </c>
      <c r="C4588" t="s">
        <v>11</v>
      </c>
      <c r="D4588" t="s">
        <v>33</v>
      </c>
      <c r="E4588" t="s">
        <v>57</v>
      </c>
      <c r="F4588">
        <v>8</v>
      </c>
      <c r="G4588">
        <v>11</v>
      </c>
      <c r="H4588" t="s">
        <v>34</v>
      </c>
      <c r="I4588" t="s">
        <v>30</v>
      </c>
      <c r="J4588">
        <v>5032</v>
      </c>
      <c r="K4588" t="str">
        <f>VLOOKUP(E4588,LUCode!A:B,2,FALSE)</f>
        <v>Injured or ill Customer (On Train) - Transported</v>
      </c>
      <c r="L4588">
        <f>VLOOKUP(D4588,Coordinates!A:C,2,FALSE)</f>
        <v>43.381399999999999</v>
      </c>
      <c r="M4588">
        <f>VLOOKUP(D4588,Coordinates!A:C,3,FALSE)</f>
        <v>-79.320999999999998</v>
      </c>
      <c r="N4588" t="str">
        <f>VLOOKUP(I4588,LULine!A:B,2,FALSE)</f>
        <v>Bloor Danforth</v>
      </c>
      <c r="O4588" t="s">
        <v>1767</v>
      </c>
      <c r="P4588" t="s">
        <v>1776</v>
      </c>
    </row>
    <row r="4589" spans="1:16" x14ac:dyDescent="0.3">
      <c r="A4589">
        <v>43746</v>
      </c>
      <c r="B4589" t="s">
        <v>826</v>
      </c>
      <c r="C4589" t="s">
        <v>11</v>
      </c>
      <c r="D4589" t="s">
        <v>149</v>
      </c>
      <c r="E4589" t="s">
        <v>245</v>
      </c>
      <c r="F4589">
        <v>5</v>
      </c>
      <c r="G4589">
        <v>9</v>
      </c>
      <c r="H4589" t="s">
        <v>29</v>
      </c>
      <c r="I4589" t="s">
        <v>30</v>
      </c>
      <c r="J4589">
        <v>5142</v>
      </c>
      <c r="K4589" t="str">
        <f>VLOOKUP(E4589,LUCode!A:B,2,FALSE)</f>
        <v>Door Problems - Passenger Related</v>
      </c>
      <c r="L4589">
        <f>VLOOKUP(D4589,Coordinates!A:C,2,FALSE)</f>
        <v>43.400199999999998</v>
      </c>
      <c r="M4589">
        <f>VLOOKUP(D4589,Coordinates!A:C,3,FALSE)</f>
        <v>-79.241399999999999</v>
      </c>
      <c r="N4589" t="str">
        <f>VLOOKUP(I4589,LULine!A:B,2,FALSE)</f>
        <v>Bloor Danforth</v>
      </c>
      <c r="O4589" t="s">
        <v>1767</v>
      </c>
      <c r="P4589" t="s">
        <v>1777</v>
      </c>
    </row>
    <row r="4590" spans="1:16" x14ac:dyDescent="0.3">
      <c r="A4590">
        <v>43747</v>
      </c>
      <c r="B4590" t="s">
        <v>1355</v>
      </c>
      <c r="C4590" t="s">
        <v>63</v>
      </c>
      <c r="D4590" t="s">
        <v>140</v>
      </c>
      <c r="E4590" t="s">
        <v>132</v>
      </c>
      <c r="F4590">
        <v>5</v>
      </c>
      <c r="G4590">
        <v>9</v>
      </c>
      <c r="H4590" t="s">
        <v>34</v>
      </c>
      <c r="I4590" t="s">
        <v>30</v>
      </c>
      <c r="J4590">
        <v>5284</v>
      </c>
      <c r="K4590" t="str">
        <f>VLOOKUP(E4590,LUCode!A:B,2,FALSE)</f>
        <v>Misc. Transportation Other - Employee Non-Chargeable</v>
      </c>
      <c r="L4590">
        <f>VLOOKUP(D4590,Coordinates!A:C,2,FALSE)</f>
        <v>43.39</v>
      </c>
      <c r="M4590">
        <f>VLOOKUP(D4590,Coordinates!A:C,3,FALSE)</f>
        <v>-79.2941</v>
      </c>
      <c r="N4590" t="str">
        <f>VLOOKUP(I4590,LULine!A:B,2,FALSE)</f>
        <v>Bloor Danforth</v>
      </c>
      <c r="O4590" t="s">
        <v>1767</v>
      </c>
      <c r="P4590" t="s">
        <v>1777</v>
      </c>
    </row>
    <row r="4591" spans="1:16" x14ac:dyDescent="0.3">
      <c r="A4591">
        <v>43747</v>
      </c>
      <c r="B4591" t="s">
        <v>474</v>
      </c>
      <c r="C4591" t="s">
        <v>63</v>
      </c>
      <c r="D4591" t="s">
        <v>179</v>
      </c>
      <c r="E4591" t="s">
        <v>60</v>
      </c>
      <c r="F4591">
        <v>8</v>
      </c>
      <c r="G4591">
        <v>13</v>
      </c>
      <c r="H4591" t="s">
        <v>34</v>
      </c>
      <c r="I4591" t="s">
        <v>30</v>
      </c>
      <c r="J4591">
        <v>5111</v>
      </c>
      <c r="K4591" t="str">
        <f>VLOOKUP(E4591,LUCode!A:B,2,FALSE)</f>
        <v>Miscellaneous Other</v>
      </c>
      <c r="L4591">
        <f>VLOOKUP(D4591,Coordinates!A:C,2,FALSE)</f>
        <v>43.414200000000001</v>
      </c>
      <c r="M4591">
        <f>VLOOKUP(D4591,Coordinates!A:C,3,FALSE)</f>
        <v>-79.171899999999994</v>
      </c>
      <c r="N4591" t="str">
        <f>VLOOKUP(I4591,LULine!A:B,2,FALSE)</f>
        <v>Bloor Danforth</v>
      </c>
      <c r="O4591" t="s">
        <v>1767</v>
      </c>
      <c r="P4591" t="s">
        <v>1774</v>
      </c>
    </row>
    <row r="4592" spans="1:16" x14ac:dyDescent="0.3">
      <c r="A4592">
        <v>43747</v>
      </c>
      <c r="B4592" t="s">
        <v>81</v>
      </c>
      <c r="C4592" t="s">
        <v>63</v>
      </c>
      <c r="D4592" t="s">
        <v>325</v>
      </c>
      <c r="E4592" t="s">
        <v>110</v>
      </c>
      <c r="F4592">
        <v>3</v>
      </c>
      <c r="G4592">
        <v>7</v>
      </c>
      <c r="H4592" t="s">
        <v>19</v>
      </c>
      <c r="I4592" t="s">
        <v>15</v>
      </c>
      <c r="J4592">
        <v>5996</v>
      </c>
      <c r="K4592" t="str">
        <f>VLOOKUP(E4592,LUCode!A:B,2,FALSE)</f>
        <v>Door Problems - Debris Related</v>
      </c>
      <c r="L4592">
        <f>VLOOKUP(D4592,Coordinates!A:C,2,FALSE)</f>
        <v>43.394100000000002</v>
      </c>
      <c r="M4592">
        <f>VLOOKUP(D4592,Coordinates!A:C,3,FALSE)</f>
        <v>-79.225899999999996</v>
      </c>
      <c r="N4592" t="str">
        <f>VLOOKUP(I4592,LULine!A:B,2,FALSE)</f>
        <v>Yonge University Spadina</v>
      </c>
      <c r="O4592" t="s">
        <v>1767</v>
      </c>
      <c r="P4592" t="s">
        <v>1774</v>
      </c>
    </row>
    <row r="4593" spans="1:16" x14ac:dyDescent="0.3">
      <c r="A4593">
        <v>43747</v>
      </c>
      <c r="B4593" t="s">
        <v>961</v>
      </c>
      <c r="C4593" t="s">
        <v>63</v>
      </c>
      <c r="D4593" t="s">
        <v>45</v>
      </c>
      <c r="E4593" t="s">
        <v>274</v>
      </c>
      <c r="F4593">
        <v>3</v>
      </c>
      <c r="G4593">
        <v>5</v>
      </c>
      <c r="H4593" t="s">
        <v>19</v>
      </c>
      <c r="I4593" t="s">
        <v>15</v>
      </c>
      <c r="J4593">
        <v>5491</v>
      </c>
      <c r="K4593" t="str">
        <f>VLOOKUP(E4593,LUCode!A:B,2,FALSE)</f>
        <v xml:space="preserve">Subway Car Radio Fault </v>
      </c>
      <c r="L4593">
        <f>VLOOKUP(D4593,Coordinates!A:C,2,FALSE)</f>
        <v>43.781399999999998</v>
      </c>
      <c r="M4593">
        <f>VLOOKUP(D4593,Coordinates!A:C,3,FALSE)</f>
        <v>-79.415000000000006</v>
      </c>
      <c r="N4593" t="str">
        <f>VLOOKUP(I4593,LULine!A:B,2,FALSE)</f>
        <v>Yonge University Spadina</v>
      </c>
      <c r="O4593" t="s">
        <v>1767</v>
      </c>
      <c r="P4593" t="s">
        <v>1774</v>
      </c>
    </row>
    <row r="4594" spans="1:16" x14ac:dyDescent="0.3">
      <c r="A4594">
        <v>43747</v>
      </c>
      <c r="B4594" t="s">
        <v>399</v>
      </c>
      <c r="C4594" t="s">
        <v>63</v>
      </c>
      <c r="D4594" t="s">
        <v>367</v>
      </c>
      <c r="E4594" t="s">
        <v>89</v>
      </c>
      <c r="F4594">
        <v>3</v>
      </c>
      <c r="G4594">
        <v>6</v>
      </c>
      <c r="H4594" t="s">
        <v>29</v>
      </c>
      <c r="I4594" t="s">
        <v>30</v>
      </c>
      <c r="J4594">
        <v>5216</v>
      </c>
      <c r="K4594" t="str">
        <f>VLOOKUP(E4594,LUCode!A:B,2,FALSE)</f>
        <v>Injured or ill Customer (On Train) - Medical Aid Refused</v>
      </c>
      <c r="L4594">
        <f>VLOOKUP(D4594,Coordinates!A:C,2,FALSE)</f>
        <v>43.390599999999999</v>
      </c>
      <c r="M4594">
        <f>VLOOKUP(D4594,Coordinates!A:C,3,FALSE)</f>
        <v>-79.283299999999997</v>
      </c>
      <c r="N4594" t="str">
        <f>VLOOKUP(I4594,LULine!A:B,2,FALSE)</f>
        <v>Bloor Danforth</v>
      </c>
      <c r="O4594" t="s">
        <v>1767</v>
      </c>
      <c r="P4594" t="s">
        <v>1772</v>
      </c>
    </row>
    <row r="4595" spans="1:16" x14ac:dyDescent="0.3">
      <c r="A4595">
        <v>43747</v>
      </c>
      <c r="B4595" t="s">
        <v>1137</v>
      </c>
      <c r="C4595" t="s">
        <v>63</v>
      </c>
      <c r="D4595" t="s">
        <v>24</v>
      </c>
      <c r="E4595" t="s">
        <v>143</v>
      </c>
      <c r="F4595">
        <v>6</v>
      </c>
      <c r="G4595">
        <v>8</v>
      </c>
      <c r="H4595" t="s">
        <v>14</v>
      </c>
      <c r="I4595" t="s">
        <v>15</v>
      </c>
      <c r="J4595">
        <v>5456</v>
      </c>
      <c r="K4595" t="str">
        <f>VLOOKUP(E4595,LUCode!A:B,2,FALSE)</f>
        <v>Transportation Department - Other</v>
      </c>
      <c r="L4595">
        <f>VLOOKUP(D4595,Coordinates!A:C,2,FALSE)</f>
        <v>43.415199999999999</v>
      </c>
      <c r="M4595">
        <f>VLOOKUP(D4595,Coordinates!A:C,3,FALSE)</f>
        <v>-79.234999999999999</v>
      </c>
      <c r="N4595" t="str">
        <f>VLOOKUP(I4595,LULine!A:B,2,FALSE)</f>
        <v>Yonge University Spadina</v>
      </c>
      <c r="O4595" t="s">
        <v>1767</v>
      </c>
      <c r="P4595" t="s">
        <v>1772</v>
      </c>
    </row>
    <row r="4596" spans="1:16" x14ac:dyDescent="0.3">
      <c r="A4596">
        <v>43747</v>
      </c>
      <c r="B4596" t="s">
        <v>1038</v>
      </c>
      <c r="C4596" t="s">
        <v>63</v>
      </c>
      <c r="D4596" t="s">
        <v>140</v>
      </c>
      <c r="E4596" t="s">
        <v>57</v>
      </c>
      <c r="F4596">
        <v>30</v>
      </c>
      <c r="G4596">
        <v>33</v>
      </c>
      <c r="H4596" t="s">
        <v>29</v>
      </c>
      <c r="I4596" t="s">
        <v>30</v>
      </c>
      <c r="J4596">
        <v>5179</v>
      </c>
      <c r="K4596" t="str">
        <f>VLOOKUP(E4596,LUCode!A:B,2,FALSE)</f>
        <v>Injured or ill Customer (On Train) - Transported</v>
      </c>
      <c r="L4596">
        <f>VLOOKUP(D4596,Coordinates!A:C,2,FALSE)</f>
        <v>43.39</v>
      </c>
      <c r="M4596">
        <f>VLOOKUP(D4596,Coordinates!A:C,3,FALSE)</f>
        <v>-79.2941</v>
      </c>
      <c r="N4596" t="str">
        <f>VLOOKUP(I4596,LULine!A:B,2,FALSE)</f>
        <v>Bloor Danforth</v>
      </c>
      <c r="O4596" t="s">
        <v>1767</v>
      </c>
      <c r="P4596" t="s">
        <v>1772</v>
      </c>
    </row>
    <row r="4597" spans="1:16" x14ac:dyDescent="0.3">
      <c r="A4597">
        <v>43747</v>
      </c>
      <c r="B4597" t="s">
        <v>967</v>
      </c>
      <c r="C4597" t="s">
        <v>63</v>
      </c>
      <c r="D4597" t="s">
        <v>98</v>
      </c>
      <c r="E4597" t="s">
        <v>277</v>
      </c>
      <c r="F4597">
        <v>8</v>
      </c>
      <c r="G4597">
        <v>13</v>
      </c>
      <c r="H4597" t="s">
        <v>29</v>
      </c>
      <c r="I4597" t="s">
        <v>99</v>
      </c>
      <c r="J4597">
        <v>6146</v>
      </c>
      <c r="K4597" t="str">
        <f>VLOOKUP(E4597,LUCode!A:B,2,FALSE)</f>
        <v>Operator Violated Signal</v>
      </c>
      <c r="L4597">
        <f>VLOOKUP(D4597,Coordinates!A:C,2,FALSE)</f>
        <v>43.460900000000002</v>
      </c>
      <c r="M4597">
        <f>VLOOKUP(D4597,Coordinates!A:C,3,FALSE)</f>
        <v>-79.223500000000001</v>
      </c>
      <c r="N4597" t="str">
        <f>VLOOKUP(I4597,LULine!A:B,2,FALSE)</f>
        <v>Sheppard</v>
      </c>
      <c r="O4597" t="s">
        <v>1767</v>
      </c>
      <c r="P4597" t="s">
        <v>1775</v>
      </c>
    </row>
    <row r="4598" spans="1:16" x14ac:dyDescent="0.3">
      <c r="A4598">
        <v>43747</v>
      </c>
      <c r="B4598" t="s">
        <v>1173</v>
      </c>
      <c r="C4598" t="s">
        <v>63</v>
      </c>
      <c r="D4598" t="s">
        <v>42</v>
      </c>
      <c r="E4598" t="s">
        <v>132</v>
      </c>
      <c r="F4598">
        <v>3</v>
      </c>
      <c r="G4598">
        <v>5</v>
      </c>
      <c r="H4598" t="s">
        <v>19</v>
      </c>
      <c r="I4598" t="s">
        <v>15</v>
      </c>
      <c r="J4598">
        <v>5981</v>
      </c>
      <c r="K4598" t="str">
        <f>VLOOKUP(E4598,LUCode!A:B,2,FALSE)</f>
        <v>Misc. Transportation Other - Employee Non-Chargeable</v>
      </c>
      <c r="L4598">
        <f>VLOOKUP(D4598,Coordinates!A:C,2,FALSE)</f>
        <v>43.749699999999997</v>
      </c>
      <c r="M4598">
        <f>VLOOKUP(D4598,Coordinates!A:C,3,FALSE)</f>
        <v>-79.4619</v>
      </c>
      <c r="N4598" t="str">
        <f>VLOOKUP(I4598,LULine!A:B,2,FALSE)</f>
        <v>Yonge University Spadina</v>
      </c>
      <c r="O4598" t="s">
        <v>1767</v>
      </c>
      <c r="P4598" t="s">
        <v>1775</v>
      </c>
    </row>
    <row r="4599" spans="1:16" x14ac:dyDescent="0.3">
      <c r="A4599">
        <v>43747</v>
      </c>
      <c r="B4599" t="s">
        <v>360</v>
      </c>
      <c r="C4599" t="s">
        <v>63</v>
      </c>
      <c r="D4599" t="s">
        <v>162</v>
      </c>
      <c r="E4599" t="s">
        <v>54</v>
      </c>
      <c r="F4599">
        <v>4</v>
      </c>
      <c r="G4599">
        <v>6</v>
      </c>
      <c r="H4599" t="s">
        <v>14</v>
      </c>
      <c r="I4599" t="s">
        <v>15</v>
      </c>
      <c r="J4599">
        <v>5741</v>
      </c>
      <c r="K4599" t="str">
        <f>VLOOKUP(E4599,LUCode!A:B,2,FALSE)</f>
        <v>Passenger Assistance Alarm Activated - No Trouble Found</v>
      </c>
      <c r="L4599">
        <f>VLOOKUP(D4599,Coordinates!A:C,2,FALSE)</f>
        <v>43.390900000000002</v>
      </c>
      <c r="M4599">
        <f>VLOOKUP(D4599,Coordinates!A:C,3,FALSE)</f>
        <v>-79.224500000000006</v>
      </c>
      <c r="N4599" t="str">
        <f>VLOOKUP(I4599,LULine!A:B,2,FALSE)</f>
        <v>Yonge University Spadina</v>
      </c>
      <c r="O4599" t="s">
        <v>1767</v>
      </c>
      <c r="P4599" t="s">
        <v>1775</v>
      </c>
    </row>
    <row r="4600" spans="1:16" x14ac:dyDescent="0.3">
      <c r="A4600">
        <v>43747</v>
      </c>
      <c r="B4600" t="s">
        <v>952</v>
      </c>
      <c r="C4600" t="s">
        <v>63</v>
      </c>
      <c r="D4600" t="s">
        <v>117</v>
      </c>
      <c r="E4600" t="s">
        <v>67</v>
      </c>
      <c r="F4600">
        <v>7</v>
      </c>
      <c r="G4600">
        <v>9</v>
      </c>
      <c r="H4600" t="s">
        <v>19</v>
      </c>
      <c r="I4600" t="s">
        <v>15</v>
      </c>
      <c r="J4600">
        <v>6101</v>
      </c>
      <c r="K4600" t="str">
        <f>VLOOKUP(E4600,LUCode!A:B,2,FALSE)</f>
        <v>Door Problems - Faulty Equipment</v>
      </c>
      <c r="L4600">
        <f>VLOOKUP(D4600,Coordinates!A:C,2,FALSE)</f>
        <v>43.393599999999999</v>
      </c>
      <c r="M4600">
        <f>VLOOKUP(D4600,Coordinates!A:C,3,FALSE)</f>
        <v>-79.232600000000005</v>
      </c>
      <c r="N4600" t="str">
        <f>VLOOKUP(I4600,LULine!A:B,2,FALSE)</f>
        <v>Yonge University Spadina</v>
      </c>
      <c r="O4600" t="s">
        <v>1767</v>
      </c>
      <c r="P4600" t="s">
        <v>1775</v>
      </c>
    </row>
    <row r="4601" spans="1:16" x14ac:dyDescent="0.3">
      <c r="A4601">
        <v>43747</v>
      </c>
      <c r="B4601" t="s">
        <v>418</v>
      </c>
      <c r="C4601" t="s">
        <v>63</v>
      </c>
      <c r="D4601" t="s">
        <v>235</v>
      </c>
      <c r="E4601" t="s">
        <v>180</v>
      </c>
      <c r="F4601">
        <v>3</v>
      </c>
      <c r="G4601">
        <v>5</v>
      </c>
      <c r="H4601" t="s">
        <v>29</v>
      </c>
      <c r="I4601" t="s">
        <v>30</v>
      </c>
      <c r="J4601">
        <v>5210</v>
      </c>
      <c r="K4601" t="str">
        <f>VLOOKUP(E4601,LUCode!A:B,2,FALSE)</f>
        <v>Signals - Track Circuit Problems</v>
      </c>
      <c r="L4601">
        <f>VLOOKUP(D4601,Coordinates!A:C,2,FALSE)</f>
        <v>43.411099999999998</v>
      </c>
      <c r="M4601">
        <f>VLOOKUP(D4601,Coordinates!A:C,3,FALSE)</f>
        <v>-79.184600000000003</v>
      </c>
      <c r="N4601" t="str">
        <f>VLOOKUP(I4601,LULine!A:B,2,FALSE)</f>
        <v>Bloor Danforth</v>
      </c>
      <c r="O4601" t="s">
        <v>1767</v>
      </c>
      <c r="P4601" t="s">
        <v>1775</v>
      </c>
    </row>
    <row r="4602" spans="1:16" x14ac:dyDescent="0.3">
      <c r="A4602">
        <v>43747</v>
      </c>
      <c r="B4602" t="s">
        <v>1008</v>
      </c>
      <c r="C4602" t="s">
        <v>63</v>
      </c>
      <c r="D4602" t="s">
        <v>207</v>
      </c>
      <c r="E4602" t="s">
        <v>67</v>
      </c>
      <c r="F4602">
        <v>6</v>
      </c>
      <c r="G4602">
        <v>8</v>
      </c>
      <c r="H4602" t="s">
        <v>19</v>
      </c>
      <c r="I4602" t="s">
        <v>15</v>
      </c>
      <c r="J4602">
        <v>5566</v>
      </c>
      <c r="K4602" t="str">
        <f>VLOOKUP(E4602,LUCode!A:B,2,FALSE)</f>
        <v>Door Problems - Faulty Equipment</v>
      </c>
      <c r="L4602">
        <f>VLOOKUP(D4602,Coordinates!A:C,2,FALSE)</f>
        <v>43.4221</v>
      </c>
      <c r="M4602">
        <f>VLOOKUP(D4602,Coordinates!A:C,3,FALSE)</f>
        <v>-79.235399999999998</v>
      </c>
      <c r="N4602" t="str">
        <f>VLOOKUP(I4602,LULine!A:B,2,FALSE)</f>
        <v>Yonge University Spadina</v>
      </c>
      <c r="O4602" t="s">
        <v>1767</v>
      </c>
      <c r="P4602" t="s">
        <v>1776</v>
      </c>
    </row>
    <row r="4603" spans="1:16" x14ac:dyDescent="0.3">
      <c r="A4603">
        <v>43747</v>
      </c>
      <c r="B4603" t="s">
        <v>1384</v>
      </c>
      <c r="C4603" t="s">
        <v>63</v>
      </c>
      <c r="D4603" t="s">
        <v>140</v>
      </c>
      <c r="E4603" t="s">
        <v>70</v>
      </c>
      <c r="F4603">
        <v>3</v>
      </c>
      <c r="G4603">
        <v>6</v>
      </c>
      <c r="H4603" t="s">
        <v>34</v>
      </c>
      <c r="I4603" t="s">
        <v>30</v>
      </c>
      <c r="J4603">
        <v>5197</v>
      </c>
      <c r="K4603" t="str">
        <f>VLOOKUP(E4603,LUCode!A:B,2,FALSE)</f>
        <v>Signals - Train Stops</v>
      </c>
      <c r="L4603">
        <f>VLOOKUP(D4603,Coordinates!A:C,2,FALSE)</f>
        <v>43.39</v>
      </c>
      <c r="M4603">
        <f>VLOOKUP(D4603,Coordinates!A:C,3,FALSE)</f>
        <v>-79.2941</v>
      </c>
      <c r="N4603" t="str">
        <f>VLOOKUP(I4603,LULine!A:B,2,FALSE)</f>
        <v>Bloor Danforth</v>
      </c>
      <c r="O4603" t="s">
        <v>1767</v>
      </c>
      <c r="P4603" t="s">
        <v>1776</v>
      </c>
    </row>
    <row r="4604" spans="1:16" x14ac:dyDescent="0.3">
      <c r="A4604">
        <v>43748</v>
      </c>
      <c r="B4604" t="s">
        <v>739</v>
      </c>
      <c r="C4604" t="s">
        <v>126</v>
      </c>
      <c r="D4604" t="s">
        <v>179</v>
      </c>
      <c r="E4604" t="s">
        <v>54</v>
      </c>
      <c r="F4604">
        <v>3</v>
      </c>
      <c r="G4604">
        <v>5</v>
      </c>
      <c r="H4604" t="s">
        <v>29</v>
      </c>
      <c r="I4604" t="s">
        <v>30</v>
      </c>
      <c r="J4604">
        <v>5347</v>
      </c>
      <c r="K4604" t="str">
        <f>VLOOKUP(E4604,LUCode!A:B,2,FALSE)</f>
        <v>Passenger Assistance Alarm Activated - No Trouble Found</v>
      </c>
      <c r="L4604">
        <f>VLOOKUP(D4604,Coordinates!A:C,2,FALSE)</f>
        <v>43.414200000000001</v>
      </c>
      <c r="M4604">
        <f>VLOOKUP(D4604,Coordinates!A:C,3,FALSE)</f>
        <v>-79.171899999999994</v>
      </c>
      <c r="N4604" t="str">
        <f>VLOOKUP(I4604,LULine!A:B,2,FALSE)</f>
        <v>Bloor Danforth</v>
      </c>
      <c r="O4604" t="s">
        <v>1767</v>
      </c>
      <c r="P4604" t="s">
        <v>1774</v>
      </c>
    </row>
    <row r="4605" spans="1:16" x14ac:dyDescent="0.3">
      <c r="A4605">
        <v>43748</v>
      </c>
      <c r="B4605" t="s">
        <v>254</v>
      </c>
      <c r="C4605" t="s">
        <v>126</v>
      </c>
      <c r="D4605" t="s">
        <v>296</v>
      </c>
      <c r="E4605" t="s">
        <v>54</v>
      </c>
      <c r="F4605">
        <v>3</v>
      </c>
      <c r="G4605">
        <v>5</v>
      </c>
      <c r="H4605" t="s">
        <v>19</v>
      </c>
      <c r="I4605" t="s">
        <v>15</v>
      </c>
      <c r="J4605">
        <v>5791</v>
      </c>
      <c r="K4605" t="str">
        <f>VLOOKUP(E4605,LUCode!A:B,2,FALSE)</f>
        <v>Passenger Assistance Alarm Activated - No Trouble Found</v>
      </c>
      <c r="L4605">
        <f>VLOOKUP(D4605,Coordinates!A:C,2,FALSE)</f>
        <v>43.4116</v>
      </c>
      <c r="M4605">
        <f>VLOOKUP(D4605,Coordinates!A:C,3,FALSE)</f>
        <v>-79.233500000000006</v>
      </c>
      <c r="N4605" t="str">
        <f>VLOOKUP(I4605,LULine!A:B,2,FALSE)</f>
        <v>Yonge University Spadina</v>
      </c>
      <c r="O4605" t="s">
        <v>1767</v>
      </c>
      <c r="P4605" t="s">
        <v>1774</v>
      </c>
    </row>
    <row r="4606" spans="1:16" x14ac:dyDescent="0.3">
      <c r="A4606">
        <v>43748</v>
      </c>
      <c r="B4606" t="s">
        <v>538</v>
      </c>
      <c r="C4606" t="s">
        <v>126</v>
      </c>
      <c r="D4606" t="s">
        <v>95</v>
      </c>
      <c r="E4606" t="s">
        <v>107</v>
      </c>
      <c r="F4606">
        <v>28</v>
      </c>
      <c r="G4606">
        <v>30</v>
      </c>
      <c r="H4606" t="s">
        <v>19</v>
      </c>
      <c r="I4606" t="s">
        <v>15</v>
      </c>
      <c r="J4606">
        <v>5996</v>
      </c>
      <c r="K4606" t="str">
        <f>VLOOKUP(E4606,LUCode!A:B,2,FALSE)</f>
        <v>Doors Open in Error</v>
      </c>
      <c r="L4606">
        <f>VLOOKUP(D4606,Coordinates!A:C,2,FALSE)</f>
        <v>43.403700000000001</v>
      </c>
      <c r="M4606">
        <f>VLOOKUP(D4606,Coordinates!A:C,3,FALSE)</f>
        <v>-79.231999999999999</v>
      </c>
      <c r="N4606" t="str">
        <f>VLOOKUP(I4606,LULine!A:B,2,FALSE)</f>
        <v>Yonge University Spadina</v>
      </c>
      <c r="O4606" t="s">
        <v>1767</v>
      </c>
      <c r="P4606" t="s">
        <v>1772</v>
      </c>
    </row>
    <row r="4607" spans="1:16" x14ac:dyDescent="0.3">
      <c r="A4607">
        <v>43748</v>
      </c>
      <c r="B4607" t="s">
        <v>460</v>
      </c>
      <c r="C4607" t="s">
        <v>126</v>
      </c>
      <c r="D4607" s="25" t="s">
        <v>1756</v>
      </c>
      <c r="E4607" t="s">
        <v>216</v>
      </c>
      <c r="F4607">
        <v>5</v>
      </c>
      <c r="G4607">
        <v>7</v>
      </c>
      <c r="H4607" t="s">
        <v>14</v>
      </c>
      <c r="I4607" t="s">
        <v>15</v>
      </c>
      <c r="J4607">
        <v>6091</v>
      </c>
      <c r="K4607" t="str">
        <f>VLOOKUP(E4607,LUCode!A:B,2,FALSE)</f>
        <v>Emergency Alarm Station Activation</v>
      </c>
      <c r="L4607">
        <f>VLOOKUP(D4607,Coordinates!A:C,2,FALSE)</f>
        <v>43.401600000000002</v>
      </c>
      <c r="M4607">
        <f>VLOOKUP(D4607,Coordinates!A:C,3,FALSE)</f>
        <v>-79.230900000000005</v>
      </c>
      <c r="N4607" t="str">
        <f>VLOOKUP(I4607,LULine!A:B,2,FALSE)</f>
        <v>Yonge University Spadina</v>
      </c>
      <c r="O4607" t="s">
        <v>1767</v>
      </c>
      <c r="P4607" t="s">
        <v>1772</v>
      </c>
    </row>
    <row r="4608" spans="1:16" x14ac:dyDescent="0.3">
      <c r="A4608">
        <v>43748</v>
      </c>
      <c r="B4608" t="s">
        <v>872</v>
      </c>
      <c r="C4608" t="s">
        <v>126</v>
      </c>
      <c r="D4608" t="s">
        <v>24</v>
      </c>
      <c r="E4608" t="s">
        <v>115</v>
      </c>
      <c r="F4608">
        <v>3</v>
      </c>
      <c r="G4608">
        <v>6</v>
      </c>
      <c r="H4608" t="s">
        <v>19</v>
      </c>
      <c r="I4608" t="s">
        <v>15</v>
      </c>
      <c r="J4608">
        <v>5866</v>
      </c>
      <c r="K4608" t="str">
        <f>VLOOKUP(E4608,LUCode!A:B,2,FALSE)</f>
        <v>Track Level Debris - Controllable</v>
      </c>
      <c r="L4608">
        <f>VLOOKUP(D4608,Coordinates!A:C,2,FALSE)</f>
        <v>43.415199999999999</v>
      </c>
      <c r="M4608">
        <f>VLOOKUP(D4608,Coordinates!A:C,3,FALSE)</f>
        <v>-79.234999999999999</v>
      </c>
      <c r="N4608" t="str">
        <f>VLOOKUP(I4608,LULine!A:B,2,FALSE)</f>
        <v>Yonge University Spadina</v>
      </c>
      <c r="O4608" t="s">
        <v>1767</v>
      </c>
      <c r="P4608" t="s">
        <v>1772</v>
      </c>
    </row>
    <row r="4609" spans="1:16" x14ac:dyDescent="0.3">
      <c r="A4609">
        <v>43748</v>
      </c>
      <c r="B4609" t="s">
        <v>1105</v>
      </c>
      <c r="C4609" t="s">
        <v>126</v>
      </c>
      <c r="D4609" t="s">
        <v>211</v>
      </c>
      <c r="E4609" t="s">
        <v>13</v>
      </c>
      <c r="F4609">
        <v>3</v>
      </c>
      <c r="G4609">
        <v>6</v>
      </c>
      <c r="H4609" t="s">
        <v>19</v>
      </c>
      <c r="I4609" t="s">
        <v>15</v>
      </c>
      <c r="J4609">
        <v>6071</v>
      </c>
      <c r="K4609" t="str">
        <f>VLOOKUP(E4609,LUCode!A:B,2,FALSE)</f>
        <v>ATC Project</v>
      </c>
      <c r="L4609">
        <f>VLOOKUP(D4609,Coordinates!A:C,2,FALSE)</f>
        <v>43.4739</v>
      </c>
      <c r="M4609">
        <f>VLOOKUP(D4609,Coordinates!A:C,3,FALSE)</f>
        <v>-79.313900000000004</v>
      </c>
      <c r="N4609" t="str">
        <f>VLOOKUP(I4609,LULine!A:B,2,FALSE)</f>
        <v>Yonge University Spadina</v>
      </c>
      <c r="O4609" t="s">
        <v>1767</v>
      </c>
      <c r="P4609" t="s">
        <v>1773</v>
      </c>
    </row>
    <row r="4610" spans="1:16" x14ac:dyDescent="0.3">
      <c r="A4610">
        <v>43748</v>
      </c>
      <c r="B4610" t="s">
        <v>596</v>
      </c>
      <c r="C4610" t="s">
        <v>126</v>
      </c>
      <c r="D4610" t="s">
        <v>24</v>
      </c>
      <c r="E4610" t="s">
        <v>221</v>
      </c>
      <c r="F4610">
        <v>7</v>
      </c>
      <c r="G4610">
        <v>10</v>
      </c>
      <c r="H4610" t="s">
        <v>14</v>
      </c>
      <c r="I4610" t="s">
        <v>15</v>
      </c>
      <c r="J4610">
        <v>5536</v>
      </c>
      <c r="K4610" t="str">
        <f>VLOOKUP(E4610,LUCode!A:B,2,FALSE)</f>
        <v>Fire/Smoke Plan B - Source TTC</v>
      </c>
      <c r="L4610">
        <f>VLOOKUP(D4610,Coordinates!A:C,2,FALSE)</f>
        <v>43.415199999999999</v>
      </c>
      <c r="M4610">
        <f>VLOOKUP(D4610,Coordinates!A:C,3,FALSE)</f>
        <v>-79.234999999999999</v>
      </c>
      <c r="N4610" t="str">
        <f>VLOOKUP(I4610,LULine!A:B,2,FALSE)</f>
        <v>Yonge University Spadina</v>
      </c>
      <c r="O4610" t="s">
        <v>1767</v>
      </c>
      <c r="P4610" t="s">
        <v>1773</v>
      </c>
    </row>
    <row r="4611" spans="1:16" x14ac:dyDescent="0.3">
      <c r="A4611">
        <v>43748</v>
      </c>
      <c r="B4611" t="s">
        <v>946</v>
      </c>
      <c r="C4611" t="s">
        <v>126</v>
      </c>
      <c r="D4611" t="s">
        <v>489</v>
      </c>
      <c r="E4611" t="s">
        <v>277</v>
      </c>
      <c r="F4611">
        <v>5</v>
      </c>
      <c r="G4611">
        <v>11</v>
      </c>
      <c r="H4611" t="s">
        <v>29</v>
      </c>
      <c r="I4611" t="s">
        <v>99</v>
      </c>
      <c r="J4611">
        <v>6166</v>
      </c>
      <c r="K4611" t="str">
        <f>VLOOKUP(E4611,LUCode!A:B,2,FALSE)</f>
        <v>Operator Violated Signal</v>
      </c>
      <c r="L4611">
        <f>VLOOKUP(D4611,Coordinates!A:C,2,FALSE)</f>
        <v>43.4617</v>
      </c>
      <c r="M4611">
        <f>VLOOKUP(D4611,Coordinates!A:C,3,FALSE)</f>
        <v>-79.215500000000006</v>
      </c>
      <c r="N4611" t="str">
        <f>VLOOKUP(I4611,LULine!A:B,2,FALSE)</f>
        <v>Sheppard</v>
      </c>
      <c r="O4611" t="s">
        <v>1767</v>
      </c>
      <c r="P4611" t="s">
        <v>1773</v>
      </c>
    </row>
    <row r="4612" spans="1:16" x14ac:dyDescent="0.3">
      <c r="A4612">
        <v>43748</v>
      </c>
      <c r="B4612" t="s">
        <v>1713</v>
      </c>
      <c r="C4612" t="s">
        <v>126</v>
      </c>
      <c r="D4612" t="s">
        <v>801</v>
      </c>
      <c r="E4612" t="s">
        <v>277</v>
      </c>
      <c r="F4612">
        <v>5</v>
      </c>
      <c r="G4612">
        <v>11</v>
      </c>
      <c r="H4612" t="s">
        <v>34</v>
      </c>
      <c r="I4612" t="s">
        <v>99</v>
      </c>
      <c r="J4612">
        <v>6186</v>
      </c>
      <c r="K4612" t="str">
        <f>VLOOKUP(E4612,LUCode!A:B,2,FALSE)</f>
        <v>Operator Violated Signal</v>
      </c>
      <c r="L4612">
        <f>VLOOKUP(D4612,Coordinates!A:C,2,FALSE)</f>
        <v>43.460099999999997</v>
      </c>
      <c r="M4612">
        <f>VLOOKUP(D4612,Coordinates!A:C,3,FALSE)</f>
        <v>-79.231200000000001</v>
      </c>
      <c r="N4612" t="str">
        <f>VLOOKUP(I4612,LULine!A:B,2,FALSE)</f>
        <v>Sheppard</v>
      </c>
      <c r="O4612" t="s">
        <v>1767</v>
      </c>
      <c r="P4612" t="s">
        <v>1773</v>
      </c>
    </row>
    <row r="4613" spans="1:16" x14ac:dyDescent="0.3">
      <c r="A4613">
        <v>43748</v>
      </c>
      <c r="B4613" t="s">
        <v>1189</v>
      </c>
      <c r="C4613" t="s">
        <v>126</v>
      </c>
      <c r="D4613" t="s">
        <v>45</v>
      </c>
      <c r="E4613" t="s">
        <v>132</v>
      </c>
      <c r="F4613">
        <v>4</v>
      </c>
      <c r="G4613">
        <v>7</v>
      </c>
      <c r="H4613" t="s">
        <v>19</v>
      </c>
      <c r="I4613" t="s">
        <v>15</v>
      </c>
      <c r="J4613">
        <v>6016</v>
      </c>
      <c r="K4613" t="str">
        <f>VLOOKUP(E4613,LUCode!A:B,2,FALSE)</f>
        <v>Misc. Transportation Other - Employee Non-Chargeable</v>
      </c>
      <c r="L4613">
        <f>VLOOKUP(D4613,Coordinates!A:C,2,FALSE)</f>
        <v>43.781399999999998</v>
      </c>
      <c r="M4613">
        <f>VLOOKUP(D4613,Coordinates!A:C,3,FALSE)</f>
        <v>-79.415000000000006</v>
      </c>
      <c r="N4613" t="str">
        <f>VLOOKUP(I4613,LULine!A:B,2,FALSE)</f>
        <v>Yonge University Spadina</v>
      </c>
      <c r="O4613" t="s">
        <v>1767</v>
      </c>
      <c r="P4613" t="s">
        <v>1775</v>
      </c>
    </row>
    <row r="4614" spans="1:16" x14ac:dyDescent="0.3">
      <c r="A4614">
        <v>43748</v>
      </c>
      <c r="B4614" t="s">
        <v>313</v>
      </c>
      <c r="C4614" t="s">
        <v>126</v>
      </c>
      <c r="D4614" t="s">
        <v>45</v>
      </c>
      <c r="E4614" t="s">
        <v>80</v>
      </c>
      <c r="F4614">
        <v>3</v>
      </c>
      <c r="G4614">
        <v>5</v>
      </c>
      <c r="H4614" t="s">
        <v>19</v>
      </c>
      <c r="I4614" t="s">
        <v>15</v>
      </c>
      <c r="J4614">
        <v>5606</v>
      </c>
      <c r="K4614" t="str">
        <f>VLOOKUP(E4614,LUCode!A:B,2,FALSE)</f>
        <v>Disorderly Patron</v>
      </c>
      <c r="L4614">
        <f>VLOOKUP(D4614,Coordinates!A:C,2,FALSE)</f>
        <v>43.781399999999998</v>
      </c>
      <c r="M4614">
        <f>VLOOKUP(D4614,Coordinates!A:C,3,FALSE)</f>
        <v>-79.415000000000006</v>
      </c>
      <c r="N4614" t="str">
        <f>VLOOKUP(I4614,LULine!A:B,2,FALSE)</f>
        <v>Yonge University Spadina</v>
      </c>
      <c r="O4614" t="s">
        <v>1767</v>
      </c>
      <c r="P4614" t="s">
        <v>1775</v>
      </c>
    </row>
    <row r="4615" spans="1:16" x14ac:dyDescent="0.3">
      <c r="A4615">
        <v>43748</v>
      </c>
      <c r="B4615" t="s">
        <v>1214</v>
      </c>
      <c r="C4615" t="s">
        <v>126</v>
      </c>
      <c r="D4615" t="s">
        <v>279</v>
      </c>
      <c r="E4615" t="s">
        <v>89</v>
      </c>
      <c r="F4615">
        <v>14</v>
      </c>
      <c r="G4615">
        <v>16</v>
      </c>
      <c r="H4615" t="s">
        <v>19</v>
      </c>
      <c r="I4615" t="s">
        <v>15</v>
      </c>
      <c r="J4615">
        <v>5821</v>
      </c>
      <c r="K4615" t="str">
        <f>VLOOKUP(E4615,LUCode!A:B,2,FALSE)</f>
        <v>Injured or ill Customer (On Train) - Medical Aid Refused</v>
      </c>
      <c r="L4615">
        <f>VLOOKUP(D4615,Coordinates!A:C,2,FALSE)</f>
        <v>43.4056</v>
      </c>
      <c r="M4615">
        <f>VLOOKUP(D4615,Coordinates!A:C,3,FALSE)</f>
        <v>-79.232699999999994</v>
      </c>
      <c r="N4615" t="str">
        <f>VLOOKUP(I4615,LULine!A:B,2,FALSE)</f>
        <v>Yonge University Spadina</v>
      </c>
      <c r="O4615" t="s">
        <v>1767</v>
      </c>
      <c r="P4615" t="s">
        <v>1775</v>
      </c>
    </row>
    <row r="4616" spans="1:16" x14ac:dyDescent="0.3">
      <c r="A4616">
        <v>43748</v>
      </c>
      <c r="B4616" t="s">
        <v>1015</v>
      </c>
      <c r="C4616" t="s">
        <v>126</v>
      </c>
      <c r="D4616" t="s">
        <v>849</v>
      </c>
      <c r="E4616" t="s">
        <v>54</v>
      </c>
      <c r="F4616">
        <v>3</v>
      </c>
      <c r="G4616">
        <v>6</v>
      </c>
      <c r="H4616" t="s">
        <v>14</v>
      </c>
      <c r="I4616" t="s">
        <v>15</v>
      </c>
      <c r="J4616">
        <v>5761</v>
      </c>
      <c r="K4616" t="str">
        <f>VLOOKUP(E4616,LUCode!A:B,2,FALSE)</f>
        <v>Passenger Assistance Alarm Activated - No Trouble Found</v>
      </c>
      <c r="L4616">
        <f>VLOOKUP(D4616,Coordinates!A:C,2,FALSE)</f>
        <v>43.463700000000003</v>
      </c>
      <c r="M4616">
        <f>VLOOKUP(D4616,Coordinates!A:C,3,FALSE)</f>
        <v>-79.303399999999996</v>
      </c>
      <c r="N4616" t="str">
        <f>VLOOKUP(I4616,LULine!A:B,2,FALSE)</f>
        <v>Yonge University Spadina</v>
      </c>
      <c r="O4616" t="s">
        <v>1767</v>
      </c>
      <c r="P4616" t="s">
        <v>1776</v>
      </c>
    </row>
    <row r="4617" spans="1:16" x14ac:dyDescent="0.3">
      <c r="A4617">
        <v>43748</v>
      </c>
      <c r="B4617" t="s">
        <v>219</v>
      </c>
      <c r="C4617" t="s">
        <v>126</v>
      </c>
      <c r="D4617" t="s">
        <v>101</v>
      </c>
      <c r="E4617" t="s">
        <v>54</v>
      </c>
      <c r="F4617">
        <v>3</v>
      </c>
      <c r="G4617">
        <v>6</v>
      </c>
      <c r="H4617" t="s">
        <v>14</v>
      </c>
      <c r="I4617" t="s">
        <v>15</v>
      </c>
      <c r="J4617">
        <v>5906</v>
      </c>
      <c r="K4617" t="str">
        <f>VLOOKUP(E4617,LUCode!A:B,2,FALSE)</f>
        <v>Passenger Assistance Alarm Activated - No Trouble Found</v>
      </c>
      <c r="L4617">
        <f>VLOOKUP(D4617,Coordinates!A:C,2,FALSE)</f>
        <v>43.400199999999998</v>
      </c>
      <c r="M4617">
        <f>VLOOKUP(D4617,Coordinates!A:C,3,FALSE)</f>
        <v>-79.241399999999999</v>
      </c>
      <c r="N4617" t="str">
        <f>VLOOKUP(I4617,LULine!A:B,2,FALSE)</f>
        <v>Yonge University Spadina</v>
      </c>
      <c r="O4617" t="s">
        <v>1767</v>
      </c>
      <c r="P4617" t="s">
        <v>1776</v>
      </c>
    </row>
    <row r="4618" spans="1:16" x14ac:dyDescent="0.3">
      <c r="A4618">
        <v>43748</v>
      </c>
      <c r="B4618" t="s">
        <v>1326</v>
      </c>
      <c r="C4618" t="s">
        <v>126</v>
      </c>
      <c r="D4618" t="s">
        <v>33</v>
      </c>
      <c r="E4618" t="s">
        <v>52</v>
      </c>
      <c r="F4618">
        <v>4</v>
      </c>
      <c r="G4618">
        <v>8</v>
      </c>
      <c r="H4618" t="s">
        <v>34</v>
      </c>
      <c r="I4618" t="s">
        <v>30</v>
      </c>
      <c r="J4618">
        <v>5249</v>
      </c>
      <c r="K4618" t="str">
        <f>VLOOKUP(E4618,LUCode!A:B,2,FALSE)</f>
        <v>Unsanitary Vehicle</v>
      </c>
      <c r="L4618">
        <f>VLOOKUP(D4618,Coordinates!A:C,2,FALSE)</f>
        <v>43.381399999999999</v>
      </c>
      <c r="M4618">
        <f>VLOOKUP(D4618,Coordinates!A:C,3,FALSE)</f>
        <v>-79.320999999999998</v>
      </c>
      <c r="N4618" t="str">
        <f>VLOOKUP(I4618,LULine!A:B,2,FALSE)</f>
        <v>Bloor Danforth</v>
      </c>
      <c r="O4618" t="s">
        <v>1767</v>
      </c>
      <c r="P4618" t="s">
        <v>1777</v>
      </c>
    </row>
    <row r="4619" spans="1:16" x14ac:dyDescent="0.3">
      <c r="A4619">
        <v>43748</v>
      </c>
      <c r="B4619" t="s">
        <v>894</v>
      </c>
      <c r="C4619" t="s">
        <v>126</v>
      </c>
      <c r="D4619" s="25" t="s">
        <v>1640</v>
      </c>
      <c r="E4619" t="s">
        <v>138</v>
      </c>
      <c r="F4619">
        <v>4</v>
      </c>
      <c r="G4619">
        <v>10</v>
      </c>
      <c r="H4619" t="s">
        <v>34</v>
      </c>
      <c r="I4619" t="s">
        <v>99</v>
      </c>
      <c r="J4619">
        <v>6176</v>
      </c>
      <c r="K4619" t="str">
        <f>VLOOKUP(E4619,LUCode!A:B,2,FALSE)</f>
        <v>TR Cab Doors</v>
      </c>
      <c r="L4619" t="str">
        <f>VLOOKUP(D4619,Coordinates!A:C,2,FALSE)</f>
        <v>43.7614°</v>
      </c>
      <c r="M4619">
        <f>VLOOKUP(D4619,Coordinates!A:C,3,FALSE)</f>
        <v>-79.410499999999999</v>
      </c>
      <c r="N4619" t="str">
        <f>VLOOKUP(I4619,LULine!A:B,2,FALSE)</f>
        <v>Sheppard</v>
      </c>
      <c r="O4619" t="s">
        <v>1767</v>
      </c>
      <c r="P4619" t="s">
        <v>1777</v>
      </c>
    </row>
    <row r="4620" spans="1:16" x14ac:dyDescent="0.3">
      <c r="A4620">
        <v>43748</v>
      </c>
      <c r="B4620" t="s">
        <v>458</v>
      </c>
      <c r="C4620" t="s">
        <v>126</v>
      </c>
      <c r="D4620" t="s">
        <v>211</v>
      </c>
      <c r="E4620" t="s">
        <v>25</v>
      </c>
      <c r="F4620">
        <v>5</v>
      </c>
      <c r="G4620">
        <v>10</v>
      </c>
      <c r="H4620" t="s">
        <v>19</v>
      </c>
      <c r="I4620" t="s">
        <v>15</v>
      </c>
      <c r="J4620">
        <v>6076</v>
      </c>
      <c r="K4620" t="str">
        <f>VLOOKUP(E4620,LUCode!A:B,2,FALSE)</f>
        <v xml:space="preserve">No Operator Immediately Available - Not E.S.A. Related </v>
      </c>
      <c r="L4620">
        <f>VLOOKUP(D4620,Coordinates!A:C,2,FALSE)</f>
        <v>43.4739</v>
      </c>
      <c r="M4620">
        <f>VLOOKUP(D4620,Coordinates!A:C,3,FALSE)</f>
        <v>-79.313900000000004</v>
      </c>
      <c r="N4620" t="str">
        <f>VLOOKUP(I4620,LULine!A:B,2,FALSE)</f>
        <v>Yonge University Spadina</v>
      </c>
      <c r="O4620" t="s">
        <v>1767</v>
      </c>
      <c r="P4620" t="s">
        <v>1777</v>
      </c>
    </row>
    <row r="4621" spans="1:16" x14ac:dyDescent="0.3">
      <c r="A4621">
        <v>43749</v>
      </c>
      <c r="B4621" t="s">
        <v>81</v>
      </c>
      <c r="C4621" t="s">
        <v>145</v>
      </c>
      <c r="D4621" t="s">
        <v>77</v>
      </c>
      <c r="E4621" t="s">
        <v>13</v>
      </c>
      <c r="F4621">
        <v>4</v>
      </c>
      <c r="G4621">
        <v>8</v>
      </c>
      <c r="H4621" t="s">
        <v>19</v>
      </c>
      <c r="I4621" t="s">
        <v>15</v>
      </c>
      <c r="J4621">
        <v>6041</v>
      </c>
      <c r="K4621" t="str">
        <f>VLOOKUP(E4621,LUCode!A:B,2,FALSE)</f>
        <v>ATC Project</v>
      </c>
      <c r="L4621" t="str">
        <f>VLOOKUP(D4621,Coordinates!A:C,2,FALSE)</f>
        <v>43°44′03</v>
      </c>
      <c r="M4621">
        <f>VLOOKUP(D4621,Coordinates!A:C,3,FALSE)</f>
        <v>-79.27</v>
      </c>
      <c r="N4621" t="str">
        <f>VLOOKUP(I4621,LULine!A:B,2,FALSE)</f>
        <v>Yonge University Spadina</v>
      </c>
      <c r="O4621" t="s">
        <v>1767</v>
      </c>
      <c r="P4621" t="s">
        <v>1774</v>
      </c>
    </row>
    <row r="4622" spans="1:16" x14ac:dyDescent="0.3">
      <c r="A4622">
        <v>43749</v>
      </c>
      <c r="B4622" t="s">
        <v>228</v>
      </c>
      <c r="C4622" t="s">
        <v>145</v>
      </c>
      <c r="D4622" t="s">
        <v>45</v>
      </c>
      <c r="E4622" t="s">
        <v>301</v>
      </c>
      <c r="F4622">
        <v>6</v>
      </c>
      <c r="G4622">
        <v>8</v>
      </c>
      <c r="H4622" t="s">
        <v>19</v>
      </c>
      <c r="I4622" t="s">
        <v>15</v>
      </c>
      <c r="J4622">
        <v>5911</v>
      </c>
      <c r="K4622" t="str">
        <f>VLOOKUP(E4622,LUCode!A:B,2,FALSE)</f>
        <v>Traction Motors</v>
      </c>
      <c r="L4622">
        <f>VLOOKUP(D4622,Coordinates!A:C,2,FALSE)</f>
        <v>43.781399999999998</v>
      </c>
      <c r="M4622">
        <f>VLOOKUP(D4622,Coordinates!A:C,3,FALSE)</f>
        <v>-79.415000000000006</v>
      </c>
      <c r="N4622" t="str">
        <f>VLOOKUP(I4622,LULine!A:B,2,FALSE)</f>
        <v>Yonge University Spadina</v>
      </c>
      <c r="O4622" t="s">
        <v>1767</v>
      </c>
      <c r="P4622" t="s">
        <v>1774</v>
      </c>
    </row>
    <row r="4623" spans="1:16" x14ac:dyDescent="0.3">
      <c r="A4623">
        <v>43749</v>
      </c>
      <c r="B4623" t="s">
        <v>479</v>
      </c>
      <c r="C4623" t="s">
        <v>145</v>
      </c>
      <c r="D4623" t="s">
        <v>22</v>
      </c>
      <c r="E4623" t="s">
        <v>57</v>
      </c>
      <c r="F4623">
        <v>4</v>
      </c>
      <c r="G4623">
        <v>6</v>
      </c>
      <c r="H4623" t="s">
        <v>19</v>
      </c>
      <c r="I4623" t="s">
        <v>15</v>
      </c>
      <c r="J4623">
        <v>5656</v>
      </c>
      <c r="K4623" t="str">
        <f>VLOOKUP(E4623,LUCode!A:B,2,FALSE)</f>
        <v>Injured or ill Customer (On Train) - Transported</v>
      </c>
      <c r="L4623">
        <f>VLOOKUP(D4623,Coordinates!A:C,2,FALSE)</f>
        <v>43.4116</v>
      </c>
      <c r="M4623">
        <f>VLOOKUP(D4623,Coordinates!A:C,3,FALSE)</f>
        <v>-79.233500000000006</v>
      </c>
      <c r="N4623" t="str">
        <f>VLOOKUP(I4623,LULine!A:B,2,FALSE)</f>
        <v>Yonge University Spadina</v>
      </c>
      <c r="O4623" t="s">
        <v>1767</v>
      </c>
      <c r="P4623" t="s">
        <v>1774</v>
      </c>
    </row>
    <row r="4624" spans="1:16" x14ac:dyDescent="0.3">
      <c r="A4624">
        <v>43749</v>
      </c>
      <c r="B4624" t="s">
        <v>605</v>
      </c>
      <c r="C4624" t="s">
        <v>145</v>
      </c>
      <c r="D4624" t="s">
        <v>325</v>
      </c>
      <c r="E4624" t="s">
        <v>89</v>
      </c>
      <c r="F4624">
        <v>3</v>
      </c>
      <c r="G4624">
        <v>5</v>
      </c>
      <c r="H4624" t="s">
        <v>19</v>
      </c>
      <c r="I4624" t="s">
        <v>15</v>
      </c>
      <c r="J4624">
        <v>5381</v>
      </c>
      <c r="K4624" t="str">
        <f>VLOOKUP(E4624,LUCode!A:B,2,FALSE)</f>
        <v>Injured or ill Customer (On Train) - Medical Aid Refused</v>
      </c>
      <c r="L4624">
        <f>VLOOKUP(D4624,Coordinates!A:C,2,FALSE)</f>
        <v>43.394100000000002</v>
      </c>
      <c r="M4624">
        <f>VLOOKUP(D4624,Coordinates!A:C,3,FALSE)</f>
        <v>-79.225899999999996</v>
      </c>
      <c r="N4624" t="str">
        <f>VLOOKUP(I4624,LULine!A:B,2,FALSE)</f>
        <v>Yonge University Spadina</v>
      </c>
      <c r="O4624" t="s">
        <v>1767</v>
      </c>
      <c r="P4624" t="s">
        <v>1774</v>
      </c>
    </row>
    <row r="4625" spans="1:16" x14ac:dyDescent="0.3">
      <c r="A4625">
        <v>43749</v>
      </c>
      <c r="B4625" t="s">
        <v>535</v>
      </c>
      <c r="C4625" t="s">
        <v>145</v>
      </c>
      <c r="D4625" t="s">
        <v>140</v>
      </c>
      <c r="E4625" t="s">
        <v>277</v>
      </c>
      <c r="F4625">
        <v>3</v>
      </c>
      <c r="G4625">
        <v>5</v>
      </c>
      <c r="H4625" t="s">
        <v>29</v>
      </c>
      <c r="I4625" t="s">
        <v>30</v>
      </c>
      <c r="J4625">
        <v>5364</v>
      </c>
      <c r="K4625" t="str">
        <f>VLOOKUP(E4625,LUCode!A:B,2,FALSE)</f>
        <v>Operator Violated Signal</v>
      </c>
      <c r="L4625">
        <f>VLOOKUP(D4625,Coordinates!A:C,2,FALSE)</f>
        <v>43.39</v>
      </c>
      <c r="M4625">
        <f>VLOOKUP(D4625,Coordinates!A:C,3,FALSE)</f>
        <v>-79.2941</v>
      </c>
      <c r="N4625" t="str">
        <f>VLOOKUP(I4625,LULine!A:B,2,FALSE)</f>
        <v>Bloor Danforth</v>
      </c>
      <c r="O4625" t="s">
        <v>1767</v>
      </c>
      <c r="P4625" t="s">
        <v>1774</v>
      </c>
    </row>
    <row r="4626" spans="1:16" x14ac:dyDescent="0.3">
      <c r="A4626">
        <v>43749</v>
      </c>
      <c r="B4626" t="s">
        <v>1070</v>
      </c>
      <c r="C4626" t="s">
        <v>145</v>
      </c>
      <c r="D4626" t="s">
        <v>49</v>
      </c>
      <c r="E4626" t="s">
        <v>132</v>
      </c>
      <c r="F4626">
        <v>3</v>
      </c>
      <c r="G4626">
        <v>5</v>
      </c>
      <c r="H4626" t="s">
        <v>14</v>
      </c>
      <c r="I4626" t="s">
        <v>15</v>
      </c>
      <c r="J4626">
        <v>6056</v>
      </c>
      <c r="K4626" t="str">
        <f>VLOOKUP(E4626,LUCode!A:B,2,FALSE)</f>
        <v>Misc. Transportation Other - Employee Non-Chargeable</v>
      </c>
      <c r="L4626">
        <f>VLOOKUP(D4626,Coordinates!A:C,2,FALSE)</f>
        <v>43.423200000000001</v>
      </c>
      <c r="M4626">
        <f>VLOOKUP(D4626,Coordinates!A:C,3,FALSE)</f>
        <v>79.262699999999995</v>
      </c>
      <c r="N4626" t="str">
        <f>VLOOKUP(I4626,LULine!A:B,2,FALSE)</f>
        <v>Yonge University Spadina</v>
      </c>
      <c r="O4626" t="s">
        <v>1767</v>
      </c>
      <c r="P4626" t="s">
        <v>1772</v>
      </c>
    </row>
    <row r="4627" spans="1:16" x14ac:dyDescent="0.3">
      <c r="A4627">
        <v>43749</v>
      </c>
      <c r="B4627" t="s">
        <v>1705</v>
      </c>
      <c r="C4627" t="s">
        <v>145</v>
      </c>
      <c r="D4627" t="s">
        <v>119</v>
      </c>
      <c r="E4627" t="s">
        <v>239</v>
      </c>
      <c r="F4627">
        <v>10</v>
      </c>
      <c r="G4627">
        <v>13</v>
      </c>
      <c r="H4627" t="s">
        <v>14</v>
      </c>
      <c r="I4627" t="s">
        <v>15</v>
      </c>
      <c r="J4627">
        <v>5546</v>
      </c>
      <c r="K4627" t="str">
        <f>VLOOKUP(E4627,LUCode!A:B,2,FALSE)</f>
        <v>Crew Unable to Maintain Schedule</v>
      </c>
      <c r="L4627">
        <f>VLOOKUP(D4627,Coordinates!A:C,2,FALSE)</f>
        <v>43.433</v>
      </c>
      <c r="M4627">
        <f>VLOOKUP(D4627,Coordinates!A:C,3,FALSE)</f>
        <v>-79.248000000000005</v>
      </c>
      <c r="N4627" t="str">
        <f>VLOOKUP(I4627,LULine!A:B,2,FALSE)</f>
        <v>Yonge University Spadina</v>
      </c>
      <c r="O4627" t="s">
        <v>1767</v>
      </c>
      <c r="P4627" t="s">
        <v>1773</v>
      </c>
    </row>
    <row r="4628" spans="1:16" x14ac:dyDescent="0.3">
      <c r="A4628">
        <v>43749</v>
      </c>
      <c r="B4628" t="s">
        <v>1271</v>
      </c>
      <c r="C4628" t="s">
        <v>145</v>
      </c>
      <c r="D4628" t="s">
        <v>226</v>
      </c>
      <c r="E4628" t="s">
        <v>50</v>
      </c>
      <c r="F4628">
        <v>3</v>
      </c>
      <c r="G4628">
        <v>6</v>
      </c>
      <c r="H4628" t="s">
        <v>19</v>
      </c>
      <c r="I4628" t="s">
        <v>15</v>
      </c>
      <c r="J4628">
        <v>5441</v>
      </c>
      <c r="K4628" t="str">
        <f>VLOOKUP(E4628,LUCode!A:B,2,FALSE)</f>
        <v>Brakes</v>
      </c>
      <c r="L4628" t="str">
        <f>VLOOKUP(D4628,Coordinates!A:C,2,FALSE)</f>
        <v>‎43.4257</v>
      </c>
      <c r="M4628">
        <f>VLOOKUP(D4628,Coordinates!A:C,3,FALSE)</f>
        <v>-79.263900000000007</v>
      </c>
      <c r="N4628" t="str">
        <f>VLOOKUP(I4628,LULine!A:B,2,FALSE)</f>
        <v>Yonge University Spadina</v>
      </c>
      <c r="O4628" t="s">
        <v>1767</v>
      </c>
      <c r="P4628" t="s">
        <v>1773</v>
      </c>
    </row>
    <row r="4629" spans="1:16" x14ac:dyDescent="0.3">
      <c r="A4629">
        <v>43749</v>
      </c>
      <c r="B4629" t="s">
        <v>890</v>
      </c>
      <c r="C4629" t="s">
        <v>145</v>
      </c>
      <c r="D4629" t="s">
        <v>22</v>
      </c>
      <c r="E4629" t="s">
        <v>80</v>
      </c>
      <c r="F4629">
        <v>5</v>
      </c>
      <c r="G4629">
        <v>7</v>
      </c>
      <c r="H4629" t="s">
        <v>14</v>
      </c>
      <c r="I4629" t="s">
        <v>15</v>
      </c>
      <c r="J4629">
        <v>5551</v>
      </c>
      <c r="K4629" t="str">
        <f>VLOOKUP(E4629,LUCode!A:B,2,FALSE)</f>
        <v>Disorderly Patron</v>
      </c>
      <c r="L4629">
        <f>VLOOKUP(D4629,Coordinates!A:C,2,FALSE)</f>
        <v>43.4116</v>
      </c>
      <c r="M4629">
        <f>VLOOKUP(D4629,Coordinates!A:C,3,FALSE)</f>
        <v>-79.233500000000006</v>
      </c>
      <c r="N4629" t="str">
        <f>VLOOKUP(I4629,LULine!A:B,2,FALSE)</f>
        <v>Yonge University Spadina</v>
      </c>
      <c r="O4629" t="s">
        <v>1767</v>
      </c>
      <c r="P4629" t="s">
        <v>1775</v>
      </c>
    </row>
    <row r="4630" spans="1:16" x14ac:dyDescent="0.3">
      <c r="A4630">
        <v>43749</v>
      </c>
      <c r="B4630" t="s">
        <v>1110</v>
      </c>
      <c r="C4630" t="s">
        <v>145</v>
      </c>
      <c r="D4630" t="s">
        <v>226</v>
      </c>
      <c r="E4630" t="s">
        <v>13</v>
      </c>
      <c r="F4630">
        <v>8</v>
      </c>
      <c r="G4630">
        <v>10</v>
      </c>
      <c r="H4630" t="s">
        <v>19</v>
      </c>
      <c r="I4630" t="s">
        <v>15</v>
      </c>
      <c r="J4630">
        <v>5781</v>
      </c>
      <c r="K4630" t="str">
        <f>VLOOKUP(E4630,LUCode!A:B,2,FALSE)</f>
        <v>ATC Project</v>
      </c>
      <c r="L4630" t="str">
        <f>VLOOKUP(D4630,Coordinates!A:C,2,FALSE)</f>
        <v>‎43.4257</v>
      </c>
      <c r="M4630">
        <f>VLOOKUP(D4630,Coordinates!A:C,3,FALSE)</f>
        <v>-79.263900000000007</v>
      </c>
      <c r="N4630" t="str">
        <f>VLOOKUP(I4630,LULine!A:B,2,FALSE)</f>
        <v>Yonge University Spadina</v>
      </c>
      <c r="O4630" t="s">
        <v>1767</v>
      </c>
      <c r="P4630" t="s">
        <v>1775</v>
      </c>
    </row>
    <row r="4631" spans="1:16" x14ac:dyDescent="0.3">
      <c r="A4631">
        <v>43749</v>
      </c>
      <c r="B4631" t="s">
        <v>551</v>
      </c>
      <c r="C4631" t="s">
        <v>145</v>
      </c>
      <c r="D4631" t="s">
        <v>22</v>
      </c>
      <c r="E4631" t="s">
        <v>143</v>
      </c>
      <c r="F4631">
        <v>8</v>
      </c>
      <c r="G4631">
        <v>10</v>
      </c>
      <c r="H4631" t="s">
        <v>19</v>
      </c>
      <c r="I4631" t="s">
        <v>15</v>
      </c>
      <c r="J4631">
        <v>5841</v>
      </c>
      <c r="K4631" t="str">
        <f>VLOOKUP(E4631,LUCode!A:B,2,FALSE)</f>
        <v>Transportation Department - Other</v>
      </c>
      <c r="L4631">
        <f>VLOOKUP(D4631,Coordinates!A:C,2,FALSE)</f>
        <v>43.4116</v>
      </c>
      <c r="M4631">
        <f>VLOOKUP(D4631,Coordinates!A:C,3,FALSE)</f>
        <v>-79.233500000000006</v>
      </c>
      <c r="N4631" t="str">
        <f>VLOOKUP(I4631,LULine!A:B,2,FALSE)</f>
        <v>Yonge University Spadina</v>
      </c>
      <c r="O4631" t="s">
        <v>1767</v>
      </c>
      <c r="P4631" t="s">
        <v>1775</v>
      </c>
    </row>
    <row r="4632" spans="1:16" x14ac:dyDescent="0.3">
      <c r="A4632">
        <v>43749</v>
      </c>
      <c r="B4632" t="s">
        <v>468</v>
      </c>
      <c r="C4632" t="s">
        <v>145</v>
      </c>
      <c r="D4632" t="s">
        <v>1183</v>
      </c>
      <c r="E4632" t="s">
        <v>345</v>
      </c>
      <c r="F4632">
        <v>3</v>
      </c>
      <c r="G4632">
        <v>8</v>
      </c>
      <c r="H4632" t="s">
        <v>19</v>
      </c>
      <c r="I4632" t="s">
        <v>93</v>
      </c>
      <c r="J4632">
        <v>3018</v>
      </c>
      <c r="K4632" t="str">
        <f>VLOOKUP(E4632,LUCode!A:B,2,FALSE)</f>
        <v>Miscellaneous Other</v>
      </c>
      <c r="L4632">
        <f>VLOOKUP(D4632,Coordinates!A:C,2,FALSE)</f>
        <v>43.462800000000001</v>
      </c>
      <c r="M4632">
        <f>VLOOKUP(D4632,Coordinates!A:C,3,FALSE)</f>
        <v>-79.152799999999999</v>
      </c>
      <c r="N4632" t="str">
        <f>VLOOKUP(I4632,LULine!A:B,2,FALSE)</f>
        <v>Scarborough Rail Transit</v>
      </c>
      <c r="O4632" t="s">
        <v>1767</v>
      </c>
      <c r="P4632" t="s">
        <v>1775</v>
      </c>
    </row>
    <row r="4633" spans="1:16" x14ac:dyDescent="0.3">
      <c r="A4633">
        <v>43749</v>
      </c>
      <c r="B4633" t="s">
        <v>108</v>
      </c>
      <c r="C4633" t="s">
        <v>145</v>
      </c>
      <c r="D4633" t="s">
        <v>77</v>
      </c>
      <c r="E4633" t="s">
        <v>13</v>
      </c>
      <c r="F4633">
        <v>5</v>
      </c>
      <c r="G4633">
        <v>7</v>
      </c>
      <c r="H4633" t="s">
        <v>19</v>
      </c>
      <c r="I4633" t="s">
        <v>15</v>
      </c>
      <c r="J4633">
        <v>5636</v>
      </c>
      <c r="K4633" t="str">
        <f>VLOOKUP(E4633,LUCode!A:B,2,FALSE)</f>
        <v>ATC Project</v>
      </c>
      <c r="L4633" t="str">
        <f>VLOOKUP(D4633,Coordinates!A:C,2,FALSE)</f>
        <v>43°44′03</v>
      </c>
      <c r="M4633">
        <f>VLOOKUP(D4633,Coordinates!A:C,3,FALSE)</f>
        <v>-79.27</v>
      </c>
      <c r="N4633" t="str">
        <f>VLOOKUP(I4633,LULine!A:B,2,FALSE)</f>
        <v>Yonge University Spadina</v>
      </c>
      <c r="O4633" t="s">
        <v>1767</v>
      </c>
      <c r="P4633" t="s">
        <v>1776</v>
      </c>
    </row>
    <row r="4634" spans="1:16" x14ac:dyDescent="0.3">
      <c r="A4634">
        <v>43749</v>
      </c>
      <c r="B4634" t="s">
        <v>405</v>
      </c>
      <c r="C4634" t="s">
        <v>145</v>
      </c>
      <c r="D4634" t="s">
        <v>179</v>
      </c>
      <c r="E4634" t="s">
        <v>180</v>
      </c>
      <c r="F4634">
        <v>3</v>
      </c>
      <c r="G4634">
        <v>5</v>
      </c>
      <c r="H4634" t="s">
        <v>29</v>
      </c>
      <c r="I4634" t="s">
        <v>30</v>
      </c>
      <c r="J4634">
        <v>5198</v>
      </c>
      <c r="K4634" t="str">
        <f>VLOOKUP(E4634,LUCode!A:B,2,FALSE)</f>
        <v>Signals - Track Circuit Problems</v>
      </c>
      <c r="L4634">
        <f>VLOOKUP(D4634,Coordinates!A:C,2,FALSE)</f>
        <v>43.414200000000001</v>
      </c>
      <c r="M4634">
        <f>VLOOKUP(D4634,Coordinates!A:C,3,FALSE)</f>
        <v>-79.171899999999994</v>
      </c>
      <c r="N4634" t="str">
        <f>VLOOKUP(I4634,LULine!A:B,2,FALSE)</f>
        <v>Bloor Danforth</v>
      </c>
      <c r="O4634" t="s">
        <v>1767</v>
      </c>
      <c r="P4634" t="s">
        <v>1776</v>
      </c>
    </row>
    <row r="4635" spans="1:16" x14ac:dyDescent="0.3">
      <c r="A4635">
        <v>43749</v>
      </c>
      <c r="B4635" t="s">
        <v>990</v>
      </c>
      <c r="C4635" t="s">
        <v>145</v>
      </c>
      <c r="D4635" t="s">
        <v>179</v>
      </c>
      <c r="E4635" t="s">
        <v>277</v>
      </c>
      <c r="F4635">
        <v>3</v>
      </c>
      <c r="G4635">
        <v>6</v>
      </c>
      <c r="H4635" t="s">
        <v>34</v>
      </c>
      <c r="I4635" t="s">
        <v>30</v>
      </c>
      <c r="J4635">
        <v>5334</v>
      </c>
      <c r="K4635" t="str">
        <f>VLOOKUP(E4635,LUCode!A:B,2,FALSE)</f>
        <v>Operator Violated Signal</v>
      </c>
      <c r="L4635">
        <f>VLOOKUP(D4635,Coordinates!A:C,2,FALSE)</f>
        <v>43.414200000000001</v>
      </c>
      <c r="M4635">
        <f>VLOOKUP(D4635,Coordinates!A:C,3,FALSE)</f>
        <v>-79.171899999999994</v>
      </c>
      <c r="N4635" t="str">
        <f>VLOOKUP(I4635,LULine!A:B,2,FALSE)</f>
        <v>Bloor Danforth</v>
      </c>
      <c r="O4635" t="s">
        <v>1767</v>
      </c>
      <c r="P4635" t="s">
        <v>1776</v>
      </c>
    </row>
    <row r="4636" spans="1:16" x14ac:dyDescent="0.3">
      <c r="A4636">
        <v>43749</v>
      </c>
      <c r="B4636" t="s">
        <v>843</v>
      </c>
      <c r="C4636" t="s">
        <v>145</v>
      </c>
      <c r="D4636" t="s">
        <v>45</v>
      </c>
      <c r="E4636" t="s">
        <v>43</v>
      </c>
      <c r="F4636">
        <v>7</v>
      </c>
      <c r="G4636">
        <v>9</v>
      </c>
      <c r="H4636" t="s">
        <v>19</v>
      </c>
      <c r="I4636" t="s">
        <v>15</v>
      </c>
      <c r="J4636">
        <v>5401</v>
      </c>
      <c r="K4636" t="str">
        <f>VLOOKUP(E4636,LUCode!A:B,2,FALSE)</f>
        <v>Operator Not In Position</v>
      </c>
      <c r="L4636">
        <f>VLOOKUP(D4636,Coordinates!A:C,2,FALSE)</f>
        <v>43.781399999999998</v>
      </c>
      <c r="M4636">
        <f>VLOOKUP(D4636,Coordinates!A:C,3,FALSE)</f>
        <v>-79.415000000000006</v>
      </c>
      <c r="N4636" t="str">
        <f>VLOOKUP(I4636,LULine!A:B,2,FALSE)</f>
        <v>Yonge University Spadina</v>
      </c>
      <c r="O4636" t="s">
        <v>1767</v>
      </c>
      <c r="P4636" t="s">
        <v>1776</v>
      </c>
    </row>
    <row r="4637" spans="1:16" x14ac:dyDescent="0.3">
      <c r="A4637">
        <v>43749</v>
      </c>
      <c r="B4637" t="s">
        <v>980</v>
      </c>
      <c r="C4637" t="s">
        <v>145</v>
      </c>
      <c r="D4637" t="s">
        <v>45</v>
      </c>
      <c r="E4637" t="s">
        <v>319</v>
      </c>
      <c r="F4637">
        <v>5</v>
      </c>
      <c r="G4637">
        <v>7</v>
      </c>
      <c r="H4637" t="s">
        <v>19</v>
      </c>
      <c r="I4637" t="s">
        <v>15</v>
      </c>
      <c r="J4637">
        <v>6076</v>
      </c>
      <c r="K4637" t="str">
        <f>VLOOKUP(E4637,LUCode!A:B,2,FALSE)</f>
        <v xml:space="preserve">Speed Control Equipment  </v>
      </c>
      <c r="L4637">
        <f>VLOOKUP(D4637,Coordinates!A:C,2,FALSE)</f>
        <v>43.781399999999998</v>
      </c>
      <c r="M4637">
        <f>VLOOKUP(D4637,Coordinates!A:C,3,FALSE)</f>
        <v>-79.415000000000006</v>
      </c>
      <c r="N4637" t="str">
        <f>VLOOKUP(I4637,LULine!A:B,2,FALSE)</f>
        <v>Yonge University Spadina</v>
      </c>
      <c r="O4637" t="s">
        <v>1767</v>
      </c>
      <c r="P4637" t="s">
        <v>1776</v>
      </c>
    </row>
    <row r="4638" spans="1:16" x14ac:dyDescent="0.3">
      <c r="A4638">
        <v>43749</v>
      </c>
      <c r="B4638" t="s">
        <v>1311</v>
      </c>
      <c r="C4638" t="s">
        <v>145</v>
      </c>
      <c r="D4638" t="s">
        <v>608</v>
      </c>
      <c r="E4638" t="s">
        <v>1263</v>
      </c>
      <c r="F4638">
        <v>3</v>
      </c>
      <c r="G4638">
        <v>9</v>
      </c>
      <c r="H4638" t="s">
        <v>14</v>
      </c>
      <c r="I4638" t="s">
        <v>93</v>
      </c>
      <c r="J4638">
        <v>3001</v>
      </c>
      <c r="K4638" t="str">
        <f>VLOOKUP(E4638,LUCode!A:B,2,FALSE)</f>
        <v>Passenger Assistance Alarm Activated - No Trouble Found</v>
      </c>
      <c r="L4638">
        <f>VLOOKUP(D4638,Coordinates!A:C,2,FALSE)</f>
        <v>43.461350000000003</v>
      </c>
      <c r="M4638">
        <f>VLOOKUP(D4638,Coordinates!A:C,3,FALSE)</f>
        <v>-79.161900000000003</v>
      </c>
      <c r="N4638" t="str">
        <f>VLOOKUP(I4638,LULine!A:B,2,FALSE)</f>
        <v>Scarborough Rail Transit</v>
      </c>
      <c r="O4638" t="s">
        <v>1767</v>
      </c>
      <c r="P4638" t="s">
        <v>1777</v>
      </c>
    </row>
    <row r="4639" spans="1:16" x14ac:dyDescent="0.3">
      <c r="A4639">
        <v>43750</v>
      </c>
      <c r="B4639" t="s">
        <v>1142</v>
      </c>
      <c r="C4639" t="s">
        <v>175</v>
      </c>
      <c r="D4639" t="s">
        <v>117</v>
      </c>
      <c r="E4639" t="s">
        <v>158</v>
      </c>
      <c r="F4639">
        <v>38</v>
      </c>
      <c r="G4639">
        <v>43</v>
      </c>
      <c r="H4639" t="s">
        <v>14</v>
      </c>
      <c r="I4639" t="s">
        <v>15</v>
      </c>
      <c r="J4639">
        <v>5556</v>
      </c>
      <c r="K4639" t="str">
        <f>VLOOKUP(E4639,LUCode!A:B,2,FALSE)</f>
        <v>Unauthorized at Track Level</v>
      </c>
      <c r="L4639">
        <f>VLOOKUP(D4639,Coordinates!A:C,2,FALSE)</f>
        <v>43.393599999999999</v>
      </c>
      <c r="M4639">
        <f>VLOOKUP(D4639,Coordinates!A:C,3,FALSE)</f>
        <v>-79.232600000000005</v>
      </c>
      <c r="N4639" t="str">
        <f>VLOOKUP(I4639,LULine!A:B,2,FALSE)</f>
        <v>Yonge University Spadina</v>
      </c>
      <c r="O4639" t="s">
        <v>1767</v>
      </c>
      <c r="P4639" t="s">
        <v>1777</v>
      </c>
    </row>
    <row r="4640" spans="1:16" x14ac:dyDescent="0.3">
      <c r="A4640">
        <v>43750</v>
      </c>
      <c r="B4640" t="s">
        <v>1359</v>
      </c>
      <c r="C4640" t="s">
        <v>175</v>
      </c>
      <c r="D4640" t="s">
        <v>33</v>
      </c>
      <c r="E4640" t="s">
        <v>150</v>
      </c>
      <c r="F4640">
        <v>6</v>
      </c>
      <c r="G4640">
        <v>12</v>
      </c>
      <c r="H4640" t="s">
        <v>34</v>
      </c>
      <c r="I4640" t="s">
        <v>30</v>
      </c>
      <c r="J4640">
        <v>5097</v>
      </c>
      <c r="K4640" t="str">
        <f>VLOOKUP(E4640,LUCode!A:B,2,FALSE)</f>
        <v>Passenger Other</v>
      </c>
      <c r="L4640">
        <f>VLOOKUP(D4640,Coordinates!A:C,2,FALSE)</f>
        <v>43.381399999999999</v>
      </c>
      <c r="M4640">
        <f>VLOOKUP(D4640,Coordinates!A:C,3,FALSE)</f>
        <v>-79.320999999999998</v>
      </c>
      <c r="N4640" t="str">
        <f>VLOOKUP(I4640,LULine!A:B,2,FALSE)</f>
        <v>Bloor Danforth</v>
      </c>
      <c r="O4640" t="s">
        <v>1767</v>
      </c>
      <c r="P4640" t="s">
        <v>1777</v>
      </c>
    </row>
    <row r="4641" spans="1:16" x14ac:dyDescent="0.3">
      <c r="A4641">
        <v>43750</v>
      </c>
      <c r="B4641" t="s">
        <v>940</v>
      </c>
      <c r="C4641" t="s">
        <v>175</v>
      </c>
      <c r="D4641" t="s">
        <v>27</v>
      </c>
      <c r="E4641" t="s">
        <v>52</v>
      </c>
      <c r="F4641">
        <v>5</v>
      </c>
      <c r="G4641">
        <v>10</v>
      </c>
      <c r="H4641" t="s">
        <v>29</v>
      </c>
      <c r="I4641" t="s">
        <v>30</v>
      </c>
      <c r="J4641">
        <v>5036</v>
      </c>
      <c r="K4641" t="str">
        <f>VLOOKUP(E4641,LUCode!A:B,2,FALSE)</f>
        <v>Unsanitary Vehicle</v>
      </c>
      <c r="L4641">
        <f>VLOOKUP(D4641,Coordinates!A:C,2,FALSE)</f>
        <v>43.392000000000003</v>
      </c>
      <c r="M4641">
        <f>VLOOKUP(D4641,Coordinates!A:C,3,FALSE)</f>
        <v>-79.273499999999999</v>
      </c>
      <c r="N4641" t="str">
        <f>VLOOKUP(I4641,LULine!A:B,2,FALSE)</f>
        <v>Bloor Danforth</v>
      </c>
      <c r="O4641" t="s">
        <v>1767</v>
      </c>
      <c r="P4641" t="s">
        <v>1774</v>
      </c>
    </row>
    <row r="4642" spans="1:16" x14ac:dyDescent="0.3">
      <c r="A4642">
        <v>43750</v>
      </c>
      <c r="B4642" t="s">
        <v>646</v>
      </c>
      <c r="C4642" t="s">
        <v>175</v>
      </c>
      <c r="D4642" t="s">
        <v>130</v>
      </c>
      <c r="E4642" t="s">
        <v>143</v>
      </c>
      <c r="F4642">
        <v>7</v>
      </c>
      <c r="G4642">
        <v>0</v>
      </c>
      <c r="H4642" t="s">
        <v>29</v>
      </c>
      <c r="I4642" t="s">
        <v>30</v>
      </c>
      <c r="J4642">
        <v>5029</v>
      </c>
      <c r="K4642" t="str">
        <f>VLOOKUP(E4642,LUCode!A:B,2,FALSE)</f>
        <v>Transportation Department - Other</v>
      </c>
      <c r="L4642">
        <f>VLOOKUP(D4642,Coordinates!A:C,2,FALSE)</f>
        <v>43.668300000000002</v>
      </c>
      <c r="M4642">
        <f>VLOOKUP(D4642,Coordinates!A:C,3,FALSE)</f>
        <v>-79.399900000000002</v>
      </c>
      <c r="N4642" t="str">
        <f>VLOOKUP(I4642,LULine!A:B,2,FALSE)</f>
        <v>Bloor Danforth</v>
      </c>
      <c r="O4642" t="s">
        <v>1767</v>
      </c>
      <c r="P4642" t="s">
        <v>1774</v>
      </c>
    </row>
    <row r="4643" spans="1:16" x14ac:dyDescent="0.3">
      <c r="A4643">
        <v>43750</v>
      </c>
      <c r="B4643" t="s">
        <v>1368</v>
      </c>
      <c r="C4643" t="s">
        <v>175</v>
      </c>
      <c r="D4643" t="s">
        <v>117</v>
      </c>
      <c r="E4643" t="s">
        <v>298</v>
      </c>
      <c r="F4643">
        <v>13</v>
      </c>
      <c r="G4643">
        <v>0</v>
      </c>
      <c r="H4643" t="s">
        <v>14</v>
      </c>
      <c r="I4643" t="s">
        <v>15</v>
      </c>
      <c r="J4643">
        <v>5876</v>
      </c>
      <c r="K4643" t="str">
        <f>VLOOKUP(E4643,LUCode!A:B,2,FALSE)</f>
        <v>T&amp;S Other</v>
      </c>
      <c r="L4643">
        <f>VLOOKUP(D4643,Coordinates!A:C,2,FALSE)</f>
        <v>43.393599999999999</v>
      </c>
      <c r="M4643">
        <f>VLOOKUP(D4643,Coordinates!A:C,3,FALSE)</f>
        <v>-79.232600000000005</v>
      </c>
      <c r="N4643" t="str">
        <f>VLOOKUP(I4643,LULine!A:B,2,FALSE)</f>
        <v>Yonge University Spadina</v>
      </c>
      <c r="O4643" t="s">
        <v>1767</v>
      </c>
      <c r="P4643" t="s">
        <v>1774</v>
      </c>
    </row>
    <row r="4644" spans="1:16" x14ac:dyDescent="0.3">
      <c r="A4644">
        <v>43750</v>
      </c>
      <c r="B4644" t="s">
        <v>539</v>
      </c>
      <c r="C4644" t="s">
        <v>175</v>
      </c>
      <c r="D4644" t="s">
        <v>64</v>
      </c>
      <c r="E4644" t="s">
        <v>146</v>
      </c>
      <c r="F4644">
        <v>39</v>
      </c>
      <c r="G4644">
        <v>44</v>
      </c>
      <c r="H4644" t="s">
        <v>34</v>
      </c>
      <c r="I4644" t="s">
        <v>30</v>
      </c>
      <c r="J4644">
        <v>5017</v>
      </c>
      <c r="K4644" t="str">
        <f>VLOOKUP(E4644,LUCode!A:B,2,FALSE)</f>
        <v>Priority One - Train in Contact With Person</v>
      </c>
      <c r="L4644">
        <f>VLOOKUP(D4644,Coordinates!A:C,2,FALSE)</f>
        <v>43.424100000000003</v>
      </c>
      <c r="M4644">
        <f>VLOOKUP(D4644,Coordinates!A:C,3,FALSE)</f>
        <v>-79.164699999999996</v>
      </c>
      <c r="N4644" t="str">
        <f>VLOOKUP(I4644,LULine!A:B,2,FALSE)</f>
        <v>Bloor Danforth</v>
      </c>
      <c r="O4644" t="s">
        <v>1767</v>
      </c>
      <c r="P4644" t="s">
        <v>1772</v>
      </c>
    </row>
    <row r="4645" spans="1:16" x14ac:dyDescent="0.3">
      <c r="A4645">
        <v>43750</v>
      </c>
      <c r="B4645" t="s">
        <v>487</v>
      </c>
      <c r="C4645" t="s">
        <v>175</v>
      </c>
      <c r="D4645" t="s">
        <v>211</v>
      </c>
      <c r="E4645" t="s">
        <v>43</v>
      </c>
      <c r="F4645">
        <v>3</v>
      </c>
      <c r="G4645">
        <v>8</v>
      </c>
      <c r="H4645" t="s">
        <v>19</v>
      </c>
      <c r="I4645" t="s">
        <v>15</v>
      </c>
      <c r="J4645">
        <v>5516</v>
      </c>
      <c r="K4645" t="str">
        <f>VLOOKUP(E4645,LUCode!A:B,2,FALSE)</f>
        <v>Operator Not In Position</v>
      </c>
      <c r="L4645">
        <f>VLOOKUP(D4645,Coordinates!A:C,2,FALSE)</f>
        <v>43.4739</v>
      </c>
      <c r="M4645">
        <f>VLOOKUP(D4645,Coordinates!A:C,3,FALSE)</f>
        <v>-79.313900000000004</v>
      </c>
      <c r="N4645" t="str">
        <f>VLOOKUP(I4645,LULine!A:B,2,FALSE)</f>
        <v>Yonge University Spadina</v>
      </c>
      <c r="O4645" t="s">
        <v>1767</v>
      </c>
      <c r="P4645" t="s">
        <v>1772</v>
      </c>
    </row>
    <row r="4646" spans="1:16" x14ac:dyDescent="0.3">
      <c r="A4646">
        <v>43750</v>
      </c>
      <c r="B4646" t="s">
        <v>1038</v>
      </c>
      <c r="C4646" t="s">
        <v>175</v>
      </c>
      <c r="D4646" t="s">
        <v>22</v>
      </c>
      <c r="E4646" t="s">
        <v>110</v>
      </c>
      <c r="F4646">
        <v>5</v>
      </c>
      <c r="G4646">
        <v>10</v>
      </c>
      <c r="H4646" t="s">
        <v>14</v>
      </c>
      <c r="I4646" t="s">
        <v>15</v>
      </c>
      <c r="J4646">
        <v>6096</v>
      </c>
      <c r="K4646" t="str">
        <f>VLOOKUP(E4646,LUCode!A:B,2,FALSE)</f>
        <v>Door Problems - Debris Related</v>
      </c>
      <c r="L4646">
        <f>VLOOKUP(D4646,Coordinates!A:C,2,FALSE)</f>
        <v>43.4116</v>
      </c>
      <c r="M4646">
        <f>VLOOKUP(D4646,Coordinates!A:C,3,FALSE)</f>
        <v>-79.233500000000006</v>
      </c>
      <c r="N4646" t="str">
        <f>VLOOKUP(I4646,LULine!A:B,2,FALSE)</f>
        <v>Yonge University Spadina</v>
      </c>
      <c r="O4646" t="s">
        <v>1767</v>
      </c>
      <c r="P4646" t="s">
        <v>1772</v>
      </c>
    </row>
    <row r="4647" spans="1:16" x14ac:dyDescent="0.3">
      <c r="A4647">
        <v>43750</v>
      </c>
      <c r="B4647" t="s">
        <v>142</v>
      </c>
      <c r="C4647" t="s">
        <v>175</v>
      </c>
      <c r="D4647" t="s">
        <v>33</v>
      </c>
      <c r="E4647" t="s">
        <v>25</v>
      </c>
      <c r="F4647">
        <v>5</v>
      </c>
      <c r="G4647">
        <v>10</v>
      </c>
      <c r="H4647" t="s">
        <v>34</v>
      </c>
      <c r="I4647" t="s">
        <v>30</v>
      </c>
      <c r="J4647">
        <v>5108</v>
      </c>
      <c r="K4647" t="str">
        <f>VLOOKUP(E4647,LUCode!A:B,2,FALSE)</f>
        <v xml:space="preserve">No Operator Immediately Available - Not E.S.A. Related </v>
      </c>
      <c r="L4647">
        <f>VLOOKUP(D4647,Coordinates!A:C,2,FALSE)</f>
        <v>43.381399999999999</v>
      </c>
      <c r="M4647">
        <f>VLOOKUP(D4647,Coordinates!A:C,3,FALSE)</f>
        <v>-79.320999999999998</v>
      </c>
      <c r="N4647" t="str">
        <f>VLOOKUP(I4647,LULine!A:B,2,FALSE)</f>
        <v>Bloor Danforth</v>
      </c>
      <c r="O4647" t="s">
        <v>1767</v>
      </c>
      <c r="P4647" t="s">
        <v>1775</v>
      </c>
    </row>
    <row r="4648" spans="1:16" x14ac:dyDescent="0.3">
      <c r="A4648">
        <v>43750</v>
      </c>
      <c r="B4648" t="s">
        <v>1061</v>
      </c>
      <c r="C4648" t="s">
        <v>175</v>
      </c>
      <c r="D4648" t="s">
        <v>37</v>
      </c>
      <c r="E4648" t="s">
        <v>57</v>
      </c>
      <c r="F4648">
        <v>5</v>
      </c>
      <c r="G4648">
        <v>10</v>
      </c>
      <c r="H4648" t="s">
        <v>29</v>
      </c>
      <c r="I4648" t="s">
        <v>30</v>
      </c>
      <c r="J4648">
        <v>5228</v>
      </c>
      <c r="K4648" t="str">
        <f>VLOOKUP(E4648,LUCode!A:B,2,FALSE)</f>
        <v>Injured or ill Customer (On Train) - Transported</v>
      </c>
      <c r="L4648">
        <f>VLOOKUP(D4648,Coordinates!A:C,2,FALSE)</f>
        <v>43.435699999999997</v>
      </c>
      <c r="M4648">
        <f>VLOOKUP(D4648,Coordinates!A:C,3,FALSE)</f>
        <v>-79.154899999999998</v>
      </c>
      <c r="N4648" t="str">
        <f>VLOOKUP(I4648,LULine!A:B,2,FALSE)</f>
        <v>Bloor Danforth</v>
      </c>
      <c r="O4648" t="s">
        <v>1767</v>
      </c>
      <c r="P4648" t="s">
        <v>1776</v>
      </c>
    </row>
    <row r="4649" spans="1:16" x14ac:dyDescent="0.3">
      <c r="A4649">
        <v>43750</v>
      </c>
      <c r="B4649" t="s">
        <v>592</v>
      </c>
      <c r="C4649" t="s">
        <v>175</v>
      </c>
      <c r="D4649" t="s">
        <v>363</v>
      </c>
      <c r="E4649" t="s">
        <v>80</v>
      </c>
      <c r="F4649">
        <v>7</v>
      </c>
      <c r="G4649">
        <v>13</v>
      </c>
      <c r="H4649" t="s">
        <v>29</v>
      </c>
      <c r="I4649" t="s">
        <v>30</v>
      </c>
      <c r="J4649">
        <v>5066</v>
      </c>
      <c r="K4649" t="str">
        <f>VLOOKUP(E4649,LUCode!A:B,2,FALSE)</f>
        <v>Disorderly Patron</v>
      </c>
      <c r="L4649">
        <f>VLOOKUP(D4649,Coordinates!A:C,2,FALSE)</f>
        <v>43.4514</v>
      </c>
      <c r="M4649">
        <f>VLOOKUP(D4649,Coordinates!A:C,3,FALSE)</f>
        <v>-79.284199999999998</v>
      </c>
      <c r="N4649" t="str">
        <f>VLOOKUP(I4649,LULine!A:B,2,FALSE)</f>
        <v>Bloor Danforth</v>
      </c>
      <c r="O4649" t="s">
        <v>1767</v>
      </c>
      <c r="P4649" t="s">
        <v>1777</v>
      </c>
    </row>
    <row r="4650" spans="1:16" x14ac:dyDescent="0.3">
      <c r="A4650">
        <v>43750</v>
      </c>
      <c r="B4650" t="s">
        <v>732</v>
      </c>
      <c r="C4650" t="s">
        <v>175</v>
      </c>
      <c r="D4650" t="s">
        <v>211</v>
      </c>
      <c r="E4650" t="s">
        <v>57</v>
      </c>
      <c r="F4650">
        <v>5</v>
      </c>
      <c r="G4650">
        <v>10</v>
      </c>
      <c r="H4650" t="s">
        <v>19</v>
      </c>
      <c r="I4650" t="s">
        <v>15</v>
      </c>
      <c r="J4650">
        <v>5991</v>
      </c>
      <c r="K4650" t="str">
        <f>VLOOKUP(E4650,LUCode!A:B,2,FALSE)</f>
        <v>Injured or ill Customer (On Train) - Transported</v>
      </c>
      <c r="L4650">
        <f>VLOOKUP(D4650,Coordinates!A:C,2,FALSE)</f>
        <v>43.4739</v>
      </c>
      <c r="M4650">
        <f>VLOOKUP(D4650,Coordinates!A:C,3,FALSE)</f>
        <v>-79.313900000000004</v>
      </c>
      <c r="N4650" t="str">
        <f>VLOOKUP(I4650,LULine!A:B,2,FALSE)</f>
        <v>Yonge University Spadina</v>
      </c>
      <c r="O4650" t="s">
        <v>1767</v>
      </c>
      <c r="P4650" t="s">
        <v>1777</v>
      </c>
    </row>
    <row r="4651" spans="1:16" x14ac:dyDescent="0.3">
      <c r="A4651">
        <v>43751</v>
      </c>
      <c r="B4651" t="s">
        <v>1102</v>
      </c>
      <c r="C4651" t="s">
        <v>188</v>
      </c>
      <c r="D4651" t="s">
        <v>42</v>
      </c>
      <c r="E4651" t="s">
        <v>13</v>
      </c>
      <c r="F4651">
        <v>3</v>
      </c>
      <c r="G4651">
        <v>8</v>
      </c>
      <c r="H4651" t="s">
        <v>14</v>
      </c>
      <c r="I4651" t="s">
        <v>15</v>
      </c>
      <c r="J4651">
        <v>6001</v>
      </c>
      <c r="K4651" t="str">
        <f>VLOOKUP(E4651,LUCode!A:B,2,FALSE)</f>
        <v>ATC Project</v>
      </c>
      <c r="L4651">
        <f>VLOOKUP(D4651,Coordinates!A:C,2,FALSE)</f>
        <v>43.749699999999997</v>
      </c>
      <c r="M4651">
        <f>VLOOKUP(D4651,Coordinates!A:C,3,FALSE)</f>
        <v>-79.4619</v>
      </c>
      <c r="N4651" t="str">
        <f>VLOOKUP(I4651,LULine!A:B,2,FALSE)</f>
        <v>Yonge University Spadina</v>
      </c>
      <c r="O4651" t="s">
        <v>1767</v>
      </c>
      <c r="P4651" t="s">
        <v>1774</v>
      </c>
    </row>
    <row r="4652" spans="1:16" x14ac:dyDescent="0.3">
      <c r="A4652">
        <v>43751</v>
      </c>
      <c r="B4652" t="s">
        <v>1102</v>
      </c>
      <c r="C4652" t="s">
        <v>188</v>
      </c>
      <c r="D4652" t="s">
        <v>235</v>
      </c>
      <c r="E4652" t="s">
        <v>43</v>
      </c>
      <c r="F4652">
        <v>5</v>
      </c>
      <c r="G4652">
        <v>0</v>
      </c>
      <c r="H4652" t="s">
        <v>34</v>
      </c>
      <c r="I4652" t="s">
        <v>30</v>
      </c>
      <c r="J4652">
        <v>5229</v>
      </c>
      <c r="K4652" t="str">
        <f>VLOOKUP(E4652,LUCode!A:B,2,FALSE)</f>
        <v>Operator Not In Position</v>
      </c>
      <c r="L4652">
        <f>VLOOKUP(D4652,Coordinates!A:C,2,FALSE)</f>
        <v>43.411099999999998</v>
      </c>
      <c r="M4652">
        <f>VLOOKUP(D4652,Coordinates!A:C,3,FALSE)</f>
        <v>-79.184600000000003</v>
      </c>
      <c r="N4652" t="str">
        <f>VLOOKUP(I4652,LULine!A:B,2,FALSE)</f>
        <v>Bloor Danforth</v>
      </c>
      <c r="O4652" t="s">
        <v>1767</v>
      </c>
      <c r="P4652" t="s">
        <v>1774</v>
      </c>
    </row>
    <row r="4653" spans="1:16" x14ac:dyDescent="0.3">
      <c r="A4653">
        <v>43751</v>
      </c>
      <c r="B4653" t="s">
        <v>269</v>
      </c>
      <c r="C4653" t="s">
        <v>188</v>
      </c>
      <c r="D4653" t="s">
        <v>130</v>
      </c>
      <c r="E4653" t="s">
        <v>43</v>
      </c>
      <c r="F4653">
        <v>6</v>
      </c>
      <c r="G4653">
        <v>11</v>
      </c>
      <c r="H4653" t="s">
        <v>29</v>
      </c>
      <c r="I4653" t="s">
        <v>30</v>
      </c>
      <c r="J4653">
        <v>5284</v>
      </c>
      <c r="K4653" t="str">
        <f>VLOOKUP(E4653,LUCode!A:B,2,FALSE)</f>
        <v>Operator Not In Position</v>
      </c>
      <c r="L4653">
        <f>VLOOKUP(D4653,Coordinates!A:C,2,FALSE)</f>
        <v>43.668300000000002</v>
      </c>
      <c r="M4653">
        <f>VLOOKUP(D4653,Coordinates!A:C,3,FALSE)</f>
        <v>-79.399900000000002</v>
      </c>
      <c r="N4653" t="str">
        <f>VLOOKUP(I4653,LULine!A:B,2,FALSE)</f>
        <v>Bloor Danforth</v>
      </c>
      <c r="O4653" t="s">
        <v>1767</v>
      </c>
      <c r="P4653" t="s">
        <v>1774</v>
      </c>
    </row>
    <row r="4654" spans="1:16" x14ac:dyDescent="0.3">
      <c r="A4654">
        <v>43751</v>
      </c>
      <c r="B4654" t="s">
        <v>38</v>
      </c>
      <c r="C4654" t="s">
        <v>188</v>
      </c>
      <c r="D4654" t="s">
        <v>1183</v>
      </c>
      <c r="E4654" t="s">
        <v>1278</v>
      </c>
      <c r="F4654">
        <v>43</v>
      </c>
      <c r="G4654">
        <v>50</v>
      </c>
      <c r="H4654" t="s">
        <v>14</v>
      </c>
      <c r="I4654" t="s">
        <v>93</v>
      </c>
      <c r="J4654">
        <v>3023</v>
      </c>
      <c r="K4654" t="str">
        <f>VLOOKUP(E4654,LUCode!A:B,2,FALSE)</f>
        <v>Trainline System</v>
      </c>
      <c r="L4654">
        <f>VLOOKUP(D4654,Coordinates!A:C,2,FALSE)</f>
        <v>43.462800000000001</v>
      </c>
      <c r="M4654">
        <f>VLOOKUP(D4654,Coordinates!A:C,3,FALSE)</f>
        <v>-79.152799999999999</v>
      </c>
      <c r="N4654" t="str">
        <f>VLOOKUP(I4654,LULine!A:B,2,FALSE)</f>
        <v>Scarborough Rail Transit</v>
      </c>
      <c r="O4654" t="s">
        <v>1767</v>
      </c>
      <c r="P4654" t="s">
        <v>1774</v>
      </c>
    </row>
    <row r="4655" spans="1:16" x14ac:dyDescent="0.3">
      <c r="A4655">
        <v>43751</v>
      </c>
      <c r="B4655" t="s">
        <v>1250</v>
      </c>
      <c r="C4655" t="s">
        <v>188</v>
      </c>
      <c r="D4655" t="s">
        <v>77</v>
      </c>
      <c r="E4655" t="s">
        <v>43</v>
      </c>
      <c r="F4655">
        <v>3</v>
      </c>
      <c r="G4655">
        <v>8</v>
      </c>
      <c r="H4655" t="s">
        <v>19</v>
      </c>
      <c r="I4655" t="s">
        <v>15</v>
      </c>
      <c r="J4655">
        <v>5681</v>
      </c>
      <c r="K4655" t="str">
        <f>VLOOKUP(E4655,LUCode!A:B,2,FALSE)</f>
        <v>Operator Not In Position</v>
      </c>
      <c r="L4655" t="str">
        <f>VLOOKUP(D4655,Coordinates!A:C,2,FALSE)</f>
        <v>43°44′03</v>
      </c>
      <c r="M4655">
        <f>VLOOKUP(D4655,Coordinates!A:C,3,FALSE)</f>
        <v>-79.27</v>
      </c>
      <c r="N4655" t="str">
        <f>VLOOKUP(I4655,LULine!A:B,2,FALSE)</f>
        <v>Yonge University Spadina</v>
      </c>
      <c r="O4655" t="s">
        <v>1767</v>
      </c>
      <c r="P4655" t="s">
        <v>1772</v>
      </c>
    </row>
    <row r="4656" spans="1:16" x14ac:dyDescent="0.3">
      <c r="A4656">
        <v>43751</v>
      </c>
      <c r="B4656" t="s">
        <v>935</v>
      </c>
      <c r="C4656" t="s">
        <v>188</v>
      </c>
      <c r="D4656" t="s">
        <v>119</v>
      </c>
      <c r="E4656" t="s">
        <v>80</v>
      </c>
      <c r="F4656">
        <v>3</v>
      </c>
      <c r="G4656">
        <v>8</v>
      </c>
      <c r="H4656" t="s">
        <v>19</v>
      </c>
      <c r="I4656" t="s">
        <v>15</v>
      </c>
      <c r="J4656">
        <v>5831</v>
      </c>
      <c r="K4656" t="str">
        <f>VLOOKUP(E4656,LUCode!A:B,2,FALSE)</f>
        <v>Disorderly Patron</v>
      </c>
      <c r="L4656">
        <f>VLOOKUP(D4656,Coordinates!A:C,2,FALSE)</f>
        <v>43.433</v>
      </c>
      <c r="M4656">
        <f>VLOOKUP(D4656,Coordinates!A:C,3,FALSE)</f>
        <v>-79.248000000000005</v>
      </c>
      <c r="N4656" t="str">
        <f>VLOOKUP(I4656,LULine!A:B,2,FALSE)</f>
        <v>Yonge University Spadina</v>
      </c>
      <c r="O4656" t="s">
        <v>1767</v>
      </c>
      <c r="P4656" t="s">
        <v>1772</v>
      </c>
    </row>
    <row r="4657" spans="1:16" x14ac:dyDescent="0.3">
      <c r="A4657">
        <v>43751</v>
      </c>
      <c r="B4657" t="s">
        <v>1360</v>
      </c>
      <c r="C4657" t="s">
        <v>188</v>
      </c>
      <c r="D4657" t="s">
        <v>33</v>
      </c>
      <c r="E4657" t="s">
        <v>277</v>
      </c>
      <c r="F4657">
        <v>3</v>
      </c>
      <c r="G4657">
        <v>7</v>
      </c>
      <c r="H4657" t="s">
        <v>29</v>
      </c>
      <c r="I4657" t="s">
        <v>30</v>
      </c>
      <c r="J4657">
        <v>5287</v>
      </c>
      <c r="K4657" t="str">
        <f>VLOOKUP(E4657,LUCode!A:B,2,FALSE)</f>
        <v>Operator Violated Signal</v>
      </c>
      <c r="L4657">
        <f>VLOOKUP(D4657,Coordinates!A:C,2,FALSE)</f>
        <v>43.381399999999999</v>
      </c>
      <c r="M4657">
        <f>VLOOKUP(D4657,Coordinates!A:C,3,FALSE)</f>
        <v>-79.320999999999998</v>
      </c>
      <c r="N4657" t="str">
        <f>VLOOKUP(I4657,LULine!A:B,2,FALSE)</f>
        <v>Bloor Danforth</v>
      </c>
      <c r="O4657" t="s">
        <v>1767</v>
      </c>
      <c r="P4657" t="s">
        <v>1773</v>
      </c>
    </row>
    <row r="4658" spans="1:16" x14ac:dyDescent="0.3">
      <c r="A4658">
        <v>43751</v>
      </c>
      <c r="B4658" t="s">
        <v>1116</v>
      </c>
      <c r="C4658" t="s">
        <v>188</v>
      </c>
      <c r="D4658" s="25" t="s">
        <v>1756</v>
      </c>
      <c r="E4658" t="s">
        <v>89</v>
      </c>
      <c r="F4658">
        <v>4</v>
      </c>
      <c r="G4658">
        <v>8</v>
      </c>
      <c r="H4658" t="s">
        <v>19</v>
      </c>
      <c r="I4658" t="s">
        <v>15</v>
      </c>
      <c r="J4658">
        <v>5726</v>
      </c>
      <c r="K4658" t="str">
        <f>VLOOKUP(E4658,LUCode!A:B,2,FALSE)</f>
        <v>Injured or ill Customer (On Train) - Medical Aid Refused</v>
      </c>
      <c r="L4658">
        <f>VLOOKUP(D4658,Coordinates!A:C,2,FALSE)</f>
        <v>43.401600000000002</v>
      </c>
      <c r="M4658">
        <f>VLOOKUP(D4658,Coordinates!A:C,3,FALSE)</f>
        <v>-79.230900000000005</v>
      </c>
      <c r="N4658" t="str">
        <f>VLOOKUP(I4658,LULine!A:B,2,FALSE)</f>
        <v>Yonge University Spadina</v>
      </c>
      <c r="O4658" t="s">
        <v>1767</v>
      </c>
      <c r="P4658" t="s">
        <v>1773</v>
      </c>
    </row>
    <row r="4659" spans="1:16" x14ac:dyDescent="0.3">
      <c r="A4659">
        <v>43751</v>
      </c>
      <c r="B4659" t="s">
        <v>1171</v>
      </c>
      <c r="C4659" t="s">
        <v>188</v>
      </c>
      <c r="D4659" t="s">
        <v>33</v>
      </c>
      <c r="E4659" t="s">
        <v>43</v>
      </c>
      <c r="F4659">
        <v>7</v>
      </c>
      <c r="G4659">
        <v>12</v>
      </c>
      <c r="I4659" t="s">
        <v>30</v>
      </c>
      <c r="J4659">
        <v>5045</v>
      </c>
      <c r="K4659" t="str">
        <f>VLOOKUP(E4659,LUCode!A:B,2,FALSE)</f>
        <v>Operator Not In Position</v>
      </c>
      <c r="L4659">
        <f>VLOOKUP(D4659,Coordinates!A:C,2,FALSE)</f>
        <v>43.381399999999999</v>
      </c>
      <c r="M4659">
        <f>VLOOKUP(D4659,Coordinates!A:C,3,FALSE)</f>
        <v>-79.320999999999998</v>
      </c>
      <c r="N4659" t="str">
        <f>VLOOKUP(I4659,LULine!A:B,2,FALSE)</f>
        <v>Bloor Danforth</v>
      </c>
      <c r="O4659" t="s">
        <v>1767</v>
      </c>
      <c r="P4659" t="s">
        <v>1773</v>
      </c>
    </row>
    <row r="4660" spans="1:16" x14ac:dyDescent="0.3">
      <c r="A4660">
        <v>43751</v>
      </c>
      <c r="B4660" t="s">
        <v>379</v>
      </c>
      <c r="C4660" t="s">
        <v>188</v>
      </c>
      <c r="D4660" t="s">
        <v>33</v>
      </c>
      <c r="E4660" t="s">
        <v>25</v>
      </c>
      <c r="F4660">
        <v>5</v>
      </c>
      <c r="G4660">
        <v>10</v>
      </c>
      <c r="H4660" t="s">
        <v>34</v>
      </c>
      <c r="I4660" t="s">
        <v>30</v>
      </c>
      <c r="J4660">
        <v>5124</v>
      </c>
      <c r="K4660" t="str">
        <f>VLOOKUP(E4660,LUCode!A:B,2,FALSE)</f>
        <v xml:space="preserve">No Operator Immediately Available - Not E.S.A. Related </v>
      </c>
      <c r="L4660">
        <f>VLOOKUP(D4660,Coordinates!A:C,2,FALSE)</f>
        <v>43.381399999999999</v>
      </c>
      <c r="M4660">
        <f>VLOOKUP(D4660,Coordinates!A:C,3,FALSE)</f>
        <v>-79.320999999999998</v>
      </c>
      <c r="N4660" t="str">
        <f>VLOOKUP(I4660,LULine!A:B,2,FALSE)</f>
        <v>Bloor Danforth</v>
      </c>
      <c r="O4660" t="s">
        <v>1767</v>
      </c>
      <c r="P4660" t="s">
        <v>1775</v>
      </c>
    </row>
    <row r="4661" spans="1:16" x14ac:dyDescent="0.3">
      <c r="A4661">
        <v>43751</v>
      </c>
      <c r="B4661" t="s">
        <v>677</v>
      </c>
      <c r="C4661" t="s">
        <v>188</v>
      </c>
      <c r="D4661" t="s">
        <v>33</v>
      </c>
      <c r="E4661" t="s">
        <v>25</v>
      </c>
      <c r="F4661">
        <v>5</v>
      </c>
      <c r="G4661">
        <v>10</v>
      </c>
      <c r="H4661" t="s">
        <v>34</v>
      </c>
      <c r="I4661" t="s">
        <v>30</v>
      </c>
      <c r="J4661">
        <v>5000</v>
      </c>
      <c r="K4661" t="str">
        <f>VLOOKUP(E4661,LUCode!A:B,2,FALSE)</f>
        <v xml:space="preserve">No Operator Immediately Available - Not E.S.A. Related </v>
      </c>
      <c r="L4661">
        <f>VLOOKUP(D4661,Coordinates!A:C,2,FALSE)</f>
        <v>43.381399999999999</v>
      </c>
      <c r="M4661">
        <f>VLOOKUP(D4661,Coordinates!A:C,3,FALSE)</f>
        <v>-79.320999999999998</v>
      </c>
      <c r="N4661" t="str">
        <f>VLOOKUP(I4661,LULine!A:B,2,FALSE)</f>
        <v>Bloor Danforth</v>
      </c>
      <c r="O4661" t="s">
        <v>1767</v>
      </c>
      <c r="P4661" t="s">
        <v>1775</v>
      </c>
    </row>
    <row r="4662" spans="1:16" x14ac:dyDescent="0.3">
      <c r="A4662">
        <v>43751</v>
      </c>
      <c r="B4662" t="s">
        <v>1112</v>
      </c>
      <c r="C4662" t="s">
        <v>188</v>
      </c>
      <c r="D4662" t="s">
        <v>211</v>
      </c>
      <c r="E4662" t="s">
        <v>43</v>
      </c>
      <c r="F4662">
        <v>6</v>
      </c>
      <c r="G4662">
        <v>11</v>
      </c>
      <c r="H4662" t="s">
        <v>19</v>
      </c>
      <c r="I4662" t="s">
        <v>15</v>
      </c>
      <c r="J4662">
        <v>5636</v>
      </c>
      <c r="K4662" t="str">
        <f>VLOOKUP(E4662,LUCode!A:B,2,FALSE)</f>
        <v>Operator Not In Position</v>
      </c>
      <c r="L4662">
        <f>VLOOKUP(D4662,Coordinates!A:C,2,FALSE)</f>
        <v>43.4739</v>
      </c>
      <c r="M4662">
        <f>VLOOKUP(D4662,Coordinates!A:C,3,FALSE)</f>
        <v>-79.313900000000004</v>
      </c>
      <c r="N4662" t="str">
        <f>VLOOKUP(I4662,LULine!A:B,2,FALSE)</f>
        <v>Yonge University Spadina</v>
      </c>
      <c r="O4662" t="s">
        <v>1767</v>
      </c>
      <c r="P4662" t="s">
        <v>1776</v>
      </c>
    </row>
    <row r="4663" spans="1:16" x14ac:dyDescent="0.3">
      <c r="A4663">
        <v>43751</v>
      </c>
      <c r="B4663" t="s">
        <v>991</v>
      </c>
      <c r="C4663" t="s">
        <v>188</v>
      </c>
      <c r="D4663" t="s">
        <v>211</v>
      </c>
      <c r="E4663" t="s">
        <v>89</v>
      </c>
      <c r="F4663">
        <v>5</v>
      </c>
      <c r="G4663">
        <v>10</v>
      </c>
      <c r="H4663" t="s">
        <v>19</v>
      </c>
      <c r="I4663" t="s">
        <v>15</v>
      </c>
      <c r="J4663">
        <v>5436</v>
      </c>
      <c r="K4663" t="str">
        <f>VLOOKUP(E4663,LUCode!A:B,2,FALSE)</f>
        <v>Injured or ill Customer (On Train) - Medical Aid Refused</v>
      </c>
      <c r="L4663">
        <f>VLOOKUP(D4663,Coordinates!A:C,2,FALSE)</f>
        <v>43.4739</v>
      </c>
      <c r="M4663">
        <f>VLOOKUP(D4663,Coordinates!A:C,3,FALSE)</f>
        <v>-79.313900000000004</v>
      </c>
      <c r="N4663" t="str">
        <f>VLOOKUP(I4663,LULine!A:B,2,FALSE)</f>
        <v>Yonge University Spadina</v>
      </c>
      <c r="O4663" t="s">
        <v>1767</v>
      </c>
      <c r="P4663" t="s">
        <v>1776</v>
      </c>
    </row>
    <row r="4664" spans="1:16" x14ac:dyDescent="0.3">
      <c r="A4664">
        <v>43751</v>
      </c>
      <c r="B4664" t="s">
        <v>973</v>
      </c>
      <c r="C4664" t="s">
        <v>188</v>
      </c>
      <c r="D4664" t="s">
        <v>296</v>
      </c>
      <c r="E4664" t="s">
        <v>245</v>
      </c>
      <c r="F4664">
        <v>3</v>
      </c>
      <c r="G4664">
        <v>8</v>
      </c>
      <c r="H4664" t="s">
        <v>14</v>
      </c>
      <c r="I4664" t="s">
        <v>15</v>
      </c>
      <c r="J4664">
        <v>5551</v>
      </c>
      <c r="K4664" t="str">
        <f>VLOOKUP(E4664,LUCode!A:B,2,FALSE)</f>
        <v>Door Problems - Passenger Related</v>
      </c>
      <c r="L4664">
        <f>VLOOKUP(D4664,Coordinates!A:C,2,FALSE)</f>
        <v>43.4116</v>
      </c>
      <c r="M4664">
        <f>VLOOKUP(D4664,Coordinates!A:C,3,FALSE)</f>
        <v>-79.233500000000006</v>
      </c>
      <c r="N4664" t="str">
        <f>VLOOKUP(I4664,LULine!A:B,2,FALSE)</f>
        <v>Yonge University Spadina</v>
      </c>
      <c r="O4664" t="s">
        <v>1767</v>
      </c>
      <c r="P4664" t="s">
        <v>1777</v>
      </c>
    </row>
    <row r="4665" spans="1:16" x14ac:dyDescent="0.3">
      <c r="A4665">
        <v>43751</v>
      </c>
      <c r="B4665" t="s">
        <v>559</v>
      </c>
      <c r="C4665" t="s">
        <v>188</v>
      </c>
      <c r="D4665" t="s">
        <v>45</v>
      </c>
      <c r="E4665" t="s">
        <v>80</v>
      </c>
      <c r="F4665">
        <v>4</v>
      </c>
      <c r="G4665">
        <v>9</v>
      </c>
      <c r="H4665" t="s">
        <v>19</v>
      </c>
      <c r="I4665" t="s">
        <v>15</v>
      </c>
      <c r="J4665">
        <v>5906</v>
      </c>
      <c r="K4665" t="str">
        <f>VLOOKUP(E4665,LUCode!A:B,2,FALSE)</f>
        <v>Disorderly Patron</v>
      </c>
      <c r="L4665">
        <f>VLOOKUP(D4665,Coordinates!A:C,2,FALSE)</f>
        <v>43.781399999999998</v>
      </c>
      <c r="M4665">
        <f>VLOOKUP(D4665,Coordinates!A:C,3,FALSE)</f>
        <v>-79.415000000000006</v>
      </c>
      <c r="N4665" t="str">
        <f>VLOOKUP(I4665,LULine!A:B,2,FALSE)</f>
        <v>Yonge University Spadina</v>
      </c>
      <c r="O4665" t="s">
        <v>1767</v>
      </c>
      <c r="P4665" t="s">
        <v>1777</v>
      </c>
    </row>
    <row r="4666" spans="1:16" x14ac:dyDescent="0.3">
      <c r="A4666">
        <v>43752</v>
      </c>
      <c r="B4666" t="s">
        <v>129</v>
      </c>
      <c r="C4666" t="s">
        <v>196</v>
      </c>
      <c r="D4666" t="s">
        <v>296</v>
      </c>
      <c r="E4666" t="s">
        <v>152</v>
      </c>
      <c r="F4666">
        <v>5</v>
      </c>
      <c r="G4666">
        <v>10</v>
      </c>
      <c r="H4666" t="s">
        <v>19</v>
      </c>
      <c r="I4666" t="s">
        <v>15</v>
      </c>
      <c r="J4666">
        <v>6096</v>
      </c>
      <c r="K4666" t="str">
        <f>VLOOKUP(E4666,LUCode!A:B,2,FALSE)</f>
        <v>Graffiti / Scratchiti</v>
      </c>
      <c r="L4666">
        <f>VLOOKUP(D4666,Coordinates!A:C,2,FALSE)</f>
        <v>43.4116</v>
      </c>
      <c r="M4666">
        <f>VLOOKUP(D4666,Coordinates!A:C,3,FALSE)</f>
        <v>-79.233500000000006</v>
      </c>
      <c r="N4666" t="str">
        <f>VLOOKUP(I4666,LULine!A:B,2,FALSE)</f>
        <v>Yonge University Spadina</v>
      </c>
      <c r="O4666" t="s">
        <v>1767</v>
      </c>
      <c r="P4666" t="s">
        <v>1774</v>
      </c>
    </row>
    <row r="4667" spans="1:16" x14ac:dyDescent="0.3">
      <c r="A4667">
        <v>43752</v>
      </c>
      <c r="B4667" t="s">
        <v>249</v>
      </c>
      <c r="C4667" t="s">
        <v>196</v>
      </c>
      <c r="D4667" t="s">
        <v>45</v>
      </c>
      <c r="E4667" t="s">
        <v>1095</v>
      </c>
      <c r="F4667">
        <v>6</v>
      </c>
      <c r="G4667">
        <v>11</v>
      </c>
      <c r="H4667" t="s">
        <v>14</v>
      </c>
      <c r="I4667" t="s">
        <v>15</v>
      </c>
      <c r="J4667">
        <v>6086</v>
      </c>
      <c r="K4667" t="str">
        <f>VLOOKUP(E4667,LUCode!A:B,2,FALSE)</f>
        <v>Data Communications System Failure</v>
      </c>
      <c r="L4667">
        <f>VLOOKUP(D4667,Coordinates!A:C,2,FALSE)</f>
        <v>43.781399999999998</v>
      </c>
      <c r="M4667">
        <f>VLOOKUP(D4667,Coordinates!A:C,3,FALSE)</f>
        <v>-79.415000000000006</v>
      </c>
      <c r="N4667" t="str">
        <f>VLOOKUP(I4667,LULine!A:B,2,FALSE)</f>
        <v>Yonge University Spadina</v>
      </c>
      <c r="O4667" t="s">
        <v>1767</v>
      </c>
      <c r="P4667" t="s">
        <v>1774</v>
      </c>
    </row>
    <row r="4668" spans="1:16" x14ac:dyDescent="0.3">
      <c r="A4668">
        <v>43752</v>
      </c>
      <c r="B4668" t="s">
        <v>778</v>
      </c>
      <c r="C4668" t="s">
        <v>196</v>
      </c>
      <c r="D4668" t="s">
        <v>33</v>
      </c>
      <c r="E4668" t="s">
        <v>132</v>
      </c>
      <c r="F4668">
        <v>3</v>
      </c>
      <c r="G4668">
        <v>7</v>
      </c>
      <c r="H4668" t="s">
        <v>34</v>
      </c>
      <c r="I4668" t="s">
        <v>30</v>
      </c>
      <c r="J4668">
        <v>5310</v>
      </c>
      <c r="K4668" t="str">
        <f>VLOOKUP(E4668,LUCode!A:B,2,FALSE)</f>
        <v>Misc. Transportation Other - Employee Non-Chargeable</v>
      </c>
      <c r="L4668">
        <f>VLOOKUP(D4668,Coordinates!A:C,2,FALSE)</f>
        <v>43.381399999999999</v>
      </c>
      <c r="M4668">
        <f>VLOOKUP(D4668,Coordinates!A:C,3,FALSE)</f>
        <v>-79.320999999999998</v>
      </c>
      <c r="N4668" t="str">
        <f>VLOOKUP(I4668,LULine!A:B,2,FALSE)</f>
        <v>Bloor Danforth</v>
      </c>
      <c r="O4668" t="s">
        <v>1767</v>
      </c>
      <c r="P4668" t="s">
        <v>1774</v>
      </c>
    </row>
    <row r="4669" spans="1:16" x14ac:dyDescent="0.3">
      <c r="A4669">
        <v>43752</v>
      </c>
      <c r="B4669" t="s">
        <v>539</v>
      </c>
      <c r="C4669" t="s">
        <v>196</v>
      </c>
      <c r="D4669" t="s">
        <v>37</v>
      </c>
      <c r="E4669" t="s">
        <v>177</v>
      </c>
      <c r="F4669">
        <v>3</v>
      </c>
      <c r="G4669">
        <v>7</v>
      </c>
      <c r="H4669" t="s">
        <v>29</v>
      </c>
      <c r="I4669" t="s">
        <v>30</v>
      </c>
      <c r="J4669">
        <v>5072</v>
      </c>
      <c r="K4669" t="str">
        <f>VLOOKUP(E4669,LUCode!A:B,2,FALSE)</f>
        <v>Body</v>
      </c>
      <c r="L4669">
        <f>VLOOKUP(D4669,Coordinates!A:C,2,FALSE)</f>
        <v>43.435699999999997</v>
      </c>
      <c r="M4669">
        <f>VLOOKUP(D4669,Coordinates!A:C,3,FALSE)</f>
        <v>-79.154899999999998</v>
      </c>
      <c r="N4669" t="str">
        <f>VLOOKUP(I4669,LULine!A:B,2,FALSE)</f>
        <v>Bloor Danforth</v>
      </c>
      <c r="O4669" t="s">
        <v>1767</v>
      </c>
      <c r="P4669" t="s">
        <v>1772</v>
      </c>
    </row>
    <row r="4670" spans="1:16" x14ac:dyDescent="0.3">
      <c r="A4670">
        <v>43752</v>
      </c>
      <c r="B4670" t="s">
        <v>1677</v>
      </c>
      <c r="C4670" t="s">
        <v>196</v>
      </c>
      <c r="D4670" s="25" t="s">
        <v>1756</v>
      </c>
      <c r="E4670" t="s">
        <v>1380</v>
      </c>
      <c r="F4670">
        <v>4</v>
      </c>
      <c r="G4670">
        <v>9</v>
      </c>
      <c r="H4670" t="s">
        <v>19</v>
      </c>
      <c r="I4670" t="s">
        <v>15</v>
      </c>
      <c r="J4670">
        <v>5446</v>
      </c>
      <c r="K4670" t="str">
        <f>VLOOKUP(E4670,LUCode!A:B,2,FALSE)</f>
        <v>Rail Related Problem</v>
      </c>
      <c r="L4670">
        <f>VLOOKUP(D4670,Coordinates!A:C,2,FALSE)</f>
        <v>43.401600000000002</v>
      </c>
      <c r="M4670">
        <f>VLOOKUP(D4670,Coordinates!A:C,3,FALSE)</f>
        <v>-79.230900000000005</v>
      </c>
      <c r="N4670" t="str">
        <f>VLOOKUP(I4670,LULine!A:B,2,FALSE)</f>
        <v>Yonge University Spadina</v>
      </c>
      <c r="O4670" t="s">
        <v>1767</v>
      </c>
      <c r="P4670" t="s">
        <v>1772</v>
      </c>
    </row>
    <row r="4671" spans="1:16" x14ac:dyDescent="0.3">
      <c r="A4671">
        <v>43752</v>
      </c>
      <c r="B4671" t="s">
        <v>1677</v>
      </c>
      <c r="C4671" t="s">
        <v>196</v>
      </c>
      <c r="D4671" s="25" t="s">
        <v>1640</v>
      </c>
      <c r="E4671" t="s">
        <v>384</v>
      </c>
      <c r="F4671">
        <v>7</v>
      </c>
      <c r="G4671">
        <v>12</v>
      </c>
      <c r="H4671" t="s">
        <v>29</v>
      </c>
      <c r="I4671" t="s">
        <v>99</v>
      </c>
      <c r="J4671">
        <v>6151</v>
      </c>
      <c r="K4671" t="str">
        <f>VLOOKUP(E4671,LUCode!A:B,2,FALSE)</f>
        <v>Track Switch Failure - Signal Related Problem</v>
      </c>
      <c r="L4671" t="str">
        <f>VLOOKUP(D4671,Coordinates!A:C,2,FALSE)</f>
        <v>43.7614°</v>
      </c>
      <c r="M4671">
        <f>VLOOKUP(D4671,Coordinates!A:C,3,FALSE)</f>
        <v>-79.410499999999999</v>
      </c>
      <c r="N4671" t="str">
        <f>VLOOKUP(I4671,LULine!A:B,2,FALSE)</f>
        <v>Sheppard</v>
      </c>
      <c r="O4671" t="s">
        <v>1767</v>
      </c>
      <c r="P4671" t="s">
        <v>1772</v>
      </c>
    </row>
    <row r="4672" spans="1:16" x14ac:dyDescent="0.3">
      <c r="A4672">
        <v>43752</v>
      </c>
      <c r="B4672" t="s">
        <v>741</v>
      </c>
      <c r="C4672" t="s">
        <v>196</v>
      </c>
      <c r="D4672" t="s">
        <v>211</v>
      </c>
      <c r="E4672" t="s">
        <v>177</v>
      </c>
      <c r="F4672">
        <v>5</v>
      </c>
      <c r="G4672">
        <v>10</v>
      </c>
      <c r="H4672" t="s">
        <v>19</v>
      </c>
      <c r="I4672" t="s">
        <v>15</v>
      </c>
      <c r="J4672">
        <v>5446</v>
      </c>
      <c r="K4672" t="str">
        <f>VLOOKUP(E4672,LUCode!A:B,2,FALSE)</f>
        <v>Body</v>
      </c>
      <c r="L4672">
        <f>VLOOKUP(D4672,Coordinates!A:C,2,FALSE)</f>
        <v>43.4739</v>
      </c>
      <c r="M4672">
        <f>VLOOKUP(D4672,Coordinates!A:C,3,FALSE)</f>
        <v>-79.313900000000004</v>
      </c>
      <c r="N4672" t="str">
        <f>VLOOKUP(I4672,LULine!A:B,2,FALSE)</f>
        <v>Yonge University Spadina</v>
      </c>
      <c r="O4672" t="s">
        <v>1767</v>
      </c>
      <c r="P4672" t="s">
        <v>1772</v>
      </c>
    </row>
    <row r="4673" spans="1:16" x14ac:dyDescent="0.3">
      <c r="A4673">
        <v>43752</v>
      </c>
      <c r="B4673" t="s">
        <v>1204</v>
      </c>
      <c r="C4673" t="s">
        <v>196</v>
      </c>
      <c r="D4673" t="s">
        <v>235</v>
      </c>
      <c r="E4673" t="s">
        <v>57</v>
      </c>
      <c r="F4673">
        <v>8</v>
      </c>
      <c r="G4673">
        <v>12</v>
      </c>
      <c r="H4673" t="s">
        <v>34</v>
      </c>
      <c r="I4673" t="s">
        <v>30</v>
      </c>
      <c r="J4673">
        <v>5114</v>
      </c>
      <c r="K4673" t="str">
        <f>VLOOKUP(E4673,LUCode!A:B,2,FALSE)</f>
        <v>Injured or ill Customer (On Train) - Transported</v>
      </c>
      <c r="L4673">
        <f>VLOOKUP(D4673,Coordinates!A:C,2,FALSE)</f>
        <v>43.411099999999998</v>
      </c>
      <c r="M4673">
        <f>VLOOKUP(D4673,Coordinates!A:C,3,FALSE)</f>
        <v>-79.184600000000003</v>
      </c>
      <c r="N4673" t="str">
        <f>VLOOKUP(I4673,LULine!A:B,2,FALSE)</f>
        <v>Bloor Danforth</v>
      </c>
      <c r="O4673" t="s">
        <v>1767</v>
      </c>
      <c r="P4673" t="s">
        <v>1772</v>
      </c>
    </row>
    <row r="4674" spans="1:16" x14ac:dyDescent="0.3">
      <c r="A4674">
        <v>43752</v>
      </c>
      <c r="B4674" t="s">
        <v>1285</v>
      </c>
      <c r="C4674" t="s">
        <v>196</v>
      </c>
      <c r="D4674" t="s">
        <v>211</v>
      </c>
      <c r="E4674" t="s">
        <v>132</v>
      </c>
      <c r="F4674">
        <v>3</v>
      </c>
      <c r="G4674">
        <v>8</v>
      </c>
      <c r="H4674" t="s">
        <v>19</v>
      </c>
      <c r="I4674" t="s">
        <v>15</v>
      </c>
      <c r="J4674">
        <v>5546</v>
      </c>
      <c r="K4674" t="str">
        <f>VLOOKUP(E4674,LUCode!A:B,2,FALSE)</f>
        <v>Misc. Transportation Other - Employee Non-Chargeable</v>
      </c>
      <c r="L4674">
        <f>VLOOKUP(D4674,Coordinates!A:C,2,FALSE)</f>
        <v>43.4739</v>
      </c>
      <c r="M4674">
        <f>VLOOKUP(D4674,Coordinates!A:C,3,FALSE)</f>
        <v>-79.313900000000004</v>
      </c>
      <c r="N4674" t="str">
        <f>VLOOKUP(I4674,LULine!A:B,2,FALSE)</f>
        <v>Yonge University Spadina</v>
      </c>
      <c r="O4674" t="s">
        <v>1767</v>
      </c>
      <c r="P4674" t="s">
        <v>1772</v>
      </c>
    </row>
    <row r="4675" spans="1:16" x14ac:dyDescent="0.3">
      <c r="A4675">
        <v>43752</v>
      </c>
      <c r="B4675" t="s">
        <v>1371</v>
      </c>
      <c r="C4675" t="s">
        <v>196</v>
      </c>
      <c r="D4675" t="s">
        <v>248</v>
      </c>
      <c r="E4675" t="s">
        <v>110</v>
      </c>
      <c r="F4675">
        <v>4</v>
      </c>
      <c r="G4675">
        <v>9</v>
      </c>
      <c r="H4675" t="s">
        <v>14</v>
      </c>
      <c r="I4675" t="s">
        <v>15</v>
      </c>
      <c r="J4675">
        <v>5561</v>
      </c>
      <c r="K4675" t="str">
        <f>VLOOKUP(E4675,LUCode!A:B,2,FALSE)</f>
        <v>Door Problems - Debris Related</v>
      </c>
      <c r="L4675">
        <f>VLOOKUP(D4675,Coordinates!A:C,2,FALSE)</f>
        <v>43.3857</v>
      </c>
      <c r="M4675">
        <f>VLOOKUP(D4675,Coordinates!A:C,3,FALSE)</f>
        <v>-79.224000000000004</v>
      </c>
      <c r="N4675" t="str">
        <f>VLOOKUP(I4675,LULine!A:B,2,FALSE)</f>
        <v>Yonge University Spadina</v>
      </c>
      <c r="O4675" t="s">
        <v>1767</v>
      </c>
      <c r="P4675" t="s">
        <v>1776</v>
      </c>
    </row>
    <row r="4676" spans="1:16" x14ac:dyDescent="0.3">
      <c r="A4676">
        <v>43752</v>
      </c>
      <c r="B4676" t="s">
        <v>1063</v>
      </c>
      <c r="C4676" t="s">
        <v>196</v>
      </c>
      <c r="D4676" t="s">
        <v>106</v>
      </c>
      <c r="E4676" t="s">
        <v>245</v>
      </c>
      <c r="F4676">
        <v>3</v>
      </c>
      <c r="G4676">
        <v>8</v>
      </c>
      <c r="H4676" t="s">
        <v>14</v>
      </c>
      <c r="I4676" t="s">
        <v>15</v>
      </c>
      <c r="J4676">
        <v>5391</v>
      </c>
      <c r="K4676" t="str">
        <f>VLOOKUP(E4676,LUCode!A:B,2,FALSE)</f>
        <v>Door Problems - Passenger Related</v>
      </c>
      <c r="L4676">
        <f>VLOOKUP(D4676,Coordinates!A:C,2,FALSE)</f>
        <v>43.400199999999998</v>
      </c>
      <c r="M4676">
        <f>VLOOKUP(D4676,Coordinates!A:C,3,FALSE)</f>
        <v>-79.233699999999999</v>
      </c>
      <c r="N4676" t="str">
        <f>VLOOKUP(I4676,LULine!A:B,2,FALSE)</f>
        <v>Yonge University Spadina</v>
      </c>
      <c r="O4676" t="s">
        <v>1767</v>
      </c>
      <c r="P4676" t="s">
        <v>1777</v>
      </c>
    </row>
    <row r="4677" spans="1:16" x14ac:dyDescent="0.3">
      <c r="A4677">
        <v>43752</v>
      </c>
      <c r="B4677" t="s">
        <v>1238</v>
      </c>
      <c r="C4677" t="s">
        <v>196</v>
      </c>
      <c r="D4677" t="s">
        <v>130</v>
      </c>
      <c r="E4677" t="s">
        <v>135</v>
      </c>
      <c r="F4677">
        <v>4</v>
      </c>
      <c r="G4677">
        <v>8</v>
      </c>
      <c r="H4677" t="s">
        <v>29</v>
      </c>
      <c r="I4677" t="s">
        <v>30</v>
      </c>
      <c r="J4677">
        <v>5359</v>
      </c>
      <c r="K4677" t="str">
        <f>VLOOKUP(E4677,LUCode!A:B,2,FALSE)</f>
        <v>Operator Overspeeding</v>
      </c>
      <c r="L4677">
        <f>VLOOKUP(D4677,Coordinates!A:C,2,FALSE)</f>
        <v>43.668300000000002</v>
      </c>
      <c r="M4677">
        <f>VLOOKUP(D4677,Coordinates!A:C,3,FALSE)</f>
        <v>-79.399900000000002</v>
      </c>
      <c r="N4677" t="str">
        <f>VLOOKUP(I4677,LULine!A:B,2,FALSE)</f>
        <v>Bloor Danforth</v>
      </c>
      <c r="O4677" t="s">
        <v>1767</v>
      </c>
      <c r="P4677" t="s">
        <v>1777</v>
      </c>
    </row>
    <row r="4678" spans="1:16" x14ac:dyDescent="0.3">
      <c r="A4678">
        <v>43753</v>
      </c>
      <c r="B4678" t="s">
        <v>690</v>
      </c>
      <c r="C4678" t="s">
        <v>11</v>
      </c>
      <c r="D4678" t="s">
        <v>27</v>
      </c>
      <c r="E4678" t="s">
        <v>60</v>
      </c>
      <c r="F4678">
        <v>5</v>
      </c>
      <c r="G4678">
        <v>0</v>
      </c>
      <c r="H4678" t="s">
        <v>29</v>
      </c>
      <c r="I4678" t="s">
        <v>30</v>
      </c>
      <c r="J4678">
        <v>5098</v>
      </c>
      <c r="K4678" t="str">
        <f>VLOOKUP(E4678,LUCode!A:B,2,FALSE)</f>
        <v>Miscellaneous Other</v>
      </c>
      <c r="L4678">
        <f>VLOOKUP(D4678,Coordinates!A:C,2,FALSE)</f>
        <v>43.392000000000003</v>
      </c>
      <c r="M4678">
        <f>VLOOKUP(D4678,Coordinates!A:C,3,FALSE)</f>
        <v>-79.273499999999999</v>
      </c>
      <c r="N4678" t="str">
        <f>VLOOKUP(I4678,LULine!A:B,2,FALSE)</f>
        <v>Bloor Danforth</v>
      </c>
      <c r="O4678" t="s">
        <v>1767</v>
      </c>
      <c r="P4678" t="s">
        <v>1774</v>
      </c>
    </row>
    <row r="4679" spans="1:16" x14ac:dyDescent="0.3">
      <c r="A4679">
        <v>43753</v>
      </c>
      <c r="B4679" t="s">
        <v>929</v>
      </c>
      <c r="C4679" t="s">
        <v>11</v>
      </c>
      <c r="D4679" t="s">
        <v>40</v>
      </c>
      <c r="E4679" t="s">
        <v>1122</v>
      </c>
      <c r="F4679">
        <v>5</v>
      </c>
      <c r="G4679">
        <v>8</v>
      </c>
      <c r="H4679" t="s">
        <v>34</v>
      </c>
      <c r="I4679" t="s">
        <v>30</v>
      </c>
      <c r="J4679">
        <v>5096</v>
      </c>
      <c r="K4679" t="e">
        <f>VLOOKUP(E4679,LUCode!A:B,2,FALSE)</f>
        <v>#N/A</v>
      </c>
      <c r="L4679">
        <f>VLOOKUP(D4679,Coordinates!A:C,2,FALSE)</f>
        <v>43.405700000000003</v>
      </c>
      <c r="M4679">
        <f>VLOOKUP(D4679,Coordinates!A:C,3,FALSE)</f>
        <v>-79.194900000000004</v>
      </c>
      <c r="N4679" t="str">
        <f>VLOOKUP(I4679,LULine!A:B,2,FALSE)</f>
        <v>Bloor Danforth</v>
      </c>
      <c r="O4679" t="s">
        <v>1767</v>
      </c>
      <c r="P4679" t="s">
        <v>1774</v>
      </c>
    </row>
    <row r="4680" spans="1:16" x14ac:dyDescent="0.3">
      <c r="A4680">
        <v>43753</v>
      </c>
      <c r="B4680" t="s">
        <v>232</v>
      </c>
      <c r="C4680" t="s">
        <v>11</v>
      </c>
      <c r="D4680" t="s">
        <v>22</v>
      </c>
      <c r="E4680" t="s">
        <v>57</v>
      </c>
      <c r="F4680">
        <v>3</v>
      </c>
      <c r="G4680">
        <v>5</v>
      </c>
      <c r="H4680" t="s">
        <v>14</v>
      </c>
      <c r="I4680" t="s">
        <v>15</v>
      </c>
      <c r="J4680">
        <v>5431</v>
      </c>
      <c r="K4680" t="str">
        <f>VLOOKUP(E4680,LUCode!A:B,2,FALSE)</f>
        <v>Injured or ill Customer (On Train) - Transported</v>
      </c>
      <c r="L4680">
        <f>VLOOKUP(D4680,Coordinates!A:C,2,FALSE)</f>
        <v>43.4116</v>
      </c>
      <c r="M4680">
        <f>VLOOKUP(D4680,Coordinates!A:C,3,FALSE)</f>
        <v>-79.233500000000006</v>
      </c>
      <c r="N4680" t="str">
        <f>VLOOKUP(I4680,LULine!A:B,2,FALSE)</f>
        <v>Yonge University Spadina</v>
      </c>
      <c r="O4680" t="s">
        <v>1767</v>
      </c>
      <c r="P4680" t="s">
        <v>1774</v>
      </c>
    </row>
    <row r="4681" spans="1:16" x14ac:dyDescent="0.3">
      <c r="A4681">
        <v>43753</v>
      </c>
      <c r="B4681" t="s">
        <v>1031</v>
      </c>
      <c r="C4681" t="s">
        <v>11</v>
      </c>
      <c r="D4681" t="s">
        <v>443</v>
      </c>
      <c r="E4681" t="s">
        <v>57</v>
      </c>
      <c r="F4681">
        <v>8</v>
      </c>
      <c r="G4681">
        <v>10</v>
      </c>
      <c r="H4681" t="s">
        <v>29</v>
      </c>
      <c r="I4681" t="s">
        <v>30</v>
      </c>
      <c r="J4681">
        <v>5208</v>
      </c>
      <c r="K4681" t="str">
        <f>VLOOKUP(E4681,LUCode!A:B,2,FALSE)</f>
        <v>Injured or ill Customer (On Train) - Transported</v>
      </c>
      <c r="L4681">
        <f>VLOOKUP(D4681,Coordinates!A:C,2,FALSE)</f>
        <v>43.412050000000001</v>
      </c>
      <c r="M4681">
        <f>VLOOKUP(D4681,Coordinates!A:C,3,FALSE)</f>
        <v>-79.180599999999998</v>
      </c>
      <c r="N4681" t="str">
        <f>VLOOKUP(I4681,LULine!A:B,2,FALSE)</f>
        <v>Bloor Danforth</v>
      </c>
      <c r="O4681" t="s">
        <v>1767</v>
      </c>
      <c r="P4681" t="s">
        <v>1774</v>
      </c>
    </row>
    <row r="4682" spans="1:16" x14ac:dyDescent="0.3">
      <c r="A4682">
        <v>43753</v>
      </c>
      <c r="B4682" t="s">
        <v>396</v>
      </c>
      <c r="C4682" t="s">
        <v>11</v>
      </c>
      <c r="D4682" t="s">
        <v>137</v>
      </c>
      <c r="E4682" t="s">
        <v>89</v>
      </c>
      <c r="F4682">
        <v>4</v>
      </c>
      <c r="G4682">
        <v>6</v>
      </c>
      <c r="H4682" t="s">
        <v>14</v>
      </c>
      <c r="I4682" t="s">
        <v>15</v>
      </c>
      <c r="J4682">
        <v>5476</v>
      </c>
      <c r="K4682" t="str">
        <f>VLOOKUP(E4682,LUCode!A:B,2,FALSE)</f>
        <v>Injured or ill Customer (On Train) - Medical Aid Refused</v>
      </c>
      <c r="L4682">
        <f>VLOOKUP(D4682,Coordinates!A:C,2,FALSE)</f>
        <v>43.645299999999999</v>
      </c>
      <c r="M4682">
        <f>VLOOKUP(D4682,Coordinates!A:C,3,FALSE)</f>
        <v>-79.380600000000001</v>
      </c>
      <c r="N4682" t="str">
        <f>VLOOKUP(I4682,LULine!A:B,2,FALSE)</f>
        <v>Yonge University Spadina</v>
      </c>
      <c r="O4682" t="s">
        <v>1767</v>
      </c>
      <c r="P4682" t="s">
        <v>1774</v>
      </c>
    </row>
    <row r="4683" spans="1:16" x14ac:dyDescent="0.3">
      <c r="A4683">
        <v>43753</v>
      </c>
      <c r="B4683" t="s">
        <v>398</v>
      </c>
      <c r="C4683" t="s">
        <v>11</v>
      </c>
      <c r="D4683" t="s">
        <v>443</v>
      </c>
      <c r="E4683" t="s">
        <v>245</v>
      </c>
      <c r="F4683">
        <v>4</v>
      </c>
      <c r="G4683">
        <v>6</v>
      </c>
      <c r="H4683" t="s">
        <v>29</v>
      </c>
      <c r="I4683" t="s">
        <v>30</v>
      </c>
      <c r="J4683">
        <v>5043</v>
      </c>
      <c r="K4683" t="str">
        <f>VLOOKUP(E4683,LUCode!A:B,2,FALSE)</f>
        <v>Door Problems - Passenger Related</v>
      </c>
      <c r="L4683">
        <f>VLOOKUP(D4683,Coordinates!A:C,2,FALSE)</f>
        <v>43.412050000000001</v>
      </c>
      <c r="M4683">
        <f>VLOOKUP(D4683,Coordinates!A:C,3,FALSE)</f>
        <v>-79.180599999999998</v>
      </c>
      <c r="N4683" t="str">
        <f>VLOOKUP(I4683,LULine!A:B,2,FALSE)</f>
        <v>Bloor Danforth</v>
      </c>
      <c r="O4683" t="s">
        <v>1767</v>
      </c>
      <c r="P4683" t="s">
        <v>1772</v>
      </c>
    </row>
    <row r="4684" spans="1:16" x14ac:dyDescent="0.3">
      <c r="A4684">
        <v>43753</v>
      </c>
      <c r="B4684" t="s">
        <v>607</v>
      </c>
      <c r="C4684" t="s">
        <v>11</v>
      </c>
      <c r="D4684" t="s">
        <v>211</v>
      </c>
      <c r="E4684" t="s">
        <v>132</v>
      </c>
      <c r="F4684">
        <v>5</v>
      </c>
      <c r="G4684">
        <v>8</v>
      </c>
      <c r="H4684" t="s">
        <v>19</v>
      </c>
      <c r="I4684" t="s">
        <v>15</v>
      </c>
      <c r="J4684">
        <v>5591</v>
      </c>
      <c r="K4684" t="str">
        <f>VLOOKUP(E4684,LUCode!A:B,2,FALSE)</f>
        <v>Misc. Transportation Other - Employee Non-Chargeable</v>
      </c>
      <c r="L4684">
        <f>VLOOKUP(D4684,Coordinates!A:C,2,FALSE)</f>
        <v>43.4739</v>
      </c>
      <c r="M4684">
        <f>VLOOKUP(D4684,Coordinates!A:C,3,FALSE)</f>
        <v>-79.313900000000004</v>
      </c>
      <c r="N4684" t="str">
        <f>VLOOKUP(I4684,LULine!A:B,2,FALSE)</f>
        <v>Yonge University Spadina</v>
      </c>
      <c r="O4684" t="s">
        <v>1767</v>
      </c>
      <c r="P4684" t="s">
        <v>1772</v>
      </c>
    </row>
    <row r="4685" spans="1:16" x14ac:dyDescent="0.3">
      <c r="A4685">
        <v>43753</v>
      </c>
      <c r="B4685" t="s">
        <v>919</v>
      </c>
      <c r="C4685" t="s">
        <v>11</v>
      </c>
      <c r="D4685" t="s">
        <v>69</v>
      </c>
      <c r="E4685" t="s">
        <v>110</v>
      </c>
      <c r="F4685">
        <v>6</v>
      </c>
      <c r="G4685">
        <v>9</v>
      </c>
      <c r="H4685" t="s">
        <v>34</v>
      </c>
      <c r="I4685" t="s">
        <v>30</v>
      </c>
      <c r="J4685">
        <v>5007</v>
      </c>
      <c r="K4685" t="str">
        <f>VLOOKUP(E4685,LUCode!A:B,2,FALSE)</f>
        <v>Door Problems - Debris Related</v>
      </c>
      <c r="L4685">
        <f>VLOOKUP(D4685,Coordinates!A:C,2,FALSE)</f>
        <v>43.395099999999999</v>
      </c>
      <c r="M4685">
        <f>VLOOKUP(D4685,Coordinates!A:C,3,FALSE)</f>
        <v>-79.250600000000006</v>
      </c>
      <c r="N4685" t="str">
        <f>VLOOKUP(I4685,LULine!A:B,2,FALSE)</f>
        <v>Bloor Danforth</v>
      </c>
      <c r="O4685" t="s">
        <v>1767</v>
      </c>
      <c r="P4685" t="s">
        <v>1773</v>
      </c>
    </row>
    <row r="4686" spans="1:16" x14ac:dyDescent="0.3">
      <c r="A4686">
        <v>43753</v>
      </c>
      <c r="B4686" t="s">
        <v>1714</v>
      </c>
      <c r="C4686" t="s">
        <v>11</v>
      </c>
      <c r="D4686" t="s">
        <v>33</v>
      </c>
      <c r="E4686" t="s">
        <v>245</v>
      </c>
      <c r="F4686">
        <v>3</v>
      </c>
      <c r="G4686">
        <v>6</v>
      </c>
      <c r="H4686" t="s">
        <v>34</v>
      </c>
      <c r="I4686" t="s">
        <v>30</v>
      </c>
      <c r="J4686">
        <v>5123</v>
      </c>
      <c r="K4686" t="str">
        <f>VLOOKUP(E4686,LUCode!A:B,2,FALSE)</f>
        <v>Door Problems - Passenger Related</v>
      </c>
      <c r="L4686">
        <f>VLOOKUP(D4686,Coordinates!A:C,2,FALSE)</f>
        <v>43.381399999999999</v>
      </c>
      <c r="M4686">
        <f>VLOOKUP(D4686,Coordinates!A:C,3,FALSE)</f>
        <v>-79.320999999999998</v>
      </c>
      <c r="N4686" t="str">
        <f>VLOOKUP(I4686,LULine!A:B,2,FALSE)</f>
        <v>Bloor Danforth</v>
      </c>
      <c r="O4686" t="s">
        <v>1767</v>
      </c>
      <c r="P4686" t="s">
        <v>1773</v>
      </c>
    </row>
    <row r="4687" spans="1:16" x14ac:dyDescent="0.3">
      <c r="A4687">
        <v>43753</v>
      </c>
      <c r="B4687" t="s">
        <v>47</v>
      </c>
      <c r="C4687" t="s">
        <v>11</v>
      </c>
      <c r="D4687" t="s">
        <v>211</v>
      </c>
      <c r="E4687" t="s">
        <v>43</v>
      </c>
      <c r="F4687">
        <v>4</v>
      </c>
      <c r="G4687">
        <v>6</v>
      </c>
      <c r="H4687" t="s">
        <v>19</v>
      </c>
      <c r="I4687" t="s">
        <v>15</v>
      </c>
      <c r="J4687">
        <v>5601</v>
      </c>
      <c r="K4687" t="str">
        <f>VLOOKUP(E4687,LUCode!A:B,2,FALSE)</f>
        <v>Operator Not In Position</v>
      </c>
      <c r="L4687">
        <f>VLOOKUP(D4687,Coordinates!A:C,2,FALSE)</f>
        <v>43.4739</v>
      </c>
      <c r="M4687">
        <f>VLOOKUP(D4687,Coordinates!A:C,3,FALSE)</f>
        <v>-79.313900000000004</v>
      </c>
      <c r="N4687" t="str">
        <f>VLOOKUP(I4687,LULine!A:B,2,FALSE)</f>
        <v>Yonge University Spadina</v>
      </c>
      <c r="O4687" t="s">
        <v>1767</v>
      </c>
      <c r="P4687" t="s">
        <v>1775</v>
      </c>
    </row>
    <row r="4688" spans="1:16" x14ac:dyDescent="0.3">
      <c r="A4688">
        <v>43753</v>
      </c>
      <c r="B4688" t="s">
        <v>1715</v>
      </c>
      <c r="C4688" t="s">
        <v>11</v>
      </c>
      <c r="D4688" t="s">
        <v>179</v>
      </c>
      <c r="E4688" t="s">
        <v>54</v>
      </c>
      <c r="F4688">
        <v>3</v>
      </c>
      <c r="G4688">
        <v>5</v>
      </c>
      <c r="H4688" t="s">
        <v>34</v>
      </c>
      <c r="I4688" t="s">
        <v>30</v>
      </c>
      <c r="J4688">
        <v>5123</v>
      </c>
      <c r="K4688" t="str">
        <f>VLOOKUP(E4688,LUCode!A:B,2,FALSE)</f>
        <v>Passenger Assistance Alarm Activated - No Trouble Found</v>
      </c>
      <c r="L4688">
        <f>VLOOKUP(D4688,Coordinates!A:C,2,FALSE)</f>
        <v>43.414200000000001</v>
      </c>
      <c r="M4688">
        <f>VLOOKUP(D4688,Coordinates!A:C,3,FALSE)</f>
        <v>-79.171899999999994</v>
      </c>
      <c r="N4688" t="str">
        <f>VLOOKUP(I4688,LULine!A:B,2,FALSE)</f>
        <v>Bloor Danforth</v>
      </c>
      <c r="O4688" t="s">
        <v>1767</v>
      </c>
      <c r="P4688" t="s">
        <v>1775</v>
      </c>
    </row>
    <row r="4689" spans="1:16" x14ac:dyDescent="0.3">
      <c r="A4689">
        <v>43753</v>
      </c>
      <c r="B4689" t="s">
        <v>1716</v>
      </c>
      <c r="C4689" t="s">
        <v>11</v>
      </c>
      <c r="D4689" t="s">
        <v>281</v>
      </c>
      <c r="E4689" t="s">
        <v>80</v>
      </c>
      <c r="F4689">
        <v>5</v>
      </c>
      <c r="G4689">
        <v>10</v>
      </c>
      <c r="H4689" t="s">
        <v>29</v>
      </c>
      <c r="I4689" t="s">
        <v>99</v>
      </c>
      <c r="J4689">
        <v>6176</v>
      </c>
      <c r="K4689" t="str">
        <f>VLOOKUP(E4689,LUCode!A:B,2,FALSE)</f>
        <v>Disorderly Patron</v>
      </c>
      <c r="L4689">
        <f>VLOOKUP(D4689,Coordinates!A:C,2,FALSE)</f>
        <v>43.775700000000001</v>
      </c>
      <c r="M4689">
        <f>VLOOKUP(D4689,Coordinates!A:C,3,FALSE)</f>
        <v>-79.345399999999998</v>
      </c>
      <c r="N4689" t="str">
        <f>VLOOKUP(I4689,LULine!A:B,2,FALSE)</f>
        <v>Sheppard</v>
      </c>
      <c r="O4689" t="s">
        <v>1767</v>
      </c>
      <c r="P4689" t="s">
        <v>1776</v>
      </c>
    </row>
    <row r="4690" spans="1:16" x14ac:dyDescent="0.3">
      <c r="A4690">
        <v>43753</v>
      </c>
      <c r="B4690" t="s">
        <v>1390</v>
      </c>
      <c r="C4690" t="s">
        <v>11</v>
      </c>
      <c r="D4690" t="s">
        <v>64</v>
      </c>
      <c r="E4690" t="s">
        <v>89</v>
      </c>
      <c r="F4690">
        <v>5</v>
      </c>
      <c r="G4690">
        <v>9</v>
      </c>
      <c r="H4690" t="s">
        <v>34</v>
      </c>
      <c r="I4690" t="s">
        <v>30</v>
      </c>
      <c r="J4690">
        <v>5267</v>
      </c>
      <c r="K4690" t="str">
        <f>VLOOKUP(E4690,LUCode!A:B,2,FALSE)</f>
        <v>Injured or ill Customer (On Train) - Medical Aid Refused</v>
      </c>
      <c r="L4690">
        <f>VLOOKUP(D4690,Coordinates!A:C,2,FALSE)</f>
        <v>43.424100000000003</v>
      </c>
      <c r="M4690">
        <f>VLOOKUP(D4690,Coordinates!A:C,3,FALSE)</f>
        <v>-79.164699999999996</v>
      </c>
      <c r="N4690" t="str">
        <f>VLOOKUP(I4690,LULine!A:B,2,FALSE)</f>
        <v>Bloor Danforth</v>
      </c>
      <c r="O4690" t="s">
        <v>1767</v>
      </c>
      <c r="P4690" t="s">
        <v>1777</v>
      </c>
    </row>
    <row r="4691" spans="1:16" x14ac:dyDescent="0.3">
      <c r="A4691">
        <v>43754</v>
      </c>
      <c r="B4691" t="s">
        <v>76</v>
      </c>
      <c r="C4691" t="s">
        <v>63</v>
      </c>
      <c r="D4691" t="s">
        <v>45</v>
      </c>
      <c r="E4691" t="s">
        <v>43</v>
      </c>
      <c r="F4691">
        <v>4</v>
      </c>
      <c r="G4691">
        <v>6</v>
      </c>
      <c r="H4691" t="s">
        <v>19</v>
      </c>
      <c r="I4691" t="s">
        <v>15</v>
      </c>
      <c r="J4691">
        <v>5891</v>
      </c>
      <c r="K4691" t="str">
        <f>VLOOKUP(E4691,LUCode!A:B,2,FALSE)</f>
        <v>Operator Not In Position</v>
      </c>
      <c r="L4691">
        <f>VLOOKUP(D4691,Coordinates!A:C,2,FALSE)</f>
        <v>43.781399999999998</v>
      </c>
      <c r="M4691">
        <f>VLOOKUP(D4691,Coordinates!A:C,3,FALSE)</f>
        <v>-79.415000000000006</v>
      </c>
      <c r="N4691" t="str">
        <f>VLOOKUP(I4691,LULine!A:B,2,FALSE)</f>
        <v>Yonge University Spadina</v>
      </c>
      <c r="O4691" t="s">
        <v>1767</v>
      </c>
      <c r="P4691" t="s">
        <v>1774</v>
      </c>
    </row>
    <row r="4692" spans="1:16" x14ac:dyDescent="0.3">
      <c r="A4692">
        <v>43754</v>
      </c>
      <c r="B4692" t="s">
        <v>1065</v>
      </c>
      <c r="C4692" t="s">
        <v>63</v>
      </c>
      <c r="D4692" t="s">
        <v>22</v>
      </c>
      <c r="E4692" t="s">
        <v>132</v>
      </c>
      <c r="F4692">
        <v>4</v>
      </c>
      <c r="G4692">
        <v>6</v>
      </c>
      <c r="H4692" t="s">
        <v>19</v>
      </c>
      <c r="I4692" t="s">
        <v>15</v>
      </c>
      <c r="J4692">
        <v>5821</v>
      </c>
      <c r="K4692" t="str">
        <f>VLOOKUP(E4692,LUCode!A:B,2,FALSE)</f>
        <v>Misc. Transportation Other - Employee Non-Chargeable</v>
      </c>
      <c r="L4692">
        <f>VLOOKUP(D4692,Coordinates!A:C,2,FALSE)</f>
        <v>43.4116</v>
      </c>
      <c r="M4692">
        <f>VLOOKUP(D4692,Coordinates!A:C,3,FALSE)</f>
        <v>-79.233500000000006</v>
      </c>
      <c r="N4692" t="str">
        <f>VLOOKUP(I4692,LULine!A:B,2,FALSE)</f>
        <v>Yonge University Spadina</v>
      </c>
      <c r="O4692" t="s">
        <v>1767</v>
      </c>
      <c r="P4692" t="s">
        <v>1774</v>
      </c>
    </row>
    <row r="4693" spans="1:16" x14ac:dyDescent="0.3">
      <c r="A4693">
        <v>43754</v>
      </c>
      <c r="B4693" t="s">
        <v>232</v>
      </c>
      <c r="C4693" t="s">
        <v>63</v>
      </c>
      <c r="D4693" t="s">
        <v>40</v>
      </c>
      <c r="E4693" t="s">
        <v>57</v>
      </c>
      <c r="F4693">
        <v>7</v>
      </c>
      <c r="G4693">
        <v>9</v>
      </c>
      <c r="H4693" t="s">
        <v>29</v>
      </c>
      <c r="I4693" t="s">
        <v>30</v>
      </c>
      <c r="J4693">
        <v>5299</v>
      </c>
      <c r="K4693" t="str">
        <f>VLOOKUP(E4693,LUCode!A:B,2,FALSE)</f>
        <v>Injured or ill Customer (On Train) - Transported</v>
      </c>
      <c r="L4693">
        <f>VLOOKUP(D4693,Coordinates!A:C,2,FALSE)</f>
        <v>43.405700000000003</v>
      </c>
      <c r="M4693">
        <f>VLOOKUP(D4693,Coordinates!A:C,3,FALSE)</f>
        <v>-79.194900000000004</v>
      </c>
      <c r="N4693" t="str">
        <f>VLOOKUP(I4693,LULine!A:B,2,FALSE)</f>
        <v>Bloor Danforth</v>
      </c>
      <c r="O4693" t="s">
        <v>1767</v>
      </c>
      <c r="P4693" t="s">
        <v>1774</v>
      </c>
    </row>
    <row r="4694" spans="1:16" x14ac:dyDescent="0.3">
      <c r="A4694">
        <v>43754</v>
      </c>
      <c r="B4694" t="s">
        <v>882</v>
      </c>
      <c r="C4694" t="s">
        <v>63</v>
      </c>
      <c r="D4694" t="s">
        <v>172</v>
      </c>
      <c r="E4694" t="s">
        <v>319</v>
      </c>
      <c r="F4694">
        <v>3</v>
      </c>
      <c r="G4694">
        <v>5</v>
      </c>
      <c r="H4694" t="s">
        <v>19</v>
      </c>
      <c r="I4694" t="s">
        <v>15</v>
      </c>
      <c r="J4694">
        <v>5786</v>
      </c>
      <c r="K4694" t="str">
        <f>VLOOKUP(E4694,LUCode!A:B,2,FALSE)</f>
        <v xml:space="preserve">Speed Control Equipment  </v>
      </c>
      <c r="L4694">
        <f>VLOOKUP(D4694,Coordinates!A:C,2,FALSE)</f>
        <v>43.761499999999998</v>
      </c>
      <c r="M4694">
        <f>VLOOKUP(D4694,Coordinates!A:C,3,FALSE)</f>
        <v>-79.411100000000005</v>
      </c>
      <c r="N4694" t="str">
        <f>VLOOKUP(I4694,LULine!A:B,2,FALSE)</f>
        <v>Yonge University Spadina</v>
      </c>
      <c r="O4694" t="s">
        <v>1767</v>
      </c>
      <c r="P4694" t="s">
        <v>1774</v>
      </c>
    </row>
    <row r="4695" spans="1:16" x14ac:dyDescent="0.3">
      <c r="A4695">
        <v>43754</v>
      </c>
      <c r="B4695" t="s">
        <v>629</v>
      </c>
      <c r="C4695" t="s">
        <v>63</v>
      </c>
      <c r="D4695" t="s">
        <v>59</v>
      </c>
      <c r="E4695" t="s">
        <v>218</v>
      </c>
      <c r="F4695">
        <v>3</v>
      </c>
      <c r="G4695">
        <v>5</v>
      </c>
      <c r="H4695" t="s">
        <v>29</v>
      </c>
      <c r="I4695" t="s">
        <v>30</v>
      </c>
      <c r="J4695">
        <v>5345</v>
      </c>
      <c r="K4695" t="str">
        <f>VLOOKUP(E4695,LUCode!A:B,2,FALSE)</f>
        <v>Equipment - No Trouble Found</v>
      </c>
      <c r="L4695">
        <f>VLOOKUP(D4695,Coordinates!A:C,2,FALSE)</f>
        <v>43.410299999999999</v>
      </c>
      <c r="M4695">
        <f>VLOOKUP(D4695,Coordinates!A:C,3,FALSE)</f>
        <v>-79.192300000000003</v>
      </c>
      <c r="N4695" t="str">
        <f>VLOOKUP(I4695,LULine!A:B,2,FALSE)</f>
        <v>Bloor Danforth</v>
      </c>
      <c r="O4695" t="s">
        <v>1767</v>
      </c>
      <c r="P4695" t="s">
        <v>1774</v>
      </c>
    </row>
    <row r="4696" spans="1:16" x14ac:dyDescent="0.3">
      <c r="A4696">
        <v>43754</v>
      </c>
      <c r="B4696" t="s">
        <v>39</v>
      </c>
      <c r="C4696" t="s">
        <v>63</v>
      </c>
      <c r="D4696" s="25" t="s">
        <v>1755</v>
      </c>
      <c r="E4696" t="s">
        <v>54</v>
      </c>
      <c r="F4696">
        <v>3</v>
      </c>
      <c r="G4696">
        <v>5</v>
      </c>
      <c r="H4696" t="s">
        <v>29</v>
      </c>
      <c r="I4696" t="s">
        <v>30</v>
      </c>
      <c r="J4696">
        <v>5313</v>
      </c>
      <c r="K4696" t="str">
        <f>VLOOKUP(E4696,LUCode!A:B,2,FALSE)</f>
        <v>Passenger Assistance Alarm Activated - No Trouble Found</v>
      </c>
      <c r="L4696">
        <f>VLOOKUP(D4696,Coordinates!A:C,2,FALSE)</f>
        <v>43.6706</v>
      </c>
      <c r="M4696">
        <f>VLOOKUP(D4696,Coordinates!A:C,3,FALSE)</f>
        <v>-79.386499999999998</v>
      </c>
      <c r="N4696" t="str">
        <f>VLOOKUP(I4696,LULine!A:B,2,FALSE)</f>
        <v>Bloor Danforth</v>
      </c>
      <c r="O4696" t="s">
        <v>1767</v>
      </c>
      <c r="P4696" t="s">
        <v>1774</v>
      </c>
    </row>
    <row r="4697" spans="1:16" x14ac:dyDescent="0.3">
      <c r="A4697">
        <v>43754</v>
      </c>
      <c r="B4697" t="s">
        <v>539</v>
      </c>
      <c r="C4697" t="s">
        <v>63</v>
      </c>
      <c r="D4697" t="s">
        <v>207</v>
      </c>
      <c r="E4697" t="s">
        <v>110</v>
      </c>
      <c r="F4697">
        <v>6</v>
      </c>
      <c r="G4697">
        <v>8</v>
      </c>
      <c r="H4697" t="s">
        <v>14</v>
      </c>
      <c r="I4697" t="s">
        <v>15</v>
      </c>
      <c r="J4697">
        <v>5816</v>
      </c>
      <c r="K4697" t="str">
        <f>VLOOKUP(E4697,LUCode!A:B,2,FALSE)</f>
        <v>Door Problems - Debris Related</v>
      </c>
      <c r="L4697">
        <f>VLOOKUP(D4697,Coordinates!A:C,2,FALSE)</f>
        <v>43.4221</v>
      </c>
      <c r="M4697">
        <f>VLOOKUP(D4697,Coordinates!A:C,3,FALSE)</f>
        <v>-79.235399999999998</v>
      </c>
      <c r="N4697" t="str">
        <f>VLOOKUP(I4697,LULine!A:B,2,FALSE)</f>
        <v>Yonge University Spadina</v>
      </c>
      <c r="O4697" t="s">
        <v>1767</v>
      </c>
      <c r="P4697" t="s">
        <v>1772</v>
      </c>
    </row>
    <row r="4698" spans="1:16" x14ac:dyDescent="0.3">
      <c r="A4698">
        <v>43754</v>
      </c>
      <c r="B4698" t="s">
        <v>278</v>
      </c>
      <c r="C4698" t="s">
        <v>63</v>
      </c>
      <c r="D4698" s="25" t="s">
        <v>1755</v>
      </c>
      <c r="E4698" t="s">
        <v>245</v>
      </c>
      <c r="F4698">
        <v>3</v>
      </c>
      <c r="G4698">
        <v>5</v>
      </c>
      <c r="H4698" t="s">
        <v>34</v>
      </c>
      <c r="I4698" t="s">
        <v>30</v>
      </c>
      <c r="J4698">
        <v>5054</v>
      </c>
      <c r="K4698" t="str">
        <f>VLOOKUP(E4698,LUCode!A:B,2,FALSE)</f>
        <v>Door Problems - Passenger Related</v>
      </c>
      <c r="L4698">
        <f>VLOOKUP(D4698,Coordinates!A:C,2,FALSE)</f>
        <v>43.6706</v>
      </c>
      <c r="M4698">
        <f>VLOOKUP(D4698,Coordinates!A:C,3,FALSE)</f>
        <v>-79.386499999999998</v>
      </c>
      <c r="N4698" t="str">
        <f>VLOOKUP(I4698,LULine!A:B,2,FALSE)</f>
        <v>Bloor Danforth</v>
      </c>
      <c r="O4698" t="s">
        <v>1767</v>
      </c>
      <c r="P4698" t="s">
        <v>1772</v>
      </c>
    </row>
    <row r="4699" spans="1:16" x14ac:dyDescent="0.3">
      <c r="A4699">
        <v>43754</v>
      </c>
      <c r="B4699" t="s">
        <v>1388</v>
      </c>
      <c r="C4699" t="s">
        <v>63</v>
      </c>
      <c r="D4699" t="s">
        <v>42</v>
      </c>
      <c r="E4699" t="s">
        <v>183</v>
      </c>
      <c r="F4699">
        <v>3</v>
      </c>
      <c r="G4699">
        <v>6</v>
      </c>
      <c r="H4699" t="s">
        <v>14</v>
      </c>
      <c r="I4699" t="s">
        <v>15</v>
      </c>
      <c r="J4699">
        <v>6091</v>
      </c>
      <c r="K4699" t="str">
        <f>VLOOKUP(E4699,LUCode!A:B,2,FALSE)</f>
        <v>ATC Operator Related</v>
      </c>
      <c r="L4699">
        <f>VLOOKUP(D4699,Coordinates!A:C,2,FALSE)</f>
        <v>43.749699999999997</v>
      </c>
      <c r="M4699">
        <f>VLOOKUP(D4699,Coordinates!A:C,3,FALSE)</f>
        <v>-79.4619</v>
      </c>
      <c r="N4699" t="str">
        <f>VLOOKUP(I4699,LULine!A:B,2,FALSE)</f>
        <v>Yonge University Spadina</v>
      </c>
      <c r="O4699" t="s">
        <v>1767</v>
      </c>
      <c r="P4699" t="s">
        <v>1772</v>
      </c>
    </row>
    <row r="4700" spans="1:16" x14ac:dyDescent="0.3">
      <c r="A4700">
        <v>43754</v>
      </c>
      <c r="B4700" t="s">
        <v>897</v>
      </c>
      <c r="C4700" t="s">
        <v>63</v>
      </c>
      <c r="D4700" t="s">
        <v>223</v>
      </c>
      <c r="E4700" t="s">
        <v>361</v>
      </c>
      <c r="F4700">
        <v>8</v>
      </c>
      <c r="G4700">
        <v>11</v>
      </c>
      <c r="H4700" t="s">
        <v>34</v>
      </c>
      <c r="I4700" t="s">
        <v>30</v>
      </c>
      <c r="J4700">
        <v>5304</v>
      </c>
      <c r="K4700" t="str">
        <f>VLOOKUP(E4700,LUCode!A:B,2,FALSE)</f>
        <v>Couplers</v>
      </c>
      <c r="L4700">
        <f>VLOOKUP(D4700,Coordinates!A:C,2,FALSE)</f>
        <v>43.392499999999998</v>
      </c>
      <c r="M4700">
        <f>VLOOKUP(D4700,Coordinates!A:C,3,FALSE)</f>
        <v>-79.271050000000002</v>
      </c>
      <c r="N4700" t="str">
        <f>VLOOKUP(I4700,LULine!A:B,2,FALSE)</f>
        <v>Bloor Danforth</v>
      </c>
      <c r="O4700" t="s">
        <v>1767</v>
      </c>
      <c r="P4700" t="s">
        <v>1772</v>
      </c>
    </row>
    <row r="4701" spans="1:16" x14ac:dyDescent="0.3">
      <c r="A4701">
        <v>43754</v>
      </c>
      <c r="B4701" t="s">
        <v>653</v>
      </c>
      <c r="C4701" t="s">
        <v>63</v>
      </c>
      <c r="D4701" t="s">
        <v>106</v>
      </c>
      <c r="E4701" t="s">
        <v>13</v>
      </c>
      <c r="F4701">
        <v>3</v>
      </c>
      <c r="G4701">
        <v>6</v>
      </c>
      <c r="H4701" t="s">
        <v>19</v>
      </c>
      <c r="I4701" t="s">
        <v>15</v>
      </c>
      <c r="J4701">
        <v>5771</v>
      </c>
      <c r="K4701" t="str">
        <f>VLOOKUP(E4701,LUCode!A:B,2,FALSE)</f>
        <v>ATC Project</v>
      </c>
      <c r="L4701">
        <f>VLOOKUP(D4701,Coordinates!A:C,2,FALSE)</f>
        <v>43.400199999999998</v>
      </c>
      <c r="M4701">
        <f>VLOOKUP(D4701,Coordinates!A:C,3,FALSE)</f>
        <v>-79.233699999999999</v>
      </c>
      <c r="N4701" t="str">
        <f>VLOOKUP(I4701,LULine!A:B,2,FALSE)</f>
        <v>Yonge University Spadina</v>
      </c>
      <c r="O4701" t="s">
        <v>1767</v>
      </c>
      <c r="P4701" t="s">
        <v>1772</v>
      </c>
    </row>
    <row r="4702" spans="1:16" x14ac:dyDescent="0.3">
      <c r="A4702">
        <v>43754</v>
      </c>
      <c r="B4702" t="s">
        <v>1201</v>
      </c>
      <c r="C4702" t="s">
        <v>63</v>
      </c>
      <c r="D4702" t="s">
        <v>37</v>
      </c>
      <c r="E4702" t="s">
        <v>67</v>
      </c>
      <c r="F4702">
        <v>3</v>
      </c>
      <c r="G4702">
        <v>6</v>
      </c>
      <c r="H4702" t="s">
        <v>29</v>
      </c>
      <c r="I4702" t="s">
        <v>30</v>
      </c>
      <c r="J4702">
        <v>5108</v>
      </c>
      <c r="K4702" t="str">
        <f>VLOOKUP(E4702,LUCode!A:B,2,FALSE)</f>
        <v>Door Problems - Faulty Equipment</v>
      </c>
      <c r="L4702">
        <f>VLOOKUP(D4702,Coordinates!A:C,2,FALSE)</f>
        <v>43.435699999999997</v>
      </c>
      <c r="M4702">
        <f>VLOOKUP(D4702,Coordinates!A:C,3,FALSE)</f>
        <v>-79.154899999999998</v>
      </c>
      <c r="N4702" t="str">
        <f>VLOOKUP(I4702,LULine!A:B,2,FALSE)</f>
        <v>Bloor Danforth</v>
      </c>
      <c r="O4702" t="s">
        <v>1767</v>
      </c>
      <c r="P4702" t="s">
        <v>1773</v>
      </c>
    </row>
    <row r="4703" spans="1:16" x14ac:dyDescent="0.3">
      <c r="A4703">
        <v>43754</v>
      </c>
      <c r="B4703" t="s">
        <v>429</v>
      </c>
      <c r="C4703" t="s">
        <v>63</v>
      </c>
      <c r="D4703" t="s">
        <v>24</v>
      </c>
      <c r="E4703" t="s">
        <v>89</v>
      </c>
      <c r="F4703">
        <v>4</v>
      </c>
      <c r="G4703">
        <v>7</v>
      </c>
      <c r="H4703" t="s">
        <v>19</v>
      </c>
      <c r="I4703" t="s">
        <v>15</v>
      </c>
      <c r="J4703">
        <v>5501</v>
      </c>
      <c r="K4703" t="str">
        <f>VLOOKUP(E4703,LUCode!A:B,2,FALSE)</f>
        <v>Injured or ill Customer (On Train) - Medical Aid Refused</v>
      </c>
      <c r="L4703">
        <f>VLOOKUP(D4703,Coordinates!A:C,2,FALSE)</f>
        <v>43.415199999999999</v>
      </c>
      <c r="M4703">
        <f>VLOOKUP(D4703,Coordinates!A:C,3,FALSE)</f>
        <v>-79.234999999999999</v>
      </c>
      <c r="N4703" t="str">
        <f>VLOOKUP(I4703,LULine!A:B,2,FALSE)</f>
        <v>Yonge University Spadina</v>
      </c>
      <c r="O4703" t="s">
        <v>1767</v>
      </c>
      <c r="P4703" t="s">
        <v>1773</v>
      </c>
    </row>
    <row r="4704" spans="1:16" x14ac:dyDescent="0.3">
      <c r="A4704">
        <v>43754</v>
      </c>
      <c r="B4704" t="s">
        <v>415</v>
      </c>
      <c r="C4704" t="s">
        <v>63</v>
      </c>
      <c r="D4704" t="s">
        <v>325</v>
      </c>
      <c r="E4704" t="s">
        <v>54</v>
      </c>
      <c r="F4704">
        <v>4</v>
      </c>
      <c r="G4704">
        <v>7</v>
      </c>
      <c r="H4704" t="s">
        <v>14</v>
      </c>
      <c r="I4704" t="s">
        <v>15</v>
      </c>
      <c r="J4704">
        <v>5726</v>
      </c>
      <c r="K4704" t="str">
        <f>VLOOKUP(E4704,LUCode!A:B,2,FALSE)</f>
        <v>Passenger Assistance Alarm Activated - No Trouble Found</v>
      </c>
      <c r="L4704">
        <f>VLOOKUP(D4704,Coordinates!A:C,2,FALSE)</f>
        <v>43.394100000000002</v>
      </c>
      <c r="M4704">
        <f>VLOOKUP(D4704,Coordinates!A:C,3,FALSE)</f>
        <v>-79.225899999999996</v>
      </c>
      <c r="N4704" t="str">
        <f>VLOOKUP(I4704,LULine!A:B,2,FALSE)</f>
        <v>Yonge University Spadina</v>
      </c>
      <c r="O4704" t="s">
        <v>1767</v>
      </c>
      <c r="P4704" t="s">
        <v>1773</v>
      </c>
    </row>
    <row r="4705" spans="1:16" x14ac:dyDescent="0.3">
      <c r="A4705">
        <v>43754</v>
      </c>
      <c r="B4705" t="s">
        <v>936</v>
      </c>
      <c r="C4705" t="s">
        <v>63</v>
      </c>
      <c r="D4705" s="25" t="s">
        <v>1756</v>
      </c>
      <c r="E4705" t="s">
        <v>158</v>
      </c>
      <c r="F4705">
        <v>4</v>
      </c>
      <c r="G4705">
        <v>7</v>
      </c>
      <c r="H4705" t="s">
        <v>14</v>
      </c>
      <c r="I4705" t="s">
        <v>15</v>
      </c>
      <c r="J4705">
        <v>5741</v>
      </c>
      <c r="K4705" t="str">
        <f>VLOOKUP(E4705,LUCode!A:B,2,FALSE)</f>
        <v>Unauthorized at Track Level</v>
      </c>
      <c r="L4705">
        <f>VLOOKUP(D4705,Coordinates!A:C,2,FALSE)</f>
        <v>43.401600000000002</v>
      </c>
      <c r="M4705">
        <f>VLOOKUP(D4705,Coordinates!A:C,3,FALSE)</f>
        <v>-79.230900000000005</v>
      </c>
      <c r="N4705" t="str">
        <f>VLOOKUP(I4705,LULine!A:B,2,FALSE)</f>
        <v>Yonge University Spadina</v>
      </c>
      <c r="O4705" t="s">
        <v>1767</v>
      </c>
      <c r="P4705" t="s">
        <v>1775</v>
      </c>
    </row>
    <row r="4706" spans="1:16" x14ac:dyDescent="0.3">
      <c r="A4706">
        <v>43754</v>
      </c>
      <c r="B4706" t="s">
        <v>259</v>
      </c>
      <c r="C4706" t="s">
        <v>63</v>
      </c>
      <c r="D4706" t="s">
        <v>79</v>
      </c>
      <c r="E4706" t="s">
        <v>89</v>
      </c>
      <c r="F4706">
        <v>4</v>
      </c>
      <c r="G4706">
        <v>6</v>
      </c>
      <c r="H4706" t="s">
        <v>34</v>
      </c>
      <c r="I4706" t="s">
        <v>30</v>
      </c>
      <c r="J4706">
        <v>5260</v>
      </c>
      <c r="K4706" t="str">
        <f>VLOOKUP(E4706,LUCode!A:B,2,FALSE)</f>
        <v>Injured or ill Customer (On Train) - Medical Aid Refused</v>
      </c>
      <c r="L4706">
        <f>VLOOKUP(D4706,Coordinates!A:C,2,FALSE)</f>
        <v>43.402500000000003</v>
      </c>
      <c r="M4706">
        <f>VLOOKUP(D4706,Coordinates!A:C,3,FALSE)</f>
        <v>-79.220799999999997</v>
      </c>
      <c r="N4706" t="str">
        <f>VLOOKUP(I4706,LULine!A:B,2,FALSE)</f>
        <v>Bloor Danforth</v>
      </c>
      <c r="O4706" t="s">
        <v>1767</v>
      </c>
      <c r="P4706" t="s">
        <v>1775</v>
      </c>
    </row>
    <row r="4707" spans="1:16" x14ac:dyDescent="0.3">
      <c r="A4707">
        <v>43754</v>
      </c>
      <c r="B4707" t="s">
        <v>329</v>
      </c>
      <c r="C4707" t="s">
        <v>63</v>
      </c>
      <c r="D4707" t="s">
        <v>104</v>
      </c>
      <c r="E4707" t="s">
        <v>89</v>
      </c>
      <c r="F4707">
        <v>3</v>
      </c>
      <c r="G4707">
        <v>5</v>
      </c>
      <c r="H4707" t="s">
        <v>34</v>
      </c>
      <c r="I4707" t="s">
        <v>30</v>
      </c>
      <c r="J4707">
        <v>5138</v>
      </c>
      <c r="K4707" t="str">
        <f>VLOOKUP(E4707,LUCode!A:B,2,FALSE)</f>
        <v>Injured or ill Customer (On Train) - Medical Aid Refused</v>
      </c>
      <c r="L4707">
        <f>VLOOKUP(D4707,Coordinates!A:C,2,FALSE)</f>
        <v>43.384300000000003</v>
      </c>
      <c r="M4707">
        <f>VLOOKUP(D4707,Coordinates!A:C,3,FALSE)</f>
        <v>-79.312799999999996</v>
      </c>
      <c r="N4707" t="str">
        <f>VLOOKUP(I4707,LULine!A:B,2,FALSE)</f>
        <v>Bloor Danforth</v>
      </c>
      <c r="O4707" t="s">
        <v>1767</v>
      </c>
      <c r="P4707" t="s">
        <v>1775</v>
      </c>
    </row>
    <row r="4708" spans="1:16" x14ac:dyDescent="0.3">
      <c r="A4708">
        <v>43754</v>
      </c>
      <c r="B4708" t="s">
        <v>497</v>
      </c>
      <c r="C4708" t="s">
        <v>63</v>
      </c>
      <c r="D4708" t="s">
        <v>211</v>
      </c>
      <c r="E4708" t="s">
        <v>43</v>
      </c>
      <c r="F4708">
        <v>3</v>
      </c>
      <c r="G4708">
        <v>6</v>
      </c>
      <c r="H4708" t="s">
        <v>19</v>
      </c>
      <c r="I4708" t="s">
        <v>15</v>
      </c>
      <c r="J4708">
        <v>5666</v>
      </c>
      <c r="K4708" t="str">
        <f>VLOOKUP(E4708,LUCode!A:B,2,FALSE)</f>
        <v>Operator Not In Position</v>
      </c>
      <c r="L4708">
        <f>VLOOKUP(D4708,Coordinates!A:C,2,FALSE)</f>
        <v>43.4739</v>
      </c>
      <c r="M4708">
        <f>VLOOKUP(D4708,Coordinates!A:C,3,FALSE)</f>
        <v>-79.313900000000004</v>
      </c>
      <c r="N4708" t="str">
        <f>VLOOKUP(I4708,LULine!A:B,2,FALSE)</f>
        <v>Yonge University Spadina</v>
      </c>
      <c r="O4708" t="s">
        <v>1767</v>
      </c>
      <c r="P4708" t="s">
        <v>1775</v>
      </c>
    </row>
    <row r="4709" spans="1:16" x14ac:dyDescent="0.3">
      <c r="A4709">
        <v>43754</v>
      </c>
      <c r="B4709" t="s">
        <v>970</v>
      </c>
      <c r="C4709" t="s">
        <v>63</v>
      </c>
      <c r="D4709" t="s">
        <v>45</v>
      </c>
      <c r="E4709" t="s">
        <v>135</v>
      </c>
      <c r="F4709">
        <v>3</v>
      </c>
      <c r="G4709">
        <v>5</v>
      </c>
      <c r="H4709" t="s">
        <v>19</v>
      </c>
      <c r="I4709" t="s">
        <v>15</v>
      </c>
      <c r="J4709">
        <v>5756</v>
      </c>
      <c r="K4709" t="str">
        <f>VLOOKUP(E4709,LUCode!A:B,2,FALSE)</f>
        <v>Operator Overspeeding</v>
      </c>
      <c r="L4709">
        <f>VLOOKUP(D4709,Coordinates!A:C,2,FALSE)</f>
        <v>43.781399999999998</v>
      </c>
      <c r="M4709">
        <f>VLOOKUP(D4709,Coordinates!A:C,3,FALSE)</f>
        <v>-79.415000000000006</v>
      </c>
      <c r="N4709" t="str">
        <f>VLOOKUP(I4709,LULine!A:B,2,FALSE)</f>
        <v>Yonge University Spadina</v>
      </c>
      <c r="O4709" t="s">
        <v>1767</v>
      </c>
      <c r="P4709" t="s">
        <v>1775</v>
      </c>
    </row>
    <row r="4710" spans="1:16" x14ac:dyDescent="0.3">
      <c r="A4710">
        <v>43754</v>
      </c>
      <c r="B4710" t="s">
        <v>568</v>
      </c>
      <c r="C4710" t="s">
        <v>63</v>
      </c>
      <c r="D4710" t="s">
        <v>348</v>
      </c>
      <c r="E4710" t="s">
        <v>80</v>
      </c>
      <c r="F4710">
        <v>5</v>
      </c>
      <c r="G4710">
        <v>7</v>
      </c>
      <c r="H4710" t="s">
        <v>14</v>
      </c>
      <c r="I4710" t="s">
        <v>15</v>
      </c>
      <c r="J4710">
        <v>5711</v>
      </c>
      <c r="K4710" t="str">
        <f>VLOOKUP(E4710,LUCode!A:B,2,FALSE)</f>
        <v>Disorderly Patron</v>
      </c>
      <c r="L4710">
        <f>VLOOKUP(D4710,Coordinates!A:C,2,FALSE)</f>
        <v>43.773899999999998</v>
      </c>
      <c r="M4710">
        <f>VLOOKUP(D4710,Coordinates!A:C,3,FALSE)</f>
        <v>-79.499799999999993</v>
      </c>
      <c r="N4710" t="str">
        <f>VLOOKUP(I4710,LULine!A:B,2,FALSE)</f>
        <v>Yonge University Spadina</v>
      </c>
      <c r="O4710" t="s">
        <v>1767</v>
      </c>
      <c r="P4710" t="s">
        <v>1775</v>
      </c>
    </row>
    <row r="4711" spans="1:16" x14ac:dyDescent="0.3">
      <c r="A4711">
        <v>43754</v>
      </c>
      <c r="B4711" t="s">
        <v>569</v>
      </c>
      <c r="C4711" t="s">
        <v>63</v>
      </c>
      <c r="D4711" t="s">
        <v>286</v>
      </c>
      <c r="E4711" t="s">
        <v>54</v>
      </c>
      <c r="F4711">
        <v>3</v>
      </c>
      <c r="G4711">
        <v>5</v>
      </c>
      <c r="H4711" t="s">
        <v>34</v>
      </c>
      <c r="I4711" t="s">
        <v>30</v>
      </c>
      <c r="J4711">
        <v>5301</v>
      </c>
      <c r="K4711" t="str">
        <f>VLOOKUP(E4711,LUCode!A:B,2,FALSE)</f>
        <v>Passenger Assistance Alarm Activated - No Trouble Found</v>
      </c>
      <c r="L4711">
        <f>VLOOKUP(D4711,Coordinates!A:C,2,FALSE)</f>
        <v>43.401299999999999</v>
      </c>
      <c r="M4711">
        <f>VLOOKUP(D4711,Coordinates!A:C,3,FALSE)</f>
        <v>-79.232399999999998</v>
      </c>
      <c r="N4711" t="str">
        <f>VLOOKUP(I4711,LULine!A:B,2,FALSE)</f>
        <v>Bloor Danforth</v>
      </c>
      <c r="O4711" t="s">
        <v>1767</v>
      </c>
      <c r="P4711" t="s">
        <v>1775</v>
      </c>
    </row>
    <row r="4712" spans="1:16" x14ac:dyDescent="0.3">
      <c r="A4712">
        <v>43754</v>
      </c>
      <c r="B4712" t="s">
        <v>219</v>
      </c>
      <c r="C4712" t="s">
        <v>63</v>
      </c>
      <c r="D4712" s="25" t="s">
        <v>1756</v>
      </c>
      <c r="E4712" t="s">
        <v>80</v>
      </c>
      <c r="F4712">
        <v>4</v>
      </c>
      <c r="G4712">
        <v>7</v>
      </c>
      <c r="H4712" t="s">
        <v>14</v>
      </c>
      <c r="I4712" t="s">
        <v>15</v>
      </c>
      <c r="J4712">
        <v>5406</v>
      </c>
      <c r="K4712" t="str">
        <f>VLOOKUP(E4712,LUCode!A:B,2,FALSE)</f>
        <v>Disorderly Patron</v>
      </c>
      <c r="L4712">
        <f>VLOOKUP(D4712,Coordinates!A:C,2,FALSE)</f>
        <v>43.401600000000002</v>
      </c>
      <c r="M4712">
        <f>VLOOKUP(D4712,Coordinates!A:C,3,FALSE)</f>
        <v>-79.230900000000005</v>
      </c>
      <c r="N4712" t="str">
        <f>VLOOKUP(I4712,LULine!A:B,2,FALSE)</f>
        <v>Yonge University Spadina</v>
      </c>
      <c r="O4712" t="s">
        <v>1767</v>
      </c>
      <c r="P4712" t="s">
        <v>1776</v>
      </c>
    </row>
    <row r="4713" spans="1:16" x14ac:dyDescent="0.3">
      <c r="A4713">
        <v>43755</v>
      </c>
      <c r="B4713" t="s">
        <v>1343</v>
      </c>
      <c r="C4713" t="s">
        <v>126</v>
      </c>
      <c r="D4713" t="s">
        <v>207</v>
      </c>
      <c r="E4713" t="s">
        <v>132</v>
      </c>
      <c r="F4713">
        <v>6</v>
      </c>
      <c r="G4713">
        <v>11</v>
      </c>
      <c r="H4713" t="s">
        <v>14</v>
      </c>
      <c r="I4713" t="s">
        <v>15</v>
      </c>
      <c r="J4713">
        <v>5641</v>
      </c>
      <c r="K4713" t="str">
        <f>VLOOKUP(E4713,LUCode!A:B,2,FALSE)</f>
        <v>Misc. Transportation Other - Employee Non-Chargeable</v>
      </c>
      <c r="L4713">
        <f>VLOOKUP(D4713,Coordinates!A:C,2,FALSE)</f>
        <v>43.4221</v>
      </c>
      <c r="M4713">
        <f>VLOOKUP(D4713,Coordinates!A:C,3,FALSE)</f>
        <v>-79.235399999999998</v>
      </c>
      <c r="N4713" t="str">
        <f>VLOOKUP(I4713,LULine!A:B,2,FALSE)</f>
        <v>Yonge University Spadina</v>
      </c>
      <c r="O4713" t="s">
        <v>1767</v>
      </c>
      <c r="P4713" t="s">
        <v>1777</v>
      </c>
    </row>
    <row r="4714" spans="1:16" x14ac:dyDescent="0.3">
      <c r="A4714">
        <v>43755</v>
      </c>
      <c r="B4714" t="s">
        <v>986</v>
      </c>
      <c r="C4714" t="s">
        <v>126</v>
      </c>
      <c r="D4714" t="s">
        <v>77</v>
      </c>
      <c r="E4714" t="s">
        <v>86</v>
      </c>
      <c r="F4714">
        <v>3</v>
      </c>
      <c r="G4714">
        <v>5</v>
      </c>
      <c r="H4714" t="s">
        <v>19</v>
      </c>
      <c r="I4714" t="s">
        <v>15</v>
      </c>
      <c r="J4714">
        <v>5451</v>
      </c>
      <c r="K4714" t="str">
        <f>VLOOKUP(E4714,LUCode!A:B,2,FALSE)</f>
        <v>Propulsion System</v>
      </c>
      <c r="L4714" t="str">
        <f>VLOOKUP(D4714,Coordinates!A:C,2,FALSE)</f>
        <v>43°44′03</v>
      </c>
      <c r="M4714">
        <f>VLOOKUP(D4714,Coordinates!A:C,3,FALSE)</f>
        <v>-79.27</v>
      </c>
      <c r="N4714" t="str">
        <f>VLOOKUP(I4714,LULine!A:B,2,FALSE)</f>
        <v>Yonge University Spadina</v>
      </c>
      <c r="O4714" t="s">
        <v>1767</v>
      </c>
      <c r="P4714" t="s">
        <v>1774</v>
      </c>
    </row>
    <row r="4715" spans="1:16" x14ac:dyDescent="0.3">
      <c r="A4715">
        <v>43755</v>
      </c>
      <c r="B4715" t="s">
        <v>229</v>
      </c>
      <c r="C4715" t="s">
        <v>126</v>
      </c>
      <c r="D4715" t="s">
        <v>77</v>
      </c>
      <c r="E4715" t="s">
        <v>958</v>
      </c>
      <c r="F4715">
        <v>3</v>
      </c>
      <c r="G4715">
        <v>5</v>
      </c>
      <c r="H4715" t="s">
        <v>19</v>
      </c>
      <c r="I4715" t="s">
        <v>15</v>
      </c>
      <c r="J4715">
        <v>5841</v>
      </c>
      <c r="K4715" t="str">
        <f>VLOOKUP(E4715,LUCode!A:B,2,FALSE)</f>
        <v>RC&amp;S Other</v>
      </c>
      <c r="L4715" t="str">
        <f>VLOOKUP(D4715,Coordinates!A:C,2,FALSE)</f>
        <v>43°44′03</v>
      </c>
      <c r="M4715">
        <f>VLOOKUP(D4715,Coordinates!A:C,3,FALSE)</f>
        <v>-79.27</v>
      </c>
      <c r="N4715" t="str">
        <f>VLOOKUP(I4715,LULine!A:B,2,FALSE)</f>
        <v>Yonge University Spadina</v>
      </c>
      <c r="O4715" t="s">
        <v>1767</v>
      </c>
      <c r="P4715" t="s">
        <v>1774</v>
      </c>
    </row>
    <row r="4716" spans="1:16" x14ac:dyDescent="0.3">
      <c r="A4716">
        <v>43755</v>
      </c>
      <c r="B4716" t="s">
        <v>1016</v>
      </c>
      <c r="C4716" t="s">
        <v>126</v>
      </c>
      <c r="D4716" t="s">
        <v>37</v>
      </c>
      <c r="E4716" t="s">
        <v>132</v>
      </c>
      <c r="F4716">
        <v>3</v>
      </c>
      <c r="G4716">
        <v>5</v>
      </c>
      <c r="H4716" t="s">
        <v>29</v>
      </c>
      <c r="I4716" t="s">
        <v>30</v>
      </c>
      <c r="J4716">
        <v>5081</v>
      </c>
      <c r="K4716" t="str">
        <f>VLOOKUP(E4716,LUCode!A:B,2,FALSE)</f>
        <v>Misc. Transportation Other - Employee Non-Chargeable</v>
      </c>
      <c r="L4716">
        <f>VLOOKUP(D4716,Coordinates!A:C,2,FALSE)</f>
        <v>43.435699999999997</v>
      </c>
      <c r="M4716">
        <f>VLOOKUP(D4716,Coordinates!A:C,3,FALSE)</f>
        <v>-79.154899999999998</v>
      </c>
      <c r="N4716" t="str">
        <f>VLOOKUP(I4716,LULine!A:B,2,FALSE)</f>
        <v>Bloor Danforth</v>
      </c>
      <c r="O4716" t="s">
        <v>1767</v>
      </c>
      <c r="P4716" t="s">
        <v>1774</v>
      </c>
    </row>
    <row r="4717" spans="1:16" x14ac:dyDescent="0.3">
      <c r="A4717">
        <v>43755</v>
      </c>
      <c r="B4717" t="s">
        <v>907</v>
      </c>
      <c r="C4717" t="s">
        <v>126</v>
      </c>
      <c r="D4717" t="s">
        <v>1717</v>
      </c>
      <c r="E4717" t="s">
        <v>586</v>
      </c>
      <c r="F4717">
        <v>4</v>
      </c>
      <c r="G4717">
        <v>8</v>
      </c>
      <c r="I4717" t="s">
        <v>93</v>
      </c>
      <c r="J4717">
        <v>0</v>
      </c>
      <c r="K4717" t="str">
        <f>VLOOKUP(E4717,LUCode!A:B,2,FALSE)</f>
        <v>VCC/RCIU/CCR</v>
      </c>
      <c r="L4717" t="e">
        <f>VLOOKUP(D4717,Coordinates!A:C,2,FALSE)</f>
        <v>#N/A</v>
      </c>
      <c r="M4717" t="e">
        <f>VLOOKUP(D4717,Coordinates!A:C,3,FALSE)</f>
        <v>#N/A</v>
      </c>
      <c r="N4717" t="str">
        <f>VLOOKUP(I4717,LULine!A:B,2,FALSE)</f>
        <v>Scarborough Rail Transit</v>
      </c>
      <c r="O4717" t="s">
        <v>1767</v>
      </c>
      <c r="P4717" t="s">
        <v>1772</v>
      </c>
    </row>
    <row r="4718" spans="1:16" x14ac:dyDescent="0.3">
      <c r="A4718">
        <v>43755</v>
      </c>
      <c r="B4718" t="s">
        <v>514</v>
      </c>
      <c r="C4718" t="s">
        <v>126</v>
      </c>
      <c r="D4718" t="s">
        <v>64</v>
      </c>
      <c r="E4718" t="s">
        <v>601</v>
      </c>
      <c r="F4718">
        <v>3</v>
      </c>
      <c r="G4718">
        <v>6</v>
      </c>
      <c r="H4718" t="s">
        <v>29</v>
      </c>
      <c r="I4718" t="s">
        <v>30</v>
      </c>
      <c r="J4718">
        <v>5221</v>
      </c>
      <c r="K4718" t="str">
        <f>VLOOKUP(E4718,LUCode!A:B,2,FALSE)</f>
        <v>Trucks</v>
      </c>
      <c r="L4718">
        <f>VLOOKUP(D4718,Coordinates!A:C,2,FALSE)</f>
        <v>43.424100000000003</v>
      </c>
      <c r="M4718">
        <f>VLOOKUP(D4718,Coordinates!A:C,3,FALSE)</f>
        <v>-79.164699999999996</v>
      </c>
      <c r="N4718" t="str">
        <f>VLOOKUP(I4718,LULine!A:B,2,FALSE)</f>
        <v>Bloor Danforth</v>
      </c>
      <c r="O4718" t="s">
        <v>1767</v>
      </c>
      <c r="P4718" t="s">
        <v>1772</v>
      </c>
    </row>
    <row r="4719" spans="1:16" x14ac:dyDescent="0.3">
      <c r="A4719">
        <v>43755</v>
      </c>
      <c r="B4719" t="s">
        <v>944</v>
      </c>
      <c r="C4719" t="s">
        <v>126</v>
      </c>
      <c r="D4719" t="s">
        <v>42</v>
      </c>
      <c r="E4719" t="s">
        <v>239</v>
      </c>
      <c r="F4719">
        <v>5</v>
      </c>
      <c r="G4719">
        <v>8</v>
      </c>
      <c r="H4719" t="s">
        <v>19</v>
      </c>
      <c r="I4719" t="s">
        <v>15</v>
      </c>
      <c r="J4719">
        <v>5841</v>
      </c>
      <c r="K4719" t="str">
        <f>VLOOKUP(E4719,LUCode!A:B,2,FALSE)</f>
        <v>Crew Unable to Maintain Schedule</v>
      </c>
      <c r="L4719">
        <f>VLOOKUP(D4719,Coordinates!A:C,2,FALSE)</f>
        <v>43.749699999999997</v>
      </c>
      <c r="M4719">
        <f>VLOOKUP(D4719,Coordinates!A:C,3,FALSE)</f>
        <v>-79.4619</v>
      </c>
      <c r="N4719" t="str">
        <f>VLOOKUP(I4719,LULine!A:B,2,FALSE)</f>
        <v>Yonge University Spadina</v>
      </c>
      <c r="O4719" t="s">
        <v>1767</v>
      </c>
      <c r="P4719" t="s">
        <v>1772</v>
      </c>
    </row>
    <row r="4720" spans="1:16" x14ac:dyDescent="0.3">
      <c r="A4720">
        <v>43755</v>
      </c>
      <c r="B4720" t="s">
        <v>944</v>
      </c>
      <c r="C4720" t="s">
        <v>126</v>
      </c>
      <c r="D4720" t="s">
        <v>127</v>
      </c>
      <c r="E4720" t="s">
        <v>89</v>
      </c>
      <c r="F4720">
        <v>4</v>
      </c>
      <c r="G4720">
        <v>7</v>
      </c>
      <c r="H4720" t="s">
        <v>14</v>
      </c>
      <c r="I4720" t="s">
        <v>15</v>
      </c>
      <c r="J4720">
        <v>5566</v>
      </c>
      <c r="K4720" t="str">
        <f>VLOOKUP(E4720,LUCode!A:B,2,FALSE)</f>
        <v>Injured or ill Customer (On Train) - Medical Aid Refused</v>
      </c>
      <c r="L4720">
        <f>VLOOKUP(D4720,Coordinates!A:C,2,FALSE)</f>
        <v>43.400500000000001</v>
      </c>
      <c r="M4720">
        <f>VLOOKUP(D4720,Coordinates!A:C,3,FALSE)</f>
        <v>-79.235900000000001</v>
      </c>
      <c r="N4720" t="str">
        <f>VLOOKUP(I4720,LULine!A:B,2,FALSE)</f>
        <v>Yonge University Spadina</v>
      </c>
      <c r="O4720" t="s">
        <v>1767</v>
      </c>
      <c r="P4720" t="s">
        <v>1772</v>
      </c>
    </row>
    <row r="4721" spans="1:16" x14ac:dyDescent="0.3">
      <c r="A4721">
        <v>43755</v>
      </c>
      <c r="B4721" t="s">
        <v>1271</v>
      </c>
      <c r="C4721" t="s">
        <v>126</v>
      </c>
      <c r="D4721" s="25" t="s">
        <v>1640</v>
      </c>
      <c r="E4721" t="s">
        <v>239</v>
      </c>
      <c r="F4721">
        <v>5</v>
      </c>
      <c r="G4721">
        <v>8</v>
      </c>
      <c r="H4721" t="s">
        <v>14</v>
      </c>
      <c r="I4721" t="s">
        <v>15</v>
      </c>
      <c r="J4721">
        <v>5861</v>
      </c>
      <c r="K4721" t="str">
        <f>VLOOKUP(E4721,LUCode!A:B,2,FALSE)</f>
        <v>Crew Unable to Maintain Schedule</v>
      </c>
      <c r="L4721" t="str">
        <f>VLOOKUP(D4721,Coordinates!A:C,2,FALSE)</f>
        <v>43.7614°</v>
      </c>
      <c r="M4721">
        <f>VLOOKUP(D4721,Coordinates!A:C,3,FALSE)</f>
        <v>-79.410499999999999</v>
      </c>
      <c r="N4721" t="str">
        <f>VLOOKUP(I4721,LULine!A:B,2,FALSE)</f>
        <v>Yonge University Spadina</v>
      </c>
      <c r="O4721" t="s">
        <v>1767</v>
      </c>
      <c r="P4721" t="s">
        <v>1773</v>
      </c>
    </row>
    <row r="4722" spans="1:16" x14ac:dyDescent="0.3">
      <c r="A4722">
        <v>43755</v>
      </c>
      <c r="B4722" t="s">
        <v>402</v>
      </c>
      <c r="C4722" t="s">
        <v>126</v>
      </c>
      <c r="D4722" t="s">
        <v>33</v>
      </c>
      <c r="E4722" t="s">
        <v>70</v>
      </c>
      <c r="F4722">
        <v>3</v>
      </c>
      <c r="G4722">
        <v>6</v>
      </c>
      <c r="H4722" t="s">
        <v>34</v>
      </c>
      <c r="I4722" t="s">
        <v>30</v>
      </c>
      <c r="J4722">
        <v>5224</v>
      </c>
      <c r="K4722" t="str">
        <f>VLOOKUP(E4722,LUCode!A:B,2,FALSE)</f>
        <v>Signals - Train Stops</v>
      </c>
      <c r="L4722">
        <f>VLOOKUP(D4722,Coordinates!A:C,2,FALSE)</f>
        <v>43.381399999999999</v>
      </c>
      <c r="M4722">
        <f>VLOOKUP(D4722,Coordinates!A:C,3,FALSE)</f>
        <v>-79.320999999999998</v>
      </c>
      <c r="N4722" t="str">
        <f>VLOOKUP(I4722,LULine!A:B,2,FALSE)</f>
        <v>Bloor Danforth</v>
      </c>
      <c r="O4722" t="s">
        <v>1767</v>
      </c>
      <c r="P4722" t="s">
        <v>1773</v>
      </c>
    </row>
    <row r="4723" spans="1:16" x14ac:dyDescent="0.3">
      <c r="A4723">
        <v>43755</v>
      </c>
      <c r="B4723" t="s">
        <v>883</v>
      </c>
      <c r="C4723" t="s">
        <v>126</v>
      </c>
      <c r="D4723" t="s">
        <v>266</v>
      </c>
      <c r="E4723" t="s">
        <v>345</v>
      </c>
      <c r="F4723">
        <v>5</v>
      </c>
      <c r="G4723">
        <v>10</v>
      </c>
      <c r="H4723" t="s">
        <v>29</v>
      </c>
      <c r="I4723" t="s">
        <v>93</v>
      </c>
      <c r="J4723">
        <v>3009</v>
      </c>
      <c r="K4723" t="str">
        <f>VLOOKUP(E4723,LUCode!A:B,2,FALSE)</f>
        <v>Miscellaneous Other</v>
      </c>
      <c r="L4723">
        <f>VLOOKUP(D4723,Coordinates!A:C,2,FALSE)</f>
        <v>43.462899999999998</v>
      </c>
      <c r="M4723">
        <f>VLOOKUP(D4723,Coordinates!A:C,3,FALSE)</f>
        <v>-79.150599999999997</v>
      </c>
      <c r="N4723" t="str">
        <f>VLOOKUP(I4723,LULine!A:B,2,FALSE)</f>
        <v>Scarborough Rail Transit</v>
      </c>
      <c r="O4723" t="s">
        <v>1767</v>
      </c>
      <c r="P4723" t="s">
        <v>1775</v>
      </c>
    </row>
    <row r="4724" spans="1:16" x14ac:dyDescent="0.3">
      <c r="A4724">
        <v>43755</v>
      </c>
      <c r="B4724" t="s">
        <v>522</v>
      </c>
      <c r="C4724" t="s">
        <v>126</v>
      </c>
      <c r="D4724" t="s">
        <v>296</v>
      </c>
      <c r="E4724" t="s">
        <v>80</v>
      </c>
      <c r="F4724">
        <v>4</v>
      </c>
      <c r="G4724">
        <v>7</v>
      </c>
      <c r="H4724" t="s">
        <v>14</v>
      </c>
      <c r="I4724" t="s">
        <v>15</v>
      </c>
      <c r="J4724">
        <v>5406</v>
      </c>
      <c r="K4724" t="str">
        <f>VLOOKUP(E4724,LUCode!A:B,2,FALSE)</f>
        <v>Disorderly Patron</v>
      </c>
      <c r="L4724">
        <f>VLOOKUP(D4724,Coordinates!A:C,2,FALSE)</f>
        <v>43.4116</v>
      </c>
      <c r="M4724">
        <f>VLOOKUP(D4724,Coordinates!A:C,3,FALSE)</f>
        <v>-79.233500000000006</v>
      </c>
      <c r="N4724" t="str">
        <f>VLOOKUP(I4724,LULine!A:B,2,FALSE)</f>
        <v>Yonge University Spadina</v>
      </c>
      <c r="O4724" t="s">
        <v>1767</v>
      </c>
      <c r="P4724" t="s">
        <v>1775</v>
      </c>
    </row>
    <row r="4725" spans="1:16" x14ac:dyDescent="0.3">
      <c r="A4725">
        <v>43755</v>
      </c>
      <c r="B4725" t="s">
        <v>307</v>
      </c>
      <c r="C4725" t="s">
        <v>126</v>
      </c>
      <c r="D4725" t="s">
        <v>24</v>
      </c>
      <c r="E4725" t="s">
        <v>308</v>
      </c>
      <c r="F4725">
        <v>5</v>
      </c>
      <c r="G4725">
        <v>8</v>
      </c>
      <c r="H4725" t="s">
        <v>14</v>
      </c>
      <c r="I4725" t="s">
        <v>15</v>
      </c>
      <c r="J4725">
        <v>6076</v>
      </c>
      <c r="K4725" t="str">
        <f>VLOOKUP(E4725,LUCode!A:B,2,FALSE)</f>
        <v>Assault / Patron Involved</v>
      </c>
      <c r="L4725">
        <f>VLOOKUP(D4725,Coordinates!A:C,2,FALSE)</f>
        <v>43.415199999999999</v>
      </c>
      <c r="M4725">
        <f>VLOOKUP(D4725,Coordinates!A:C,3,FALSE)</f>
        <v>-79.234999999999999</v>
      </c>
      <c r="N4725" t="str">
        <f>VLOOKUP(I4725,LULine!A:B,2,FALSE)</f>
        <v>Yonge University Spadina</v>
      </c>
      <c r="O4725" t="s">
        <v>1767</v>
      </c>
      <c r="P4725" t="s">
        <v>1775</v>
      </c>
    </row>
    <row r="4726" spans="1:16" x14ac:dyDescent="0.3">
      <c r="A4726">
        <v>43755</v>
      </c>
      <c r="B4726" t="s">
        <v>1112</v>
      </c>
      <c r="C4726" t="s">
        <v>126</v>
      </c>
      <c r="D4726" t="s">
        <v>237</v>
      </c>
      <c r="E4726" t="s">
        <v>57</v>
      </c>
      <c r="F4726">
        <v>13</v>
      </c>
      <c r="G4726">
        <v>16</v>
      </c>
      <c r="H4726" t="s">
        <v>29</v>
      </c>
      <c r="I4726" t="s">
        <v>30</v>
      </c>
      <c r="J4726">
        <v>5193</v>
      </c>
      <c r="K4726" t="str">
        <f>VLOOKUP(E4726,LUCode!A:B,2,FALSE)</f>
        <v>Injured or ill Customer (On Train) - Transported</v>
      </c>
      <c r="L4726">
        <f>VLOOKUP(D4726,Coordinates!A:C,2,FALSE)</f>
        <v>43.394399999999997</v>
      </c>
      <c r="M4726">
        <f>VLOOKUP(D4726,Coordinates!A:C,3,FALSE)</f>
        <v>-79.253600000000006</v>
      </c>
      <c r="N4726" t="str">
        <f>VLOOKUP(I4726,LULine!A:B,2,FALSE)</f>
        <v>Bloor Danforth</v>
      </c>
      <c r="O4726" t="s">
        <v>1767</v>
      </c>
      <c r="P4726" t="s">
        <v>1776</v>
      </c>
    </row>
    <row r="4727" spans="1:16" x14ac:dyDescent="0.3">
      <c r="A4727">
        <v>43756</v>
      </c>
      <c r="B4727" t="s">
        <v>683</v>
      </c>
      <c r="C4727" t="s">
        <v>145</v>
      </c>
      <c r="D4727" t="s">
        <v>27</v>
      </c>
      <c r="E4727" t="s">
        <v>132</v>
      </c>
      <c r="F4727">
        <v>3</v>
      </c>
      <c r="G4727">
        <v>7</v>
      </c>
      <c r="H4727" t="s">
        <v>29</v>
      </c>
      <c r="I4727" t="s">
        <v>30</v>
      </c>
      <c r="J4727">
        <v>5098</v>
      </c>
      <c r="K4727" t="str">
        <f>VLOOKUP(E4727,LUCode!A:B,2,FALSE)</f>
        <v>Misc. Transportation Other - Employee Non-Chargeable</v>
      </c>
      <c r="L4727">
        <f>VLOOKUP(D4727,Coordinates!A:C,2,FALSE)</f>
        <v>43.392000000000003</v>
      </c>
      <c r="M4727">
        <f>VLOOKUP(D4727,Coordinates!A:C,3,FALSE)</f>
        <v>-79.273499999999999</v>
      </c>
      <c r="N4727" t="str">
        <f>VLOOKUP(I4727,LULine!A:B,2,FALSE)</f>
        <v>Bloor Danforth</v>
      </c>
      <c r="O4727" t="s">
        <v>1767</v>
      </c>
      <c r="P4727" t="s">
        <v>1777</v>
      </c>
    </row>
    <row r="4728" spans="1:16" x14ac:dyDescent="0.3">
      <c r="A4728">
        <v>43756</v>
      </c>
      <c r="B4728" t="s">
        <v>1718</v>
      </c>
      <c r="C4728" t="s">
        <v>145</v>
      </c>
      <c r="D4728" t="s">
        <v>286</v>
      </c>
      <c r="E4728" t="s">
        <v>52</v>
      </c>
      <c r="F4728">
        <v>4</v>
      </c>
      <c r="G4728">
        <v>8</v>
      </c>
      <c r="H4728" t="s">
        <v>29</v>
      </c>
      <c r="I4728" t="s">
        <v>30</v>
      </c>
      <c r="J4728">
        <v>5310</v>
      </c>
      <c r="K4728" t="str">
        <f>VLOOKUP(E4728,LUCode!A:B,2,FALSE)</f>
        <v>Unsanitary Vehicle</v>
      </c>
      <c r="L4728">
        <f>VLOOKUP(D4728,Coordinates!A:C,2,FALSE)</f>
        <v>43.401299999999999</v>
      </c>
      <c r="M4728">
        <f>VLOOKUP(D4728,Coordinates!A:C,3,FALSE)</f>
        <v>-79.232399999999998</v>
      </c>
      <c r="N4728" t="str">
        <f>VLOOKUP(I4728,LULine!A:B,2,FALSE)</f>
        <v>Bloor Danforth</v>
      </c>
      <c r="O4728" t="s">
        <v>1767</v>
      </c>
      <c r="P4728" t="s">
        <v>1777</v>
      </c>
    </row>
    <row r="4729" spans="1:16" x14ac:dyDescent="0.3">
      <c r="A4729">
        <v>43756</v>
      </c>
      <c r="B4729" t="s">
        <v>1719</v>
      </c>
      <c r="C4729" t="s">
        <v>145</v>
      </c>
      <c r="D4729" t="s">
        <v>33</v>
      </c>
      <c r="E4729" t="s">
        <v>54</v>
      </c>
      <c r="F4729">
        <v>4</v>
      </c>
      <c r="G4729">
        <v>8</v>
      </c>
      <c r="H4729" t="s">
        <v>34</v>
      </c>
      <c r="I4729" t="s">
        <v>30</v>
      </c>
      <c r="J4729">
        <v>5058</v>
      </c>
      <c r="K4729" t="str">
        <f>VLOOKUP(E4729,LUCode!A:B,2,FALSE)</f>
        <v>Passenger Assistance Alarm Activated - No Trouble Found</v>
      </c>
      <c r="L4729">
        <f>VLOOKUP(D4729,Coordinates!A:C,2,FALSE)</f>
        <v>43.381399999999999</v>
      </c>
      <c r="M4729">
        <f>VLOOKUP(D4729,Coordinates!A:C,3,FALSE)</f>
        <v>-79.320999999999998</v>
      </c>
      <c r="N4729" t="str">
        <f>VLOOKUP(I4729,LULine!A:B,2,FALSE)</f>
        <v>Bloor Danforth</v>
      </c>
      <c r="O4729" t="s">
        <v>1767</v>
      </c>
      <c r="P4729" t="s">
        <v>1777</v>
      </c>
    </row>
    <row r="4730" spans="1:16" x14ac:dyDescent="0.3">
      <c r="A4730">
        <v>43756</v>
      </c>
      <c r="B4730" t="s">
        <v>1720</v>
      </c>
      <c r="C4730" t="s">
        <v>145</v>
      </c>
      <c r="D4730" s="25" t="s">
        <v>1755</v>
      </c>
      <c r="E4730" t="s">
        <v>158</v>
      </c>
      <c r="F4730">
        <v>8</v>
      </c>
      <c r="G4730">
        <v>12</v>
      </c>
      <c r="H4730" t="s">
        <v>29</v>
      </c>
      <c r="I4730" t="s">
        <v>30</v>
      </c>
      <c r="J4730">
        <v>5259</v>
      </c>
      <c r="K4730" t="str">
        <f>VLOOKUP(E4730,LUCode!A:B,2,FALSE)</f>
        <v>Unauthorized at Track Level</v>
      </c>
      <c r="L4730">
        <f>VLOOKUP(D4730,Coordinates!A:C,2,FALSE)</f>
        <v>43.6706</v>
      </c>
      <c r="M4730">
        <f>VLOOKUP(D4730,Coordinates!A:C,3,FALSE)</f>
        <v>-79.386499999999998</v>
      </c>
      <c r="N4730" t="str">
        <f>VLOOKUP(I4730,LULine!A:B,2,FALSE)</f>
        <v>Bloor Danforth</v>
      </c>
      <c r="O4730" t="s">
        <v>1767</v>
      </c>
      <c r="P4730" t="s">
        <v>1777</v>
      </c>
    </row>
    <row r="4731" spans="1:16" x14ac:dyDescent="0.3">
      <c r="A4731">
        <v>43756</v>
      </c>
      <c r="B4731" t="s">
        <v>1721</v>
      </c>
      <c r="C4731" t="s">
        <v>145</v>
      </c>
      <c r="D4731" s="25" t="s">
        <v>1640</v>
      </c>
      <c r="E4731" t="s">
        <v>43</v>
      </c>
      <c r="F4731">
        <v>3</v>
      </c>
      <c r="G4731">
        <v>8</v>
      </c>
      <c r="H4731" t="s">
        <v>34</v>
      </c>
      <c r="I4731" t="s">
        <v>99</v>
      </c>
      <c r="J4731">
        <v>6181</v>
      </c>
      <c r="K4731" t="str">
        <f>VLOOKUP(E4731,LUCode!A:B,2,FALSE)</f>
        <v>Operator Not In Position</v>
      </c>
      <c r="L4731" t="str">
        <f>VLOOKUP(D4731,Coordinates!A:C,2,FALSE)</f>
        <v>43.7614°</v>
      </c>
      <c r="M4731">
        <f>VLOOKUP(D4731,Coordinates!A:C,3,FALSE)</f>
        <v>-79.410499999999999</v>
      </c>
      <c r="N4731" t="str">
        <f>VLOOKUP(I4731,LULine!A:B,2,FALSE)</f>
        <v>Sheppard</v>
      </c>
      <c r="O4731" t="s">
        <v>1767</v>
      </c>
      <c r="P4731" t="s">
        <v>1774</v>
      </c>
    </row>
    <row r="4732" spans="1:16" x14ac:dyDescent="0.3">
      <c r="A4732">
        <v>43756</v>
      </c>
      <c r="B4732" t="s">
        <v>715</v>
      </c>
      <c r="C4732" t="s">
        <v>145</v>
      </c>
      <c r="D4732" t="s">
        <v>32</v>
      </c>
      <c r="E4732" t="s">
        <v>503</v>
      </c>
      <c r="F4732">
        <v>10</v>
      </c>
      <c r="G4732">
        <v>14</v>
      </c>
      <c r="H4732" t="s">
        <v>34</v>
      </c>
      <c r="I4732" t="s">
        <v>30</v>
      </c>
      <c r="J4732">
        <v>5152</v>
      </c>
      <c r="K4732" t="str">
        <f>VLOOKUP(E4732,LUCode!A:B,2,FALSE)</f>
        <v>Supervisory Error</v>
      </c>
      <c r="L4732">
        <f>VLOOKUP(D4732,Coordinates!A:C,2,FALSE)</f>
        <v>43.681111000000001</v>
      </c>
      <c r="M4732">
        <f>VLOOKUP(D4732,Coordinates!A:C,3,FALSE)</f>
        <v>-79.337778</v>
      </c>
      <c r="N4732" t="str">
        <f>VLOOKUP(I4732,LULine!A:B,2,FALSE)</f>
        <v>Bloor Danforth</v>
      </c>
      <c r="O4732" t="s">
        <v>1767</v>
      </c>
      <c r="P4732" t="s">
        <v>1774</v>
      </c>
    </row>
    <row r="4733" spans="1:16" x14ac:dyDescent="0.3">
      <c r="A4733">
        <v>43756</v>
      </c>
      <c r="B4733" t="s">
        <v>66</v>
      </c>
      <c r="C4733" t="s">
        <v>145</v>
      </c>
      <c r="D4733" t="s">
        <v>211</v>
      </c>
      <c r="E4733" t="s">
        <v>13</v>
      </c>
      <c r="F4733">
        <v>4</v>
      </c>
      <c r="G4733">
        <v>8</v>
      </c>
      <c r="H4733" t="s">
        <v>19</v>
      </c>
      <c r="I4733" t="s">
        <v>15</v>
      </c>
      <c r="J4733">
        <v>5591</v>
      </c>
      <c r="K4733" t="str">
        <f>VLOOKUP(E4733,LUCode!A:B,2,FALSE)</f>
        <v>ATC Project</v>
      </c>
      <c r="L4733">
        <f>VLOOKUP(D4733,Coordinates!A:C,2,FALSE)</f>
        <v>43.4739</v>
      </c>
      <c r="M4733">
        <f>VLOOKUP(D4733,Coordinates!A:C,3,FALSE)</f>
        <v>-79.313900000000004</v>
      </c>
      <c r="N4733" t="str">
        <f>VLOOKUP(I4733,LULine!A:B,2,FALSE)</f>
        <v>Yonge University Spadina</v>
      </c>
      <c r="O4733" t="s">
        <v>1767</v>
      </c>
      <c r="P4733" t="s">
        <v>1774</v>
      </c>
    </row>
    <row r="4734" spans="1:16" x14ac:dyDescent="0.3">
      <c r="A4734">
        <v>43756</v>
      </c>
      <c r="B4734" t="s">
        <v>563</v>
      </c>
      <c r="C4734" t="s">
        <v>145</v>
      </c>
      <c r="D4734" t="s">
        <v>207</v>
      </c>
      <c r="E4734" t="s">
        <v>197</v>
      </c>
      <c r="F4734">
        <v>4</v>
      </c>
      <c r="G4734">
        <v>0</v>
      </c>
      <c r="H4734" t="s">
        <v>19</v>
      </c>
      <c r="I4734" t="s">
        <v>15</v>
      </c>
      <c r="J4734">
        <v>5926</v>
      </c>
      <c r="K4734" t="str">
        <f>VLOOKUP(E4734,LUCode!A:B,2,FALSE)</f>
        <v>Work Zone Problems - Track</v>
      </c>
      <c r="L4734">
        <f>VLOOKUP(D4734,Coordinates!A:C,2,FALSE)</f>
        <v>43.4221</v>
      </c>
      <c r="M4734">
        <f>VLOOKUP(D4734,Coordinates!A:C,3,FALSE)</f>
        <v>-79.235399999999998</v>
      </c>
      <c r="N4734" t="str">
        <f>VLOOKUP(I4734,LULine!A:B,2,FALSE)</f>
        <v>Yonge University Spadina</v>
      </c>
      <c r="O4734" t="s">
        <v>1767</v>
      </c>
      <c r="P4734" t="s">
        <v>1774</v>
      </c>
    </row>
    <row r="4735" spans="1:16" x14ac:dyDescent="0.3">
      <c r="A4735">
        <v>43756</v>
      </c>
      <c r="B4735" t="s">
        <v>1172</v>
      </c>
      <c r="C4735" t="s">
        <v>145</v>
      </c>
      <c r="D4735" t="s">
        <v>427</v>
      </c>
      <c r="E4735" t="s">
        <v>13</v>
      </c>
      <c r="F4735">
        <v>6</v>
      </c>
      <c r="G4735">
        <v>9</v>
      </c>
      <c r="H4735" t="s">
        <v>19</v>
      </c>
      <c r="I4735" t="s">
        <v>15</v>
      </c>
      <c r="J4735">
        <v>6076</v>
      </c>
      <c r="K4735" t="str">
        <f>VLOOKUP(E4735,LUCode!A:B,2,FALSE)</f>
        <v>ATC Project</v>
      </c>
      <c r="L4735">
        <f>VLOOKUP(D4735,Coordinates!A:C,2,FALSE)</f>
        <v>43.4739</v>
      </c>
      <c r="M4735">
        <f>VLOOKUP(D4735,Coordinates!A:C,3,FALSE)</f>
        <v>-79.313900000000004</v>
      </c>
      <c r="N4735" t="str">
        <f>VLOOKUP(I4735,LULine!A:B,2,FALSE)</f>
        <v>Yonge University Spadina</v>
      </c>
      <c r="O4735" t="s">
        <v>1767</v>
      </c>
      <c r="P4735" t="s">
        <v>1772</v>
      </c>
    </row>
    <row r="4736" spans="1:16" x14ac:dyDescent="0.3">
      <c r="A4736">
        <v>43756</v>
      </c>
      <c r="B4736" t="s">
        <v>1392</v>
      </c>
      <c r="C4736" t="s">
        <v>145</v>
      </c>
      <c r="D4736" t="s">
        <v>134</v>
      </c>
      <c r="E4736" t="s">
        <v>777</v>
      </c>
      <c r="F4736">
        <v>5</v>
      </c>
      <c r="G4736">
        <v>8</v>
      </c>
      <c r="H4736" t="s">
        <v>34</v>
      </c>
      <c r="I4736" t="s">
        <v>30</v>
      </c>
      <c r="J4736">
        <v>5354</v>
      </c>
      <c r="K4736" t="str">
        <f>VLOOKUP(E4736,LUCode!A:B,2,FALSE)</f>
        <v>S/E/C Department Other</v>
      </c>
      <c r="L4736">
        <f>VLOOKUP(D4736,Coordinates!A:C,2,FALSE)</f>
        <v>43.404200000000003</v>
      </c>
      <c r="M4736">
        <f>VLOOKUP(D4736,Coordinates!A:C,3,FALSE)</f>
        <v>-79.210899999999995</v>
      </c>
      <c r="N4736" t="str">
        <f>VLOOKUP(I4736,LULine!A:B,2,FALSE)</f>
        <v>Bloor Danforth</v>
      </c>
      <c r="O4736" t="s">
        <v>1767</v>
      </c>
      <c r="P4736" t="s">
        <v>1772</v>
      </c>
    </row>
    <row r="4737" spans="1:16" x14ac:dyDescent="0.3">
      <c r="A4737">
        <v>43756</v>
      </c>
      <c r="B4737" t="s">
        <v>922</v>
      </c>
      <c r="C4737" t="s">
        <v>145</v>
      </c>
      <c r="D4737" t="s">
        <v>59</v>
      </c>
      <c r="E4737" t="s">
        <v>86</v>
      </c>
      <c r="F4737">
        <v>3</v>
      </c>
      <c r="G4737">
        <v>6</v>
      </c>
      <c r="H4737" t="s">
        <v>29</v>
      </c>
      <c r="I4737" t="s">
        <v>30</v>
      </c>
      <c r="J4737">
        <v>5035</v>
      </c>
      <c r="K4737" t="str">
        <f>VLOOKUP(E4737,LUCode!A:B,2,FALSE)</f>
        <v>Propulsion System</v>
      </c>
      <c r="L4737">
        <f>VLOOKUP(D4737,Coordinates!A:C,2,FALSE)</f>
        <v>43.410299999999999</v>
      </c>
      <c r="M4737">
        <f>VLOOKUP(D4737,Coordinates!A:C,3,FALSE)</f>
        <v>-79.192300000000003</v>
      </c>
      <c r="N4737" t="str">
        <f>VLOOKUP(I4737,LULine!A:B,2,FALSE)</f>
        <v>Bloor Danforth</v>
      </c>
      <c r="O4737" t="s">
        <v>1767</v>
      </c>
      <c r="P4737" t="s">
        <v>1773</v>
      </c>
    </row>
    <row r="4738" spans="1:16" x14ac:dyDescent="0.3">
      <c r="A4738">
        <v>43756</v>
      </c>
      <c r="B4738" t="s">
        <v>636</v>
      </c>
      <c r="C4738" t="s">
        <v>145</v>
      </c>
      <c r="D4738" t="s">
        <v>626</v>
      </c>
      <c r="E4738" t="s">
        <v>89</v>
      </c>
      <c r="F4738">
        <v>11</v>
      </c>
      <c r="G4738">
        <v>14</v>
      </c>
      <c r="H4738" t="s">
        <v>19</v>
      </c>
      <c r="I4738" t="s">
        <v>15</v>
      </c>
      <c r="J4738">
        <v>5486</v>
      </c>
      <c r="K4738" t="str">
        <f>VLOOKUP(E4738,LUCode!A:B,2,FALSE)</f>
        <v>Injured or ill Customer (On Train) - Medical Aid Refused</v>
      </c>
      <c r="L4738">
        <f>VLOOKUP(D4738,Coordinates!A:C,2,FALSE)</f>
        <v>43.465000000000003</v>
      </c>
      <c r="M4738">
        <f>VLOOKUP(D4738,Coordinates!A:C,3,FALSE)</f>
        <v>-79.2453</v>
      </c>
      <c r="N4738" t="str">
        <f>VLOOKUP(I4738,LULine!A:B,2,FALSE)</f>
        <v>Yonge University Spadina</v>
      </c>
      <c r="O4738" t="s">
        <v>1767</v>
      </c>
      <c r="P4738" t="s">
        <v>1773</v>
      </c>
    </row>
    <row r="4739" spans="1:16" x14ac:dyDescent="0.3">
      <c r="A4739">
        <v>43756</v>
      </c>
      <c r="B4739" t="s">
        <v>1160</v>
      </c>
      <c r="C4739" t="s">
        <v>145</v>
      </c>
      <c r="D4739" t="s">
        <v>37</v>
      </c>
      <c r="E4739" t="s">
        <v>43</v>
      </c>
      <c r="F4739">
        <v>3</v>
      </c>
      <c r="G4739">
        <v>6</v>
      </c>
      <c r="H4739" t="s">
        <v>29</v>
      </c>
      <c r="I4739" t="s">
        <v>30</v>
      </c>
      <c r="J4739">
        <v>5125</v>
      </c>
      <c r="K4739" t="str">
        <f>VLOOKUP(E4739,LUCode!A:B,2,FALSE)</f>
        <v>Operator Not In Position</v>
      </c>
      <c r="L4739">
        <f>VLOOKUP(D4739,Coordinates!A:C,2,FALSE)</f>
        <v>43.435699999999997</v>
      </c>
      <c r="M4739">
        <f>VLOOKUP(D4739,Coordinates!A:C,3,FALSE)</f>
        <v>-79.154899999999998</v>
      </c>
      <c r="N4739" t="str">
        <f>VLOOKUP(I4739,LULine!A:B,2,FALSE)</f>
        <v>Bloor Danforth</v>
      </c>
      <c r="O4739" t="s">
        <v>1767</v>
      </c>
      <c r="P4739" t="s">
        <v>1775</v>
      </c>
    </row>
    <row r="4740" spans="1:16" x14ac:dyDescent="0.3">
      <c r="A4740">
        <v>43756</v>
      </c>
      <c r="B4740" t="s">
        <v>47</v>
      </c>
      <c r="C4740" t="s">
        <v>145</v>
      </c>
      <c r="D4740" t="s">
        <v>45</v>
      </c>
      <c r="E4740" t="s">
        <v>43</v>
      </c>
      <c r="F4740">
        <v>3</v>
      </c>
      <c r="G4740">
        <v>5</v>
      </c>
      <c r="H4740" t="s">
        <v>19</v>
      </c>
      <c r="I4740" t="s">
        <v>15</v>
      </c>
      <c r="J4740">
        <v>5696</v>
      </c>
      <c r="K4740" t="str">
        <f>VLOOKUP(E4740,LUCode!A:B,2,FALSE)</f>
        <v>Operator Not In Position</v>
      </c>
      <c r="L4740">
        <f>VLOOKUP(D4740,Coordinates!A:C,2,FALSE)</f>
        <v>43.781399999999998</v>
      </c>
      <c r="M4740">
        <f>VLOOKUP(D4740,Coordinates!A:C,3,FALSE)</f>
        <v>-79.415000000000006</v>
      </c>
      <c r="N4740" t="str">
        <f>VLOOKUP(I4740,LULine!A:B,2,FALSE)</f>
        <v>Yonge University Spadina</v>
      </c>
      <c r="O4740" t="s">
        <v>1767</v>
      </c>
      <c r="P4740" t="s">
        <v>1775</v>
      </c>
    </row>
    <row r="4741" spans="1:16" x14ac:dyDescent="0.3">
      <c r="A4741">
        <v>43756</v>
      </c>
      <c r="B4741" t="s">
        <v>48</v>
      </c>
      <c r="C4741" t="s">
        <v>145</v>
      </c>
      <c r="D4741" t="s">
        <v>296</v>
      </c>
      <c r="E4741" t="s">
        <v>277</v>
      </c>
      <c r="F4741">
        <v>4</v>
      </c>
      <c r="G4741">
        <v>6</v>
      </c>
      <c r="H4741" t="s">
        <v>19</v>
      </c>
      <c r="I4741" t="s">
        <v>15</v>
      </c>
      <c r="J4741">
        <v>5786</v>
      </c>
      <c r="K4741" t="str">
        <f>VLOOKUP(E4741,LUCode!A:B,2,FALSE)</f>
        <v>Operator Violated Signal</v>
      </c>
      <c r="L4741">
        <f>VLOOKUP(D4741,Coordinates!A:C,2,FALSE)</f>
        <v>43.4116</v>
      </c>
      <c r="M4741">
        <f>VLOOKUP(D4741,Coordinates!A:C,3,FALSE)</f>
        <v>-79.233500000000006</v>
      </c>
      <c r="N4741" t="str">
        <f>VLOOKUP(I4741,LULine!A:B,2,FALSE)</f>
        <v>Yonge University Spadina</v>
      </c>
      <c r="O4741" t="s">
        <v>1767</v>
      </c>
      <c r="P4741" t="s">
        <v>1775</v>
      </c>
    </row>
    <row r="4742" spans="1:16" x14ac:dyDescent="0.3">
      <c r="A4742">
        <v>43756</v>
      </c>
      <c r="B4742" t="s">
        <v>111</v>
      </c>
      <c r="C4742" t="s">
        <v>145</v>
      </c>
      <c r="D4742" t="s">
        <v>395</v>
      </c>
      <c r="E4742" t="s">
        <v>221</v>
      </c>
      <c r="F4742">
        <v>7</v>
      </c>
      <c r="G4742">
        <v>9</v>
      </c>
      <c r="H4742" t="s">
        <v>34</v>
      </c>
      <c r="I4742" t="s">
        <v>30</v>
      </c>
      <c r="J4742">
        <v>5276</v>
      </c>
      <c r="K4742" t="str">
        <f>VLOOKUP(E4742,LUCode!A:B,2,FALSE)</f>
        <v>Fire/Smoke Plan B - Source TTC</v>
      </c>
      <c r="L4742">
        <f>VLOOKUP(D4742,Coordinates!A:C,2,FALSE)</f>
        <v>43.385899999999999</v>
      </c>
      <c r="M4742">
        <f>VLOOKUP(D4742,Coordinates!A:C,3,FALSE)</f>
        <v>-79.290199999999999</v>
      </c>
      <c r="N4742" t="str">
        <f>VLOOKUP(I4742,LULine!A:B,2,FALSE)</f>
        <v>Bloor Danforth</v>
      </c>
      <c r="O4742" t="s">
        <v>1767</v>
      </c>
      <c r="P4742" t="s">
        <v>1776</v>
      </c>
    </row>
    <row r="4743" spans="1:16" x14ac:dyDescent="0.3">
      <c r="A4743">
        <v>43756</v>
      </c>
      <c r="B4743" t="s">
        <v>436</v>
      </c>
      <c r="C4743" t="s">
        <v>145</v>
      </c>
      <c r="D4743" t="s">
        <v>157</v>
      </c>
      <c r="E4743" t="s">
        <v>80</v>
      </c>
      <c r="F4743">
        <v>4</v>
      </c>
      <c r="G4743">
        <v>6</v>
      </c>
      <c r="H4743" t="s">
        <v>34</v>
      </c>
      <c r="I4743" t="s">
        <v>30</v>
      </c>
      <c r="J4743">
        <v>5210</v>
      </c>
      <c r="K4743" t="str">
        <f>VLOOKUP(E4743,LUCode!A:B,2,FALSE)</f>
        <v>Disorderly Patron</v>
      </c>
      <c r="L4743">
        <f>VLOOKUP(D4743,Coordinates!A:C,2,FALSE)</f>
        <v>43.404800000000002</v>
      </c>
      <c r="M4743">
        <f>VLOOKUP(D4743,Coordinates!A:C,3,FALSE)</f>
        <v>-79.2042</v>
      </c>
      <c r="N4743" t="str">
        <f>VLOOKUP(I4743,LULine!A:B,2,FALSE)</f>
        <v>Bloor Danforth</v>
      </c>
      <c r="O4743" t="s">
        <v>1767</v>
      </c>
      <c r="P4743" t="s">
        <v>1776</v>
      </c>
    </row>
    <row r="4744" spans="1:16" x14ac:dyDescent="0.3">
      <c r="A4744">
        <v>43756</v>
      </c>
      <c r="B4744" t="s">
        <v>874</v>
      </c>
      <c r="C4744" t="s">
        <v>145</v>
      </c>
      <c r="D4744" t="s">
        <v>95</v>
      </c>
      <c r="E4744" t="s">
        <v>57</v>
      </c>
      <c r="F4744">
        <v>17</v>
      </c>
      <c r="G4744">
        <v>20</v>
      </c>
      <c r="H4744" t="s">
        <v>14</v>
      </c>
      <c r="I4744" t="s">
        <v>15</v>
      </c>
      <c r="J4744">
        <v>5996</v>
      </c>
      <c r="K4744" t="str">
        <f>VLOOKUP(E4744,LUCode!A:B,2,FALSE)</f>
        <v>Injured or ill Customer (On Train) - Transported</v>
      </c>
      <c r="L4744">
        <f>VLOOKUP(D4744,Coordinates!A:C,2,FALSE)</f>
        <v>43.403700000000001</v>
      </c>
      <c r="M4744">
        <f>VLOOKUP(D4744,Coordinates!A:C,3,FALSE)</f>
        <v>-79.231999999999999</v>
      </c>
      <c r="N4744" t="str">
        <f>VLOOKUP(I4744,LULine!A:B,2,FALSE)</f>
        <v>Yonge University Spadina</v>
      </c>
      <c r="O4744" t="s">
        <v>1767</v>
      </c>
      <c r="P4744" t="s">
        <v>1777</v>
      </c>
    </row>
    <row r="4745" spans="1:16" x14ac:dyDescent="0.3">
      <c r="A4745">
        <v>43756</v>
      </c>
      <c r="B4745" t="s">
        <v>574</v>
      </c>
      <c r="C4745" t="s">
        <v>145</v>
      </c>
      <c r="D4745" t="s">
        <v>22</v>
      </c>
      <c r="E4745" t="s">
        <v>132</v>
      </c>
      <c r="F4745">
        <v>5</v>
      </c>
      <c r="G4745">
        <v>10</v>
      </c>
      <c r="H4745" t="s">
        <v>14</v>
      </c>
      <c r="I4745" t="s">
        <v>15</v>
      </c>
      <c r="J4745">
        <v>6106</v>
      </c>
      <c r="K4745" t="str">
        <f>VLOOKUP(E4745,LUCode!A:B,2,FALSE)</f>
        <v>Misc. Transportation Other - Employee Non-Chargeable</v>
      </c>
      <c r="L4745">
        <f>VLOOKUP(D4745,Coordinates!A:C,2,FALSE)</f>
        <v>43.4116</v>
      </c>
      <c r="M4745">
        <f>VLOOKUP(D4745,Coordinates!A:C,3,FALSE)</f>
        <v>-79.233500000000006</v>
      </c>
      <c r="N4745" t="str">
        <f>VLOOKUP(I4745,LULine!A:B,2,FALSE)</f>
        <v>Yonge University Spadina</v>
      </c>
      <c r="O4745" t="s">
        <v>1767</v>
      </c>
      <c r="P4745" t="s">
        <v>1777</v>
      </c>
    </row>
    <row r="4746" spans="1:16" x14ac:dyDescent="0.3">
      <c r="A4746">
        <v>43757</v>
      </c>
      <c r="B4746" t="s">
        <v>1302</v>
      </c>
      <c r="C4746" t="s">
        <v>175</v>
      </c>
      <c r="D4746" t="s">
        <v>211</v>
      </c>
      <c r="E4746" t="s">
        <v>50</v>
      </c>
      <c r="F4746">
        <v>10</v>
      </c>
      <c r="G4746">
        <v>20</v>
      </c>
      <c r="H4746" t="s">
        <v>19</v>
      </c>
      <c r="I4746" t="s">
        <v>15</v>
      </c>
      <c r="J4746">
        <v>5711</v>
      </c>
      <c r="K4746" t="str">
        <f>VLOOKUP(E4746,LUCode!A:B,2,FALSE)</f>
        <v>Brakes</v>
      </c>
      <c r="L4746">
        <f>VLOOKUP(D4746,Coordinates!A:C,2,FALSE)</f>
        <v>43.4739</v>
      </c>
      <c r="M4746">
        <f>VLOOKUP(D4746,Coordinates!A:C,3,FALSE)</f>
        <v>-79.313900000000004</v>
      </c>
      <c r="N4746" t="str">
        <f>VLOOKUP(I4746,LULine!A:B,2,FALSE)</f>
        <v>Yonge University Spadina</v>
      </c>
      <c r="O4746" t="s">
        <v>1767</v>
      </c>
      <c r="P4746" t="s">
        <v>1774</v>
      </c>
    </row>
    <row r="4747" spans="1:16" x14ac:dyDescent="0.3">
      <c r="A4747">
        <v>43757</v>
      </c>
      <c r="B4747" t="s">
        <v>82</v>
      </c>
      <c r="C4747" t="s">
        <v>175</v>
      </c>
      <c r="D4747" t="s">
        <v>33</v>
      </c>
      <c r="E4747" t="s">
        <v>89</v>
      </c>
      <c r="F4747">
        <v>5</v>
      </c>
      <c r="G4747">
        <v>10</v>
      </c>
      <c r="H4747" t="s">
        <v>34</v>
      </c>
      <c r="I4747" t="s">
        <v>30</v>
      </c>
      <c r="J4747">
        <v>5097</v>
      </c>
      <c r="K4747" t="str">
        <f>VLOOKUP(E4747,LUCode!A:B,2,FALSE)</f>
        <v>Injured or ill Customer (On Train) - Medical Aid Refused</v>
      </c>
      <c r="L4747">
        <f>VLOOKUP(D4747,Coordinates!A:C,2,FALSE)</f>
        <v>43.381399999999999</v>
      </c>
      <c r="M4747">
        <f>VLOOKUP(D4747,Coordinates!A:C,3,FALSE)</f>
        <v>-79.320999999999998</v>
      </c>
      <c r="N4747" t="str">
        <f>VLOOKUP(I4747,LULine!A:B,2,FALSE)</f>
        <v>Bloor Danforth</v>
      </c>
      <c r="O4747" t="s">
        <v>1767</v>
      </c>
      <c r="P4747" t="s">
        <v>1774</v>
      </c>
    </row>
    <row r="4748" spans="1:16" x14ac:dyDescent="0.3">
      <c r="A4748">
        <v>43757</v>
      </c>
      <c r="B4748" t="s">
        <v>1065</v>
      </c>
      <c r="C4748" t="s">
        <v>175</v>
      </c>
      <c r="D4748" t="s">
        <v>420</v>
      </c>
      <c r="E4748" t="s">
        <v>319</v>
      </c>
      <c r="F4748">
        <v>3</v>
      </c>
      <c r="G4748">
        <v>8</v>
      </c>
      <c r="H4748" t="s">
        <v>19</v>
      </c>
      <c r="I4748" t="s">
        <v>15</v>
      </c>
      <c r="J4748">
        <v>5396</v>
      </c>
      <c r="K4748" t="str">
        <f>VLOOKUP(E4748,LUCode!A:B,2,FALSE)</f>
        <v xml:space="preserve">Speed Control Equipment  </v>
      </c>
      <c r="L4748">
        <f>VLOOKUP(D4748,Coordinates!A:C,2,FALSE)</f>
        <v>43.3917</v>
      </c>
      <c r="M4748">
        <f>VLOOKUP(D4748,Coordinates!A:C,3,FALSE)</f>
        <v>-79.231800000000007</v>
      </c>
      <c r="N4748" t="str">
        <f>VLOOKUP(I4748,LULine!A:B,2,FALSE)</f>
        <v>Yonge University Spadina</v>
      </c>
      <c r="O4748" t="s">
        <v>1767</v>
      </c>
      <c r="P4748" t="s">
        <v>1774</v>
      </c>
    </row>
    <row r="4749" spans="1:16" x14ac:dyDescent="0.3">
      <c r="A4749">
        <v>43757</v>
      </c>
      <c r="B4749" t="s">
        <v>299</v>
      </c>
      <c r="C4749" t="s">
        <v>175</v>
      </c>
      <c r="D4749" t="s">
        <v>45</v>
      </c>
      <c r="E4749" t="s">
        <v>80</v>
      </c>
      <c r="F4749">
        <v>5</v>
      </c>
      <c r="G4749">
        <v>10</v>
      </c>
      <c r="H4749" t="s">
        <v>19</v>
      </c>
      <c r="I4749" t="s">
        <v>15</v>
      </c>
      <c r="J4749">
        <v>5791</v>
      </c>
      <c r="K4749" t="str">
        <f>VLOOKUP(E4749,LUCode!A:B,2,FALSE)</f>
        <v>Disorderly Patron</v>
      </c>
      <c r="L4749">
        <f>VLOOKUP(D4749,Coordinates!A:C,2,FALSE)</f>
        <v>43.781399999999998</v>
      </c>
      <c r="M4749">
        <f>VLOOKUP(D4749,Coordinates!A:C,3,FALSE)</f>
        <v>-79.415000000000006</v>
      </c>
      <c r="N4749" t="str">
        <f>VLOOKUP(I4749,LULine!A:B,2,FALSE)</f>
        <v>Yonge University Spadina</v>
      </c>
      <c r="O4749" t="s">
        <v>1767</v>
      </c>
      <c r="P4749" t="s">
        <v>1774</v>
      </c>
    </row>
    <row r="4750" spans="1:16" x14ac:dyDescent="0.3">
      <c r="A4750">
        <v>43757</v>
      </c>
      <c r="B4750" t="s">
        <v>1088</v>
      </c>
      <c r="C4750" t="s">
        <v>175</v>
      </c>
      <c r="D4750" t="s">
        <v>64</v>
      </c>
      <c r="E4750" t="s">
        <v>86</v>
      </c>
      <c r="F4750">
        <v>6</v>
      </c>
      <c r="G4750">
        <v>11</v>
      </c>
      <c r="H4750" t="s">
        <v>29</v>
      </c>
      <c r="I4750" t="s">
        <v>30</v>
      </c>
      <c r="J4750">
        <v>5304</v>
      </c>
      <c r="K4750" t="str">
        <f>VLOOKUP(E4750,LUCode!A:B,2,FALSE)</f>
        <v>Propulsion System</v>
      </c>
      <c r="L4750">
        <f>VLOOKUP(D4750,Coordinates!A:C,2,FALSE)</f>
        <v>43.424100000000003</v>
      </c>
      <c r="M4750">
        <f>VLOOKUP(D4750,Coordinates!A:C,3,FALSE)</f>
        <v>-79.164699999999996</v>
      </c>
      <c r="N4750" t="str">
        <f>VLOOKUP(I4750,LULine!A:B,2,FALSE)</f>
        <v>Bloor Danforth</v>
      </c>
      <c r="O4750" t="s">
        <v>1767</v>
      </c>
      <c r="P4750" t="s">
        <v>1772</v>
      </c>
    </row>
    <row r="4751" spans="1:16" x14ac:dyDescent="0.3">
      <c r="A4751">
        <v>43757</v>
      </c>
      <c r="B4751" t="s">
        <v>579</v>
      </c>
      <c r="C4751" t="s">
        <v>175</v>
      </c>
      <c r="D4751" t="s">
        <v>244</v>
      </c>
      <c r="E4751" t="s">
        <v>54</v>
      </c>
      <c r="F4751">
        <v>3</v>
      </c>
      <c r="G4751">
        <v>8</v>
      </c>
      <c r="H4751" t="s">
        <v>29</v>
      </c>
      <c r="I4751" t="s">
        <v>30</v>
      </c>
      <c r="J4751">
        <v>5200</v>
      </c>
      <c r="K4751" t="str">
        <f>VLOOKUP(E4751,LUCode!A:B,2,FALSE)</f>
        <v>Passenger Assistance Alarm Activated - No Trouble Found</v>
      </c>
      <c r="L4751">
        <f>VLOOKUP(D4751,Coordinates!A:C,2,FALSE)</f>
        <v>43.402000000000001</v>
      </c>
      <c r="M4751">
        <f>VLOOKUP(D4751,Coordinates!A:C,3,FALSE)</f>
        <v>-79.223500000000001</v>
      </c>
      <c r="N4751" t="str">
        <f>VLOOKUP(I4751,LULine!A:B,2,FALSE)</f>
        <v>Bloor Danforth</v>
      </c>
      <c r="O4751" t="s">
        <v>1767</v>
      </c>
      <c r="P4751" t="s">
        <v>1772</v>
      </c>
    </row>
    <row r="4752" spans="1:16" x14ac:dyDescent="0.3">
      <c r="A4752">
        <v>43757</v>
      </c>
      <c r="B4752" t="s">
        <v>814</v>
      </c>
      <c r="C4752" t="s">
        <v>175</v>
      </c>
      <c r="D4752" t="s">
        <v>374</v>
      </c>
      <c r="E4752" t="s">
        <v>163</v>
      </c>
      <c r="F4752">
        <v>6</v>
      </c>
      <c r="G4752">
        <v>10</v>
      </c>
      <c r="H4752" t="s">
        <v>29</v>
      </c>
      <c r="I4752" t="s">
        <v>30</v>
      </c>
      <c r="J4752">
        <v>5181</v>
      </c>
      <c r="K4752" t="str">
        <f>VLOOKUP(E4752,LUCode!A:B,2,FALSE)</f>
        <v>Injured or ill Customer (In Station) - Transported</v>
      </c>
      <c r="L4752">
        <f>VLOOKUP(D4752,Coordinates!A:C,2,FALSE)</f>
        <v>43.393300000000004</v>
      </c>
      <c r="M4752">
        <f>VLOOKUP(D4752,Coordinates!A:C,3,FALSE)</f>
        <v>-79.263400000000004</v>
      </c>
      <c r="N4752" t="str">
        <f>VLOOKUP(I4752,LULine!A:B,2,FALSE)</f>
        <v>Bloor Danforth</v>
      </c>
      <c r="O4752" t="s">
        <v>1767</v>
      </c>
      <c r="P4752" t="s">
        <v>1775</v>
      </c>
    </row>
    <row r="4753" spans="1:16" x14ac:dyDescent="0.3">
      <c r="A4753">
        <v>43757</v>
      </c>
      <c r="B4753" t="s">
        <v>886</v>
      </c>
      <c r="C4753" t="s">
        <v>175</v>
      </c>
      <c r="D4753" t="s">
        <v>157</v>
      </c>
      <c r="E4753" t="s">
        <v>80</v>
      </c>
      <c r="F4753">
        <v>9</v>
      </c>
      <c r="G4753">
        <v>13</v>
      </c>
      <c r="H4753" t="s">
        <v>34</v>
      </c>
      <c r="I4753" t="s">
        <v>30</v>
      </c>
      <c r="J4753">
        <v>5149</v>
      </c>
      <c r="K4753" t="str">
        <f>VLOOKUP(E4753,LUCode!A:B,2,FALSE)</f>
        <v>Disorderly Patron</v>
      </c>
      <c r="L4753">
        <f>VLOOKUP(D4753,Coordinates!A:C,2,FALSE)</f>
        <v>43.404800000000002</v>
      </c>
      <c r="M4753">
        <f>VLOOKUP(D4753,Coordinates!A:C,3,FALSE)</f>
        <v>-79.2042</v>
      </c>
      <c r="N4753" t="str">
        <f>VLOOKUP(I4753,LULine!A:B,2,FALSE)</f>
        <v>Bloor Danforth</v>
      </c>
      <c r="O4753" t="s">
        <v>1767</v>
      </c>
      <c r="P4753" t="s">
        <v>1775</v>
      </c>
    </row>
    <row r="4754" spans="1:16" x14ac:dyDescent="0.3">
      <c r="A4754">
        <v>43757</v>
      </c>
      <c r="B4754" t="s">
        <v>121</v>
      </c>
      <c r="C4754" t="s">
        <v>175</v>
      </c>
      <c r="D4754" t="s">
        <v>45</v>
      </c>
      <c r="E4754" t="s">
        <v>158</v>
      </c>
      <c r="F4754">
        <v>11</v>
      </c>
      <c r="G4754">
        <v>16</v>
      </c>
      <c r="H4754" t="s">
        <v>14</v>
      </c>
      <c r="I4754" t="s">
        <v>15</v>
      </c>
      <c r="J4754">
        <v>5796</v>
      </c>
      <c r="K4754" t="str">
        <f>VLOOKUP(E4754,LUCode!A:B,2,FALSE)</f>
        <v>Unauthorized at Track Level</v>
      </c>
      <c r="L4754">
        <f>VLOOKUP(D4754,Coordinates!A:C,2,FALSE)</f>
        <v>43.781399999999998</v>
      </c>
      <c r="M4754">
        <f>VLOOKUP(D4754,Coordinates!A:C,3,FALSE)</f>
        <v>-79.415000000000006</v>
      </c>
      <c r="N4754" t="str">
        <f>VLOOKUP(I4754,LULine!A:B,2,FALSE)</f>
        <v>Yonge University Spadina</v>
      </c>
      <c r="O4754" t="s">
        <v>1767</v>
      </c>
      <c r="P4754" t="s">
        <v>1777</v>
      </c>
    </row>
    <row r="4755" spans="1:16" x14ac:dyDescent="0.3">
      <c r="A4755">
        <v>43758</v>
      </c>
      <c r="B4755" t="s">
        <v>1322</v>
      </c>
      <c r="C4755" t="s">
        <v>188</v>
      </c>
      <c r="D4755" t="s">
        <v>157</v>
      </c>
      <c r="E4755" t="s">
        <v>601</v>
      </c>
      <c r="F4755">
        <v>4</v>
      </c>
      <c r="G4755">
        <v>8</v>
      </c>
      <c r="H4755" t="s">
        <v>34</v>
      </c>
      <c r="I4755" t="s">
        <v>30</v>
      </c>
      <c r="J4755">
        <v>5197</v>
      </c>
      <c r="K4755" t="str">
        <f>VLOOKUP(E4755,LUCode!A:B,2,FALSE)</f>
        <v>Trucks</v>
      </c>
      <c r="L4755">
        <f>VLOOKUP(D4755,Coordinates!A:C,2,FALSE)</f>
        <v>43.404800000000002</v>
      </c>
      <c r="M4755">
        <f>VLOOKUP(D4755,Coordinates!A:C,3,FALSE)</f>
        <v>-79.2042</v>
      </c>
      <c r="N4755" t="str">
        <f>VLOOKUP(I4755,LULine!A:B,2,FALSE)</f>
        <v>Bloor Danforth</v>
      </c>
      <c r="O4755" t="s">
        <v>1767</v>
      </c>
      <c r="P4755" t="s">
        <v>1777</v>
      </c>
    </row>
    <row r="4756" spans="1:16" x14ac:dyDescent="0.3">
      <c r="A4756">
        <v>43758</v>
      </c>
      <c r="B4756" t="s">
        <v>1694</v>
      </c>
      <c r="C4756" t="s">
        <v>188</v>
      </c>
      <c r="D4756" t="s">
        <v>64</v>
      </c>
      <c r="E4756" t="s">
        <v>158</v>
      </c>
      <c r="F4756">
        <v>5</v>
      </c>
      <c r="G4756">
        <v>11</v>
      </c>
      <c r="H4756" t="s">
        <v>29</v>
      </c>
      <c r="I4756" t="s">
        <v>30</v>
      </c>
      <c r="J4756">
        <v>5191</v>
      </c>
      <c r="K4756" t="str">
        <f>VLOOKUP(E4756,LUCode!A:B,2,FALSE)</f>
        <v>Unauthorized at Track Level</v>
      </c>
      <c r="L4756">
        <f>VLOOKUP(D4756,Coordinates!A:C,2,FALSE)</f>
        <v>43.424100000000003</v>
      </c>
      <c r="M4756">
        <f>VLOOKUP(D4756,Coordinates!A:C,3,FALSE)</f>
        <v>-79.164699999999996</v>
      </c>
      <c r="N4756" t="str">
        <f>VLOOKUP(I4756,LULine!A:B,2,FALSE)</f>
        <v>Bloor Danforth</v>
      </c>
      <c r="O4756" t="s">
        <v>1767</v>
      </c>
      <c r="P4756" t="s">
        <v>1777</v>
      </c>
    </row>
    <row r="4757" spans="1:16" x14ac:dyDescent="0.3">
      <c r="A4757">
        <v>43758</v>
      </c>
      <c r="B4757" t="s">
        <v>413</v>
      </c>
      <c r="C4757" t="s">
        <v>188</v>
      </c>
      <c r="D4757" t="s">
        <v>27</v>
      </c>
      <c r="E4757" t="s">
        <v>60</v>
      </c>
      <c r="F4757">
        <v>3</v>
      </c>
      <c r="G4757">
        <v>7</v>
      </c>
      <c r="H4757" t="s">
        <v>29</v>
      </c>
      <c r="I4757" t="s">
        <v>30</v>
      </c>
      <c r="J4757">
        <v>5013</v>
      </c>
      <c r="K4757" t="str">
        <f>VLOOKUP(E4757,LUCode!A:B,2,FALSE)</f>
        <v>Miscellaneous Other</v>
      </c>
      <c r="L4757">
        <f>VLOOKUP(D4757,Coordinates!A:C,2,FALSE)</f>
        <v>43.392000000000003</v>
      </c>
      <c r="M4757">
        <f>VLOOKUP(D4757,Coordinates!A:C,3,FALSE)</f>
        <v>-79.273499999999999</v>
      </c>
      <c r="N4757" t="str">
        <f>VLOOKUP(I4757,LULine!A:B,2,FALSE)</f>
        <v>Bloor Danforth</v>
      </c>
      <c r="O4757" t="s">
        <v>1767</v>
      </c>
      <c r="P4757" t="s">
        <v>1774</v>
      </c>
    </row>
    <row r="4758" spans="1:16" x14ac:dyDescent="0.3">
      <c r="A4758">
        <v>43758</v>
      </c>
      <c r="B4758" t="s">
        <v>538</v>
      </c>
      <c r="C4758" t="s">
        <v>188</v>
      </c>
      <c r="D4758" t="s">
        <v>296</v>
      </c>
      <c r="E4758" t="s">
        <v>319</v>
      </c>
      <c r="F4758">
        <v>5</v>
      </c>
      <c r="G4758">
        <v>10</v>
      </c>
      <c r="H4758" t="s">
        <v>19</v>
      </c>
      <c r="I4758" t="s">
        <v>15</v>
      </c>
      <c r="J4758">
        <v>5786</v>
      </c>
      <c r="K4758" t="str">
        <f>VLOOKUP(E4758,LUCode!A:B,2,FALSE)</f>
        <v xml:space="preserve">Speed Control Equipment  </v>
      </c>
      <c r="L4758">
        <f>VLOOKUP(D4758,Coordinates!A:C,2,FALSE)</f>
        <v>43.4116</v>
      </c>
      <c r="M4758">
        <f>VLOOKUP(D4758,Coordinates!A:C,3,FALSE)</f>
        <v>-79.233500000000006</v>
      </c>
      <c r="N4758" t="str">
        <f>VLOOKUP(I4758,LULine!A:B,2,FALSE)</f>
        <v>Yonge University Spadina</v>
      </c>
      <c r="O4758" t="s">
        <v>1767</v>
      </c>
      <c r="P4758" t="s">
        <v>1772</v>
      </c>
    </row>
    <row r="4759" spans="1:16" x14ac:dyDescent="0.3">
      <c r="A4759">
        <v>43758</v>
      </c>
      <c r="B4759" t="s">
        <v>916</v>
      </c>
      <c r="C4759" t="s">
        <v>188</v>
      </c>
      <c r="D4759" t="s">
        <v>341</v>
      </c>
      <c r="E4759" t="s">
        <v>371</v>
      </c>
      <c r="F4759">
        <v>7</v>
      </c>
      <c r="G4759">
        <v>14</v>
      </c>
      <c r="H4759" t="s">
        <v>14</v>
      </c>
      <c r="I4759" t="s">
        <v>93</v>
      </c>
      <c r="J4759">
        <v>3014</v>
      </c>
      <c r="K4759" t="str">
        <f>VLOOKUP(E4759,LUCode!A:B,2,FALSE)</f>
        <v>Couplers</v>
      </c>
      <c r="L4759">
        <f>VLOOKUP(D4759,Coordinates!A:C,2,FALSE)</f>
        <v>43.732500000000002</v>
      </c>
      <c r="M4759">
        <f>VLOOKUP(D4759,Coordinates!A:C,3,FALSE)</f>
        <v>-79.263599999999997</v>
      </c>
      <c r="N4759" t="str">
        <f>VLOOKUP(I4759,LULine!A:B,2,FALSE)</f>
        <v>Scarborough Rail Transit</v>
      </c>
      <c r="O4759" t="s">
        <v>1767</v>
      </c>
      <c r="P4759" t="s">
        <v>1772</v>
      </c>
    </row>
    <row r="4760" spans="1:16" x14ac:dyDescent="0.3">
      <c r="A4760">
        <v>43758</v>
      </c>
      <c r="B4760" t="s">
        <v>1271</v>
      </c>
      <c r="C4760" t="s">
        <v>188</v>
      </c>
      <c r="D4760" t="s">
        <v>140</v>
      </c>
      <c r="E4760" t="s">
        <v>57</v>
      </c>
      <c r="F4760">
        <v>10</v>
      </c>
      <c r="G4760">
        <v>14</v>
      </c>
      <c r="H4760" t="s">
        <v>29</v>
      </c>
      <c r="I4760" t="s">
        <v>30</v>
      </c>
      <c r="J4760">
        <v>5021</v>
      </c>
      <c r="K4760" t="str">
        <f>VLOOKUP(E4760,LUCode!A:B,2,FALSE)</f>
        <v>Injured or ill Customer (On Train) - Transported</v>
      </c>
      <c r="L4760">
        <f>VLOOKUP(D4760,Coordinates!A:C,2,FALSE)</f>
        <v>43.39</v>
      </c>
      <c r="M4760">
        <f>VLOOKUP(D4760,Coordinates!A:C,3,FALSE)</f>
        <v>-79.2941</v>
      </c>
      <c r="N4760" t="str">
        <f>VLOOKUP(I4760,LULine!A:B,2,FALSE)</f>
        <v>Bloor Danforth</v>
      </c>
      <c r="O4760" t="s">
        <v>1767</v>
      </c>
      <c r="P4760" t="s">
        <v>1773</v>
      </c>
    </row>
    <row r="4761" spans="1:16" x14ac:dyDescent="0.3">
      <c r="A4761">
        <v>43758</v>
      </c>
      <c r="B4761" t="s">
        <v>782</v>
      </c>
      <c r="C4761" t="s">
        <v>188</v>
      </c>
      <c r="D4761" t="s">
        <v>296</v>
      </c>
      <c r="E4761" t="s">
        <v>158</v>
      </c>
      <c r="F4761">
        <v>5</v>
      </c>
      <c r="G4761">
        <v>10</v>
      </c>
      <c r="H4761" t="s">
        <v>19</v>
      </c>
      <c r="I4761" t="s">
        <v>15</v>
      </c>
      <c r="J4761">
        <v>5756</v>
      </c>
      <c r="K4761" t="str">
        <f>VLOOKUP(E4761,LUCode!A:B,2,FALSE)</f>
        <v>Unauthorized at Track Level</v>
      </c>
      <c r="L4761">
        <f>VLOOKUP(D4761,Coordinates!A:C,2,FALSE)</f>
        <v>43.4116</v>
      </c>
      <c r="M4761">
        <f>VLOOKUP(D4761,Coordinates!A:C,3,FALSE)</f>
        <v>-79.233500000000006</v>
      </c>
      <c r="N4761" t="str">
        <f>VLOOKUP(I4761,LULine!A:B,2,FALSE)</f>
        <v>Yonge University Spadina</v>
      </c>
      <c r="O4761" t="s">
        <v>1767</v>
      </c>
      <c r="P4761" t="s">
        <v>1773</v>
      </c>
    </row>
    <row r="4762" spans="1:16" x14ac:dyDescent="0.3">
      <c r="A4762">
        <v>43758</v>
      </c>
      <c r="B4762" t="s">
        <v>1197</v>
      </c>
      <c r="C4762" t="s">
        <v>188</v>
      </c>
      <c r="D4762" t="s">
        <v>211</v>
      </c>
      <c r="E4762" t="s">
        <v>25</v>
      </c>
      <c r="F4762">
        <v>4</v>
      </c>
      <c r="G4762">
        <v>9</v>
      </c>
      <c r="H4762" t="s">
        <v>19</v>
      </c>
      <c r="I4762" t="s">
        <v>15</v>
      </c>
      <c r="J4762">
        <v>5426</v>
      </c>
      <c r="K4762" t="str">
        <f>VLOOKUP(E4762,LUCode!A:B,2,FALSE)</f>
        <v xml:space="preserve">No Operator Immediately Available - Not E.S.A. Related </v>
      </c>
      <c r="L4762">
        <f>VLOOKUP(D4762,Coordinates!A:C,2,FALSE)</f>
        <v>43.4739</v>
      </c>
      <c r="M4762">
        <f>VLOOKUP(D4762,Coordinates!A:C,3,FALSE)</f>
        <v>-79.313900000000004</v>
      </c>
      <c r="N4762" t="str">
        <f>VLOOKUP(I4762,LULine!A:B,2,FALSE)</f>
        <v>Yonge University Spadina</v>
      </c>
      <c r="O4762" t="s">
        <v>1767</v>
      </c>
      <c r="P4762" t="s">
        <v>1775</v>
      </c>
    </row>
    <row r="4763" spans="1:16" x14ac:dyDescent="0.3">
      <c r="A4763">
        <v>43758</v>
      </c>
      <c r="B4763" t="s">
        <v>1175</v>
      </c>
      <c r="C4763" t="s">
        <v>188</v>
      </c>
      <c r="D4763" t="s">
        <v>119</v>
      </c>
      <c r="E4763" t="s">
        <v>621</v>
      </c>
      <c r="F4763">
        <v>4</v>
      </c>
      <c r="G4763">
        <v>8</v>
      </c>
      <c r="H4763" t="s">
        <v>14</v>
      </c>
      <c r="I4763" t="s">
        <v>15</v>
      </c>
      <c r="J4763">
        <v>5521</v>
      </c>
      <c r="K4763" t="str">
        <f>VLOOKUP(E4763,LUCode!A:B,2,FALSE)</f>
        <v>RC&amp;S Maintenance Error - (Human)</v>
      </c>
      <c r="L4763">
        <f>VLOOKUP(D4763,Coordinates!A:C,2,FALSE)</f>
        <v>43.433</v>
      </c>
      <c r="M4763">
        <f>VLOOKUP(D4763,Coordinates!A:C,3,FALSE)</f>
        <v>-79.248000000000005</v>
      </c>
      <c r="N4763" t="str">
        <f>VLOOKUP(I4763,LULine!A:B,2,FALSE)</f>
        <v>Yonge University Spadina</v>
      </c>
      <c r="O4763" t="s">
        <v>1767</v>
      </c>
      <c r="P4763" t="s">
        <v>1775</v>
      </c>
    </row>
    <row r="4764" spans="1:16" x14ac:dyDescent="0.3">
      <c r="A4764">
        <v>43758</v>
      </c>
      <c r="B4764" t="s">
        <v>1336</v>
      </c>
      <c r="C4764" t="s">
        <v>188</v>
      </c>
      <c r="D4764" t="s">
        <v>395</v>
      </c>
      <c r="E4764" t="s">
        <v>177</v>
      </c>
      <c r="F4764">
        <v>4</v>
      </c>
      <c r="G4764">
        <v>8</v>
      </c>
      <c r="H4764" t="s">
        <v>29</v>
      </c>
      <c r="I4764" t="s">
        <v>30</v>
      </c>
      <c r="J4764">
        <v>5335</v>
      </c>
      <c r="K4764" t="str">
        <f>VLOOKUP(E4764,LUCode!A:B,2,FALSE)</f>
        <v>Body</v>
      </c>
      <c r="L4764">
        <f>VLOOKUP(D4764,Coordinates!A:C,2,FALSE)</f>
        <v>43.385899999999999</v>
      </c>
      <c r="M4764">
        <f>VLOOKUP(D4764,Coordinates!A:C,3,FALSE)</f>
        <v>-79.290199999999999</v>
      </c>
      <c r="N4764" t="str">
        <f>VLOOKUP(I4764,LULine!A:B,2,FALSE)</f>
        <v>Bloor Danforth</v>
      </c>
      <c r="O4764" t="s">
        <v>1767</v>
      </c>
      <c r="P4764" t="s">
        <v>1776</v>
      </c>
    </row>
    <row r="4765" spans="1:16" x14ac:dyDescent="0.3">
      <c r="A4765">
        <v>43758</v>
      </c>
      <c r="B4765" t="s">
        <v>424</v>
      </c>
      <c r="C4765" t="s">
        <v>188</v>
      </c>
      <c r="D4765" t="s">
        <v>24</v>
      </c>
      <c r="E4765" t="s">
        <v>70</v>
      </c>
      <c r="F4765">
        <v>5</v>
      </c>
      <c r="G4765">
        <v>10</v>
      </c>
      <c r="H4765" t="s">
        <v>19</v>
      </c>
      <c r="I4765" t="s">
        <v>15</v>
      </c>
      <c r="J4765">
        <v>5416</v>
      </c>
      <c r="K4765" t="str">
        <f>VLOOKUP(E4765,LUCode!A:B,2,FALSE)</f>
        <v>Signals - Train Stops</v>
      </c>
      <c r="L4765">
        <f>VLOOKUP(D4765,Coordinates!A:C,2,FALSE)</f>
        <v>43.415199999999999</v>
      </c>
      <c r="M4765">
        <f>VLOOKUP(D4765,Coordinates!A:C,3,FALSE)</f>
        <v>-79.234999999999999</v>
      </c>
      <c r="N4765" t="str">
        <f>VLOOKUP(I4765,LULine!A:B,2,FALSE)</f>
        <v>Yonge University Spadina</v>
      </c>
      <c r="O4765" t="s">
        <v>1767</v>
      </c>
      <c r="P4765" t="s">
        <v>1777</v>
      </c>
    </row>
    <row r="4766" spans="1:16" x14ac:dyDescent="0.3">
      <c r="A4766">
        <v>43759</v>
      </c>
      <c r="B4766" t="s">
        <v>1722</v>
      </c>
      <c r="C4766" t="s">
        <v>196</v>
      </c>
      <c r="D4766" t="s">
        <v>130</v>
      </c>
      <c r="E4766" t="s">
        <v>143</v>
      </c>
      <c r="F4766">
        <v>5</v>
      </c>
      <c r="G4766">
        <v>9</v>
      </c>
      <c r="H4766" t="s">
        <v>29</v>
      </c>
      <c r="I4766" t="s">
        <v>30</v>
      </c>
      <c r="J4766">
        <v>5021</v>
      </c>
      <c r="K4766" t="str">
        <f>VLOOKUP(E4766,LUCode!A:B,2,FALSE)</f>
        <v>Transportation Department - Other</v>
      </c>
      <c r="L4766">
        <f>VLOOKUP(D4766,Coordinates!A:C,2,FALSE)</f>
        <v>43.668300000000002</v>
      </c>
      <c r="M4766">
        <f>VLOOKUP(D4766,Coordinates!A:C,3,FALSE)</f>
        <v>-79.399900000000002</v>
      </c>
      <c r="N4766" t="str">
        <f>VLOOKUP(I4766,LULine!A:B,2,FALSE)</f>
        <v>Bloor Danforth</v>
      </c>
      <c r="O4766" t="s">
        <v>1767</v>
      </c>
      <c r="P4766" t="s">
        <v>1777</v>
      </c>
    </row>
    <row r="4767" spans="1:16" x14ac:dyDescent="0.3">
      <c r="A4767">
        <v>43759</v>
      </c>
      <c r="B4767" t="s">
        <v>904</v>
      </c>
      <c r="C4767" t="s">
        <v>196</v>
      </c>
      <c r="D4767" t="s">
        <v>33</v>
      </c>
      <c r="E4767" t="s">
        <v>60</v>
      </c>
      <c r="F4767">
        <v>3</v>
      </c>
      <c r="G4767">
        <v>0</v>
      </c>
      <c r="H4767" t="s">
        <v>34</v>
      </c>
      <c r="I4767" t="s">
        <v>30</v>
      </c>
      <c r="J4767">
        <v>5055</v>
      </c>
      <c r="K4767" t="str">
        <f>VLOOKUP(E4767,LUCode!A:B,2,FALSE)</f>
        <v>Miscellaneous Other</v>
      </c>
      <c r="L4767">
        <f>VLOOKUP(D4767,Coordinates!A:C,2,FALSE)</f>
        <v>43.381399999999999</v>
      </c>
      <c r="M4767">
        <f>VLOOKUP(D4767,Coordinates!A:C,3,FALSE)</f>
        <v>-79.320999999999998</v>
      </c>
      <c r="N4767" t="str">
        <f>VLOOKUP(I4767,LULine!A:B,2,FALSE)</f>
        <v>Bloor Danforth</v>
      </c>
      <c r="O4767" t="s">
        <v>1767</v>
      </c>
      <c r="P4767" t="s">
        <v>1774</v>
      </c>
    </row>
    <row r="4768" spans="1:16" x14ac:dyDescent="0.3">
      <c r="A4768">
        <v>43759</v>
      </c>
      <c r="B4768" t="s">
        <v>690</v>
      </c>
      <c r="C4768" t="s">
        <v>196</v>
      </c>
      <c r="D4768" t="s">
        <v>40</v>
      </c>
      <c r="E4768" t="s">
        <v>60</v>
      </c>
      <c r="F4768">
        <v>16</v>
      </c>
      <c r="G4768">
        <v>0</v>
      </c>
      <c r="H4768" t="s">
        <v>34</v>
      </c>
      <c r="I4768" t="s">
        <v>30</v>
      </c>
      <c r="J4768">
        <v>5304</v>
      </c>
      <c r="K4768" t="str">
        <f>VLOOKUP(E4768,LUCode!A:B,2,FALSE)</f>
        <v>Miscellaneous Other</v>
      </c>
      <c r="L4768">
        <f>VLOOKUP(D4768,Coordinates!A:C,2,FALSE)</f>
        <v>43.405700000000003</v>
      </c>
      <c r="M4768">
        <f>VLOOKUP(D4768,Coordinates!A:C,3,FALSE)</f>
        <v>-79.194900000000004</v>
      </c>
      <c r="N4768" t="str">
        <f>VLOOKUP(I4768,LULine!A:B,2,FALSE)</f>
        <v>Bloor Danforth</v>
      </c>
      <c r="O4768" t="s">
        <v>1767</v>
      </c>
      <c r="P4768" t="s">
        <v>1774</v>
      </c>
    </row>
    <row r="4769" spans="1:16" x14ac:dyDescent="0.3">
      <c r="A4769">
        <v>43759</v>
      </c>
      <c r="B4769" t="s">
        <v>1010</v>
      </c>
      <c r="C4769" t="s">
        <v>196</v>
      </c>
      <c r="D4769" t="s">
        <v>130</v>
      </c>
      <c r="E4769" t="s">
        <v>60</v>
      </c>
      <c r="F4769">
        <v>10</v>
      </c>
      <c r="G4769">
        <v>0</v>
      </c>
      <c r="H4769" t="s">
        <v>29</v>
      </c>
      <c r="I4769" t="s">
        <v>30</v>
      </c>
      <c r="J4769">
        <v>5121</v>
      </c>
      <c r="K4769" t="str">
        <f>VLOOKUP(E4769,LUCode!A:B,2,FALSE)</f>
        <v>Miscellaneous Other</v>
      </c>
      <c r="L4769">
        <f>VLOOKUP(D4769,Coordinates!A:C,2,FALSE)</f>
        <v>43.668300000000002</v>
      </c>
      <c r="M4769">
        <f>VLOOKUP(D4769,Coordinates!A:C,3,FALSE)</f>
        <v>-79.399900000000002</v>
      </c>
      <c r="N4769" t="str">
        <f>VLOOKUP(I4769,LULine!A:B,2,FALSE)</f>
        <v>Bloor Danforth</v>
      </c>
      <c r="O4769" t="s">
        <v>1767</v>
      </c>
      <c r="P4769" t="s">
        <v>1774</v>
      </c>
    </row>
    <row r="4770" spans="1:16" x14ac:dyDescent="0.3">
      <c r="A4770">
        <v>43759</v>
      </c>
      <c r="B4770" t="s">
        <v>623</v>
      </c>
      <c r="C4770" t="s">
        <v>196</v>
      </c>
      <c r="D4770" s="25" t="s">
        <v>1755</v>
      </c>
      <c r="E4770" t="s">
        <v>60</v>
      </c>
      <c r="F4770">
        <v>8</v>
      </c>
      <c r="G4770">
        <v>0</v>
      </c>
      <c r="I4770" t="s">
        <v>30</v>
      </c>
      <c r="J4770">
        <v>5354</v>
      </c>
      <c r="K4770" t="str">
        <f>VLOOKUP(E4770,LUCode!A:B,2,FALSE)</f>
        <v>Miscellaneous Other</v>
      </c>
      <c r="L4770">
        <f>VLOOKUP(D4770,Coordinates!A:C,2,FALSE)</f>
        <v>43.6706</v>
      </c>
      <c r="M4770">
        <f>VLOOKUP(D4770,Coordinates!A:C,3,FALSE)</f>
        <v>-79.386499999999998</v>
      </c>
      <c r="N4770" t="str">
        <f>VLOOKUP(I4770,LULine!A:B,2,FALSE)</f>
        <v>Bloor Danforth</v>
      </c>
      <c r="O4770" t="s">
        <v>1767</v>
      </c>
      <c r="P4770" t="s">
        <v>1774</v>
      </c>
    </row>
    <row r="4771" spans="1:16" x14ac:dyDescent="0.3">
      <c r="A4771">
        <v>43759</v>
      </c>
      <c r="B4771" t="s">
        <v>78</v>
      </c>
      <c r="C4771" t="s">
        <v>196</v>
      </c>
      <c r="D4771" s="25" t="s">
        <v>1640</v>
      </c>
      <c r="E4771" t="s">
        <v>143</v>
      </c>
      <c r="F4771">
        <v>4</v>
      </c>
      <c r="G4771">
        <v>9</v>
      </c>
      <c r="H4771" t="s">
        <v>34</v>
      </c>
      <c r="I4771" t="s">
        <v>99</v>
      </c>
      <c r="J4771">
        <v>6181</v>
      </c>
      <c r="K4771" t="str">
        <f>VLOOKUP(E4771,LUCode!A:B,2,FALSE)</f>
        <v>Transportation Department - Other</v>
      </c>
      <c r="L4771" t="str">
        <f>VLOOKUP(D4771,Coordinates!A:C,2,FALSE)</f>
        <v>43.7614°</v>
      </c>
      <c r="M4771">
        <f>VLOOKUP(D4771,Coordinates!A:C,3,FALSE)</f>
        <v>-79.410499999999999</v>
      </c>
      <c r="N4771" t="str">
        <f>VLOOKUP(I4771,LULine!A:B,2,FALSE)</f>
        <v>Sheppard</v>
      </c>
      <c r="O4771" t="s">
        <v>1767</v>
      </c>
      <c r="P4771" t="s">
        <v>1774</v>
      </c>
    </row>
    <row r="4772" spans="1:16" x14ac:dyDescent="0.3">
      <c r="A4772">
        <v>43759</v>
      </c>
      <c r="B4772" t="s">
        <v>580</v>
      </c>
      <c r="C4772" t="s">
        <v>196</v>
      </c>
      <c r="D4772" t="s">
        <v>211</v>
      </c>
      <c r="E4772" t="s">
        <v>128</v>
      </c>
      <c r="F4772">
        <v>3</v>
      </c>
      <c r="G4772">
        <v>5</v>
      </c>
      <c r="I4772" t="s">
        <v>15</v>
      </c>
      <c r="J4772">
        <v>5676</v>
      </c>
      <c r="K4772" t="str">
        <f>VLOOKUP(E4772,LUCode!A:B,2,FALSE)</f>
        <v>Divisional Clerk Related</v>
      </c>
      <c r="L4772">
        <f>VLOOKUP(D4772,Coordinates!A:C,2,FALSE)</f>
        <v>43.4739</v>
      </c>
      <c r="M4772">
        <f>VLOOKUP(D4772,Coordinates!A:C,3,FALSE)</f>
        <v>-79.313900000000004</v>
      </c>
      <c r="N4772" t="str">
        <f>VLOOKUP(I4772,LULine!A:B,2,FALSE)</f>
        <v>Yonge University Spadina</v>
      </c>
      <c r="O4772" t="s">
        <v>1767</v>
      </c>
      <c r="P4772" t="s">
        <v>1772</v>
      </c>
    </row>
    <row r="4773" spans="1:16" x14ac:dyDescent="0.3">
      <c r="A4773">
        <v>43759</v>
      </c>
      <c r="B4773" t="s">
        <v>781</v>
      </c>
      <c r="C4773" t="s">
        <v>196</v>
      </c>
      <c r="D4773" t="s">
        <v>211</v>
      </c>
      <c r="E4773" t="s">
        <v>128</v>
      </c>
      <c r="F4773">
        <v>3</v>
      </c>
      <c r="G4773">
        <v>6</v>
      </c>
      <c r="H4773" t="s">
        <v>19</v>
      </c>
      <c r="I4773" t="s">
        <v>15</v>
      </c>
      <c r="J4773">
        <v>5451</v>
      </c>
      <c r="K4773" t="str">
        <f>VLOOKUP(E4773,LUCode!A:B,2,FALSE)</f>
        <v>Divisional Clerk Related</v>
      </c>
      <c r="L4773">
        <f>VLOOKUP(D4773,Coordinates!A:C,2,FALSE)</f>
        <v>43.4739</v>
      </c>
      <c r="M4773">
        <f>VLOOKUP(D4773,Coordinates!A:C,3,FALSE)</f>
        <v>-79.313900000000004</v>
      </c>
      <c r="N4773" t="str">
        <f>VLOOKUP(I4773,LULine!A:B,2,FALSE)</f>
        <v>Yonge University Spadina</v>
      </c>
      <c r="O4773" t="s">
        <v>1767</v>
      </c>
      <c r="P4773" t="s">
        <v>1772</v>
      </c>
    </row>
    <row r="4774" spans="1:16" x14ac:dyDescent="0.3">
      <c r="A4774">
        <v>43759</v>
      </c>
      <c r="B4774" t="s">
        <v>917</v>
      </c>
      <c r="C4774" t="s">
        <v>196</v>
      </c>
      <c r="D4774" t="s">
        <v>85</v>
      </c>
      <c r="E4774" t="s">
        <v>239</v>
      </c>
      <c r="F4774">
        <v>5</v>
      </c>
      <c r="G4774">
        <v>8</v>
      </c>
      <c r="H4774" t="s">
        <v>14</v>
      </c>
      <c r="I4774" t="s">
        <v>15</v>
      </c>
      <c r="J4774">
        <v>5736</v>
      </c>
      <c r="K4774" t="str">
        <f>VLOOKUP(E4774,LUCode!A:B,2,FALSE)</f>
        <v>Crew Unable to Maintain Schedule</v>
      </c>
      <c r="L4774">
        <f>VLOOKUP(D4774,Coordinates!A:C,2,FALSE)</f>
        <v>43.656300000000002</v>
      </c>
      <c r="M4774">
        <f>VLOOKUP(D4774,Coordinates!A:C,3,FALSE)</f>
        <v>-79.380499999999998</v>
      </c>
      <c r="N4774" t="str">
        <f>VLOOKUP(I4774,LULine!A:B,2,FALSE)</f>
        <v>Yonge University Spadina</v>
      </c>
      <c r="O4774" t="s">
        <v>1767</v>
      </c>
      <c r="P4774" t="s">
        <v>1772</v>
      </c>
    </row>
    <row r="4775" spans="1:16" x14ac:dyDescent="0.3">
      <c r="A4775">
        <v>43759</v>
      </c>
      <c r="B4775" t="s">
        <v>917</v>
      </c>
      <c r="C4775" t="s">
        <v>196</v>
      </c>
      <c r="D4775" t="s">
        <v>266</v>
      </c>
      <c r="E4775" t="s">
        <v>1021</v>
      </c>
      <c r="F4775">
        <v>7</v>
      </c>
      <c r="G4775">
        <v>14</v>
      </c>
      <c r="H4775" t="s">
        <v>19</v>
      </c>
      <c r="I4775" t="s">
        <v>93</v>
      </c>
      <c r="J4775">
        <v>3022</v>
      </c>
      <c r="K4775" t="str">
        <f>VLOOKUP(E4775,LUCode!A:B,2,FALSE)</f>
        <v xml:space="preserve">No Operator Immediately Available - Not E.S.A. Related </v>
      </c>
      <c r="L4775">
        <f>VLOOKUP(D4775,Coordinates!A:C,2,FALSE)</f>
        <v>43.462899999999998</v>
      </c>
      <c r="M4775">
        <f>VLOOKUP(D4775,Coordinates!A:C,3,FALSE)</f>
        <v>-79.150599999999997</v>
      </c>
      <c r="N4775" t="str">
        <f>VLOOKUP(I4775,LULine!A:B,2,FALSE)</f>
        <v>Scarborough Rail Transit</v>
      </c>
      <c r="O4775" t="s">
        <v>1767</v>
      </c>
      <c r="P4775" t="s">
        <v>1772</v>
      </c>
    </row>
    <row r="4776" spans="1:16" x14ac:dyDescent="0.3">
      <c r="A4776">
        <v>43759</v>
      </c>
      <c r="B4776" t="s">
        <v>1693</v>
      </c>
      <c r="C4776" t="s">
        <v>196</v>
      </c>
      <c r="D4776" t="s">
        <v>211</v>
      </c>
      <c r="E4776" t="s">
        <v>128</v>
      </c>
      <c r="F4776">
        <v>4</v>
      </c>
      <c r="G4776">
        <v>7</v>
      </c>
      <c r="H4776" t="s">
        <v>19</v>
      </c>
      <c r="I4776" t="s">
        <v>15</v>
      </c>
      <c r="J4776">
        <v>5871</v>
      </c>
      <c r="K4776" t="str">
        <f>VLOOKUP(E4776,LUCode!A:B,2,FALSE)</f>
        <v>Divisional Clerk Related</v>
      </c>
      <c r="L4776">
        <f>VLOOKUP(D4776,Coordinates!A:C,2,FALSE)</f>
        <v>43.4739</v>
      </c>
      <c r="M4776">
        <f>VLOOKUP(D4776,Coordinates!A:C,3,FALSE)</f>
        <v>-79.313900000000004</v>
      </c>
      <c r="N4776" t="str">
        <f>VLOOKUP(I4776,LULine!A:B,2,FALSE)</f>
        <v>Yonge University Spadina</v>
      </c>
      <c r="O4776" t="s">
        <v>1767</v>
      </c>
      <c r="P4776" t="s">
        <v>1772</v>
      </c>
    </row>
    <row r="4777" spans="1:16" x14ac:dyDescent="0.3">
      <c r="A4777">
        <v>43759</v>
      </c>
      <c r="B4777" t="s">
        <v>634</v>
      </c>
      <c r="C4777" t="s">
        <v>196</v>
      </c>
      <c r="D4777" t="s">
        <v>281</v>
      </c>
      <c r="E4777" t="s">
        <v>143</v>
      </c>
      <c r="F4777">
        <v>7</v>
      </c>
      <c r="G4777">
        <v>12</v>
      </c>
      <c r="H4777" t="s">
        <v>29</v>
      </c>
      <c r="I4777" t="s">
        <v>99</v>
      </c>
      <c r="J4777">
        <v>6171</v>
      </c>
      <c r="K4777" t="str">
        <f>VLOOKUP(E4777,LUCode!A:B,2,FALSE)</f>
        <v>Transportation Department - Other</v>
      </c>
      <c r="L4777">
        <f>VLOOKUP(D4777,Coordinates!A:C,2,FALSE)</f>
        <v>43.775700000000001</v>
      </c>
      <c r="M4777">
        <f>VLOOKUP(D4777,Coordinates!A:C,3,FALSE)</f>
        <v>-79.345399999999998</v>
      </c>
      <c r="N4777" t="str">
        <f>VLOOKUP(I4777,LULine!A:B,2,FALSE)</f>
        <v>Sheppard</v>
      </c>
      <c r="O4777" t="s">
        <v>1767</v>
      </c>
      <c r="P4777" t="s">
        <v>1772</v>
      </c>
    </row>
    <row r="4778" spans="1:16" x14ac:dyDescent="0.3">
      <c r="A4778">
        <v>43759</v>
      </c>
      <c r="B4778" t="s">
        <v>1307</v>
      </c>
      <c r="C4778" t="s">
        <v>196</v>
      </c>
      <c r="D4778" t="s">
        <v>211</v>
      </c>
      <c r="E4778" t="s">
        <v>43</v>
      </c>
      <c r="F4778">
        <v>4</v>
      </c>
      <c r="G4778">
        <v>7</v>
      </c>
      <c r="H4778" t="s">
        <v>19</v>
      </c>
      <c r="I4778" t="s">
        <v>15</v>
      </c>
      <c r="J4778">
        <v>6111</v>
      </c>
      <c r="K4778" t="str">
        <f>VLOOKUP(E4778,LUCode!A:B,2,FALSE)</f>
        <v>Operator Not In Position</v>
      </c>
      <c r="L4778">
        <f>VLOOKUP(D4778,Coordinates!A:C,2,FALSE)</f>
        <v>43.4739</v>
      </c>
      <c r="M4778">
        <f>VLOOKUP(D4778,Coordinates!A:C,3,FALSE)</f>
        <v>-79.313900000000004</v>
      </c>
      <c r="N4778" t="str">
        <f>VLOOKUP(I4778,LULine!A:B,2,FALSE)</f>
        <v>Yonge University Spadina</v>
      </c>
      <c r="O4778" t="s">
        <v>1767</v>
      </c>
      <c r="P4778" t="s">
        <v>1773</v>
      </c>
    </row>
    <row r="4779" spans="1:16" x14ac:dyDescent="0.3">
      <c r="A4779">
        <v>43759</v>
      </c>
      <c r="B4779" t="s">
        <v>238</v>
      </c>
      <c r="C4779" t="s">
        <v>196</v>
      </c>
      <c r="D4779" t="s">
        <v>45</v>
      </c>
      <c r="E4779" t="s">
        <v>43</v>
      </c>
      <c r="F4779">
        <v>3</v>
      </c>
      <c r="G4779">
        <v>6</v>
      </c>
      <c r="H4779" t="s">
        <v>19</v>
      </c>
      <c r="I4779" t="s">
        <v>15</v>
      </c>
      <c r="J4779">
        <v>5921</v>
      </c>
      <c r="K4779" t="str">
        <f>VLOOKUP(E4779,LUCode!A:B,2,FALSE)</f>
        <v>Operator Not In Position</v>
      </c>
      <c r="L4779">
        <f>VLOOKUP(D4779,Coordinates!A:C,2,FALSE)</f>
        <v>43.781399999999998</v>
      </c>
      <c r="M4779">
        <f>VLOOKUP(D4779,Coordinates!A:C,3,FALSE)</f>
        <v>-79.415000000000006</v>
      </c>
      <c r="N4779" t="str">
        <f>VLOOKUP(I4779,LULine!A:B,2,FALSE)</f>
        <v>Yonge University Spadina</v>
      </c>
      <c r="O4779" t="s">
        <v>1767</v>
      </c>
      <c r="P4779" t="s">
        <v>1773</v>
      </c>
    </row>
    <row r="4780" spans="1:16" x14ac:dyDescent="0.3">
      <c r="A4780">
        <v>43759</v>
      </c>
      <c r="B4780" t="s">
        <v>166</v>
      </c>
      <c r="C4780" t="s">
        <v>196</v>
      </c>
      <c r="D4780" t="s">
        <v>33</v>
      </c>
      <c r="E4780" t="s">
        <v>132</v>
      </c>
      <c r="F4780">
        <v>4</v>
      </c>
      <c r="G4780">
        <v>6</v>
      </c>
      <c r="H4780" t="s">
        <v>34</v>
      </c>
      <c r="I4780" t="s">
        <v>30</v>
      </c>
      <c r="J4780">
        <v>5036</v>
      </c>
      <c r="K4780" t="str">
        <f>VLOOKUP(E4780,LUCode!A:B,2,FALSE)</f>
        <v>Misc. Transportation Other - Employee Non-Chargeable</v>
      </c>
      <c r="L4780">
        <f>VLOOKUP(D4780,Coordinates!A:C,2,FALSE)</f>
        <v>43.381399999999999</v>
      </c>
      <c r="M4780">
        <f>VLOOKUP(D4780,Coordinates!A:C,3,FALSE)</f>
        <v>-79.320999999999998</v>
      </c>
      <c r="N4780" t="str">
        <f>VLOOKUP(I4780,LULine!A:B,2,FALSE)</f>
        <v>Bloor Danforth</v>
      </c>
      <c r="O4780" t="s">
        <v>1767</v>
      </c>
      <c r="P4780" t="s">
        <v>1775</v>
      </c>
    </row>
    <row r="4781" spans="1:16" x14ac:dyDescent="0.3">
      <c r="A4781">
        <v>43759</v>
      </c>
      <c r="B4781" t="s">
        <v>710</v>
      </c>
      <c r="C4781" t="s">
        <v>196</v>
      </c>
      <c r="D4781" s="25" t="s">
        <v>1756</v>
      </c>
      <c r="E4781" t="s">
        <v>327</v>
      </c>
      <c r="F4781">
        <v>3</v>
      </c>
      <c r="G4781">
        <v>6</v>
      </c>
      <c r="H4781" t="s">
        <v>19</v>
      </c>
      <c r="I4781" t="s">
        <v>15</v>
      </c>
      <c r="J4781">
        <v>6026</v>
      </c>
      <c r="K4781" t="str">
        <f>VLOOKUP(E4781,LUCode!A:B,2,FALSE)</f>
        <v>Operator Overshot Platform</v>
      </c>
      <c r="L4781">
        <f>VLOOKUP(D4781,Coordinates!A:C,2,FALSE)</f>
        <v>43.401600000000002</v>
      </c>
      <c r="M4781">
        <f>VLOOKUP(D4781,Coordinates!A:C,3,FALSE)</f>
        <v>-79.230900000000005</v>
      </c>
      <c r="N4781" t="str">
        <f>VLOOKUP(I4781,LULine!A:B,2,FALSE)</f>
        <v>Yonge University Spadina</v>
      </c>
      <c r="O4781" t="s">
        <v>1767</v>
      </c>
      <c r="P4781" t="s">
        <v>1775</v>
      </c>
    </row>
    <row r="4782" spans="1:16" x14ac:dyDescent="0.3">
      <c r="A4782">
        <v>43759</v>
      </c>
      <c r="B4782" t="s">
        <v>1027</v>
      </c>
      <c r="C4782" t="s">
        <v>196</v>
      </c>
      <c r="D4782" t="s">
        <v>77</v>
      </c>
      <c r="E4782" t="s">
        <v>218</v>
      </c>
      <c r="F4782">
        <v>3</v>
      </c>
      <c r="G4782">
        <v>5</v>
      </c>
      <c r="H4782" t="s">
        <v>19</v>
      </c>
      <c r="I4782" t="s">
        <v>15</v>
      </c>
      <c r="J4782">
        <v>5496</v>
      </c>
      <c r="K4782" t="str">
        <f>VLOOKUP(E4782,LUCode!A:B,2,FALSE)</f>
        <v>Equipment - No Trouble Found</v>
      </c>
      <c r="L4782" t="str">
        <f>VLOOKUP(D4782,Coordinates!A:C,2,FALSE)</f>
        <v>43°44′03</v>
      </c>
      <c r="M4782">
        <f>VLOOKUP(D4782,Coordinates!A:C,3,FALSE)</f>
        <v>-79.27</v>
      </c>
      <c r="N4782" t="str">
        <f>VLOOKUP(I4782,LULine!A:B,2,FALSE)</f>
        <v>Yonge University Spadina</v>
      </c>
      <c r="O4782" t="s">
        <v>1767</v>
      </c>
      <c r="P4782" t="s">
        <v>1775</v>
      </c>
    </row>
    <row r="4783" spans="1:16" x14ac:dyDescent="0.3">
      <c r="A4783">
        <v>43759</v>
      </c>
      <c r="B4783" t="s">
        <v>523</v>
      </c>
      <c r="C4783" t="s">
        <v>196</v>
      </c>
      <c r="D4783" s="25" t="s">
        <v>1755</v>
      </c>
      <c r="E4783" t="s">
        <v>239</v>
      </c>
      <c r="F4783">
        <v>3</v>
      </c>
      <c r="G4783">
        <v>5</v>
      </c>
      <c r="H4783" t="s">
        <v>29</v>
      </c>
      <c r="I4783" t="s">
        <v>30</v>
      </c>
      <c r="J4783">
        <v>5092</v>
      </c>
      <c r="K4783" t="str">
        <f>VLOOKUP(E4783,LUCode!A:B,2,FALSE)</f>
        <v>Crew Unable to Maintain Schedule</v>
      </c>
      <c r="L4783">
        <f>VLOOKUP(D4783,Coordinates!A:C,2,FALSE)</f>
        <v>43.6706</v>
      </c>
      <c r="M4783">
        <f>VLOOKUP(D4783,Coordinates!A:C,3,FALSE)</f>
        <v>-79.386499999999998</v>
      </c>
      <c r="N4783" t="str">
        <f>VLOOKUP(I4783,LULine!A:B,2,FALSE)</f>
        <v>Bloor Danforth</v>
      </c>
      <c r="O4783" t="s">
        <v>1767</v>
      </c>
      <c r="P4783" t="s">
        <v>1775</v>
      </c>
    </row>
    <row r="4784" spans="1:16" x14ac:dyDescent="0.3">
      <c r="A4784">
        <v>43759</v>
      </c>
      <c r="B4784" t="s">
        <v>242</v>
      </c>
      <c r="C4784" t="s">
        <v>196</v>
      </c>
      <c r="D4784" t="s">
        <v>211</v>
      </c>
      <c r="E4784" t="s">
        <v>132</v>
      </c>
      <c r="F4784">
        <v>3</v>
      </c>
      <c r="G4784">
        <v>5</v>
      </c>
      <c r="H4784" t="s">
        <v>19</v>
      </c>
      <c r="I4784" t="s">
        <v>15</v>
      </c>
      <c r="J4784">
        <v>5466</v>
      </c>
      <c r="K4784" t="str">
        <f>VLOOKUP(E4784,LUCode!A:B,2,FALSE)</f>
        <v>Misc. Transportation Other - Employee Non-Chargeable</v>
      </c>
      <c r="L4784">
        <f>VLOOKUP(D4784,Coordinates!A:C,2,FALSE)</f>
        <v>43.4739</v>
      </c>
      <c r="M4784">
        <f>VLOOKUP(D4784,Coordinates!A:C,3,FALSE)</f>
        <v>-79.313900000000004</v>
      </c>
      <c r="N4784" t="str">
        <f>VLOOKUP(I4784,LULine!A:B,2,FALSE)</f>
        <v>Yonge University Spadina</v>
      </c>
      <c r="O4784" t="s">
        <v>1767</v>
      </c>
      <c r="P4784" t="s">
        <v>1775</v>
      </c>
    </row>
    <row r="4785" spans="1:16" x14ac:dyDescent="0.3">
      <c r="A4785">
        <v>43759</v>
      </c>
      <c r="B4785" t="s">
        <v>567</v>
      </c>
      <c r="C4785" t="s">
        <v>196</v>
      </c>
      <c r="D4785" t="s">
        <v>85</v>
      </c>
      <c r="E4785" t="s">
        <v>143</v>
      </c>
      <c r="F4785">
        <v>4</v>
      </c>
      <c r="G4785">
        <v>6</v>
      </c>
      <c r="H4785" t="s">
        <v>19</v>
      </c>
      <c r="I4785" t="s">
        <v>15</v>
      </c>
      <c r="J4785">
        <v>5886</v>
      </c>
      <c r="K4785" t="str">
        <f>VLOOKUP(E4785,LUCode!A:B,2,FALSE)</f>
        <v>Transportation Department - Other</v>
      </c>
      <c r="L4785">
        <f>VLOOKUP(D4785,Coordinates!A:C,2,FALSE)</f>
        <v>43.656300000000002</v>
      </c>
      <c r="M4785">
        <f>VLOOKUP(D4785,Coordinates!A:C,3,FALSE)</f>
        <v>-79.380499999999998</v>
      </c>
      <c r="N4785" t="str">
        <f>VLOOKUP(I4785,LULine!A:B,2,FALSE)</f>
        <v>Yonge University Spadina</v>
      </c>
      <c r="O4785" t="s">
        <v>1767</v>
      </c>
      <c r="P4785" t="s">
        <v>1775</v>
      </c>
    </row>
    <row r="4786" spans="1:16" x14ac:dyDescent="0.3">
      <c r="A4786">
        <v>43759</v>
      </c>
      <c r="B4786" t="s">
        <v>167</v>
      </c>
      <c r="C4786" t="s">
        <v>196</v>
      </c>
      <c r="D4786" t="s">
        <v>45</v>
      </c>
      <c r="E4786" t="s">
        <v>319</v>
      </c>
      <c r="F4786">
        <v>4</v>
      </c>
      <c r="G4786">
        <v>6</v>
      </c>
      <c r="H4786" t="s">
        <v>19</v>
      </c>
      <c r="I4786" t="s">
        <v>15</v>
      </c>
      <c r="J4786">
        <v>5396</v>
      </c>
      <c r="K4786" t="str">
        <f>VLOOKUP(E4786,LUCode!A:B,2,FALSE)</f>
        <v xml:space="preserve">Speed Control Equipment  </v>
      </c>
      <c r="L4786">
        <f>VLOOKUP(D4786,Coordinates!A:C,2,FALSE)</f>
        <v>43.781399999999998</v>
      </c>
      <c r="M4786">
        <f>VLOOKUP(D4786,Coordinates!A:C,3,FALSE)</f>
        <v>-79.415000000000006</v>
      </c>
      <c r="N4786" t="str">
        <f>VLOOKUP(I4786,LULine!A:B,2,FALSE)</f>
        <v>Yonge University Spadina</v>
      </c>
      <c r="O4786" t="s">
        <v>1767</v>
      </c>
      <c r="P4786" t="s">
        <v>1775</v>
      </c>
    </row>
    <row r="4787" spans="1:16" x14ac:dyDescent="0.3">
      <c r="A4787">
        <v>43759</v>
      </c>
      <c r="B4787" t="s">
        <v>1384</v>
      </c>
      <c r="C4787" t="s">
        <v>196</v>
      </c>
      <c r="D4787" t="s">
        <v>425</v>
      </c>
      <c r="E4787" t="s">
        <v>1164</v>
      </c>
      <c r="F4787">
        <v>4</v>
      </c>
      <c r="G4787">
        <v>6</v>
      </c>
      <c r="H4787" t="s">
        <v>34</v>
      </c>
      <c r="I4787" t="s">
        <v>30</v>
      </c>
      <c r="J4787">
        <v>5047</v>
      </c>
      <c r="K4787" t="str">
        <f>VLOOKUP(E4787,LUCode!A:B,2,FALSE)</f>
        <v>Assault / Employee Involved</v>
      </c>
      <c r="L4787">
        <f>VLOOKUP(D4787,Coordinates!A:C,2,FALSE)</f>
        <v>43.403700000000001</v>
      </c>
      <c r="M4787">
        <f>VLOOKUP(D4787,Coordinates!A:C,3,FALSE)</f>
        <v>-79.212999999999994</v>
      </c>
      <c r="N4787" t="str">
        <f>VLOOKUP(I4787,LULine!A:B,2,FALSE)</f>
        <v>Bloor Danforth</v>
      </c>
      <c r="O4787" t="s">
        <v>1767</v>
      </c>
      <c r="P4787" t="s">
        <v>1776</v>
      </c>
    </row>
    <row r="4788" spans="1:16" x14ac:dyDescent="0.3">
      <c r="A4788">
        <v>43759</v>
      </c>
      <c r="B4788" t="s">
        <v>1723</v>
      </c>
      <c r="C4788" t="s">
        <v>196</v>
      </c>
      <c r="D4788" t="s">
        <v>59</v>
      </c>
      <c r="E4788" t="s">
        <v>327</v>
      </c>
      <c r="F4788">
        <v>3</v>
      </c>
      <c r="G4788">
        <v>6</v>
      </c>
      <c r="H4788" t="s">
        <v>29</v>
      </c>
      <c r="I4788" t="s">
        <v>30</v>
      </c>
      <c r="J4788">
        <v>5179</v>
      </c>
      <c r="K4788" t="str">
        <f>VLOOKUP(E4788,LUCode!A:B,2,FALSE)</f>
        <v>Operator Overshot Platform</v>
      </c>
      <c r="L4788">
        <f>VLOOKUP(D4788,Coordinates!A:C,2,FALSE)</f>
        <v>43.410299999999999</v>
      </c>
      <c r="M4788">
        <f>VLOOKUP(D4788,Coordinates!A:C,3,FALSE)</f>
        <v>-79.192300000000003</v>
      </c>
      <c r="N4788" t="str">
        <f>VLOOKUP(I4788,LULine!A:B,2,FALSE)</f>
        <v>Bloor Danforth</v>
      </c>
      <c r="O4788" t="s">
        <v>1767</v>
      </c>
      <c r="P4788" t="s">
        <v>1776</v>
      </c>
    </row>
    <row r="4789" spans="1:16" x14ac:dyDescent="0.3">
      <c r="A4789">
        <v>43759</v>
      </c>
      <c r="B4789" t="s">
        <v>747</v>
      </c>
      <c r="C4789" t="s">
        <v>196</v>
      </c>
      <c r="D4789" t="s">
        <v>79</v>
      </c>
      <c r="E4789" t="s">
        <v>143</v>
      </c>
      <c r="F4789">
        <v>6</v>
      </c>
      <c r="G4789">
        <v>9</v>
      </c>
      <c r="H4789" t="s">
        <v>29</v>
      </c>
      <c r="I4789" t="s">
        <v>30</v>
      </c>
      <c r="J4789">
        <v>5179</v>
      </c>
      <c r="K4789" t="str">
        <f>VLOOKUP(E4789,LUCode!A:B,2,FALSE)</f>
        <v>Transportation Department - Other</v>
      </c>
      <c r="L4789">
        <f>VLOOKUP(D4789,Coordinates!A:C,2,FALSE)</f>
        <v>43.402500000000003</v>
      </c>
      <c r="M4789">
        <f>VLOOKUP(D4789,Coordinates!A:C,3,FALSE)</f>
        <v>-79.220799999999997</v>
      </c>
      <c r="N4789" t="str">
        <f>VLOOKUP(I4789,LULine!A:B,2,FALSE)</f>
        <v>Bloor Danforth</v>
      </c>
      <c r="O4789" t="s">
        <v>1767</v>
      </c>
      <c r="P4789" t="s">
        <v>1776</v>
      </c>
    </row>
    <row r="4790" spans="1:16" x14ac:dyDescent="0.3">
      <c r="A4790">
        <v>43759</v>
      </c>
      <c r="B4790" t="s">
        <v>1190</v>
      </c>
      <c r="C4790" t="s">
        <v>196</v>
      </c>
      <c r="D4790" s="25" t="s">
        <v>1755</v>
      </c>
      <c r="E4790" t="s">
        <v>132</v>
      </c>
      <c r="F4790">
        <v>3</v>
      </c>
      <c r="G4790">
        <v>6</v>
      </c>
      <c r="H4790" t="s">
        <v>29</v>
      </c>
      <c r="I4790" t="s">
        <v>30</v>
      </c>
      <c r="J4790">
        <v>5179</v>
      </c>
      <c r="K4790" t="str">
        <f>VLOOKUP(E4790,LUCode!A:B,2,FALSE)</f>
        <v>Misc. Transportation Other - Employee Non-Chargeable</v>
      </c>
      <c r="L4790">
        <f>VLOOKUP(D4790,Coordinates!A:C,2,FALSE)</f>
        <v>43.6706</v>
      </c>
      <c r="M4790">
        <f>VLOOKUP(D4790,Coordinates!A:C,3,FALSE)</f>
        <v>-79.386499999999998</v>
      </c>
      <c r="N4790" t="str">
        <f>VLOOKUP(I4790,LULine!A:B,2,FALSE)</f>
        <v>Bloor Danforth</v>
      </c>
      <c r="O4790" t="s">
        <v>1767</v>
      </c>
      <c r="P4790" t="s">
        <v>1776</v>
      </c>
    </row>
    <row r="4791" spans="1:16" x14ac:dyDescent="0.3">
      <c r="A4791">
        <v>43759</v>
      </c>
      <c r="B4791" t="s">
        <v>437</v>
      </c>
      <c r="C4791" t="s">
        <v>196</v>
      </c>
      <c r="D4791" t="s">
        <v>33</v>
      </c>
      <c r="E4791" t="s">
        <v>52</v>
      </c>
      <c r="F4791">
        <v>3</v>
      </c>
      <c r="G4791">
        <v>8</v>
      </c>
      <c r="H4791" t="s">
        <v>34</v>
      </c>
      <c r="I4791" t="s">
        <v>30</v>
      </c>
      <c r="J4791">
        <v>5043</v>
      </c>
      <c r="K4791" t="str">
        <f>VLOOKUP(E4791,LUCode!A:B,2,FALSE)</f>
        <v>Unsanitary Vehicle</v>
      </c>
      <c r="L4791">
        <f>VLOOKUP(D4791,Coordinates!A:C,2,FALSE)</f>
        <v>43.381399999999999</v>
      </c>
      <c r="M4791">
        <f>VLOOKUP(D4791,Coordinates!A:C,3,FALSE)</f>
        <v>-79.320999999999998</v>
      </c>
      <c r="N4791" t="str">
        <f>VLOOKUP(I4791,LULine!A:B,2,FALSE)</f>
        <v>Bloor Danforth</v>
      </c>
      <c r="O4791" t="s">
        <v>1767</v>
      </c>
      <c r="P4791" t="s">
        <v>1776</v>
      </c>
    </row>
    <row r="4792" spans="1:16" x14ac:dyDescent="0.3">
      <c r="A4792">
        <v>43759</v>
      </c>
      <c r="B4792" t="s">
        <v>702</v>
      </c>
      <c r="C4792" t="s">
        <v>196</v>
      </c>
      <c r="D4792" t="s">
        <v>59</v>
      </c>
      <c r="E4792" t="s">
        <v>25</v>
      </c>
      <c r="F4792">
        <v>4</v>
      </c>
      <c r="G4792">
        <v>8</v>
      </c>
      <c r="H4792" t="s">
        <v>29</v>
      </c>
      <c r="I4792" t="s">
        <v>30</v>
      </c>
      <c r="J4792">
        <v>5179</v>
      </c>
      <c r="K4792" t="str">
        <f>VLOOKUP(E4792,LUCode!A:B,2,FALSE)</f>
        <v xml:space="preserve">No Operator Immediately Available - Not E.S.A. Related </v>
      </c>
      <c r="L4792">
        <f>VLOOKUP(D4792,Coordinates!A:C,2,FALSE)</f>
        <v>43.410299999999999</v>
      </c>
      <c r="M4792">
        <f>VLOOKUP(D4792,Coordinates!A:C,3,FALSE)</f>
        <v>-79.192300000000003</v>
      </c>
      <c r="N4792" t="str">
        <f>VLOOKUP(I4792,LULine!A:B,2,FALSE)</f>
        <v>Bloor Danforth</v>
      </c>
      <c r="O4792" t="s">
        <v>1767</v>
      </c>
      <c r="P4792" t="s">
        <v>1777</v>
      </c>
    </row>
    <row r="4793" spans="1:16" x14ac:dyDescent="0.3">
      <c r="A4793">
        <v>43760</v>
      </c>
      <c r="B4793" t="s">
        <v>268</v>
      </c>
      <c r="C4793" t="s">
        <v>11</v>
      </c>
      <c r="D4793" s="25" t="s">
        <v>137</v>
      </c>
      <c r="E4793" t="s">
        <v>138</v>
      </c>
      <c r="F4793">
        <v>5</v>
      </c>
      <c r="G4793">
        <v>7</v>
      </c>
      <c r="H4793" t="s">
        <v>14</v>
      </c>
      <c r="I4793" t="s">
        <v>15</v>
      </c>
      <c r="J4793">
        <v>5941</v>
      </c>
      <c r="K4793" t="str">
        <f>VLOOKUP(E4793,LUCode!A:B,2,FALSE)</f>
        <v>TR Cab Doors</v>
      </c>
      <c r="L4793">
        <f>VLOOKUP(D4793,Coordinates!A:C,2,FALSE)</f>
        <v>43.645299999999999</v>
      </c>
      <c r="M4793">
        <f>VLOOKUP(D4793,Coordinates!A:C,3,FALSE)</f>
        <v>-79.380600000000001</v>
      </c>
      <c r="N4793" t="str">
        <f>VLOOKUP(I4793,LULine!A:B,2,FALSE)</f>
        <v>Yonge University Spadina</v>
      </c>
      <c r="O4793" t="s">
        <v>1767</v>
      </c>
      <c r="P4793" t="s">
        <v>1774</v>
      </c>
    </row>
    <row r="4794" spans="1:16" x14ac:dyDescent="0.3">
      <c r="A4794">
        <v>43760</v>
      </c>
      <c r="B4794" t="s">
        <v>770</v>
      </c>
      <c r="C4794" t="s">
        <v>11</v>
      </c>
      <c r="D4794" t="s">
        <v>40</v>
      </c>
      <c r="E4794" t="s">
        <v>60</v>
      </c>
      <c r="F4794">
        <v>10</v>
      </c>
      <c r="G4794">
        <v>15</v>
      </c>
      <c r="H4794" t="s">
        <v>34</v>
      </c>
      <c r="I4794" t="s">
        <v>30</v>
      </c>
      <c r="J4794">
        <v>5237</v>
      </c>
      <c r="K4794" t="str">
        <f>VLOOKUP(E4794,LUCode!A:B,2,FALSE)</f>
        <v>Miscellaneous Other</v>
      </c>
      <c r="L4794">
        <f>VLOOKUP(D4794,Coordinates!A:C,2,FALSE)</f>
        <v>43.405700000000003</v>
      </c>
      <c r="M4794">
        <f>VLOOKUP(D4794,Coordinates!A:C,3,FALSE)</f>
        <v>-79.194900000000004</v>
      </c>
      <c r="N4794" t="str">
        <f>VLOOKUP(I4794,LULine!A:B,2,FALSE)</f>
        <v>Bloor Danforth</v>
      </c>
      <c r="O4794" t="s">
        <v>1767</v>
      </c>
      <c r="P4794" t="s">
        <v>1774</v>
      </c>
    </row>
    <row r="4795" spans="1:16" x14ac:dyDescent="0.3">
      <c r="A4795">
        <v>43760</v>
      </c>
      <c r="B4795" t="s">
        <v>412</v>
      </c>
      <c r="C4795" t="s">
        <v>11</v>
      </c>
      <c r="D4795" t="s">
        <v>341</v>
      </c>
      <c r="E4795" t="s">
        <v>390</v>
      </c>
      <c r="F4795">
        <v>4</v>
      </c>
      <c r="G4795">
        <v>9</v>
      </c>
      <c r="H4795" t="s">
        <v>19</v>
      </c>
      <c r="I4795" t="s">
        <v>93</v>
      </c>
      <c r="J4795">
        <v>3002</v>
      </c>
      <c r="K4795" t="str">
        <f>VLOOKUP(E4795,LUCode!A:B,2,FALSE)</f>
        <v>Injured or ill Customer (On Train) - Medical Aid Refused</v>
      </c>
      <c r="L4795">
        <f>VLOOKUP(D4795,Coordinates!A:C,2,FALSE)</f>
        <v>43.732500000000002</v>
      </c>
      <c r="M4795">
        <f>VLOOKUP(D4795,Coordinates!A:C,3,FALSE)</f>
        <v>-79.263599999999997</v>
      </c>
      <c r="N4795" t="str">
        <f>VLOOKUP(I4795,LULine!A:B,2,FALSE)</f>
        <v>Scarborough Rail Transit</v>
      </c>
      <c r="O4795" t="s">
        <v>1767</v>
      </c>
      <c r="P4795" t="s">
        <v>1774</v>
      </c>
    </row>
    <row r="4796" spans="1:16" x14ac:dyDescent="0.3">
      <c r="A4796">
        <v>43760</v>
      </c>
      <c r="B4796" t="s">
        <v>1150</v>
      </c>
      <c r="C4796" t="s">
        <v>11</v>
      </c>
      <c r="D4796" t="s">
        <v>489</v>
      </c>
      <c r="E4796" t="s">
        <v>54</v>
      </c>
      <c r="F4796">
        <v>5</v>
      </c>
      <c r="G4796">
        <v>10</v>
      </c>
      <c r="H4796" t="s">
        <v>29</v>
      </c>
      <c r="I4796" t="s">
        <v>99</v>
      </c>
      <c r="J4796">
        <v>6141</v>
      </c>
      <c r="K4796" t="str">
        <f>VLOOKUP(E4796,LUCode!A:B,2,FALSE)</f>
        <v>Passenger Assistance Alarm Activated - No Trouble Found</v>
      </c>
      <c r="L4796">
        <f>VLOOKUP(D4796,Coordinates!A:C,2,FALSE)</f>
        <v>43.4617</v>
      </c>
      <c r="M4796">
        <f>VLOOKUP(D4796,Coordinates!A:C,3,FALSE)</f>
        <v>-79.215500000000006</v>
      </c>
      <c r="N4796" t="str">
        <f>VLOOKUP(I4796,LULine!A:B,2,FALSE)</f>
        <v>Sheppard</v>
      </c>
      <c r="O4796" t="s">
        <v>1767</v>
      </c>
      <c r="P4796" t="s">
        <v>1772</v>
      </c>
    </row>
    <row r="4797" spans="1:16" x14ac:dyDescent="0.3">
      <c r="A4797">
        <v>43760</v>
      </c>
      <c r="B4797" t="s">
        <v>1007</v>
      </c>
      <c r="C4797" t="s">
        <v>11</v>
      </c>
      <c r="D4797" t="s">
        <v>37</v>
      </c>
      <c r="E4797" t="s">
        <v>80</v>
      </c>
      <c r="F4797">
        <v>3</v>
      </c>
      <c r="G4797">
        <v>6</v>
      </c>
      <c r="H4797" t="s">
        <v>29</v>
      </c>
      <c r="I4797" t="s">
        <v>30</v>
      </c>
      <c r="J4797">
        <v>5340</v>
      </c>
      <c r="K4797" t="str">
        <f>VLOOKUP(E4797,LUCode!A:B,2,FALSE)</f>
        <v>Disorderly Patron</v>
      </c>
      <c r="L4797">
        <f>VLOOKUP(D4797,Coordinates!A:C,2,FALSE)</f>
        <v>43.435699999999997</v>
      </c>
      <c r="M4797">
        <f>VLOOKUP(D4797,Coordinates!A:C,3,FALSE)</f>
        <v>-79.154899999999998</v>
      </c>
      <c r="N4797" t="str">
        <f>VLOOKUP(I4797,LULine!A:B,2,FALSE)</f>
        <v>Bloor Danforth</v>
      </c>
      <c r="O4797" t="s">
        <v>1767</v>
      </c>
      <c r="P4797" t="s">
        <v>1772</v>
      </c>
    </row>
    <row r="4798" spans="1:16" x14ac:dyDescent="0.3">
      <c r="A4798">
        <v>43760</v>
      </c>
      <c r="B4798" t="s">
        <v>1698</v>
      </c>
      <c r="C4798" t="s">
        <v>11</v>
      </c>
      <c r="D4798" t="s">
        <v>211</v>
      </c>
      <c r="E4798" t="s">
        <v>239</v>
      </c>
      <c r="F4798">
        <v>5</v>
      </c>
      <c r="G4798">
        <v>8</v>
      </c>
      <c r="H4798" t="s">
        <v>14</v>
      </c>
      <c r="I4798" t="s">
        <v>15</v>
      </c>
      <c r="J4798">
        <v>6041</v>
      </c>
      <c r="K4798" t="str">
        <f>VLOOKUP(E4798,LUCode!A:B,2,FALSE)</f>
        <v>Crew Unable to Maintain Schedule</v>
      </c>
      <c r="L4798">
        <f>VLOOKUP(D4798,Coordinates!A:C,2,FALSE)</f>
        <v>43.4739</v>
      </c>
      <c r="M4798">
        <f>VLOOKUP(D4798,Coordinates!A:C,3,FALSE)</f>
        <v>-79.313900000000004</v>
      </c>
      <c r="N4798" t="str">
        <f>VLOOKUP(I4798,LULine!A:B,2,FALSE)</f>
        <v>Yonge University Spadina</v>
      </c>
      <c r="O4798" t="s">
        <v>1767</v>
      </c>
      <c r="P4798" t="s">
        <v>1773</v>
      </c>
    </row>
    <row r="4799" spans="1:16" x14ac:dyDescent="0.3">
      <c r="A4799">
        <v>43760</v>
      </c>
      <c r="B4799" t="s">
        <v>1674</v>
      </c>
      <c r="C4799" t="s">
        <v>11</v>
      </c>
      <c r="D4799" t="s">
        <v>211</v>
      </c>
      <c r="E4799" t="s">
        <v>43</v>
      </c>
      <c r="F4799">
        <v>6</v>
      </c>
      <c r="G4799">
        <v>9</v>
      </c>
      <c r="H4799" t="s">
        <v>19</v>
      </c>
      <c r="I4799" t="s">
        <v>15</v>
      </c>
      <c r="J4799">
        <v>6066</v>
      </c>
      <c r="K4799" t="str">
        <f>VLOOKUP(E4799,LUCode!A:B,2,FALSE)</f>
        <v>Operator Not In Position</v>
      </c>
      <c r="L4799">
        <f>VLOOKUP(D4799,Coordinates!A:C,2,FALSE)</f>
        <v>43.4739</v>
      </c>
      <c r="M4799">
        <f>VLOOKUP(D4799,Coordinates!A:C,3,FALSE)</f>
        <v>-79.313900000000004</v>
      </c>
      <c r="N4799" t="str">
        <f>VLOOKUP(I4799,LULine!A:B,2,FALSE)</f>
        <v>Yonge University Spadina</v>
      </c>
      <c r="O4799" t="s">
        <v>1767</v>
      </c>
      <c r="P4799" t="s">
        <v>1773</v>
      </c>
    </row>
    <row r="4800" spans="1:16" x14ac:dyDescent="0.3">
      <c r="A4800">
        <v>43760</v>
      </c>
      <c r="B4800" t="s">
        <v>1377</v>
      </c>
      <c r="C4800" t="s">
        <v>11</v>
      </c>
      <c r="D4800" t="s">
        <v>211</v>
      </c>
      <c r="E4800" t="s">
        <v>250</v>
      </c>
      <c r="F4800">
        <v>6</v>
      </c>
      <c r="G4800">
        <v>9</v>
      </c>
      <c r="H4800" t="s">
        <v>19</v>
      </c>
      <c r="I4800" t="s">
        <v>15</v>
      </c>
      <c r="J4800">
        <v>5721</v>
      </c>
      <c r="K4800" t="str">
        <f>VLOOKUP(E4800,LUCode!A:B,2,FALSE)</f>
        <v>Transit Control Related Problems</v>
      </c>
      <c r="L4800">
        <f>VLOOKUP(D4800,Coordinates!A:C,2,FALSE)</f>
        <v>43.4739</v>
      </c>
      <c r="M4800">
        <f>VLOOKUP(D4800,Coordinates!A:C,3,FALSE)</f>
        <v>-79.313900000000004</v>
      </c>
      <c r="N4800" t="str">
        <f>VLOOKUP(I4800,LULine!A:B,2,FALSE)</f>
        <v>Yonge University Spadina</v>
      </c>
      <c r="O4800" t="s">
        <v>1767</v>
      </c>
      <c r="P4800" t="s">
        <v>1773</v>
      </c>
    </row>
    <row r="4801" spans="1:16" x14ac:dyDescent="0.3">
      <c r="A4801">
        <v>43760</v>
      </c>
      <c r="B4801" t="s">
        <v>609</v>
      </c>
      <c r="C4801" t="s">
        <v>11</v>
      </c>
      <c r="D4801" t="s">
        <v>149</v>
      </c>
      <c r="E4801" t="s">
        <v>80</v>
      </c>
      <c r="F4801">
        <v>4</v>
      </c>
      <c r="G4801">
        <v>7</v>
      </c>
      <c r="H4801" t="s">
        <v>29</v>
      </c>
      <c r="I4801" t="s">
        <v>30</v>
      </c>
      <c r="J4801">
        <v>5096</v>
      </c>
      <c r="K4801" t="str">
        <f>VLOOKUP(E4801,LUCode!A:B,2,FALSE)</f>
        <v>Disorderly Patron</v>
      </c>
      <c r="L4801">
        <f>VLOOKUP(D4801,Coordinates!A:C,2,FALSE)</f>
        <v>43.400199999999998</v>
      </c>
      <c r="M4801">
        <f>VLOOKUP(D4801,Coordinates!A:C,3,FALSE)</f>
        <v>-79.241399999999999</v>
      </c>
      <c r="N4801" t="str">
        <f>VLOOKUP(I4801,LULine!A:B,2,FALSE)</f>
        <v>Bloor Danforth</v>
      </c>
      <c r="O4801" t="s">
        <v>1767</v>
      </c>
      <c r="P4801" t="s">
        <v>1773</v>
      </c>
    </row>
    <row r="4802" spans="1:16" x14ac:dyDescent="0.3">
      <c r="A4802">
        <v>43760</v>
      </c>
      <c r="B4802" t="s">
        <v>763</v>
      </c>
      <c r="C4802" t="s">
        <v>11</v>
      </c>
      <c r="D4802" t="s">
        <v>59</v>
      </c>
      <c r="E4802" t="s">
        <v>43</v>
      </c>
      <c r="F4802">
        <v>3</v>
      </c>
      <c r="G4802">
        <v>6</v>
      </c>
      <c r="H4802" t="s">
        <v>34</v>
      </c>
      <c r="I4802" t="s">
        <v>30</v>
      </c>
      <c r="J4802">
        <v>5076</v>
      </c>
      <c r="K4802" t="str">
        <f>VLOOKUP(E4802,LUCode!A:B,2,FALSE)</f>
        <v>Operator Not In Position</v>
      </c>
      <c r="L4802">
        <f>VLOOKUP(D4802,Coordinates!A:C,2,FALSE)</f>
        <v>43.410299999999999</v>
      </c>
      <c r="M4802">
        <f>VLOOKUP(D4802,Coordinates!A:C,3,FALSE)</f>
        <v>-79.192300000000003</v>
      </c>
      <c r="N4802" t="str">
        <f>VLOOKUP(I4802,LULine!A:B,2,FALSE)</f>
        <v>Bloor Danforth</v>
      </c>
      <c r="O4802" t="s">
        <v>1767</v>
      </c>
      <c r="P4802" t="s">
        <v>1773</v>
      </c>
    </row>
    <row r="4803" spans="1:16" x14ac:dyDescent="0.3">
      <c r="A4803">
        <v>43760</v>
      </c>
      <c r="B4803" t="s">
        <v>909</v>
      </c>
      <c r="C4803" t="s">
        <v>11</v>
      </c>
      <c r="D4803" t="s">
        <v>119</v>
      </c>
      <c r="E4803" t="s">
        <v>1555</v>
      </c>
      <c r="F4803">
        <v>228</v>
      </c>
      <c r="G4803">
        <v>231</v>
      </c>
      <c r="H4803" t="s">
        <v>14</v>
      </c>
      <c r="I4803" t="s">
        <v>15</v>
      </c>
      <c r="J4803">
        <v>6041</v>
      </c>
      <c r="K4803" t="str">
        <f>VLOOKUP(E4803,LUCode!A:B,2,FALSE)</f>
        <v>Structure Related Problem</v>
      </c>
      <c r="L4803">
        <f>VLOOKUP(D4803,Coordinates!A:C,2,FALSE)</f>
        <v>43.433</v>
      </c>
      <c r="M4803">
        <f>VLOOKUP(D4803,Coordinates!A:C,3,FALSE)</f>
        <v>-79.248000000000005</v>
      </c>
      <c r="N4803" t="str">
        <f>VLOOKUP(I4803,LULine!A:B,2,FALSE)</f>
        <v>Yonge University Spadina</v>
      </c>
      <c r="O4803" t="s">
        <v>1767</v>
      </c>
      <c r="P4803" t="s">
        <v>1773</v>
      </c>
    </row>
    <row r="4804" spans="1:16" x14ac:dyDescent="0.3">
      <c r="A4804">
        <v>43760</v>
      </c>
      <c r="B4804" t="s">
        <v>313</v>
      </c>
      <c r="C4804" t="s">
        <v>11</v>
      </c>
      <c r="D4804" t="s">
        <v>211</v>
      </c>
      <c r="E4804" t="s">
        <v>150</v>
      </c>
      <c r="F4804">
        <v>5</v>
      </c>
      <c r="G4804">
        <v>7</v>
      </c>
      <c r="H4804" t="s">
        <v>19</v>
      </c>
      <c r="I4804" t="s">
        <v>15</v>
      </c>
      <c r="J4804">
        <v>5906</v>
      </c>
      <c r="K4804" t="str">
        <f>VLOOKUP(E4804,LUCode!A:B,2,FALSE)</f>
        <v>Passenger Other</v>
      </c>
      <c r="L4804">
        <f>VLOOKUP(D4804,Coordinates!A:C,2,FALSE)</f>
        <v>43.4739</v>
      </c>
      <c r="M4804">
        <f>VLOOKUP(D4804,Coordinates!A:C,3,FALSE)</f>
        <v>-79.313900000000004</v>
      </c>
      <c r="N4804" t="str">
        <f>VLOOKUP(I4804,LULine!A:B,2,FALSE)</f>
        <v>Yonge University Spadina</v>
      </c>
      <c r="O4804" t="s">
        <v>1767</v>
      </c>
      <c r="P4804" t="s">
        <v>1775</v>
      </c>
    </row>
    <row r="4805" spans="1:16" x14ac:dyDescent="0.3">
      <c r="A4805">
        <v>43760</v>
      </c>
      <c r="B4805" t="s">
        <v>937</v>
      </c>
      <c r="C4805" t="s">
        <v>11</v>
      </c>
      <c r="D4805" t="s">
        <v>281</v>
      </c>
      <c r="E4805" t="s">
        <v>89</v>
      </c>
      <c r="F4805">
        <v>6</v>
      </c>
      <c r="G4805">
        <v>11</v>
      </c>
      <c r="H4805" t="s">
        <v>29</v>
      </c>
      <c r="I4805" t="s">
        <v>99</v>
      </c>
      <c r="J4805">
        <v>6146</v>
      </c>
      <c r="K4805" t="str">
        <f>VLOOKUP(E4805,LUCode!A:B,2,FALSE)</f>
        <v>Injured or ill Customer (On Train) - Medical Aid Refused</v>
      </c>
      <c r="L4805">
        <f>VLOOKUP(D4805,Coordinates!A:C,2,FALSE)</f>
        <v>43.775700000000001</v>
      </c>
      <c r="M4805">
        <f>VLOOKUP(D4805,Coordinates!A:C,3,FALSE)</f>
        <v>-79.345399999999998</v>
      </c>
      <c r="N4805" t="str">
        <f>VLOOKUP(I4805,LULine!A:B,2,FALSE)</f>
        <v>Sheppard</v>
      </c>
      <c r="O4805" t="s">
        <v>1767</v>
      </c>
      <c r="P4805" t="s">
        <v>1776</v>
      </c>
    </row>
    <row r="4806" spans="1:16" x14ac:dyDescent="0.3">
      <c r="A4806">
        <v>43760</v>
      </c>
      <c r="B4806" t="s">
        <v>588</v>
      </c>
      <c r="C4806" t="s">
        <v>11</v>
      </c>
      <c r="D4806" t="s">
        <v>24</v>
      </c>
      <c r="E4806" t="s">
        <v>54</v>
      </c>
      <c r="F4806">
        <v>3</v>
      </c>
      <c r="G4806">
        <v>5</v>
      </c>
      <c r="H4806" t="s">
        <v>19</v>
      </c>
      <c r="I4806" t="s">
        <v>15</v>
      </c>
      <c r="J4806">
        <v>5421</v>
      </c>
      <c r="K4806" t="str">
        <f>VLOOKUP(E4806,LUCode!A:B,2,FALSE)</f>
        <v>Passenger Assistance Alarm Activated - No Trouble Found</v>
      </c>
      <c r="L4806">
        <f>VLOOKUP(D4806,Coordinates!A:C,2,FALSE)</f>
        <v>43.415199999999999</v>
      </c>
      <c r="M4806">
        <f>VLOOKUP(D4806,Coordinates!A:C,3,FALSE)</f>
        <v>-79.234999999999999</v>
      </c>
      <c r="N4806" t="str">
        <f>VLOOKUP(I4806,LULine!A:B,2,FALSE)</f>
        <v>Yonge University Spadina</v>
      </c>
      <c r="O4806" t="s">
        <v>1767</v>
      </c>
      <c r="P4806" t="s">
        <v>1776</v>
      </c>
    </row>
    <row r="4807" spans="1:16" x14ac:dyDescent="0.3">
      <c r="A4807">
        <v>43760</v>
      </c>
      <c r="B4807" t="s">
        <v>994</v>
      </c>
      <c r="C4807" t="s">
        <v>11</v>
      </c>
      <c r="D4807" t="s">
        <v>88</v>
      </c>
      <c r="E4807" t="s">
        <v>54</v>
      </c>
      <c r="F4807">
        <v>3</v>
      </c>
      <c r="G4807">
        <v>5</v>
      </c>
      <c r="H4807" t="s">
        <v>14</v>
      </c>
      <c r="I4807" t="s">
        <v>15</v>
      </c>
      <c r="J4807">
        <v>5981</v>
      </c>
      <c r="K4807" t="str">
        <f>VLOOKUP(E4807,LUCode!A:B,2,FALSE)</f>
        <v>Passenger Assistance Alarm Activated - No Trouble Found</v>
      </c>
      <c r="L4807">
        <f>VLOOKUP(D4807,Coordinates!A:C,2,FALSE)</f>
        <v>43.744900000000001</v>
      </c>
      <c r="M4807">
        <f>VLOOKUP(D4807,Coordinates!A:C,3,FALSE)</f>
        <v>-79.406700000000001</v>
      </c>
      <c r="N4807" t="str">
        <f>VLOOKUP(I4807,LULine!A:B,2,FALSE)</f>
        <v>Yonge University Spadina</v>
      </c>
      <c r="O4807" t="s">
        <v>1767</v>
      </c>
      <c r="P4807" t="s">
        <v>1776</v>
      </c>
    </row>
    <row r="4808" spans="1:16" x14ac:dyDescent="0.3">
      <c r="A4808">
        <v>43760</v>
      </c>
      <c r="B4808" t="s">
        <v>246</v>
      </c>
      <c r="C4808" t="s">
        <v>11</v>
      </c>
      <c r="D4808" t="s">
        <v>64</v>
      </c>
      <c r="E4808" t="s">
        <v>1028</v>
      </c>
      <c r="F4808">
        <v>5</v>
      </c>
      <c r="G4808">
        <v>7</v>
      </c>
      <c r="H4808" t="s">
        <v>34</v>
      </c>
      <c r="I4808" t="s">
        <v>30</v>
      </c>
      <c r="J4808">
        <v>5121</v>
      </c>
      <c r="K4808" t="str">
        <f>VLOOKUP(E4808,LUCode!A:B,2,FALSE)</f>
        <v>Signal Control Problem - Track</v>
      </c>
      <c r="L4808">
        <f>VLOOKUP(D4808,Coordinates!A:C,2,FALSE)</f>
        <v>43.424100000000003</v>
      </c>
      <c r="M4808">
        <f>VLOOKUP(D4808,Coordinates!A:C,3,FALSE)</f>
        <v>-79.164699999999996</v>
      </c>
      <c r="N4808" t="str">
        <f>VLOOKUP(I4808,LULine!A:B,2,FALSE)</f>
        <v>Bloor Danforth</v>
      </c>
      <c r="O4808" t="s">
        <v>1767</v>
      </c>
      <c r="P4808" t="s">
        <v>1776</v>
      </c>
    </row>
    <row r="4809" spans="1:16" x14ac:dyDescent="0.3">
      <c r="A4809">
        <v>43760</v>
      </c>
      <c r="B4809" t="s">
        <v>364</v>
      </c>
      <c r="C4809" t="s">
        <v>11</v>
      </c>
      <c r="D4809" t="s">
        <v>160</v>
      </c>
      <c r="E4809" t="s">
        <v>150</v>
      </c>
      <c r="F4809">
        <v>31</v>
      </c>
      <c r="G4809">
        <v>34</v>
      </c>
      <c r="H4809" t="s">
        <v>19</v>
      </c>
      <c r="I4809" t="s">
        <v>15</v>
      </c>
      <c r="J4809">
        <v>5906</v>
      </c>
      <c r="K4809" t="str">
        <f>VLOOKUP(E4809,LUCode!A:B,2,FALSE)</f>
        <v>Passenger Other</v>
      </c>
      <c r="L4809">
        <f>VLOOKUP(D4809,Coordinates!A:C,2,FALSE)</f>
        <v>43.724899999999998</v>
      </c>
      <c r="M4809">
        <f>VLOOKUP(D4809,Coordinates!A:C,3,FALSE)</f>
        <v>79.448800000000006</v>
      </c>
      <c r="N4809" t="str">
        <f>VLOOKUP(I4809,LULine!A:B,2,FALSE)</f>
        <v>Yonge University Spadina</v>
      </c>
      <c r="O4809" t="s">
        <v>1767</v>
      </c>
      <c r="P4809" t="s">
        <v>1776</v>
      </c>
    </row>
    <row r="4810" spans="1:16" x14ac:dyDescent="0.3">
      <c r="A4810">
        <v>43760</v>
      </c>
      <c r="B4810" t="s">
        <v>1724</v>
      </c>
      <c r="C4810" t="s">
        <v>11</v>
      </c>
      <c r="D4810" t="s">
        <v>77</v>
      </c>
      <c r="E4810" t="s">
        <v>89</v>
      </c>
      <c r="F4810">
        <v>7</v>
      </c>
      <c r="G4810">
        <v>10</v>
      </c>
      <c r="H4810" t="s">
        <v>14</v>
      </c>
      <c r="I4810" t="s">
        <v>15</v>
      </c>
      <c r="J4810">
        <v>5546</v>
      </c>
      <c r="K4810" t="str">
        <f>VLOOKUP(E4810,LUCode!A:B,2,FALSE)</f>
        <v>Injured or ill Customer (On Train) - Medical Aid Refused</v>
      </c>
      <c r="L4810" t="str">
        <f>VLOOKUP(D4810,Coordinates!A:C,2,FALSE)</f>
        <v>43°44′03</v>
      </c>
      <c r="M4810">
        <f>VLOOKUP(D4810,Coordinates!A:C,3,FALSE)</f>
        <v>-79.27</v>
      </c>
      <c r="N4810" t="str">
        <f>VLOOKUP(I4810,LULine!A:B,2,FALSE)</f>
        <v>Yonge University Spadina</v>
      </c>
      <c r="O4810" t="s">
        <v>1767</v>
      </c>
      <c r="P4810" t="s">
        <v>1776</v>
      </c>
    </row>
    <row r="4811" spans="1:16" x14ac:dyDescent="0.3">
      <c r="A4811">
        <v>43760</v>
      </c>
      <c r="B4811" t="s">
        <v>264</v>
      </c>
      <c r="C4811" t="s">
        <v>11</v>
      </c>
      <c r="D4811" s="25" t="s">
        <v>1756</v>
      </c>
      <c r="E4811" t="s">
        <v>80</v>
      </c>
      <c r="F4811">
        <v>9</v>
      </c>
      <c r="G4811">
        <v>14</v>
      </c>
      <c r="H4811" t="s">
        <v>14</v>
      </c>
      <c r="I4811" t="s">
        <v>15</v>
      </c>
      <c r="J4811">
        <v>5741</v>
      </c>
      <c r="K4811" t="str">
        <f>VLOOKUP(E4811,LUCode!A:B,2,FALSE)</f>
        <v>Disorderly Patron</v>
      </c>
      <c r="L4811">
        <f>VLOOKUP(D4811,Coordinates!A:C,2,FALSE)</f>
        <v>43.401600000000002</v>
      </c>
      <c r="M4811">
        <f>VLOOKUP(D4811,Coordinates!A:C,3,FALSE)</f>
        <v>-79.230900000000005</v>
      </c>
      <c r="N4811" t="str">
        <f>VLOOKUP(I4811,LULine!A:B,2,FALSE)</f>
        <v>Yonge University Spadina</v>
      </c>
      <c r="O4811" t="s">
        <v>1767</v>
      </c>
      <c r="P4811" t="s">
        <v>1777</v>
      </c>
    </row>
    <row r="4812" spans="1:16" x14ac:dyDescent="0.3">
      <c r="A4812">
        <v>43760</v>
      </c>
      <c r="B4812" t="s">
        <v>620</v>
      </c>
      <c r="C4812" t="s">
        <v>11</v>
      </c>
      <c r="D4812" t="s">
        <v>296</v>
      </c>
      <c r="E4812" t="s">
        <v>143</v>
      </c>
      <c r="F4812">
        <v>5</v>
      </c>
      <c r="G4812">
        <v>10</v>
      </c>
      <c r="H4812" t="s">
        <v>14</v>
      </c>
      <c r="I4812" t="s">
        <v>15</v>
      </c>
      <c r="J4812">
        <v>6086</v>
      </c>
      <c r="K4812" t="str">
        <f>VLOOKUP(E4812,LUCode!A:B,2,FALSE)</f>
        <v>Transportation Department - Other</v>
      </c>
      <c r="L4812">
        <f>VLOOKUP(D4812,Coordinates!A:C,2,FALSE)</f>
        <v>43.4116</v>
      </c>
      <c r="M4812">
        <f>VLOOKUP(D4812,Coordinates!A:C,3,FALSE)</f>
        <v>-79.233500000000006</v>
      </c>
      <c r="N4812" t="str">
        <f>VLOOKUP(I4812,LULine!A:B,2,FALSE)</f>
        <v>Yonge University Spadina</v>
      </c>
      <c r="O4812" t="s">
        <v>1767</v>
      </c>
      <c r="P4812" t="s">
        <v>1777</v>
      </c>
    </row>
    <row r="4813" spans="1:16" x14ac:dyDescent="0.3">
      <c r="A4813">
        <v>43760</v>
      </c>
      <c r="B4813" t="s">
        <v>1390</v>
      </c>
      <c r="C4813" t="s">
        <v>11</v>
      </c>
      <c r="D4813" t="s">
        <v>266</v>
      </c>
      <c r="E4813" t="s">
        <v>550</v>
      </c>
      <c r="F4813">
        <v>4</v>
      </c>
      <c r="G4813">
        <v>10</v>
      </c>
      <c r="H4813" t="s">
        <v>19</v>
      </c>
      <c r="I4813" t="s">
        <v>93</v>
      </c>
      <c r="J4813">
        <v>3024</v>
      </c>
      <c r="K4813" t="str">
        <f>VLOOKUP(E4813,LUCode!A:B,2,FALSE)</f>
        <v>Transportation Department - Other</v>
      </c>
      <c r="L4813">
        <f>VLOOKUP(D4813,Coordinates!A:C,2,FALSE)</f>
        <v>43.462899999999998</v>
      </c>
      <c r="M4813">
        <f>VLOOKUP(D4813,Coordinates!A:C,3,FALSE)</f>
        <v>-79.150599999999997</v>
      </c>
      <c r="N4813" t="str">
        <f>VLOOKUP(I4813,LULine!A:B,2,FALSE)</f>
        <v>Scarborough Rail Transit</v>
      </c>
      <c r="O4813" t="s">
        <v>1767</v>
      </c>
      <c r="P4813" t="s">
        <v>1777</v>
      </c>
    </row>
    <row r="4814" spans="1:16" x14ac:dyDescent="0.3">
      <c r="A4814">
        <v>43761</v>
      </c>
      <c r="B4814" t="s">
        <v>1166</v>
      </c>
      <c r="C4814" t="s">
        <v>63</v>
      </c>
      <c r="D4814" t="s">
        <v>354</v>
      </c>
      <c r="E4814" t="s">
        <v>80</v>
      </c>
      <c r="F4814">
        <v>7</v>
      </c>
      <c r="G4814">
        <v>9</v>
      </c>
      <c r="H4814" t="s">
        <v>19</v>
      </c>
      <c r="I4814" t="s">
        <v>15</v>
      </c>
      <c r="J4814">
        <v>6071</v>
      </c>
      <c r="K4814" t="str">
        <f>VLOOKUP(E4814,LUCode!A:B,2,FALSE)</f>
        <v>Disorderly Patron</v>
      </c>
      <c r="L4814">
        <f>VLOOKUP(D4814,Coordinates!A:C,2,FALSE)</f>
        <v>43.390300000000003</v>
      </c>
      <c r="M4814">
        <f>VLOOKUP(D4814,Coordinates!A:C,3,FALSE)</f>
        <v>-79.231200000000001</v>
      </c>
      <c r="N4814" t="str">
        <f>VLOOKUP(I4814,LULine!A:B,2,FALSE)</f>
        <v>Yonge University Spadina</v>
      </c>
      <c r="O4814" t="s">
        <v>1767</v>
      </c>
      <c r="P4814" t="s">
        <v>1774</v>
      </c>
    </row>
    <row r="4815" spans="1:16" x14ac:dyDescent="0.3">
      <c r="A4815">
        <v>43761</v>
      </c>
      <c r="B4815" t="s">
        <v>189</v>
      </c>
      <c r="C4815" t="s">
        <v>63</v>
      </c>
      <c r="D4815" t="s">
        <v>420</v>
      </c>
      <c r="E4815" t="s">
        <v>13</v>
      </c>
      <c r="F4815">
        <v>3</v>
      </c>
      <c r="G4815">
        <v>5</v>
      </c>
      <c r="H4815" t="s">
        <v>14</v>
      </c>
      <c r="I4815" t="s">
        <v>15</v>
      </c>
      <c r="J4815">
        <v>5746</v>
      </c>
      <c r="K4815" t="str">
        <f>VLOOKUP(E4815,LUCode!A:B,2,FALSE)</f>
        <v>ATC Project</v>
      </c>
      <c r="L4815">
        <f>VLOOKUP(D4815,Coordinates!A:C,2,FALSE)</f>
        <v>43.3917</v>
      </c>
      <c r="M4815">
        <f>VLOOKUP(D4815,Coordinates!A:C,3,FALSE)</f>
        <v>-79.231800000000007</v>
      </c>
      <c r="N4815" t="str">
        <f>VLOOKUP(I4815,LULine!A:B,2,FALSE)</f>
        <v>Yonge University Spadina</v>
      </c>
      <c r="O4815" t="s">
        <v>1767</v>
      </c>
      <c r="P4815" t="s">
        <v>1774</v>
      </c>
    </row>
    <row r="4816" spans="1:16" x14ac:dyDescent="0.3">
      <c r="A4816">
        <v>43761</v>
      </c>
      <c r="B4816" t="s">
        <v>1088</v>
      </c>
      <c r="C4816" t="s">
        <v>63</v>
      </c>
      <c r="D4816" t="s">
        <v>207</v>
      </c>
      <c r="E4816" t="s">
        <v>52</v>
      </c>
      <c r="F4816">
        <v>6</v>
      </c>
      <c r="G4816">
        <v>9</v>
      </c>
      <c r="H4816" t="s">
        <v>14</v>
      </c>
      <c r="I4816" t="s">
        <v>15</v>
      </c>
      <c r="J4816">
        <v>5466</v>
      </c>
      <c r="K4816" t="str">
        <f>VLOOKUP(E4816,LUCode!A:B,2,FALSE)</f>
        <v>Unsanitary Vehicle</v>
      </c>
      <c r="L4816">
        <f>VLOOKUP(D4816,Coordinates!A:C,2,FALSE)</f>
        <v>43.4221</v>
      </c>
      <c r="M4816">
        <f>VLOOKUP(D4816,Coordinates!A:C,3,FALSE)</f>
        <v>-79.235399999999998</v>
      </c>
      <c r="N4816" t="str">
        <f>VLOOKUP(I4816,LULine!A:B,2,FALSE)</f>
        <v>Yonge University Spadina</v>
      </c>
      <c r="O4816" t="s">
        <v>1767</v>
      </c>
      <c r="P4816" t="s">
        <v>1772</v>
      </c>
    </row>
    <row r="4817" spans="1:16" x14ac:dyDescent="0.3">
      <c r="A4817">
        <v>43761</v>
      </c>
      <c r="B4817" t="s">
        <v>916</v>
      </c>
      <c r="C4817" t="s">
        <v>63</v>
      </c>
      <c r="D4817" t="s">
        <v>45</v>
      </c>
      <c r="E4817" t="s">
        <v>43</v>
      </c>
      <c r="F4817">
        <v>3</v>
      </c>
      <c r="G4817">
        <v>6</v>
      </c>
      <c r="H4817" t="s">
        <v>19</v>
      </c>
      <c r="I4817" t="s">
        <v>15</v>
      </c>
      <c r="J4817">
        <v>5886</v>
      </c>
      <c r="K4817" t="str">
        <f>VLOOKUP(E4817,LUCode!A:B,2,FALSE)</f>
        <v>Operator Not In Position</v>
      </c>
      <c r="L4817">
        <f>VLOOKUP(D4817,Coordinates!A:C,2,FALSE)</f>
        <v>43.781399999999998</v>
      </c>
      <c r="M4817">
        <f>VLOOKUP(D4817,Coordinates!A:C,3,FALSE)</f>
        <v>-79.415000000000006</v>
      </c>
      <c r="N4817" t="str">
        <f>VLOOKUP(I4817,LULine!A:B,2,FALSE)</f>
        <v>Yonge University Spadina</v>
      </c>
      <c r="O4817" t="s">
        <v>1767</v>
      </c>
      <c r="P4817" t="s">
        <v>1772</v>
      </c>
    </row>
    <row r="4818" spans="1:16" x14ac:dyDescent="0.3">
      <c r="A4818">
        <v>43761</v>
      </c>
      <c r="B4818" t="s">
        <v>1693</v>
      </c>
      <c r="C4818" t="s">
        <v>63</v>
      </c>
      <c r="D4818" t="s">
        <v>211</v>
      </c>
      <c r="E4818" t="s">
        <v>239</v>
      </c>
      <c r="F4818">
        <v>3</v>
      </c>
      <c r="G4818">
        <v>6</v>
      </c>
      <c r="H4818" t="s">
        <v>19</v>
      </c>
      <c r="I4818" t="s">
        <v>15</v>
      </c>
      <c r="J4818">
        <v>5776</v>
      </c>
      <c r="K4818" t="str">
        <f>VLOOKUP(E4818,LUCode!A:B,2,FALSE)</f>
        <v>Crew Unable to Maintain Schedule</v>
      </c>
      <c r="L4818">
        <f>VLOOKUP(D4818,Coordinates!A:C,2,FALSE)</f>
        <v>43.4739</v>
      </c>
      <c r="M4818">
        <f>VLOOKUP(D4818,Coordinates!A:C,3,FALSE)</f>
        <v>-79.313900000000004</v>
      </c>
      <c r="N4818" t="str">
        <f>VLOOKUP(I4818,LULine!A:B,2,FALSE)</f>
        <v>Yonge University Spadina</v>
      </c>
      <c r="O4818" t="s">
        <v>1767</v>
      </c>
      <c r="P4818" t="s">
        <v>1772</v>
      </c>
    </row>
    <row r="4819" spans="1:16" x14ac:dyDescent="0.3">
      <c r="A4819">
        <v>43761</v>
      </c>
      <c r="B4819" t="s">
        <v>1201</v>
      </c>
      <c r="C4819" t="s">
        <v>63</v>
      </c>
      <c r="D4819" t="s">
        <v>45</v>
      </c>
      <c r="E4819" t="s">
        <v>132</v>
      </c>
      <c r="F4819">
        <v>3</v>
      </c>
      <c r="G4819">
        <v>6</v>
      </c>
      <c r="H4819" t="s">
        <v>19</v>
      </c>
      <c r="I4819" t="s">
        <v>15</v>
      </c>
      <c r="J4819">
        <v>5871</v>
      </c>
      <c r="K4819" t="str">
        <f>VLOOKUP(E4819,LUCode!A:B,2,FALSE)</f>
        <v>Misc. Transportation Other - Employee Non-Chargeable</v>
      </c>
      <c r="L4819">
        <f>VLOOKUP(D4819,Coordinates!A:C,2,FALSE)</f>
        <v>43.781399999999998</v>
      </c>
      <c r="M4819">
        <f>VLOOKUP(D4819,Coordinates!A:C,3,FALSE)</f>
        <v>-79.415000000000006</v>
      </c>
      <c r="N4819" t="str">
        <f>VLOOKUP(I4819,LULine!A:B,2,FALSE)</f>
        <v>Yonge University Spadina</v>
      </c>
      <c r="O4819" t="s">
        <v>1767</v>
      </c>
      <c r="P4819" t="s">
        <v>1773</v>
      </c>
    </row>
    <row r="4820" spans="1:16" x14ac:dyDescent="0.3">
      <c r="A4820">
        <v>43761</v>
      </c>
      <c r="B4820" t="s">
        <v>1657</v>
      </c>
      <c r="C4820" t="s">
        <v>63</v>
      </c>
      <c r="D4820" t="s">
        <v>45</v>
      </c>
      <c r="E4820" t="s">
        <v>132</v>
      </c>
      <c r="F4820">
        <v>3</v>
      </c>
      <c r="G4820">
        <v>6</v>
      </c>
      <c r="H4820" t="s">
        <v>19</v>
      </c>
      <c r="I4820" t="s">
        <v>15</v>
      </c>
      <c r="J4820">
        <v>6076</v>
      </c>
      <c r="K4820" t="str">
        <f>VLOOKUP(E4820,LUCode!A:B,2,FALSE)</f>
        <v>Misc. Transportation Other - Employee Non-Chargeable</v>
      </c>
      <c r="L4820">
        <f>VLOOKUP(D4820,Coordinates!A:C,2,FALSE)</f>
        <v>43.781399999999998</v>
      </c>
      <c r="M4820">
        <f>VLOOKUP(D4820,Coordinates!A:C,3,FALSE)</f>
        <v>-79.415000000000006</v>
      </c>
      <c r="N4820" t="str">
        <f>VLOOKUP(I4820,LULine!A:B,2,FALSE)</f>
        <v>Yonge University Spadina</v>
      </c>
      <c r="O4820" t="s">
        <v>1767</v>
      </c>
      <c r="P4820" t="s">
        <v>1773</v>
      </c>
    </row>
    <row r="4821" spans="1:16" x14ac:dyDescent="0.3">
      <c r="A4821">
        <v>43761</v>
      </c>
      <c r="B4821" t="s">
        <v>697</v>
      </c>
      <c r="C4821" t="s">
        <v>63</v>
      </c>
      <c r="D4821" t="s">
        <v>98</v>
      </c>
      <c r="E4821" t="s">
        <v>277</v>
      </c>
      <c r="F4821">
        <v>4</v>
      </c>
      <c r="G4821">
        <v>10</v>
      </c>
      <c r="H4821" t="s">
        <v>34</v>
      </c>
      <c r="I4821" t="s">
        <v>99</v>
      </c>
      <c r="J4821">
        <v>6146</v>
      </c>
      <c r="K4821" t="str">
        <f>VLOOKUP(E4821,LUCode!A:B,2,FALSE)</f>
        <v>Operator Violated Signal</v>
      </c>
      <c r="L4821">
        <f>VLOOKUP(D4821,Coordinates!A:C,2,FALSE)</f>
        <v>43.460900000000002</v>
      </c>
      <c r="M4821">
        <f>VLOOKUP(D4821,Coordinates!A:C,3,FALSE)</f>
        <v>-79.223500000000001</v>
      </c>
      <c r="N4821" t="str">
        <f>VLOOKUP(I4821,LULine!A:B,2,FALSE)</f>
        <v>Sheppard</v>
      </c>
      <c r="O4821" t="s">
        <v>1767</v>
      </c>
      <c r="P4821" t="s">
        <v>1773</v>
      </c>
    </row>
    <row r="4822" spans="1:16" x14ac:dyDescent="0.3">
      <c r="A4822">
        <v>43761</v>
      </c>
      <c r="B4822" t="s">
        <v>1074</v>
      </c>
      <c r="C4822" t="s">
        <v>63</v>
      </c>
      <c r="D4822" t="s">
        <v>88</v>
      </c>
      <c r="E4822" t="s">
        <v>54</v>
      </c>
      <c r="F4822">
        <v>4</v>
      </c>
      <c r="G4822">
        <v>7</v>
      </c>
      <c r="H4822" t="s">
        <v>19</v>
      </c>
      <c r="I4822" t="s">
        <v>15</v>
      </c>
      <c r="J4822">
        <v>5896</v>
      </c>
      <c r="K4822" t="str">
        <f>VLOOKUP(E4822,LUCode!A:B,2,FALSE)</f>
        <v>Passenger Assistance Alarm Activated - No Trouble Found</v>
      </c>
      <c r="L4822">
        <f>VLOOKUP(D4822,Coordinates!A:C,2,FALSE)</f>
        <v>43.744900000000001</v>
      </c>
      <c r="M4822">
        <f>VLOOKUP(D4822,Coordinates!A:C,3,FALSE)</f>
        <v>-79.406700000000001</v>
      </c>
      <c r="N4822" t="str">
        <f>VLOOKUP(I4822,LULine!A:B,2,FALSE)</f>
        <v>Yonge University Spadina</v>
      </c>
      <c r="O4822" t="s">
        <v>1767</v>
      </c>
      <c r="P4822" t="s">
        <v>1773</v>
      </c>
    </row>
    <row r="4823" spans="1:16" x14ac:dyDescent="0.3">
      <c r="A4823">
        <v>43761</v>
      </c>
      <c r="B4823" t="s">
        <v>1206</v>
      </c>
      <c r="C4823" t="s">
        <v>63</v>
      </c>
      <c r="D4823" t="s">
        <v>157</v>
      </c>
      <c r="E4823" t="s">
        <v>218</v>
      </c>
      <c r="F4823">
        <v>3</v>
      </c>
      <c r="G4823">
        <v>6</v>
      </c>
      <c r="H4823" t="s">
        <v>34</v>
      </c>
      <c r="I4823" t="s">
        <v>30</v>
      </c>
      <c r="J4823">
        <v>5280</v>
      </c>
      <c r="K4823" t="str">
        <f>VLOOKUP(E4823,LUCode!A:B,2,FALSE)</f>
        <v>Equipment - No Trouble Found</v>
      </c>
      <c r="L4823">
        <f>VLOOKUP(D4823,Coordinates!A:C,2,FALSE)</f>
        <v>43.404800000000002</v>
      </c>
      <c r="M4823">
        <f>VLOOKUP(D4823,Coordinates!A:C,3,FALSE)</f>
        <v>-79.2042</v>
      </c>
      <c r="N4823" t="str">
        <f>VLOOKUP(I4823,LULine!A:B,2,FALSE)</f>
        <v>Bloor Danforth</v>
      </c>
      <c r="O4823" t="s">
        <v>1767</v>
      </c>
      <c r="P4823" t="s">
        <v>1773</v>
      </c>
    </row>
    <row r="4824" spans="1:16" x14ac:dyDescent="0.3">
      <c r="A4824">
        <v>43761</v>
      </c>
      <c r="B4824" t="s">
        <v>496</v>
      </c>
      <c r="C4824" t="s">
        <v>63</v>
      </c>
      <c r="D4824" t="s">
        <v>42</v>
      </c>
      <c r="E4824" t="s">
        <v>143</v>
      </c>
      <c r="F4824">
        <v>3</v>
      </c>
      <c r="G4824">
        <v>5</v>
      </c>
      <c r="H4824" t="s">
        <v>19</v>
      </c>
      <c r="I4824" t="s">
        <v>15</v>
      </c>
      <c r="J4824">
        <v>5856</v>
      </c>
      <c r="K4824" t="str">
        <f>VLOOKUP(E4824,LUCode!A:B,2,FALSE)</f>
        <v>Transportation Department - Other</v>
      </c>
      <c r="L4824">
        <f>VLOOKUP(D4824,Coordinates!A:C,2,FALSE)</f>
        <v>43.749699999999997</v>
      </c>
      <c r="M4824">
        <f>VLOOKUP(D4824,Coordinates!A:C,3,FALSE)</f>
        <v>-79.4619</v>
      </c>
      <c r="N4824" t="str">
        <f>VLOOKUP(I4824,LULine!A:B,2,FALSE)</f>
        <v>Yonge University Spadina</v>
      </c>
      <c r="O4824" t="s">
        <v>1767</v>
      </c>
      <c r="P4824" t="s">
        <v>1775</v>
      </c>
    </row>
    <row r="4825" spans="1:16" x14ac:dyDescent="0.3">
      <c r="A4825">
        <v>43761</v>
      </c>
      <c r="B4825" t="s">
        <v>113</v>
      </c>
      <c r="C4825" t="s">
        <v>63</v>
      </c>
      <c r="D4825" t="s">
        <v>32</v>
      </c>
      <c r="E4825" t="s">
        <v>809</v>
      </c>
      <c r="F4825">
        <v>6</v>
      </c>
      <c r="G4825">
        <v>9</v>
      </c>
      <c r="H4825" t="s">
        <v>29</v>
      </c>
      <c r="I4825" t="s">
        <v>30</v>
      </c>
      <c r="J4825">
        <v>5137</v>
      </c>
      <c r="K4825" t="str">
        <f>VLOOKUP(E4825,LUCode!A:B,2,FALSE)</f>
        <v>Warning Alarm Systems</v>
      </c>
      <c r="L4825">
        <f>VLOOKUP(D4825,Coordinates!A:C,2,FALSE)</f>
        <v>43.681111000000001</v>
      </c>
      <c r="M4825">
        <f>VLOOKUP(D4825,Coordinates!A:C,3,FALSE)</f>
        <v>-79.337778</v>
      </c>
      <c r="N4825" t="str">
        <f>VLOOKUP(I4825,LULine!A:B,2,FALSE)</f>
        <v>Bloor Danforth</v>
      </c>
      <c r="O4825" t="s">
        <v>1767</v>
      </c>
      <c r="P4825" t="s">
        <v>1776</v>
      </c>
    </row>
    <row r="4826" spans="1:16" x14ac:dyDescent="0.3">
      <c r="A4826">
        <v>43761</v>
      </c>
      <c r="B4826" t="s">
        <v>1660</v>
      </c>
      <c r="C4826" t="s">
        <v>63</v>
      </c>
      <c r="D4826" t="s">
        <v>286</v>
      </c>
      <c r="E4826" t="s">
        <v>218</v>
      </c>
      <c r="F4826">
        <v>5</v>
      </c>
      <c r="G4826">
        <v>10</v>
      </c>
      <c r="H4826" t="s">
        <v>29</v>
      </c>
      <c r="I4826" t="s">
        <v>30</v>
      </c>
      <c r="J4826">
        <v>5234</v>
      </c>
      <c r="K4826" t="str">
        <f>VLOOKUP(E4826,LUCode!A:B,2,FALSE)</f>
        <v>Equipment - No Trouble Found</v>
      </c>
      <c r="L4826">
        <f>VLOOKUP(D4826,Coordinates!A:C,2,FALSE)</f>
        <v>43.401299999999999</v>
      </c>
      <c r="M4826">
        <f>VLOOKUP(D4826,Coordinates!A:C,3,FALSE)</f>
        <v>-79.232399999999998</v>
      </c>
      <c r="N4826" t="str">
        <f>VLOOKUP(I4826,LULine!A:B,2,FALSE)</f>
        <v>Bloor Danforth</v>
      </c>
      <c r="O4826" t="s">
        <v>1767</v>
      </c>
      <c r="P4826" t="s">
        <v>1777</v>
      </c>
    </row>
    <row r="4827" spans="1:16" x14ac:dyDescent="0.3">
      <c r="A4827">
        <v>43762</v>
      </c>
      <c r="B4827" t="s">
        <v>986</v>
      </c>
      <c r="C4827" t="s">
        <v>126</v>
      </c>
      <c r="D4827" t="s">
        <v>24</v>
      </c>
      <c r="E4827" t="s">
        <v>138</v>
      </c>
      <c r="F4827">
        <v>3</v>
      </c>
      <c r="G4827">
        <v>5</v>
      </c>
      <c r="H4827" t="s">
        <v>14</v>
      </c>
      <c r="I4827" t="s">
        <v>15</v>
      </c>
      <c r="J4827">
        <v>5936</v>
      </c>
      <c r="K4827" t="str">
        <f>VLOOKUP(E4827,LUCode!A:B,2,FALSE)</f>
        <v>TR Cab Doors</v>
      </c>
      <c r="L4827">
        <f>VLOOKUP(D4827,Coordinates!A:C,2,FALSE)</f>
        <v>43.415199999999999</v>
      </c>
      <c r="M4827">
        <f>VLOOKUP(D4827,Coordinates!A:C,3,FALSE)</f>
        <v>-79.234999999999999</v>
      </c>
      <c r="N4827" t="str">
        <f>VLOOKUP(I4827,LULine!A:B,2,FALSE)</f>
        <v>Yonge University Spadina</v>
      </c>
      <c r="O4827" t="s">
        <v>1767</v>
      </c>
      <c r="P4827" t="s">
        <v>1774</v>
      </c>
    </row>
    <row r="4828" spans="1:16" x14ac:dyDescent="0.3">
      <c r="A4828">
        <v>43762</v>
      </c>
      <c r="B4828" t="s">
        <v>629</v>
      </c>
      <c r="C4828" t="s">
        <v>126</v>
      </c>
      <c r="D4828" t="s">
        <v>64</v>
      </c>
      <c r="E4828" t="s">
        <v>180</v>
      </c>
      <c r="F4828">
        <v>3</v>
      </c>
      <c r="G4828">
        <v>5</v>
      </c>
      <c r="H4828" t="s">
        <v>34</v>
      </c>
      <c r="I4828" t="s">
        <v>30</v>
      </c>
      <c r="J4828">
        <v>5270</v>
      </c>
      <c r="K4828" t="str">
        <f>VLOOKUP(E4828,LUCode!A:B,2,FALSE)</f>
        <v>Signals - Track Circuit Problems</v>
      </c>
      <c r="L4828">
        <f>VLOOKUP(D4828,Coordinates!A:C,2,FALSE)</f>
        <v>43.424100000000003</v>
      </c>
      <c r="M4828">
        <f>VLOOKUP(D4828,Coordinates!A:C,3,FALSE)</f>
        <v>-79.164699999999996</v>
      </c>
      <c r="N4828" t="str">
        <f>VLOOKUP(I4828,LULine!A:B,2,FALSE)</f>
        <v>Bloor Danforth</v>
      </c>
      <c r="O4828" t="s">
        <v>1767</v>
      </c>
      <c r="P4828" t="s">
        <v>1774</v>
      </c>
    </row>
    <row r="4829" spans="1:16" x14ac:dyDescent="0.3">
      <c r="A4829">
        <v>43762</v>
      </c>
      <c r="B4829" t="s">
        <v>535</v>
      </c>
      <c r="C4829" t="s">
        <v>126</v>
      </c>
      <c r="D4829" t="s">
        <v>341</v>
      </c>
      <c r="E4829" t="s">
        <v>911</v>
      </c>
      <c r="F4829">
        <v>126</v>
      </c>
      <c r="G4829">
        <v>131</v>
      </c>
      <c r="H4829" t="s">
        <v>19</v>
      </c>
      <c r="I4829" t="s">
        <v>93</v>
      </c>
      <c r="J4829">
        <v>3022</v>
      </c>
      <c r="K4829" t="str">
        <f>VLOOKUP(E4829,LUCode!A:B,2,FALSE)</f>
        <v>Rail Defect/Fastenings/Power Rail</v>
      </c>
      <c r="L4829">
        <f>VLOOKUP(D4829,Coordinates!A:C,2,FALSE)</f>
        <v>43.732500000000002</v>
      </c>
      <c r="M4829">
        <f>VLOOKUP(D4829,Coordinates!A:C,3,FALSE)</f>
        <v>-79.263599999999997</v>
      </c>
      <c r="N4829" t="str">
        <f>VLOOKUP(I4829,LULine!A:B,2,FALSE)</f>
        <v>Scarborough Rail Transit</v>
      </c>
      <c r="O4829" t="s">
        <v>1767</v>
      </c>
      <c r="P4829" t="s">
        <v>1774</v>
      </c>
    </row>
    <row r="4830" spans="1:16" x14ac:dyDescent="0.3">
      <c r="A4830">
        <v>43762</v>
      </c>
      <c r="B4830" t="s">
        <v>669</v>
      </c>
      <c r="C4830" t="s">
        <v>126</v>
      </c>
      <c r="D4830" t="s">
        <v>77</v>
      </c>
      <c r="E4830" t="s">
        <v>80</v>
      </c>
      <c r="F4830">
        <v>3</v>
      </c>
      <c r="G4830">
        <v>7</v>
      </c>
      <c r="H4830" t="s">
        <v>19</v>
      </c>
      <c r="I4830" t="s">
        <v>15</v>
      </c>
      <c r="J4830">
        <v>5801</v>
      </c>
      <c r="K4830" t="str">
        <f>VLOOKUP(E4830,LUCode!A:B,2,FALSE)</f>
        <v>Disorderly Patron</v>
      </c>
      <c r="L4830" t="str">
        <f>VLOOKUP(D4830,Coordinates!A:C,2,FALSE)</f>
        <v>43°44′03</v>
      </c>
      <c r="M4830">
        <f>VLOOKUP(D4830,Coordinates!A:C,3,FALSE)</f>
        <v>-79.27</v>
      </c>
      <c r="N4830" t="str">
        <f>VLOOKUP(I4830,LULine!A:B,2,FALSE)</f>
        <v>Yonge University Spadina</v>
      </c>
      <c r="O4830" t="s">
        <v>1767</v>
      </c>
      <c r="P4830" t="s">
        <v>1772</v>
      </c>
    </row>
    <row r="4831" spans="1:16" x14ac:dyDescent="0.3">
      <c r="A4831">
        <v>43762</v>
      </c>
      <c r="B4831" t="s">
        <v>276</v>
      </c>
      <c r="C4831" t="s">
        <v>126</v>
      </c>
      <c r="D4831" t="s">
        <v>127</v>
      </c>
      <c r="E4831" t="s">
        <v>89</v>
      </c>
      <c r="F4831">
        <v>4</v>
      </c>
      <c r="G4831">
        <v>7</v>
      </c>
      <c r="H4831" t="s">
        <v>19</v>
      </c>
      <c r="I4831" t="s">
        <v>15</v>
      </c>
      <c r="J4831">
        <v>6071</v>
      </c>
      <c r="K4831" t="str">
        <f>VLOOKUP(E4831,LUCode!A:B,2,FALSE)</f>
        <v>Injured or ill Customer (On Train) - Medical Aid Refused</v>
      </c>
      <c r="L4831">
        <f>VLOOKUP(D4831,Coordinates!A:C,2,FALSE)</f>
        <v>43.400500000000001</v>
      </c>
      <c r="M4831">
        <f>VLOOKUP(D4831,Coordinates!A:C,3,FALSE)</f>
        <v>-79.235900000000001</v>
      </c>
      <c r="N4831" t="str">
        <f>VLOOKUP(I4831,LULine!A:B,2,FALSE)</f>
        <v>Yonge University Spadina</v>
      </c>
      <c r="O4831" t="s">
        <v>1767</v>
      </c>
      <c r="P4831" t="s">
        <v>1772</v>
      </c>
    </row>
    <row r="4832" spans="1:16" x14ac:dyDescent="0.3">
      <c r="A4832">
        <v>43762</v>
      </c>
      <c r="B4832" t="s">
        <v>897</v>
      </c>
      <c r="C4832" t="s">
        <v>126</v>
      </c>
      <c r="D4832" t="s">
        <v>395</v>
      </c>
      <c r="E4832" t="s">
        <v>89</v>
      </c>
      <c r="F4832">
        <v>10</v>
      </c>
      <c r="G4832">
        <v>13</v>
      </c>
      <c r="H4832" t="s">
        <v>34</v>
      </c>
      <c r="I4832" t="s">
        <v>30</v>
      </c>
      <c r="J4832">
        <v>5117</v>
      </c>
      <c r="K4832" t="str">
        <f>VLOOKUP(E4832,LUCode!A:B,2,FALSE)</f>
        <v>Injured or ill Customer (On Train) - Medical Aid Refused</v>
      </c>
      <c r="L4832">
        <f>VLOOKUP(D4832,Coordinates!A:C,2,FALSE)</f>
        <v>43.385899999999999</v>
      </c>
      <c r="M4832">
        <f>VLOOKUP(D4832,Coordinates!A:C,3,FALSE)</f>
        <v>-79.290199999999999</v>
      </c>
      <c r="N4832" t="str">
        <f>VLOOKUP(I4832,LULine!A:B,2,FALSE)</f>
        <v>Bloor Danforth</v>
      </c>
      <c r="O4832" t="s">
        <v>1767</v>
      </c>
      <c r="P4832" t="s">
        <v>1772</v>
      </c>
    </row>
    <row r="4833" spans="1:16" x14ac:dyDescent="0.3">
      <c r="A4833">
        <v>43762</v>
      </c>
      <c r="B4833" t="s">
        <v>752</v>
      </c>
      <c r="C4833" t="s">
        <v>126</v>
      </c>
      <c r="D4833" t="s">
        <v>45</v>
      </c>
      <c r="E4833" t="s">
        <v>132</v>
      </c>
      <c r="F4833">
        <v>3</v>
      </c>
      <c r="G4833">
        <v>6</v>
      </c>
      <c r="H4833" t="s">
        <v>19</v>
      </c>
      <c r="I4833" t="s">
        <v>15</v>
      </c>
      <c r="J4833">
        <v>5476</v>
      </c>
      <c r="K4833" t="str">
        <f>VLOOKUP(E4833,LUCode!A:B,2,FALSE)</f>
        <v>Misc. Transportation Other - Employee Non-Chargeable</v>
      </c>
      <c r="L4833">
        <f>VLOOKUP(D4833,Coordinates!A:C,2,FALSE)</f>
        <v>43.781399999999998</v>
      </c>
      <c r="M4833">
        <f>VLOOKUP(D4833,Coordinates!A:C,3,FALSE)</f>
        <v>-79.415000000000006</v>
      </c>
      <c r="N4833" t="str">
        <f>VLOOKUP(I4833,LULine!A:B,2,FALSE)</f>
        <v>Yonge University Spadina</v>
      </c>
      <c r="O4833" t="s">
        <v>1767</v>
      </c>
      <c r="P4833" t="s">
        <v>1772</v>
      </c>
    </row>
    <row r="4834" spans="1:16" x14ac:dyDescent="0.3">
      <c r="A4834">
        <v>43762</v>
      </c>
      <c r="B4834" t="s">
        <v>402</v>
      </c>
      <c r="C4834" t="s">
        <v>126</v>
      </c>
      <c r="D4834" t="s">
        <v>443</v>
      </c>
      <c r="E4834" t="s">
        <v>327</v>
      </c>
      <c r="F4834">
        <v>4</v>
      </c>
      <c r="G4834">
        <v>7</v>
      </c>
      <c r="H4834" t="s">
        <v>34</v>
      </c>
      <c r="I4834" t="s">
        <v>30</v>
      </c>
      <c r="J4834">
        <v>5644</v>
      </c>
      <c r="K4834" t="str">
        <f>VLOOKUP(E4834,LUCode!A:B,2,FALSE)</f>
        <v>Operator Overshot Platform</v>
      </c>
      <c r="L4834">
        <f>VLOOKUP(D4834,Coordinates!A:C,2,FALSE)</f>
        <v>43.412050000000001</v>
      </c>
      <c r="M4834">
        <f>VLOOKUP(D4834,Coordinates!A:C,3,FALSE)</f>
        <v>-79.180599999999998</v>
      </c>
      <c r="N4834" t="str">
        <f>VLOOKUP(I4834,LULine!A:B,2,FALSE)</f>
        <v>Bloor Danforth</v>
      </c>
      <c r="O4834" t="s">
        <v>1767</v>
      </c>
      <c r="P4834" t="s">
        <v>1773</v>
      </c>
    </row>
    <row r="4835" spans="1:16" x14ac:dyDescent="0.3">
      <c r="A4835">
        <v>43762</v>
      </c>
      <c r="B4835" t="s">
        <v>1680</v>
      </c>
      <c r="C4835" t="s">
        <v>126</v>
      </c>
      <c r="D4835" t="s">
        <v>37</v>
      </c>
      <c r="E4835" t="s">
        <v>67</v>
      </c>
      <c r="F4835">
        <v>4</v>
      </c>
      <c r="G4835">
        <v>6</v>
      </c>
      <c r="H4835" t="s">
        <v>29</v>
      </c>
      <c r="I4835" t="s">
        <v>30</v>
      </c>
      <c r="J4835">
        <v>5096</v>
      </c>
      <c r="K4835" t="str">
        <f>VLOOKUP(E4835,LUCode!A:B,2,FALSE)</f>
        <v>Door Problems - Faulty Equipment</v>
      </c>
      <c r="L4835">
        <f>VLOOKUP(D4835,Coordinates!A:C,2,FALSE)</f>
        <v>43.435699999999997</v>
      </c>
      <c r="M4835">
        <f>VLOOKUP(D4835,Coordinates!A:C,3,FALSE)</f>
        <v>-79.154899999999998</v>
      </c>
      <c r="N4835" t="str">
        <f>VLOOKUP(I4835,LULine!A:B,2,FALSE)</f>
        <v>Bloor Danforth</v>
      </c>
      <c r="O4835" t="s">
        <v>1767</v>
      </c>
      <c r="P4835" t="s">
        <v>1773</v>
      </c>
    </row>
    <row r="4836" spans="1:16" x14ac:dyDescent="0.3">
      <c r="A4836">
        <v>43762</v>
      </c>
      <c r="B4836" t="s">
        <v>883</v>
      </c>
      <c r="C4836" t="s">
        <v>126</v>
      </c>
      <c r="D4836" t="s">
        <v>211</v>
      </c>
      <c r="E4836" t="s">
        <v>43</v>
      </c>
      <c r="F4836">
        <v>3</v>
      </c>
      <c r="G4836">
        <v>6</v>
      </c>
      <c r="H4836" t="s">
        <v>19</v>
      </c>
      <c r="I4836" t="s">
        <v>15</v>
      </c>
      <c r="J4836">
        <v>5986</v>
      </c>
      <c r="K4836" t="str">
        <f>VLOOKUP(E4836,LUCode!A:B,2,FALSE)</f>
        <v>Operator Not In Position</v>
      </c>
      <c r="L4836">
        <f>VLOOKUP(D4836,Coordinates!A:C,2,FALSE)</f>
        <v>43.4739</v>
      </c>
      <c r="M4836">
        <f>VLOOKUP(D4836,Coordinates!A:C,3,FALSE)</f>
        <v>-79.313900000000004</v>
      </c>
      <c r="N4836" t="str">
        <f>VLOOKUP(I4836,LULine!A:B,2,FALSE)</f>
        <v>Yonge University Spadina</v>
      </c>
      <c r="O4836" t="s">
        <v>1767</v>
      </c>
      <c r="P4836" t="s">
        <v>1775</v>
      </c>
    </row>
    <row r="4837" spans="1:16" x14ac:dyDescent="0.3">
      <c r="A4837">
        <v>43762</v>
      </c>
      <c r="B4837" t="s">
        <v>205</v>
      </c>
      <c r="C4837" t="s">
        <v>126</v>
      </c>
      <c r="D4837" t="s">
        <v>119</v>
      </c>
      <c r="E4837" t="s">
        <v>163</v>
      </c>
      <c r="F4837">
        <v>4</v>
      </c>
      <c r="G4837">
        <v>7</v>
      </c>
      <c r="H4837" t="s">
        <v>19</v>
      </c>
      <c r="I4837" t="s">
        <v>15</v>
      </c>
      <c r="J4837">
        <v>5496</v>
      </c>
      <c r="K4837" t="str">
        <f>VLOOKUP(E4837,LUCode!A:B,2,FALSE)</f>
        <v>Injured or ill Customer (In Station) - Transported</v>
      </c>
      <c r="L4837">
        <f>VLOOKUP(D4837,Coordinates!A:C,2,FALSE)</f>
        <v>43.433</v>
      </c>
      <c r="M4837">
        <f>VLOOKUP(D4837,Coordinates!A:C,3,FALSE)</f>
        <v>-79.248000000000005</v>
      </c>
      <c r="N4837" t="str">
        <f>VLOOKUP(I4837,LULine!A:B,2,FALSE)</f>
        <v>Yonge University Spadina</v>
      </c>
      <c r="O4837" t="s">
        <v>1767</v>
      </c>
      <c r="P4837" t="s">
        <v>1775</v>
      </c>
    </row>
    <row r="4838" spans="1:16" x14ac:dyDescent="0.3">
      <c r="A4838">
        <v>43762</v>
      </c>
      <c r="B4838" t="s">
        <v>884</v>
      </c>
      <c r="C4838" t="s">
        <v>126</v>
      </c>
      <c r="D4838" t="s">
        <v>119</v>
      </c>
      <c r="E4838" t="s">
        <v>132</v>
      </c>
      <c r="F4838">
        <v>4</v>
      </c>
      <c r="G4838">
        <v>7</v>
      </c>
      <c r="H4838" t="s">
        <v>19</v>
      </c>
      <c r="I4838" t="s">
        <v>15</v>
      </c>
      <c r="J4838">
        <v>6086</v>
      </c>
      <c r="K4838" t="str">
        <f>VLOOKUP(E4838,LUCode!A:B,2,FALSE)</f>
        <v>Misc. Transportation Other - Employee Non-Chargeable</v>
      </c>
      <c r="L4838">
        <f>VLOOKUP(D4838,Coordinates!A:C,2,FALSE)</f>
        <v>43.433</v>
      </c>
      <c r="M4838">
        <f>VLOOKUP(D4838,Coordinates!A:C,3,FALSE)</f>
        <v>-79.248000000000005</v>
      </c>
      <c r="N4838" t="str">
        <f>VLOOKUP(I4838,LULine!A:B,2,FALSE)</f>
        <v>Yonge University Spadina</v>
      </c>
      <c r="O4838" t="s">
        <v>1767</v>
      </c>
      <c r="P4838" t="s">
        <v>1775</v>
      </c>
    </row>
    <row r="4839" spans="1:16" x14ac:dyDescent="0.3">
      <c r="A4839">
        <v>43762</v>
      </c>
      <c r="B4839" t="s">
        <v>1365</v>
      </c>
      <c r="C4839" t="s">
        <v>126</v>
      </c>
      <c r="D4839" t="s">
        <v>32</v>
      </c>
      <c r="E4839" t="s">
        <v>50</v>
      </c>
      <c r="F4839">
        <v>3</v>
      </c>
      <c r="G4839">
        <v>5</v>
      </c>
      <c r="H4839" t="s">
        <v>29</v>
      </c>
      <c r="I4839" t="s">
        <v>30</v>
      </c>
      <c r="J4839">
        <v>5227</v>
      </c>
      <c r="K4839" t="str">
        <f>VLOOKUP(E4839,LUCode!A:B,2,FALSE)</f>
        <v>Brakes</v>
      </c>
      <c r="L4839">
        <f>VLOOKUP(D4839,Coordinates!A:C,2,FALSE)</f>
        <v>43.681111000000001</v>
      </c>
      <c r="M4839">
        <f>VLOOKUP(D4839,Coordinates!A:C,3,FALSE)</f>
        <v>-79.337778</v>
      </c>
      <c r="N4839" t="str">
        <f>VLOOKUP(I4839,LULine!A:B,2,FALSE)</f>
        <v>Bloor Danforth</v>
      </c>
      <c r="O4839" t="s">
        <v>1767</v>
      </c>
      <c r="P4839" t="s">
        <v>1775</v>
      </c>
    </row>
    <row r="4840" spans="1:16" x14ac:dyDescent="0.3">
      <c r="A4840">
        <v>43762</v>
      </c>
      <c r="B4840" t="s">
        <v>910</v>
      </c>
      <c r="C4840" t="s">
        <v>126</v>
      </c>
      <c r="D4840" t="s">
        <v>300</v>
      </c>
      <c r="E4840" t="s">
        <v>216</v>
      </c>
      <c r="F4840">
        <v>9</v>
      </c>
      <c r="G4840">
        <v>11</v>
      </c>
      <c r="H4840" t="s">
        <v>19</v>
      </c>
      <c r="I4840" t="s">
        <v>15</v>
      </c>
      <c r="J4840">
        <v>5641</v>
      </c>
      <c r="K4840" t="str">
        <f>VLOOKUP(E4840,LUCode!A:B,2,FALSE)</f>
        <v>Emergency Alarm Station Activation</v>
      </c>
      <c r="L4840">
        <f>VLOOKUP(D4840,Coordinates!A:C,2,FALSE)</f>
        <v>43.405200000000001</v>
      </c>
      <c r="M4840">
        <f>VLOOKUP(D4840,Coordinates!A:C,3,FALSE)</f>
        <v>-79.201599999999999</v>
      </c>
      <c r="N4840" t="str">
        <f>VLOOKUP(I4840,LULine!A:B,2,FALSE)</f>
        <v>Yonge University Spadina</v>
      </c>
      <c r="O4840" t="s">
        <v>1767</v>
      </c>
      <c r="P4840" t="s">
        <v>1775</v>
      </c>
    </row>
    <row r="4841" spans="1:16" x14ac:dyDescent="0.3">
      <c r="A4841">
        <v>43762</v>
      </c>
      <c r="B4841" t="s">
        <v>656</v>
      </c>
      <c r="C4841" t="s">
        <v>126</v>
      </c>
      <c r="D4841" t="s">
        <v>33</v>
      </c>
      <c r="E4841" t="s">
        <v>143</v>
      </c>
      <c r="F4841">
        <v>3</v>
      </c>
      <c r="G4841">
        <v>5</v>
      </c>
      <c r="I4841" t="s">
        <v>30</v>
      </c>
      <c r="J4841">
        <v>5158</v>
      </c>
      <c r="K4841" t="str">
        <f>VLOOKUP(E4841,LUCode!A:B,2,FALSE)</f>
        <v>Transportation Department - Other</v>
      </c>
      <c r="L4841">
        <f>VLOOKUP(D4841,Coordinates!A:C,2,FALSE)</f>
        <v>43.381399999999999</v>
      </c>
      <c r="M4841">
        <f>VLOOKUP(D4841,Coordinates!A:C,3,FALSE)</f>
        <v>-79.320999999999998</v>
      </c>
      <c r="N4841" t="str">
        <f>VLOOKUP(I4841,LULine!A:B,2,FALSE)</f>
        <v>Bloor Danforth</v>
      </c>
      <c r="O4841" t="s">
        <v>1767</v>
      </c>
      <c r="P4841" t="s">
        <v>1775</v>
      </c>
    </row>
    <row r="4842" spans="1:16" x14ac:dyDescent="0.3">
      <c r="A4842">
        <v>43762</v>
      </c>
      <c r="B4842" t="s">
        <v>1286</v>
      </c>
      <c r="C4842" t="s">
        <v>126</v>
      </c>
      <c r="D4842" t="s">
        <v>37</v>
      </c>
      <c r="E4842" t="s">
        <v>52</v>
      </c>
      <c r="F4842">
        <v>3</v>
      </c>
      <c r="G4842">
        <v>5</v>
      </c>
      <c r="H4842" t="s">
        <v>29</v>
      </c>
      <c r="I4842" t="s">
        <v>30</v>
      </c>
      <c r="J4842">
        <v>5192</v>
      </c>
      <c r="K4842" t="str">
        <f>VLOOKUP(E4842,LUCode!A:B,2,FALSE)</f>
        <v>Unsanitary Vehicle</v>
      </c>
      <c r="L4842">
        <f>VLOOKUP(D4842,Coordinates!A:C,2,FALSE)</f>
        <v>43.435699999999997</v>
      </c>
      <c r="M4842">
        <f>VLOOKUP(D4842,Coordinates!A:C,3,FALSE)</f>
        <v>-79.154899999999998</v>
      </c>
      <c r="N4842" t="str">
        <f>VLOOKUP(I4842,LULine!A:B,2,FALSE)</f>
        <v>Bloor Danforth</v>
      </c>
      <c r="O4842" t="s">
        <v>1767</v>
      </c>
      <c r="P4842" t="s">
        <v>1775</v>
      </c>
    </row>
    <row r="4843" spans="1:16" x14ac:dyDescent="0.3">
      <c r="A4843">
        <v>43762</v>
      </c>
      <c r="B4843" t="s">
        <v>1261</v>
      </c>
      <c r="C4843" t="s">
        <v>126</v>
      </c>
      <c r="D4843" t="s">
        <v>24</v>
      </c>
      <c r="E4843" t="s">
        <v>54</v>
      </c>
      <c r="F4843">
        <v>3</v>
      </c>
      <c r="G4843">
        <v>5</v>
      </c>
      <c r="H4843" t="s">
        <v>19</v>
      </c>
      <c r="I4843" t="s">
        <v>15</v>
      </c>
      <c r="J4843">
        <v>5956</v>
      </c>
      <c r="K4843" t="str">
        <f>VLOOKUP(E4843,LUCode!A:B,2,FALSE)</f>
        <v>Passenger Assistance Alarm Activated - No Trouble Found</v>
      </c>
      <c r="L4843">
        <f>VLOOKUP(D4843,Coordinates!A:C,2,FALSE)</f>
        <v>43.415199999999999</v>
      </c>
      <c r="M4843">
        <f>VLOOKUP(D4843,Coordinates!A:C,3,FALSE)</f>
        <v>-79.234999999999999</v>
      </c>
      <c r="N4843" t="str">
        <f>VLOOKUP(I4843,LULine!A:B,2,FALSE)</f>
        <v>Yonge University Spadina</v>
      </c>
      <c r="O4843" t="s">
        <v>1767</v>
      </c>
      <c r="P4843" t="s">
        <v>1775</v>
      </c>
    </row>
    <row r="4844" spans="1:16" x14ac:dyDescent="0.3">
      <c r="A4844">
        <v>43762</v>
      </c>
      <c r="B4844" t="s">
        <v>1701</v>
      </c>
      <c r="C4844" t="s">
        <v>126</v>
      </c>
      <c r="D4844" t="s">
        <v>235</v>
      </c>
      <c r="E4844" t="s">
        <v>880</v>
      </c>
      <c r="F4844">
        <v>8</v>
      </c>
      <c r="G4844">
        <v>10</v>
      </c>
      <c r="H4844" t="s">
        <v>29</v>
      </c>
      <c r="I4844" t="s">
        <v>30</v>
      </c>
      <c r="J4844">
        <v>5238</v>
      </c>
      <c r="K4844" t="str">
        <f>VLOOKUP(E4844,LUCode!A:B,2,FALSE)</f>
        <v>Two Drum Switch Keys Activated</v>
      </c>
      <c r="L4844">
        <f>VLOOKUP(D4844,Coordinates!A:C,2,FALSE)</f>
        <v>43.411099999999998</v>
      </c>
      <c r="M4844">
        <f>VLOOKUP(D4844,Coordinates!A:C,3,FALSE)</f>
        <v>-79.184600000000003</v>
      </c>
      <c r="N4844" t="str">
        <f>VLOOKUP(I4844,LULine!A:B,2,FALSE)</f>
        <v>Bloor Danforth</v>
      </c>
      <c r="O4844" t="s">
        <v>1767</v>
      </c>
      <c r="P4844" t="s">
        <v>1775</v>
      </c>
    </row>
    <row r="4845" spans="1:16" x14ac:dyDescent="0.3">
      <c r="A4845">
        <v>43762</v>
      </c>
      <c r="B4845" t="s">
        <v>748</v>
      </c>
      <c r="C4845" t="s">
        <v>126</v>
      </c>
      <c r="D4845" t="s">
        <v>42</v>
      </c>
      <c r="E4845" t="s">
        <v>958</v>
      </c>
      <c r="F4845">
        <v>3</v>
      </c>
      <c r="G4845">
        <v>6</v>
      </c>
      <c r="H4845" t="s">
        <v>14</v>
      </c>
      <c r="I4845" t="s">
        <v>15</v>
      </c>
      <c r="J4845">
        <v>5406</v>
      </c>
      <c r="K4845" t="str">
        <f>VLOOKUP(E4845,LUCode!A:B,2,FALSE)</f>
        <v>RC&amp;S Other</v>
      </c>
      <c r="L4845">
        <f>VLOOKUP(D4845,Coordinates!A:C,2,FALSE)</f>
        <v>43.749699999999997</v>
      </c>
      <c r="M4845">
        <f>VLOOKUP(D4845,Coordinates!A:C,3,FALSE)</f>
        <v>-79.4619</v>
      </c>
      <c r="N4845" t="str">
        <f>VLOOKUP(I4845,LULine!A:B,2,FALSE)</f>
        <v>Yonge University Spadina</v>
      </c>
      <c r="O4845" t="s">
        <v>1767</v>
      </c>
      <c r="P4845" t="s">
        <v>1776</v>
      </c>
    </row>
    <row r="4846" spans="1:16" x14ac:dyDescent="0.3">
      <c r="A4846">
        <v>43762</v>
      </c>
      <c r="B4846" t="s">
        <v>1190</v>
      </c>
      <c r="C4846" t="s">
        <v>126</v>
      </c>
      <c r="D4846" t="s">
        <v>367</v>
      </c>
      <c r="E4846" t="s">
        <v>57</v>
      </c>
      <c r="F4846">
        <v>10</v>
      </c>
      <c r="G4846">
        <v>12</v>
      </c>
      <c r="H4846" t="s">
        <v>29</v>
      </c>
      <c r="I4846" t="s">
        <v>30</v>
      </c>
      <c r="J4846">
        <v>5370</v>
      </c>
      <c r="K4846" t="str">
        <f>VLOOKUP(E4846,LUCode!A:B,2,FALSE)</f>
        <v>Injured or ill Customer (On Train) - Transported</v>
      </c>
      <c r="L4846">
        <f>VLOOKUP(D4846,Coordinates!A:C,2,FALSE)</f>
        <v>43.390599999999999</v>
      </c>
      <c r="M4846">
        <f>VLOOKUP(D4846,Coordinates!A:C,3,FALSE)</f>
        <v>-79.283299999999997</v>
      </c>
      <c r="N4846" t="str">
        <f>VLOOKUP(I4846,LULine!A:B,2,FALSE)</f>
        <v>Bloor Danforth</v>
      </c>
      <c r="O4846" t="s">
        <v>1767</v>
      </c>
      <c r="P4846" t="s">
        <v>1776</v>
      </c>
    </row>
    <row r="4847" spans="1:16" x14ac:dyDescent="0.3">
      <c r="A4847">
        <v>43762</v>
      </c>
      <c r="B4847" t="s">
        <v>1207</v>
      </c>
      <c r="C4847" t="s">
        <v>126</v>
      </c>
      <c r="D4847" t="s">
        <v>363</v>
      </c>
      <c r="E4847" t="s">
        <v>57</v>
      </c>
      <c r="F4847">
        <v>15</v>
      </c>
      <c r="G4847">
        <v>18</v>
      </c>
      <c r="H4847" t="s">
        <v>34</v>
      </c>
      <c r="I4847" t="s">
        <v>30</v>
      </c>
      <c r="J4847">
        <v>5284</v>
      </c>
      <c r="K4847" t="str">
        <f>VLOOKUP(E4847,LUCode!A:B,2,FALSE)</f>
        <v>Injured or ill Customer (On Train) - Transported</v>
      </c>
      <c r="L4847">
        <f>VLOOKUP(D4847,Coordinates!A:C,2,FALSE)</f>
        <v>43.4514</v>
      </c>
      <c r="M4847">
        <f>VLOOKUP(D4847,Coordinates!A:C,3,FALSE)</f>
        <v>-79.284199999999998</v>
      </c>
      <c r="N4847" t="str">
        <f>VLOOKUP(I4847,LULine!A:B,2,FALSE)</f>
        <v>Bloor Danforth</v>
      </c>
      <c r="O4847" t="s">
        <v>1767</v>
      </c>
      <c r="P4847" t="s">
        <v>1776</v>
      </c>
    </row>
    <row r="4848" spans="1:16" x14ac:dyDescent="0.3">
      <c r="A4848">
        <v>43762</v>
      </c>
      <c r="B4848" t="s">
        <v>817</v>
      </c>
      <c r="C4848" t="s">
        <v>126</v>
      </c>
      <c r="D4848" t="s">
        <v>149</v>
      </c>
      <c r="E4848" t="s">
        <v>216</v>
      </c>
      <c r="F4848">
        <v>10</v>
      </c>
      <c r="G4848">
        <v>13</v>
      </c>
      <c r="H4848" t="s">
        <v>29</v>
      </c>
      <c r="I4848" t="s">
        <v>30</v>
      </c>
      <c r="J4848">
        <v>5145</v>
      </c>
      <c r="K4848" t="str">
        <f>VLOOKUP(E4848,LUCode!A:B,2,FALSE)</f>
        <v>Emergency Alarm Station Activation</v>
      </c>
      <c r="L4848">
        <f>VLOOKUP(D4848,Coordinates!A:C,2,FALSE)</f>
        <v>43.400199999999998</v>
      </c>
      <c r="M4848">
        <f>VLOOKUP(D4848,Coordinates!A:C,3,FALSE)</f>
        <v>-79.241399999999999</v>
      </c>
      <c r="N4848" t="str">
        <f>VLOOKUP(I4848,LULine!A:B,2,FALSE)</f>
        <v>Bloor Danforth</v>
      </c>
      <c r="O4848" t="s">
        <v>1767</v>
      </c>
      <c r="P4848" t="s">
        <v>1777</v>
      </c>
    </row>
    <row r="4849" spans="1:16" x14ac:dyDescent="0.3">
      <c r="A4849">
        <v>43762</v>
      </c>
      <c r="B4849" t="s">
        <v>1253</v>
      </c>
      <c r="C4849" t="s">
        <v>126</v>
      </c>
      <c r="D4849" t="s">
        <v>237</v>
      </c>
      <c r="E4849" t="s">
        <v>89</v>
      </c>
      <c r="F4849">
        <v>4</v>
      </c>
      <c r="G4849">
        <v>7</v>
      </c>
      <c r="H4849" t="s">
        <v>29</v>
      </c>
      <c r="I4849" t="s">
        <v>30</v>
      </c>
      <c r="J4849">
        <v>5284</v>
      </c>
      <c r="K4849" t="str">
        <f>VLOOKUP(E4849,LUCode!A:B,2,FALSE)</f>
        <v>Injured or ill Customer (On Train) - Medical Aid Refused</v>
      </c>
      <c r="L4849">
        <f>VLOOKUP(D4849,Coordinates!A:C,2,FALSE)</f>
        <v>43.394399999999997</v>
      </c>
      <c r="M4849">
        <f>VLOOKUP(D4849,Coordinates!A:C,3,FALSE)</f>
        <v>-79.253600000000006</v>
      </c>
      <c r="N4849" t="str">
        <f>VLOOKUP(I4849,LULine!A:B,2,FALSE)</f>
        <v>Bloor Danforth</v>
      </c>
      <c r="O4849" t="s">
        <v>1767</v>
      </c>
      <c r="P4849" t="s">
        <v>1777</v>
      </c>
    </row>
    <row r="4850" spans="1:16" x14ac:dyDescent="0.3">
      <c r="A4850">
        <v>43763</v>
      </c>
      <c r="B4850" t="s">
        <v>960</v>
      </c>
      <c r="C4850" t="s">
        <v>145</v>
      </c>
      <c r="D4850" t="s">
        <v>40</v>
      </c>
      <c r="E4850" t="s">
        <v>725</v>
      </c>
      <c r="F4850">
        <v>5</v>
      </c>
      <c r="G4850">
        <v>8</v>
      </c>
      <c r="H4850" t="s">
        <v>34</v>
      </c>
      <c r="I4850" t="s">
        <v>30</v>
      </c>
      <c r="J4850">
        <v>5064</v>
      </c>
      <c r="K4850" t="str">
        <f>VLOOKUP(E4850,LUCode!A:B,2,FALSE)</f>
        <v>Yard/Carhouse Related Problems</v>
      </c>
      <c r="L4850">
        <f>VLOOKUP(D4850,Coordinates!A:C,2,FALSE)</f>
        <v>43.405700000000003</v>
      </c>
      <c r="M4850">
        <f>VLOOKUP(D4850,Coordinates!A:C,3,FALSE)</f>
        <v>-79.194900000000004</v>
      </c>
      <c r="N4850" t="str">
        <f>VLOOKUP(I4850,LULine!A:B,2,FALSE)</f>
        <v>Bloor Danforth</v>
      </c>
      <c r="O4850" t="s">
        <v>1767</v>
      </c>
      <c r="P4850" t="s">
        <v>1774</v>
      </c>
    </row>
    <row r="4851" spans="1:16" x14ac:dyDescent="0.3">
      <c r="A4851">
        <v>43763</v>
      </c>
      <c r="B4851" t="s">
        <v>76</v>
      </c>
      <c r="C4851" t="s">
        <v>145</v>
      </c>
      <c r="D4851" t="s">
        <v>40</v>
      </c>
      <c r="E4851" t="s">
        <v>86</v>
      </c>
      <c r="F4851">
        <v>8</v>
      </c>
      <c r="G4851">
        <v>12</v>
      </c>
      <c r="H4851" t="s">
        <v>34</v>
      </c>
      <c r="I4851" t="s">
        <v>30</v>
      </c>
      <c r="J4851">
        <v>5181</v>
      </c>
      <c r="K4851" t="str">
        <f>VLOOKUP(E4851,LUCode!A:B,2,FALSE)</f>
        <v>Propulsion System</v>
      </c>
      <c r="L4851">
        <f>VLOOKUP(D4851,Coordinates!A:C,2,FALSE)</f>
        <v>43.405700000000003</v>
      </c>
      <c r="M4851">
        <f>VLOOKUP(D4851,Coordinates!A:C,3,FALSE)</f>
        <v>-79.194900000000004</v>
      </c>
      <c r="N4851" t="str">
        <f>VLOOKUP(I4851,LULine!A:B,2,FALSE)</f>
        <v>Bloor Danforth</v>
      </c>
      <c r="O4851" t="s">
        <v>1767</v>
      </c>
      <c r="P4851" t="s">
        <v>1774</v>
      </c>
    </row>
    <row r="4852" spans="1:16" x14ac:dyDescent="0.3">
      <c r="A4852">
        <v>43763</v>
      </c>
      <c r="B4852" t="s">
        <v>562</v>
      </c>
      <c r="C4852" t="s">
        <v>145</v>
      </c>
      <c r="D4852" t="s">
        <v>42</v>
      </c>
      <c r="E4852" t="s">
        <v>67</v>
      </c>
      <c r="F4852">
        <v>3</v>
      </c>
      <c r="G4852">
        <v>6</v>
      </c>
      <c r="H4852" t="s">
        <v>19</v>
      </c>
      <c r="I4852" t="s">
        <v>15</v>
      </c>
      <c r="J4852">
        <v>5046</v>
      </c>
      <c r="K4852" t="str">
        <f>VLOOKUP(E4852,LUCode!A:B,2,FALSE)</f>
        <v>Door Problems - Faulty Equipment</v>
      </c>
      <c r="L4852">
        <f>VLOOKUP(D4852,Coordinates!A:C,2,FALSE)</f>
        <v>43.749699999999997</v>
      </c>
      <c r="M4852">
        <f>VLOOKUP(D4852,Coordinates!A:C,3,FALSE)</f>
        <v>-79.4619</v>
      </c>
      <c r="N4852" t="str">
        <f>VLOOKUP(I4852,LULine!A:B,2,FALSE)</f>
        <v>Yonge University Spadina</v>
      </c>
      <c r="O4852" t="s">
        <v>1767</v>
      </c>
      <c r="P4852" t="s">
        <v>1774</v>
      </c>
    </row>
    <row r="4853" spans="1:16" x14ac:dyDescent="0.3">
      <c r="A4853">
        <v>43763</v>
      </c>
      <c r="B4853" t="s">
        <v>1136</v>
      </c>
      <c r="C4853" t="s">
        <v>145</v>
      </c>
      <c r="D4853" t="s">
        <v>140</v>
      </c>
      <c r="E4853" t="s">
        <v>60</v>
      </c>
      <c r="F4853">
        <v>3</v>
      </c>
      <c r="G4853">
        <v>5</v>
      </c>
      <c r="H4853" t="s">
        <v>34</v>
      </c>
      <c r="I4853" t="s">
        <v>30</v>
      </c>
      <c r="J4853">
        <v>5276</v>
      </c>
      <c r="K4853" t="str">
        <f>VLOOKUP(E4853,LUCode!A:B,2,FALSE)</f>
        <v>Miscellaneous Other</v>
      </c>
      <c r="L4853">
        <f>VLOOKUP(D4853,Coordinates!A:C,2,FALSE)</f>
        <v>43.39</v>
      </c>
      <c r="M4853">
        <f>VLOOKUP(D4853,Coordinates!A:C,3,FALSE)</f>
        <v>-79.2941</v>
      </c>
      <c r="N4853" t="str">
        <f>VLOOKUP(I4853,LULine!A:B,2,FALSE)</f>
        <v>Bloor Danforth</v>
      </c>
      <c r="O4853" t="s">
        <v>1767</v>
      </c>
      <c r="P4853" t="s">
        <v>1774</v>
      </c>
    </row>
    <row r="4854" spans="1:16" x14ac:dyDescent="0.3">
      <c r="A4854">
        <v>43763</v>
      </c>
      <c r="B4854" t="s">
        <v>23</v>
      </c>
      <c r="C4854" t="s">
        <v>145</v>
      </c>
      <c r="D4854" t="s">
        <v>64</v>
      </c>
      <c r="E4854" t="s">
        <v>102</v>
      </c>
      <c r="F4854">
        <v>3</v>
      </c>
      <c r="G4854">
        <v>5</v>
      </c>
      <c r="H4854" t="s">
        <v>34</v>
      </c>
      <c r="I4854" t="s">
        <v>30</v>
      </c>
      <c r="J4854">
        <v>5042</v>
      </c>
      <c r="K4854" t="str">
        <f>VLOOKUP(E4854,LUCode!A:B,2,FALSE)</f>
        <v>Insulated Joint Related Problem</v>
      </c>
      <c r="L4854">
        <f>VLOOKUP(D4854,Coordinates!A:C,2,FALSE)</f>
        <v>43.424100000000003</v>
      </c>
      <c r="M4854">
        <f>VLOOKUP(D4854,Coordinates!A:C,3,FALSE)</f>
        <v>-79.164699999999996</v>
      </c>
      <c r="N4854" t="str">
        <f>VLOOKUP(I4854,LULine!A:B,2,FALSE)</f>
        <v>Bloor Danforth</v>
      </c>
      <c r="O4854" t="s">
        <v>1767</v>
      </c>
      <c r="P4854" t="s">
        <v>1774</v>
      </c>
    </row>
    <row r="4855" spans="1:16" x14ac:dyDescent="0.3">
      <c r="A4855">
        <v>43763</v>
      </c>
      <c r="B4855" t="s">
        <v>459</v>
      </c>
      <c r="C4855" t="s">
        <v>145</v>
      </c>
      <c r="D4855" t="s">
        <v>215</v>
      </c>
      <c r="E4855" t="s">
        <v>239</v>
      </c>
      <c r="F4855">
        <v>5</v>
      </c>
      <c r="G4855">
        <v>7</v>
      </c>
      <c r="H4855" t="s">
        <v>34</v>
      </c>
      <c r="I4855" t="s">
        <v>30</v>
      </c>
      <c r="J4855">
        <v>5150</v>
      </c>
      <c r="K4855" t="str">
        <f>VLOOKUP(E4855,LUCode!A:B,2,FALSE)</f>
        <v>Crew Unable to Maintain Schedule</v>
      </c>
      <c r="L4855">
        <f>VLOOKUP(D4855,Coordinates!A:C,2,FALSE)</f>
        <v>43.385300000000001</v>
      </c>
      <c r="M4855">
        <f>VLOOKUP(D4855,Coordinates!A:C,3,FALSE)</f>
        <v>-79.304100000000005</v>
      </c>
      <c r="N4855" t="str">
        <f>VLOOKUP(I4855,LULine!A:B,2,FALSE)</f>
        <v>Bloor Danforth</v>
      </c>
      <c r="O4855" t="s">
        <v>1767</v>
      </c>
      <c r="P4855" t="s">
        <v>1774</v>
      </c>
    </row>
    <row r="4856" spans="1:16" x14ac:dyDescent="0.3">
      <c r="A4856">
        <v>43763</v>
      </c>
      <c r="B4856" t="s">
        <v>372</v>
      </c>
      <c r="C4856" t="s">
        <v>145</v>
      </c>
      <c r="D4856" t="s">
        <v>281</v>
      </c>
      <c r="E4856" t="s">
        <v>138</v>
      </c>
      <c r="F4856">
        <v>3</v>
      </c>
      <c r="G4856">
        <v>8</v>
      </c>
      <c r="H4856" t="s">
        <v>29</v>
      </c>
      <c r="I4856" t="s">
        <v>99</v>
      </c>
      <c r="J4856">
        <v>6176</v>
      </c>
      <c r="K4856" t="str">
        <f>VLOOKUP(E4856,LUCode!A:B,2,FALSE)</f>
        <v>TR Cab Doors</v>
      </c>
      <c r="L4856">
        <f>VLOOKUP(D4856,Coordinates!A:C,2,FALSE)</f>
        <v>43.775700000000001</v>
      </c>
      <c r="M4856">
        <f>VLOOKUP(D4856,Coordinates!A:C,3,FALSE)</f>
        <v>-79.345399999999998</v>
      </c>
      <c r="N4856" t="str">
        <f>VLOOKUP(I4856,LULine!A:B,2,FALSE)</f>
        <v>Sheppard</v>
      </c>
      <c r="O4856" t="s">
        <v>1767</v>
      </c>
      <c r="P4856" t="s">
        <v>1774</v>
      </c>
    </row>
    <row r="4857" spans="1:16" x14ac:dyDescent="0.3">
      <c r="A4857">
        <v>43763</v>
      </c>
      <c r="B4857" t="s">
        <v>1277</v>
      </c>
      <c r="C4857" t="s">
        <v>145</v>
      </c>
      <c r="D4857" t="s">
        <v>79</v>
      </c>
      <c r="E4857" t="s">
        <v>89</v>
      </c>
      <c r="F4857">
        <v>3</v>
      </c>
      <c r="G4857">
        <v>6</v>
      </c>
      <c r="H4857" t="s">
        <v>29</v>
      </c>
      <c r="I4857" t="s">
        <v>30</v>
      </c>
      <c r="J4857">
        <v>5219</v>
      </c>
      <c r="K4857" t="str">
        <f>VLOOKUP(E4857,LUCode!A:B,2,FALSE)</f>
        <v>Injured or ill Customer (On Train) - Medical Aid Refused</v>
      </c>
      <c r="L4857">
        <f>VLOOKUP(D4857,Coordinates!A:C,2,FALSE)</f>
        <v>43.402500000000003</v>
      </c>
      <c r="M4857">
        <f>VLOOKUP(D4857,Coordinates!A:C,3,FALSE)</f>
        <v>-79.220799999999997</v>
      </c>
      <c r="N4857" t="str">
        <f>VLOOKUP(I4857,LULine!A:B,2,FALSE)</f>
        <v>Bloor Danforth</v>
      </c>
      <c r="O4857" t="s">
        <v>1767</v>
      </c>
      <c r="P4857" t="s">
        <v>1772</v>
      </c>
    </row>
    <row r="4858" spans="1:16" x14ac:dyDescent="0.3">
      <c r="A4858">
        <v>43763</v>
      </c>
      <c r="B4858" t="s">
        <v>551</v>
      </c>
      <c r="C4858" t="s">
        <v>145</v>
      </c>
      <c r="D4858" t="s">
        <v>363</v>
      </c>
      <c r="E4858" t="s">
        <v>218</v>
      </c>
      <c r="F4858">
        <v>3</v>
      </c>
      <c r="G4858">
        <v>5</v>
      </c>
      <c r="H4858" t="s">
        <v>29</v>
      </c>
      <c r="I4858" t="s">
        <v>30</v>
      </c>
      <c r="J4858">
        <v>5290</v>
      </c>
      <c r="K4858" t="str">
        <f>VLOOKUP(E4858,LUCode!A:B,2,FALSE)</f>
        <v>Equipment - No Trouble Found</v>
      </c>
      <c r="L4858">
        <f>VLOOKUP(D4858,Coordinates!A:C,2,FALSE)</f>
        <v>43.4514</v>
      </c>
      <c r="M4858">
        <f>VLOOKUP(D4858,Coordinates!A:C,3,FALSE)</f>
        <v>-79.284199999999998</v>
      </c>
      <c r="N4858" t="str">
        <f>VLOOKUP(I4858,LULine!A:B,2,FALSE)</f>
        <v>Bloor Danforth</v>
      </c>
      <c r="O4858" t="s">
        <v>1767</v>
      </c>
      <c r="P4858" t="s">
        <v>1775</v>
      </c>
    </row>
    <row r="4859" spans="1:16" x14ac:dyDescent="0.3">
      <c r="A4859">
        <v>43763</v>
      </c>
      <c r="B4859" t="s">
        <v>1036</v>
      </c>
      <c r="C4859" t="s">
        <v>145</v>
      </c>
      <c r="D4859" t="s">
        <v>389</v>
      </c>
      <c r="E4859" t="s">
        <v>92</v>
      </c>
      <c r="F4859">
        <v>6</v>
      </c>
      <c r="G4859">
        <v>11</v>
      </c>
      <c r="H4859" t="s">
        <v>14</v>
      </c>
      <c r="I4859" t="s">
        <v>93</v>
      </c>
      <c r="J4859">
        <v>3001</v>
      </c>
      <c r="K4859" t="str">
        <f>VLOOKUP(E4859,LUCode!A:B,2,FALSE)</f>
        <v>Door Problems - Faulty Equipment</v>
      </c>
      <c r="L4859">
        <f>VLOOKUP(D4859,Coordinates!A:C,2,FALSE)</f>
        <v>43.450099999999999</v>
      </c>
      <c r="M4859">
        <f>VLOOKUP(D4859,Coordinates!A:C,3,FALSE)</f>
        <v>-79.161299999999997</v>
      </c>
      <c r="N4859" t="str">
        <f>VLOOKUP(I4859,LULine!A:B,2,FALSE)</f>
        <v>Scarborough Rail Transit</v>
      </c>
      <c r="O4859" t="s">
        <v>1767</v>
      </c>
      <c r="P4859" t="s">
        <v>1775</v>
      </c>
    </row>
    <row r="4860" spans="1:16" x14ac:dyDescent="0.3">
      <c r="A4860">
        <v>43763</v>
      </c>
      <c r="B4860" t="s">
        <v>53</v>
      </c>
      <c r="C4860" t="s">
        <v>145</v>
      </c>
      <c r="D4860" t="s">
        <v>1183</v>
      </c>
      <c r="E4860" t="s">
        <v>494</v>
      </c>
      <c r="F4860">
        <v>8</v>
      </c>
      <c r="G4860">
        <v>14</v>
      </c>
      <c r="H4860" t="s">
        <v>14</v>
      </c>
      <c r="I4860" t="s">
        <v>93</v>
      </c>
      <c r="J4860">
        <v>3007</v>
      </c>
      <c r="K4860" t="str">
        <f>VLOOKUP(E4860,LUCode!A:B,2,FALSE)</f>
        <v>Timeout</v>
      </c>
      <c r="L4860">
        <f>VLOOKUP(D4860,Coordinates!A:C,2,FALSE)</f>
        <v>43.462800000000001</v>
      </c>
      <c r="M4860">
        <f>VLOOKUP(D4860,Coordinates!A:C,3,FALSE)</f>
        <v>-79.152799999999999</v>
      </c>
      <c r="N4860" t="str">
        <f>VLOOKUP(I4860,LULine!A:B,2,FALSE)</f>
        <v>Scarborough Rail Transit</v>
      </c>
      <c r="O4860" t="s">
        <v>1767</v>
      </c>
      <c r="P4860" t="s">
        <v>1775</v>
      </c>
    </row>
    <row r="4861" spans="1:16" x14ac:dyDescent="0.3">
      <c r="A4861">
        <v>43763</v>
      </c>
      <c r="B4861" t="s">
        <v>1229</v>
      </c>
      <c r="C4861" t="s">
        <v>145</v>
      </c>
      <c r="D4861" t="s">
        <v>211</v>
      </c>
      <c r="E4861" t="s">
        <v>13</v>
      </c>
      <c r="F4861">
        <v>3</v>
      </c>
      <c r="G4861">
        <v>5</v>
      </c>
      <c r="H4861" t="s">
        <v>19</v>
      </c>
      <c r="I4861" t="s">
        <v>15</v>
      </c>
      <c r="J4861">
        <v>5466</v>
      </c>
      <c r="K4861" t="str">
        <f>VLOOKUP(E4861,LUCode!A:B,2,FALSE)</f>
        <v>ATC Project</v>
      </c>
      <c r="L4861">
        <f>VLOOKUP(D4861,Coordinates!A:C,2,FALSE)</f>
        <v>43.4739</v>
      </c>
      <c r="M4861">
        <f>VLOOKUP(D4861,Coordinates!A:C,3,FALSE)</f>
        <v>-79.313900000000004</v>
      </c>
      <c r="N4861" t="str">
        <f>VLOOKUP(I4861,LULine!A:B,2,FALSE)</f>
        <v>Yonge University Spadina</v>
      </c>
      <c r="O4861" t="s">
        <v>1767</v>
      </c>
      <c r="P4861" t="s">
        <v>1775</v>
      </c>
    </row>
    <row r="4862" spans="1:16" x14ac:dyDescent="0.3">
      <c r="A4862">
        <v>43763</v>
      </c>
      <c r="B4862" t="s">
        <v>842</v>
      </c>
      <c r="C4862" t="s">
        <v>145</v>
      </c>
      <c r="D4862" t="s">
        <v>33</v>
      </c>
      <c r="E4862" t="s">
        <v>809</v>
      </c>
      <c r="F4862">
        <v>3</v>
      </c>
      <c r="G4862">
        <v>5</v>
      </c>
      <c r="H4862" t="s">
        <v>34</v>
      </c>
      <c r="I4862" t="s">
        <v>30</v>
      </c>
      <c r="J4862">
        <v>5209</v>
      </c>
      <c r="K4862" t="str">
        <f>VLOOKUP(E4862,LUCode!A:B,2,FALSE)</f>
        <v>Warning Alarm Systems</v>
      </c>
      <c r="L4862">
        <f>VLOOKUP(D4862,Coordinates!A:C,2,FALSE)</f>
        <v>43.381399999999999</v>
      </c>
      <c r="M4862">
        <f>VLOOKUP(D4862,Coordinates!A:C,3,FALSE)</f>
        <v>-79.320999999999998</v>
      </c>
      <c r="N4862" t="str">
        <f>VLOOKUP(I4862,LULine!A:B,2,FALSE)</f>
        <v>Bloor Danforth</v>
      </c>
      <c r="O4862" t="s">
        <v>1767</v>
      </c>
      <c r="P4862" t="s">
        <v>1776</v>
      </c>
    </row>
    <row r="4863" spans="1:16" x14ac:dyDescent="0.3">
      <c r="A4863">
        <v>43763</v>
      </c>
      <c r="B4863" t="s">
        <v>603</v>
      </c>
      <c r="C4863" t="s">
        <v>145</v>
      </c>
      <c r="D4863" t="s">
        <v>211</v>
      </c>
      <c r="E4863" t="s">
        <v>43</v>
      </c>
      <c r="F4863">
        <v>3</v>
      </c>
      <c r="G4863">
        <v>6</v>
      </c>
      <c r="H4863" t="s">
        <v>19</v>
      </c>
      <c r="I4863" t="s">
        <v>15</v>
      </c>
      <c r="J4863">
        <v>5996</v>
      </c>
      <c r="K4863" t="str">
        <f>VLOOKUP(E4863,LUCode!A:B,2,FALSE)</f>
        <v>Operator Not In Position</v>
      </c>
      <c r="L4863">
        <f>VLOOKUP(D4863,Coordinates!A:C,2,FALSE)</f>
        <v>43.4739</v>
      </c>
      <c r="M4863">
        <f>VLOOKUP(D4863,Coordinates!A:C,3,FALSE)</f>
        <v>-79.313900000000004</v>
      </c>
      <c r="N4863" t="str">
        <f>VLOOKUP(I4863,LULine!A:B,2,FALSE)</f>
        <v>Yonge University Spadina</v>
      </c>
      <c r="O4863" t="s">
        <v>1767</v>
      </c>
      <c r="P4863" t="s">
        <v>1776</v>
      </c>
    </row>
    <row r="4864" spans="1:16" x14ac:dyDescent="0.3">
      <c r="A4864">
        <v>43763</v>
      </c>
      <c r="B4864" t="s">
        <v>1133</v>
      </c>
      <c r="C4864" t="s">
        <v>145</v>
      </c>
      <c r="D4864" t="s">
        <v>64</v>
      </c>
      <c r="E4864" t="s">
        <v>52</v>
      </c>
      <c r="F4864">
        <v>3</v>
      </c>
      <c r="G4864">
        <v>7</v>
      </c>
      <c r="H4864" t="s">
        <v>34</v>
      </c>
      <c r="I4864" t="s">
        <v>30</v>
      </c>
      <c r="J4864">
        <v>5132</v>
      </c>
      <c r="K4864" t="str">
        <f>VLOOKUP(E4864,LUCode!A:B,2,FALSE)</f>
        <v>Unsanitary Vehicle</v>
      </c>
      <c r="L4864">
        <f>VLOOKUP(D4864,Coordinates!A:C,2,FALSE)</f>
        <v>43.424100000000003</v>
      </c>
      <c r="M4864">
        <f>VLOOKUP(D4864,Coordinates!A:C,3,FALSE)</f>
        <v>-79.164699999999996</v>
      </c>
      <c r="N4864" t="str">
        <f>VLOOKUP(I4864,LULine!A:B,2,FALSE)</f>
        <v>Bloor Danforth</v>
      </c>
      <c r="O4864" t="s">
        <v>1767</v>
      </c>
      <c r="P4864" t="s">
        <v>1776</v>
      </c>
    </row>
    <row r="4865" spans="1:16" x14ac:dyDescent="0.3">
      <c r="A4865">
        <v>43763</v>
      </c>
      <c r="B4865" t="s">
        <v>527</v>
      </c>
      <c r="C4865" t="s">
        <v>145</v>
      </c>
      <c r="D4865" t="s">
        <v>137</v>
      </c>
      <c r="E4865" t="s">
        <v>150</v>
      </c>
      <c r="F4865">
        <v>3</v>
      </c>
      <c r="G4865">
        <v>8</v>
      </c>
      <c r="H4865" t="s">
        <v>14</v>
      </c>
      <c r="I4865" t="s">
        <v>15</v>
      </c>
      <c r="J4865">
        <v>5386</v>
      </c>
      <c r="K4865" t="str">
        <f>VLOOKUP(E4865,LUCode!A:B,2,FALSE)</f>
        <v>Passenger Other</v>
      </c>
      <c r="L4865">
        <f>VLOOKUP(D4865,Coordinates!A:C,2,FALSE)</f>
        <v>43.645299999999999</v>
      </c>
      <c r="M4865">
        <f>VLOOKUP(D4865,Coordinates!A:C,3,FALSE)</f>
        <v>-79.380600000000001</v>
      </c>
      <c r="N4865" t="str">
        <f>VLOOKUP(I4865,LULine!A:B,2,FALSE)</f>
        <v>Yonge University Spadina</v>
      </c>
      <c r="O4865" t="s">
        <v>1767</v>
      </c>
      <c r="P4865" t="s">
        <v>1777</v>
      </c>
    </row>
    <row r="4866" spans="1:16" x14ac:dyDescent="0.3">
      <c r="A4866">
        <v>43763</v>
      </c>
      <c r="B4866" t="s">
        <v>409</v>
      </c>
      <c r="C4866" t="s">
        <v>145</v>
      </c>
      <c r="D4866" t="s">
        <v>22</v>
      </c>
      <c r="E4866" t="s">
        <v>158</v>
      </c>
      <c r="F4866">
        <v>13</v>
      </c>
      <c r="G4866">
        <v>18</v>
      </c>
      <c r="H4866" t="s">
        <v>19</v>
      </c>
      <c r="I4866" t="s">
        <v>15</v>
      </c>
      <c r="J4866">
        <v>6026</v>
      </c>
      <c r="K4866" t="str">
        <f>VLOOKUP(E4866,LUCode!A:B,2,FALSE)</f>
        <v>Unauthorized at Track Level</v>
      </c>
      <c r="L4866">
        <f>VLOOKUP(D4866,Coordinates!A:C,2,FALSE)</f>
        <v>43.4116</v>
      </c>
      <c r="M4866">
        <f>VLOOKUP(D4866,Coordinates!A:C,3,FALSE)</f>
        <v>-79.233500000000006</v>
      </c>
      <c r="N4866" t="str">
        <f>VLOOKUP(I4866,LULine!A:B,2,FALSE)</f>
        <v>Yonge University Spadina</v>
      </c>
      <c r="O4866" t="s">
        <v>1767</v>
      </c>
      <c r="P4866" t="s">
        <v>1777</v>
      </c>
    </row>
    <row r="4867" spans="1:16" x14ac:dyDescent="0.3">
      <c r="A4867">
        <v>43763</v>
      </c>
      <c r="B4867" t="s">
        <v>1063</v>
      </c>
      <c r="C4867" t="s">
        <v>145</v>
      </c>
      <c r="D4867" t="s">
        <v>200</v>
      </c>
      <c r="E4867" t="s">
        <v>60</v>
      </c>
      <c r="F4867">
        <v>4</v>
      </c>
      <c r="G4867">
        <v>8</v>
      </c>
      <c r="H4867" t="s">
        <v>34</v>
      </c>
      <c r="I4867" t="s">
        <v>30</v>
      </c>
      <c r="J4867">
        <v>5234</v>
      </c>
      <c r="K4867" t="str">
        <f>VLOOKUP(E4867,LUCode!A:B,2,FALSE)</f>
        <v>Miscellaneous Other</v>
      </c>
      <c r="L4867">
        <f>VLOOKUP(D4867,Coordinates!A:C,2,FALSE)</f>
        <v>43.391399999999997</v>
      </c>
      <c r="M4867">
        <f>VLOOKUP(D4867,Coordinates!A:C,3,FALSE)</f>
        <v>-79.28</v>
      </c>
      <c r="N4867" t="str">
        <f>VLOOKUP(I4867,LULine!A:B,2,FALSE)</f>
        <v>Bloor Danforth</v>
      </c>
      <c r="O4867" t="s">
        <v>1767</v>
      </c>
      <c r="P4867" t="s">
        <v>1777</v>
      </c>
    </row>
    <row r="4868" spans="1:16" x14ac:dyDescent="0.3">
      <c r="A4868">
        <v>43763</v>
      </c>
      <c r="B4868" t="s">
        <v>458</v>
      </c>
      <c r="C4868" t="s">
        <v>145</v>
      </c>
      <c r="D4868" t="s">
        <v>374</v>
      </c>
      <c r="E4868" t="s">
        <v>308</v>
      </c>
      <c r="F4868">
        <v>6</v>
      </c>
      <c r="G4868">
        <v>10</v>
      </c>
      <c r="H4868" t="s">
        <v>34</v>
      </c>
      <c r="I4868" t="s">
        <v>30</v>
      </c>
      <c r="J4868">
        <v>5054</v>
      </c>
      <c r="K4868" t="str">
        <f>VLOOKUP(E4868,LUCode!A:B,2,FALSE)</f>
        <v>Assault / Patron Involved</v>
      </c>
      <c r="L4868">
        <f>VLOOKUP(D4868,Coordinates!A:C,2,FALSE)</f>
        <v>43.393300000000004</v>
      </c>
      <c r="M4868">
        <f>VLOOKUP(D4868,Coordinates!A:C,3,FALSE)</f>
        <v>-79.263400000000004</v>
      </c>
      <c r="N4868" t="str">
        <f>VLOOKUP(I4868,LULine!A:B,2,FALSE)</f>
        <v>Bloor Danforth</v>
      </c>
      <c r="O4868" t="s">
        <v>1767</v>
      </c>
      <c r="P4868" t="s">
        <v>1777</v>
      </c>
    </row>
    <row r="4869" spans="1:16" x14ac:dyDescent="0.3">
      <c r="A4869">
        <v>43764</v>
      </c>
      <c r="B4869" t="s">
        <v>975</v>
      </c>
      <c r="C4869" t="s">
        <v>175</v>
      </c>
      <c r="D4869" t="s">
        <v>427</v>
      </c>
      <c r="E4869" t="s">
        <v>57</v>
      </c>
      <c r="F4869">
        <v>4</v>
      </c>
      <c r="G4869">
        <v>9</v>
      </c>
      <c r="H4869" t="s">
        <v>14</v>
      </c>
      <c r="I4869" t="s">
        <v>15</v>
      </c>
      <c r="J4869">
        <v>6091</v>
      </c>
      <c r="K4869" t="str">
        <f>VLOOKUP(E4869,LUCode!A:B,2,FALSE)</f>
        <v>Injured or ill Customer (On Train) - Transported</v>
      </c>
      <c r="L4869">
        <f>VLOOKUP(D4869,Coordinates!A:C,2,FALSE)</f>
        <v>43.4739</v>
      </c>
      <c r="M4869">
        <f>VLOOKUP(D4869,Coordinates!A:C,3,FALSE)</f>
        <v>-79.313900000000004</v>
      </c>
      <c r="N4869" t="str">
        <f>VLOOKUP(I4869,LULine!A:B,2,FALSE)</f>
        <v>Yonge University Spadina</v>
      </c>
      <c r="O4869" t="s">
        <v>1767</v>
      </c>
      <c r="P4869" t="s">
        <v>1777</v>
      </c>
    </row>
    <row r="4870" spans="1:16" x14ac:dyDescent="0.3">
      <c r="A4870">
        <v>43764</v>
      </c>
      <c r="B4870" t="s">
        <v>913</v>
      </c>
      <c r="C4870" t="s">
        <v>175</v>
      </c>
      <c r="D4870" t="s">
        <v>42</v>
      </c>
      <c r="E4870" t="s">
        <v>80</v>
      </c>
      <c r="F4870">
        <v>13</v>
      </c>
      <c r="G4870">
        <v>18</v>
      </c>
      <c r="H4870" t="s">
        <v>19</v>
      </c>
      <c r="I4870" t="s">
        <v>15</v>
      </c>
      <c r="J4870">
        <v>5601</v>
      </c>
      <c r="K4870" t="str">
        <f>VLOOKUP(E4870,LUCode!A:B,2,FALSE)</f>
        <v>Disorderly Patron</v>
      </c>
      <c r="L4870">
        <f>VLOOKUP(D4870,Coordinates!A:C,2,FALSE)</f>
        <v>43.749699999999997</v>
      </c>
      <c r="M4870">
        <f>VLOOKUP(D4870,Coordinates!A:C,3,FALSE)</f>
        <v>-79.4619</v>
      </c>
      <c r="N4870" t="str">
        <f>VLOOKUP(I4870,LULine!A:B,2,FALSE)</f>
        <v>Yonge University Spadina</v>
      </c>
      <c r="O4870" t="s">
        <v>1767</v>
      </c>
      <c r="P4870" t="s">
        <v>1777</v>
      </c>
    </row>
    <row r="4871" spans="1:16" x14ac:dyDescent="0.3">
      <c r="A4871">
        <v>43764</v>
      </c>
      <c r="B4871" t="s">
        <v>1725</v>
      </c>
      <c r="C4871" t="s">
        <v>175</v>
      </c>
      <c r="D4871" t="s">
        <v>367</v>
      </c>
      <c r="E4871" t="s">
        <v>158</v>
      </c>
      <c r="F4871">
        <v>11</v>
      </c>
      <c r="G4871">
        <v>17</v>
      </c>
      <c r="H4871" t="s">
        <v>29</v>
      </c>
      <c r="I4871" t="s">
        <v>30</v>
      </c>
      <c r="J4871">
        <v>5279</v>
      </c>
      <c r="K4871" t="str">
        <f>VLOOKUP(E4871,LUCode!A:B,2,FALSE)</f>
        <v>Unauthorized at Track Level</v>
      </c>
      <c r="L4871">
        <f>VLOOKUP(D4871,Coordinates!A:C,2,FALSE)</f>
        <v>43.390599999999999</v>
      </c>
      <c r="M4871">
        <f>VLOOKUP(D4871,Coordinates!A:C,3,FALSE)</f>
        <v>-79.283299999999997</v>
      </c>
      <c r="N4871" t="str">
        <f>VLOOKUP(I4871,LULine!A:B,2,FALSE)</f>
        <v>Bloor Danforth</v>
      </c>
      <c r="O4871" t="s">
        <v>1767</v>
      </c>
      <c r="P4871" t="s">
        <v>1777</v>
      </c>
    </row>
    <row r="4872" spans="1:16" x14ac:dyDescent="0.3">
      <c r="A4872">
        <v>43764</v>
      </c>
      <c r="B4872" t="s">
        <v>176</v>
      </c>
      <c r="C4872" t="s">
        <v>175</v>
      </c>
      <c r="D4872" t="s">
        <v>211</v>
      </c>
      <c r="E4872" t="s">
        <v>177</v>
      </c>
      <c r="F4872">
        <v>4</v>
      </c>
      <c r="G4872">
        <v>14</v>
      </c>
      <c r="H4872" t="s">
        <v>19</v>
      </c>
      <c r="I4872" t="s">
        <v>15</v>
      </c>
      <c r="J4872">
        <v>5556</v>
      </c>
      <c r="K4872" t="str">
        <f>VLOOKUP(E4872,LUCode!A:B,2,FALSE)</f>
        <v>Body</v>
      </c>
      <c r="L4872">
        <f>VLOOKUP(D4872,Coordinates!A:C,2,FALSE)</f>
        <v>43.4739</v>
      </c>
      <c r="M4872">
        <f>VLOOKUP(D4872,Coordinates!A:C,3,FALSE)</f>
        <v>-79.313900000000004</v>
      </c>
      <c r="N4872" t="str">
        <f>VLOOKUP(I4872,LULine!A:B,2,FALSE)</f>
        <v>Yonge University Spadina</v>
      </c>
      <c r="O4872" t="s">
        <v>1767</v>
      </c>
      <c r="P4872" t="s">
        <v>1774</v>
      </c>
    </row>
    <row r="4873" spans="1:16" x14ac:dyDescent="0.3">
      <c r="A4873">
        <v>43764</v>
      </c>
      <c r="B4873" t="s">
        <v>276</v>
      </c>
      <c r="C4873" t="s">
        <v>175</v>
      </c>
      <c r="D4873" t="s">
        <v>33</v>
      </c>
      <c r="E4873" t="s">
        <v>89</v>
      </c>
      <c r="F4873">
        <v>5</v>
      </c>
      <c r="G4873">
        <v>10</v>
      </c>
      <c r="H4873" t="s">
        <v>34</v>
      </c>
      <c r="I4873" t="s">
        <v>30</v>
      </c>
      <c r="J4873">
        <v>5214</v>
      </c>
      <c r="K4873" t="str">
        <f>VLOOKUP(E4873,LUCode!A:B,2,FALSE)</f>
        <v>Injured or ill Customer (On Train) - Medical Aid Refused</v>
      </c>
      <c r="L4873">
        <f>VLOOKUP(D4873,Coordinates!A:C,2,FALSE)</f>
        <v>43.381399999999999</v>
      </c>
      <c r="M4873">
        <f>VLOOKUP(D4873,Coordinates!A:C,3,FALSE)</f>
        <v>-79.320999999999998</v>
      </c>
      <c r="N4873" t="str">
        <f>VLOOKUP(I4873,LULine!A:B,2,FALSE)</f>
        <v>Bloor Danforth</v>
      </c>
      <c r="O4873" t="s">
        <v>1767</v>
      </c>
      <c r="P4873" t="s">
        <v>1772</v>
      </c>
    </row>
    <row r="4874" spans="1:16" x14ac:dyDescent="0.3">
      <c r="A4874">
        <v>43764</v>
      </c>
      <c r="B4874" t="s">
        <v>379</v>
      </c>
      <c r="C4874" t="s">
        <v>175</v>
      </c>
      <c r="D4874" t="s">
        <v>117</v>
      </c>
      <c r="E4874" t="s">
        <v>308</v>
      </c>
      <c r="F4874">
        <v>6</v>
      </c>
      <c r="G4874">
        <v>11</v>
      </c>
      <c r="H4874" t="s">
        <v>19</v>
      </c>
      <c r="I4874" t="s">
        <v>15</v>
      </c>
      <c r="J4874">
        <v>5536</v>
      </c>
      <c r="K4874" t="str">
        <f>VLOOKUP(E4874,LUCode!A:B,2,FALSE)</f>
        <v>Assault / Patron Involved</v>
      </c>
      <c r="L4874">
        <f>VLOOKUP(D4874,Coordinates!A:C,2,FALSE)</f>
        <v>43.393599999999999</v>
      </c>
      <c r="M4874">
        <f>VLOOKUP(D4874,Coordinates!A:C,3,FALSE)</f>
        <v>-79.232600000000005</v>
      </c>
      <c r="N4874" t="str">
        <f>VLOOKUP(I4874,LULine!A:B,2,FALSE)</f>
        <v>Yonge University Spadina</v>
      </c>
      <c r="O4874" t="s">
        <v>1767</v>
      </c>
      <c r="P4874" t="s">
        <v>1775</v>
      </c>
    </row>
    <row r="4875" spans="1:16" x14ac:dyDescent="0.3">
      <c r="A4875">
        <v>43764</v>
      </c>
      <c r="B4875" t="s">
        <v>168</v>
      </c>
      <c r="C4875" t="s">
        <v>175</v>
      </c>
      <c r="D4875" t="s">
        <v>88</v>
      </c>
      <c r="E4875" t="s">
        <v>102</v>
      </c>
      <c r="F4875">
        <v>12</v>
      </c>
      <c r="G4875">
        <v>18</v>
      </c>
      <c r="H4875" t="s">
        <v>19</v>
      </c>
      <c r="I4875" t="s">
        <v>15</v>
      </c>
      <c r="J4875">
        <v>5801</v>
      </c>
      <c r="K4875" t="str">
        <f>VLOOKUP(E4875,LUCode!A:B,2,FALSE)</f>
        <v>Insulated Joint Related Problem</v>
      </c>
      <c r="L4875">
        <f>VLOOKUP(D4875,Coordinates!A:C,2,FALSE)</f>
        <v>43.744900000000001</v>
      </c>
      <c r="M4875">
        <f>VLOOKUP(D4875,Coordinates!A:C,3,FALSE)</f>
        <v>-79.406700000000001</v>
      </c>
      <c r="N4875" t="str">
        <f>VLOOKUP(I4875,LULine!A:B,2,FALSE)</f>
        <v>Yonge University Spadina</v>
      </c>
      <c r="O4875" t="s">
        <v>1767</v>
      </c>
      <c r="P4875" t="s">
        <v>1775</v>
      </c>
    </row>
    <row r="4876" spans="1:16" x14ac:dyDescent="0.3">
      <c r="A4876">
        <v>43764</v>
      </c>
      <c r="B4876" t="s">
        <v>1269</v>
      </c>
      <c r="C4876" t="s">
        <v>175</v>
      </c>
      <c r="D4876" t="s">
        <v>59</v>
      </c>
      <c r="E4876" t="s">
        <v>72</v>
      </c>
      <c r="F4876">
        <v>3</v>
      </c>
      <c r="G4876">
        <v>7</v>
      </c>
      <c r="H4876" t="s">
        <v>34</v>
      </c>
      <c r="I4876" t="s">
        <v>30</v>
      </c>
      <c r="J4876">
        <v>5053</v>
      </c>
      <c r="K4876" t="str">
        <f>VLOOKUP(E4876,LUCode!A:B,2,FALSE)</f>
        <v xml:space="preserve">No Operator Immediately Available </v>
      </c>
      <c r="L4876">
        <f>VLOOKUP(D4876,Coordinates!A:C,2,FALSE)</f>
        <v>43.410299999999999</v>
      </c>
      <c r="M4876">
        <f>VLOOKUP(D4876,Coordinates!A:C,3,FALSE)</f>
        <v>-79.192300000000003</v>
      </c>
      <c r="N4876" t="str">
        <f>VLOOKUP(I4876,LULine!A:B,2,FALSE)</f>
        <v>Bloor Danforth</v>
      </c>
      <c r="O4876" t="s">
        <v>1767</v>
      </c>
      <c r="P4876" t="s">
        <v>1776</v>
      </c>
    </row>
    <row r="4877" spans="1:16" x14ac:dyDescent="0.3">
      <c r="A4877">
        <v>43764</v>
      </c>
      <c r="B4877" t="s">
        <v>435</v>
      </c>
      <c r="C4877" t="s">
        <v>175</v>
      </c>
      <c r="D4877" t="s">
        <v>179</v>
      </c>
      <c r="E4877" t="s">
        <v>150</v>
      </c>
      <c r="F4877">
        <v>55</v>
      </c>
      <c r="G4877">
        <v>59</v>
      </c>
      <c r="H4877" t="s">
        <v>29</v>
      </c>
      <c r="I4877" t="s">
        <v>30</v>
      </c>
      <c r="J4877">
        <v>5153</v>
      </c>
      <c r="K4877" t="str">
        <f>VLOOKUP(E4877,LUCode!A:B,2,FALSE)</f>
        <v>Passenger Other</v>
      </c>
      <c r="L4877">
        <f>VLOOKUP(D4877,Coordinates!A:C,2,FALSE)</f>
        <v>43.414200000000001</v>
      </c>
      <c r="M4877">
        <f>VLOOKUP(D4877,Coordinates!A:C,3,FALSE)</f>
        <v>-79.171899999999994</v>
      </c>
      <c r="N4877" t="str">
        <f>VLOOKUP(I4877,LULine!A:B,2,FALSE)</f>
        <v>Bloor Danforth</v>
      </c>
      <c r="O4877" t="s">
        <v>1767</v>
      </c>
      <c r="P4877" t="s">
        <v>1776</v>
      </c>
    </row>
    <row r="4878" spans="1:16" x14ac:dyDescent="0.3">
      <c r="A4878">
        <v>43764</v>
      </c>
      <c r="B4878" t="s">
        <v>899</v>
      </c>
      <c r="C4878" t="s">
        <v>175</v>
      </c>
      <c r="D4878" t="s">
        <v>279</v>
      </c>
      <c r="E4878" t="s">
        <v>57</v>
      </c>
      <c r="F4878">
        <v>17</v>
      </c>
      <c r="G4878">
        <v>22</v>
      </c>
      <c r="H4878" t="s">
        <v>19</v>
      </c>
      <c r="I4878" t="s">
        <v>15</v>
      </c>
      <c r="J4878">
        <v>5806</v>
      </c>
      <c r="K4878" t="str">
        <f>VLOOKUP(E4878,LUCode!A:B,2,FALSE)</f>
        <v>Injured or ill Customer (On Train) - Transported</v>
      </c>
      <c r="L4878">
        <f>VLOOKUP(D4878,Coordinates!A:C,2,FALSE)</f>
        <v>43.4056</v>
      </c>
      <c r="M4878">
        <f>VLOOKUP(D4878,Coordinates!A:C,3,FALSE)</f>
        <v>-79.232699999999994</v>
      </c>
      <c r="N4878" t="str">
        <f>VLOOKUP(I4878,LULine!A:B,2,FALSE)</f>
        <v>Yonge University Spadina</v>
      </c>
      <c r="O4878" t="s">
        <v>1767</v>
      </c>
      <c r="P4878" t="s">
        <v>1776</v>
      </c>
    </row>
    <row r="4879" spans="1:16" x14ac:dyDescent="0.3">
      <c r="A4879">
        <v>43764</v>
      </c>
      <c r="B4879" t="s">
        <v>1003</v>
      </c>
      <c r="C4879" t="s">
        <v>175</v>
      </c>
      <c r="D4879" t="s">
        <v>56</v>
      </c>
      <c r="E4879" t="s">
        <v>509</v>
      </c>
      <c r="F4879">
        <v>13</v>
      </c>
      <c r="G4879">
        <v>19</v>
      </c>
      <c r="H4879" t="s">
        <v>29</v>
      </c>
      <c r="I4879" t="s">
        <v>30</v>
      </c>
      <c r="J4879">
        <v>5031</v>
      </c>
      <c r="K4879" t="str">
        <f>VLOOKUP(E4879,LUCode!A:B,2,FALSE)</f>
        <v>Held By Polce - Non-TTC Related</v>
      </c>
      <c r="L4879">
        <f>VLOOKUP(D4879,Coordinates!A:C,2,FALSE)</f>
        <v>43.395800000000001</v>
      </c>
      <c r="M4879">
        <f>VLOOKUP(D4879,Coordinates!A:C,3,FALSE)</f>
        <v>-79.244</v>
      </c>
      <c r="N4879" t="str">
        <f>VLOOKUP(I4879,LULine!A:B,2,FALSE)</f>
        <v>Bloor Danforth</v>
      </c>
      <c r="O4879" t="s">
        <v>1767</v>
      </c>
      <c r="P4879" t="s">
        <v>1777</v>
      </c>
    </row>
    <row r="4880" spans="1:16" x14ac:dyDescent="0.3">
      <c r="A4880">
        <v>43764</v>
      </c>
      <c r="B4880" t="s">
        <v>366</v>
      </c>
      <c r="C4880" t="s">
        <v>175</v>
      </c>
      <c r="D4880" t="s">
        <v>286</v>
      </c>
      <c r="E4880" t="s">
        <v>52</v>
      </c>
      <c r="F4880">
        <v>6</v>
      </c>
      <c r="G4880">
        <v>12</v>
      </c>
      <c r="H4880" t="s">
        <v>34</v>
      </c>
      <c r="I4880" t="s">
        <v>30</v>
      </c>
      <c r="J4880">
        <v>5195</v>
      </c>
      <c r="K4880" t="str">
        <f>VLOOKUP(E4880,LUCode!A:B,2,FALSE)</f>
        <v>Unsanitary Vehicle</v>
      </c>
      <c r="L4880">
        <f>VLOOKUP(D4880,Coordinates!A:C,2,FALSE)</f>
        <v>43.401299999999999</v>
      </c>
      <c r="M4880">
        <f>VLOOKUP(D4880,Coordinates!A:C,3,FALSE)</f>
        <v>-79.232399999999998</v>
      </c>
      <c r="N4880" t="str">
        <f>VLOOKUP(I4880,LULine!A:B,2,FALSE)</f>
        <v>Bloor Danforth</v>
      </c>
      <c r="O4880" t="s">
        <v>1767</v>
      </c>
      <c r="P4880" t="s">
        <v>1777</v>
      </c>
    </row>
    <row r="4881" spans="1:16" x14ac:dyDescent="0.3">
      <c r="A4881">
        <v>43765</v>
      </c>
      <c r="B4881" t="s">
        <v>426</v>
      </c>
      <c r="C4881" t="s">
        <v>188</v>
      </c>
      <c r="D4881" s="25" t="s">
        <v>1756</v>
      </c>
      <c r="E4881" t="s">
        <v>384</v>
      </c>
      <c r="F4881">
        <v>50</v>
      </c>
      <c r="G4881">
        <v>55</v>
      </c>
      <c r="H4881" t="s">
        <v>14</v>
      </c>
      <c r="I4881" t="s">
        <v>15</v>
      </c>
      <c r="J4881">
        <v>5556</v>
      </c>
      <c r="K4881" t="str">
        <f>VLOOKUP(E4881,LUCode!A:B,2,FALSE)</f>
        <v>Track Switch Failure - Signal Related Problem</v>
      </c>
      <c r="L4881">
        <f>VLOOKUP(D4881,Coordinates!A:C,2,FALSE)</f>
        <v>43.401600000000002</v>
      </c>
      <c r="M4881">
        <f>VLOOKUP(D4881,Coordinates!A:C,3,FALSE)</f>
        <v>-79.230900000000005</v>
      </c>
      <c r="N4881" t="str">
        <f>VLOOKUP(I4881,LULine!A:B,2,FALSE)</f>
        <v>Yonge University Spadina</v>
      </c>
      <c r="O4881" t="s">
        <v>1767</v>
      </c>
      <c r="P4881" t="s">
        <v>1777</v>
      </c>
    </row>
    <row r="4882" spans="1:16" x14ac:dyDescent="0.3">
      <c r="A4882">
        <v>43765</v>
      </c>
      <c r="B4882" t="s">
        <v>1134</v>
      </c>
      <c r="C4882" t="s">
        <v>188</v>
      </c>
      <c r="D4882" t="s">
        <v>420</v>
      </c>
      <c r="E4882" t="s">
        <v>13</v>
      </c>
      <c r="F4882">
        <v>5</v>
      </c>
      <c r="G4882">
        <v>10</v>
      </c>
      <c r="H4882" t="s">
        <v>14</v>
      </c>
      <c r="I4882" t="s">
        <v>15</v>
      </c>
      <c r="J4882">
        <v>0</v>
      </c>
      <c r="K4882" t="str">
        <f>VLOOKUP(E4882,LUCode!A:B,2,FALSE)</f>
        <v>ATC Project</v>
      </c>
      <c r="L4882">
        <f>VLOOKUP(D4882,Coordinates!A:C,2,FALSE)</f>
        <v>43.3917</v>
      </c>
      <c r="M4882">
        <f>VLOOKUP(D4882,Coordinates!A:C,3,FALSE)</f>
        <v>-79.231800000000007</v>
      </c>
      <c r="N4882" t="str">
        <f>VLOOKUP(I4882,LULine!A:B,2,FALSE)</f>
        <v>Yonge University Spadina</v>
      </c>
      <c r="O4882" t="s">
        <v>1767</v>
      </c>
      <c r="P4882" t="s">
        <v>1777</v>
      </c>
    </row>
    <row r="4883" spans="1:16" x14ac:dyDescent="0.3">
      <c r="A4883">
        <v>43765</v>
      </c>
      <c r="B4883" t="s">
        <v>178</v>
      </c>
      <c r="C4883" t="s">
        <v>188</v>
      </c>
      <c r="D4883" t="s">
        <v>237</v>
      </c>
      <c r="E4883" t="s">
        <v>89</v>
      </c>
      <c r="F4883">
        <v>5</v>
      </c>
      <c r="G4883">
        <v>9</v>
      </c>
      <c r="H4883" t="s">
        <v>34</v>
      </c>
      <c r="I4883" t="s">
        <v>30</v>
      </c>
      <c r="J4883">
        <v>5158</v>
      </c>
      <c r="K4883" t="str">
        <f>VLOOKUP(E4883,LUCode!A:B,2,FALSE)</f>
        <v>Injured or ill Customer (On Train) - Medical Aid Refused</v>
      </c>
      <c r="L4883">
        <f>VLOOKUP(D4883,Coordinates!A:C,2,FALSE)</f>
        <v>43.394399999999997</v>
      </c>
      <c r="M4883">
        <f>VLOOKUP(D4883,Coordinates!A:C,3,FALSE)</f>
        <v>-79.253600000000006</v>
      </c>
      <c r="N4883" t="str">
        <f>VLOOKUP(I4883,LULine!A:B,2,FALSE)</f>
        <v>Bloor Danforth</v>
      </c>
      <c r="O4883" t="s">
        <v>1767</v>
      </c>
      <c r="P4883" t="s">
        <v>1773</v>
      </c>
    </row>
    <row r="4884" spans="1:16" x14ac:dyDescent="0.3">
      <c r="A4884">
        <v>43765</v>
      </c>
      <c r="B4884" t="s">
        <v>548</v>
      </c>
      <c r="C4884" t="s">
        <v>188</v>
      </c>
      <c r="D4884" t="s">
        <v>211</v>
      </c>
      <c r="E4884" t="s">
        <v>43</v>
      </c>
      <c r="F4884">
        <v>4</v>
      </c>
      <c r="G4884">
        <v>8</v>
      </c>
      <c r="H4884" t="s">
        <v>19</v>
      </c>
      <c r="I4884" t="s">
        <v>15</v>
      </c>
      <c r="J4884">
        <v>5466</v>
      </c>
      <c r="K4884" t="str">
        <f>VLOOKUP(E4884,LUCode!A:B,2,FALSE)</f>
        <v>Operator Not In Position</v>
      </c>
      <c r="L4884">
        <f>VLOOKUP(D4884,Coordinates!A:C,2,FALSE)</f>
        <v>43.4739</v>
      </c>
      <c r="M4884">
        <f>VLOOKUP(D4884,Coordinates!A:C,3,FALSE)</f>
        <v>-79.313900000000004</v>
      </c>
      <c r="N4884" t="str">
        <f>VLOOKUP(I4884,LULine!A:B,2,FALSE)</f>
        <v>Yonge University Spadina</v>
      </c>
      <c r="O4884" t="s">
        <v>1767</v>
      </c>
      <c r="P4884" t="s">
        <v>1775</v>
      </c>
    </row>
    <row r="4885" spans="1:16" x14ac:dyDescent="0.3">
      <c r="A4885">
        <v>43765</v>
      </c>
      <c r="B4885" t="s">
        <v>570</v>
      </c>
      <c r="C4885" t="s">
        <v>188</v>
      </c>
      <c r="D4885" t="s">
        <v>69</v>
      </c>
      <c r="E4885" t="s">
        <v>110</v>
      </c>
      <c r="F4885">
        <v>6</v>
      </c>
      <c r="G4885">
        <v>10</v>
      </c>
      <c r="H4885" t="s">
        <v>34</v>
      </c>
      <c r="I4885" t="s">
        <v>30</v>
      </c>
      <c r="J4885">
        <v>5299</v>
      </c>
      <c r="K4885" t="str">
        <f>VLOOKUP(E4885,LUCode!A:B,2,FALSE)</f>
        <v>Door Problems - Debris Related</v>
      </c>
      <c r="L4885">
        <f>VLOOKUP(D4885,Coordinates!A:C,2,FALSE)</f>
        <v>43.395099999999999</v>
      </c>
      <c r="M4885">
        <f>VLOOKUP(D4885,Coordinates!A:C,3,FALSE)</f>
        <v>-79.250600000000006</v>
      </c>
      <c r="N4885" t="str">
        <f>VLOOKUP(I4885,LULine!A:B,2,FALSE)</f>
        <v>Bloor Danforth</v>
      </c>
      <c r="O4885" t="s">
        <v>1767</v>
      </c>
      <c r="P4885" t="s">
        <v>1776</v>
      </c>
    </row>
    <row r="4886" spans="1:16" x14ac:dyDescent="0.3">
      <c r="A4886">
        <v>43765</v>
      </c>
      <c r="B4886" t="s">
        <v>1664</v>
      </c>
      <c r="C4886" t="s">
        <v>188</v>
      </c>
      <c r="D4886" t="s">
        <v>17</v>
      </c>
      <c r="E4886" t="s">
        <v>308</v>
      </c>
      <c r="F4886">
        <v>7</v>
      </c>
      <c r="G4886">
        <v>12</v>
      </c>
      <c r="H4886" t="s">
        <v>14</v>
      </c>
      <c r="I4886" t="s">
        <v>15</v>
      </c>
      <c r="J4886">
        <v>5831</v>
      </c>
      <c r="K4886" t="str">
        <f>VLOOKUP(E4886,LUCode!A:B,2,FALSE)</f>
        <v>Assault / Patron Involved</v>
      </c>
      <c r="L4886">
        <f>VLOOKUP(D4886,Coordinates!A:C,2,FALSE)</f>
        <v>43.415700000000001</v>
      </c>
      <c r="M4886">
        <f>VLOOKUP(D4886,Coordinates!A:C,3,FALSE)</f>
        <v>-79.260900000000007</v>
      </c>
      <c r="N4886" t="str">
        <f>VLOOKUP(I4886,LULine!A:B,2,FALSE)</f>
        <v>Yonge University Spadina</v>
      </c>
      <c r="O4886" t="s">
        <v>1767</v>
      </c>
      <c r="P4886" t="s">
        <v>1776</v>
      </c>
    </row>
    <row r="4887" spans="1:16" x14ac:dyDescent="0.3">
      <c r="A4887">
        <v>43765</v>
      </c>
      <c r="B4887" t="s">
        <v>1222</v>
      </c>
      <c r="C4887" t="s">
        <v>188</v>
      </c>
      <c r="D4887" s="25" t="s">
        <v>1756</v>
      </c>
      <c r="E4887" t="s">
        <v>110</v>
      </c>
      <c r="F4887">
        <v>7</v>
      </c>
      <c r="G4887">
        <v>12</v>
      </c>
      <c r="H4887" t="s">
        <v>14</v>
      </c>
      <c r="I4887" t="s">
        <v>15</v>
      </c>
      <c r="J4887">
        <v>5586</v>
      </c>
      <c r="K4887" t="str">
        <f>VLOOKUP(E4887,LUCode!A:B,2,FALSE)</f>
        <v>Door Problems - Debris Related</v>
      </c>
      <c r="L4887">
        <f>VLOOKUP(D4887,Coordinates!A:C,2,FALSE)</f>
        <v>43.401600000000002</v>
      </c>
      <c r="M4887">
        <f>VLOOKUP(D4887,Coordinates!A:C,3,FALSE)</f>
        <v>-79.230900000000005</v>
      </c>
      <c r="N4887" t="str">
        <f>VLOOKUP(I4887,LULine!A:B,2,FALSE)</f>
        <v>Yonge University Spadina</v>
      </c>
      <c r="O4887" t="s">
        <v>1767</v>
      </c>
      <c r="P4887" t="s">
        <v>1776</v>
      </c>
    </row>
    <row r="4888" spans="1:16" x14ac:dyDescent="0.3">
      <c r="A4888">
        <v>43765</v>
      </c>
      <c r="B4888" t="s">
        <v>123</v>
      </c>
      <c r="C4888" t="s">
        <v>188</v>
      </c>
      <c r="D4888" t="s">
        <v>1183</v>
      </c>
      <c r="E4888" t="s">
        <v>900</v>
      </c>
      <c r="F4888">
        <v>6</v>
      </c>
      <c r="G4888">
        <v>12</v>
      </c>
      <c r="H4888" t="s">
        <v>29</v>
      </c>
      <c r="I4888" t="s">
        <v>93</v>
      </c>
      <c r="J4888">
        <v>3022</v>
      </c>
      <c r="K4888" t="str">
        <f>VLOOKUP(E4888,LUCode!A:B,2,FALSE)</f>
        <v>Disorderly Patron</v>
      </c>
      <c r="L4888">
        <f>VLOOKUP(D4888,Coordinates!A:C,2,FALSE)</f>
        <v>43.462800000000001</v>
      </c>
      <c r="M4888">
        <f>VLOOKUP(D4888,Coordinates!A:C,3,FALSE)</f>
        <v>-79.152799999999999</v>
      </c>
      <c r="N4888" t="str">
        <f>VLOOKUP(I4888,LULine!A:B,2,FALSE)</f>
        <v>Scarborough Rail Transit</v>
      </c>
      <c r="O4888" t="s">
        <v>1767</v>
      </c>
      <c r="P4888" t="s">
        <v>1777</v>
      </c>
    </row>
    <row r="4889" spans="1:16" x14ac:dyDescent="0.3">
      <c r="A4889">
        <v>43766</v>
      </c>
      <c r="B4889" t="s">
        <v>369</v>
      </c>
      <c r="C4889" t="s">
        <v>196</v>
      </c>
      <c r="D4889" t="s">
        <v>42</v>
      </c>
      <c r="E4889" t="s">
        <v>13</v>
      </c>
      <c r="F4889">
        <v>23</v>
      </c>
      <c r="G4889">
        <v>0</v>
      </c>
      <c r="H4889" t="s">
        <v>14</v>
      </c>
      <c r="I4889" t="s">
        <v>15</v>
      </c>
      <c r="J4889">
        <v>6111</v>
      </c>
      <c r="K4889" t="str">
        <f>VLOOKUP(E4889,LUCode!A:B,2,FALSE)</f>
        <v>ATC Project</v>
      </c>
      <c r="L4889">
        <f>VLOOKUP(D4889,Coordinates!A:C,2,FALSE)</f>
        <v>43.749699999999997</v>
      </c>
      <c r="M4889">
        <f>VLOOKUP(D4889,Coordinates!A:C,3,FALSE)</f>
        <v>-79.4619</v>
      </c>
      <c r="N4889" t="str">
        <f>VLOOKUP(I4889,LULine!A:B,2,FALSE)</f>
        <v>Yonge University Spadina</v>
      </c>
      <c r="O4889" t="s">
        <v>1767</v>
      </c>
      <c r="P4889" t="s">
        <v>1774</v>
      </c>
    </row>
    <row r="4890" spans="1:16" x14ac:dyDescent="0.3">
      <c r="A4890">
        <v>43766</v>
      </c>
      <c r="B4890" t="s">
        <v>625</v>
      </c>
      <c r="C4890" t="s">
        <v>196</v>
      </c>
      <c r="D4890" t="s">
        <v>45</v>
      </c>
      <c r="E4890" t="s">
        <v>132</v>
      </c>
      <c r="F4890">
        <v>3</v>
      </c>
      <c r="G4890">
        <v>7</v>
      </c>
      <c r="H4890" t="s">
        <v>19</v>
      </c>
      <c r="I4890" t="s">
        <v>15</v>
      </c>
      <c r="J4890">
        <v>6031</v>
      </c>
      <c r="K4890" t="str">
        <f>VLOOKUP(E4890,LUCode!A:B,2,FALSE)</f>
        <v>Misc. Transportation Other - Employee Non-Chargeable</v>
      </c>
      <c r="L4890">
        <f>VLOOKUP(D4890,Coordinates!A:C,2,FALSE)</f>
        <v>43.781399999999998</v>
      </c>
      <c r="M4890">
        <f>VLOOKUP(D4890,Coordinates!A:C,3,FALSE)</f>
        <v>-79.415000000000006</v>
      </c>
      <c r="N4890" t="str">
        <f>VLOOKUP(I4890,LULine!A:B,2,FALSE)</f>
        <v>Yonge University Spadina</v>
      </c>
      <c r="O4890" t="s">
        <v>1767</v>
      </c>
      <c r="P4890" t="s">
        <v>1774</v>
      </c>
    </row>
    <row r="4891" spans="1:16" x14ac:dyDescent="0.3">
      <c r="A4891">
        <v>43766</v>
      </c>
      <c r="B4891" t="s">
        <v>478</v>
      </c>
      <c r="C4891" t="s">
        <v>196</v>
      </c>
      <c r="D4891" t="s">
        <v>45</v>
      </c>
      <c r="E4891" t="s">
        <v>13</v>
      </c>
      <c r="F4891">
        <v>3</v>
      </c>
      <c r="G4891">
        <v>5</v>
      </c>
      <c r="H4891" t="s">
        <v>19</v>
      </c>
      <c r="I4891" t="s">
        <v>15</v>
      </c>
      <c r="J4891">
        <v>6111</v>
      </c>
      <c r="K4891" t="str">
        <f>VLOOKUP(E4891,LUCode!A:B,2,FALSE)</f>
        <v>ATC Project</v>
      </c>
      <c r="L4891">
        <f>VLOOKUP(D4891,Coordinates!A:C,2,FALSE)</f>
        <v>43.781399999999998</v>
      </c>
      <c r="M4891">
        <f>VLOOKUP(D4891,Coordinates!A:C,3,FALSE)</f>
        <v>-79.415000000000006</v>
      </c>
      <c r="N4891" t="str">
        <f>VLOOKUP(I4891,LULine!A:B,2,FALSE)</f>
        <v>Yonge University Spadina</v>
      </c>
      <c r="O4891" t="s">
        <v>1767</v>
      </c>
      <c r="P4891" t="s">
        <v>1774</v>
      </c>
    </row>
    <row r="4892" spans="1:16" x14ac:dyDescent="0.3">
      <c r="A4892">
        <v>43766</v>
      </c>
      <c r="B4892" t="s">
        <v>297</v>
      </c>
      <c r="C4892" t="s">
        <v>196</v>
      </c>
      <c r="D4892" t="s">
        <v>64</v>
      </c>
      <c r="E4892" t="s">
        <v>180</v>
      </c>
      <c r="F4892">
        <v>6</v>
      </c>
      <c r="G4892">
        <v>8</v>
      </c>
      <c r="H4892" t="s">
        <v>34</v>
      </c>
      <c r="I4892" t="s">
        <v>30</v>
      </c>
      <c r="J4892">
        <v>5351</v>
      </c>
      <c r="K4892" t="str">
        <f>VLOOKUP(E4892,LUCode!A:B,2,FALSE)</f>
        <v>Signals - Track Circuit Problems</v>
      </c>
      <c r="L4892">
        <f>VLOOKUP(D4892,Coordinates!A:C,2,FALSE)</f>
        <v>43.424100000000003</v>
      </c>
      <c r="M4892">
        <f>VLOOKUP(D4892,Coordinates!A:C,3,FALSE)</f>
        <v>-79.164699999999996</v>
      </c>
      <c r="N4892" t="str">
        <f>VLOOKUP(I4892,LULine!A:B,2,FALSE)</f>
        <v>Bloor Danforth</v>
      </c>
      <c r="O4892" t="s">
        <v>1767</v>
      </c>
      <c r="P4892" t="s">
        <v>1774</v>
      </c>
    </row>
    <row r="4893" spans="1:16" x14ac:dyDescent="0.3">
      <c r="A4893">
        <v>43766</v>
      </c>
      <c r="B4893" t="s">
        <v>896</v>
      </c>
      <c r="C4893" t="s">
        <v>196</v>
      </c>
      <c r="D4893" t="s">
        <v>45</v>
      </c>
      <c r="E4893" t="s">
        <v>132</v>
      </c>
      <c r="F4893">
        <v>3</v>
      </c>
      <c r="G4893">
        <v>5</v>
      </c>
      <c r="H4893" t="s">
        <v>19</v>
      </c>
      <c r="I4893" t="s">
        <v>15</v>
      </c>
      <c r="J4893">
        <v>5816</v>
      </c>
      <c r="K4893" t="str">
        <f>VLOOKUP(E4893,LUCode!A:B,2,FALSE)</f>
        <v>Misc. Transportation Other - Employee Non-Chargeable</v>
      </c>
      <c r="L4893">
        <f>VLOOKUP(D4893,Coordinates!A:C,2,FALSE)</f>
        <v>43.781399999999998</v>
      </c>
      <c r="M4893">
        <f>VLOOKUP(D4893,Coordinates!A:C,3,FALSE)</f>
        <v>-79.415000000000006</v>
      </c>
      <c r="N4893" t="str">
        <f>VLOOKUP(I4893,LULine!A:B,2,FALSE)</f>
        <v>Yonge University Spadina</v>
      </c>
      <c r="O4893" t="s">
        <v>1767</v>
      </c>
      <c r="P4893" t="s">
        <v>1772</v>
      </c>
    </row>
    <row r="4894" spans="1:16" x14ac:dyDescent="0.3">
      <c r="A4894">
        <v>43766</v>
      </c>
      <c r="B4894" t="s">
        <v>543</v>
      </c>
      <c r="C4894" t="s">
        <v>196</v>
      </c>
      <c r="D4894" t="s">
        <v>149</v>
      </c>
      <c r="E4894" t="s">
        <v>80</v>
      </c>
      <c r="F4894">
        <v>4</v>
      </c>
      <c r="G4894">
        <v>7</v>
      </c>
      <c r="H4894" t="s">
        <v>34</v>
      </c>
      <c r="I4894" t="s">
        <v>30</v>
      </c>
      <c r="J4894">
        <v>5201</v>
      </c>
      <c r="K4894" t="str">
        <f>VLOOKUP(E4894,LUCode!A:B,2,FALSE)</f>
        <v>Disorderly Patron</v>
      </c>
      <c r="L4894">
        <f>VLOOKUP(D4894,Coordinates!A:C,2,FALSE)</f>
        <v>43.400199999999998</v>
      </c>
      <c r="M4894">
        <f>VLOOKUP(D4894,Coordinates!A:C,3,FALSE)</f>
        <v>-79.241399999999999</v>
      </c>
      <c r="N4894" t="str">
        <f>VLOOKUP(I4894,LULine!A:B,2,FALSE)</f>
        <v>Bloor Danforth</v>
      </c>
      <c r="O4894" t="s">
        <v>1767</v>
      </c>
      <c r="P4894" t="s">
        <v>1772</v>
      </c>
    </row>
    <row r="4895" spans="1:16" x14ac:dyDescent="0.3">
      <c r="A4895">
        <v>43766</v>
      </c>
      <c r="B4895" t="s">
        <v>1265</v>
      </c>
      <c r="C4895" t="s">
        <v>196</v>
      </c>
      <c r="D4895" t="s">
        <v>1183</v>
      </c>
      <c r="E4895" t="s">
        <v>859</v>
      </c>
      <c r="F4895">
        <v>18</v>
      </c>
      <c r="G4895">
        <v>24</v>
      </c>
      <c r="H4895" t="s">
        <v>14</v>
      </c>
      <c r="I4895" t="s">
        <v>93</v>
      </c>
      <c r="J4895">
        <v>3025</v>
      </c>
      <c r="K4895" t="str">
        <f>VLOOKUP(E4895,LUCode!A:B,2,FALSE)</f>
        <v>Passenger Other</v>
      </c>
      <c r="L4895">
        <f>VLOOKUP(D4895,Coordinates!A:C,2,FALSE)</f>
        <v>43.462800000000001</v>
      </c>
      <c r="M4895">
        <f>VLOOKUP(D4895,Coordinates!A:C,3,FALSE)</f>
        <v>-79.152799999999999</v>
      </c>
      <c r="N4895" t="str">
        <f>VLOOKUP(I4895,LULine!A:B,2,FALSE)</f>
        <v>Scarborough Rail Transit</v>
      </c>
      <c r="O4895" t="s">
        <v>1767</v>
      </c>
      <c r="P4895" t="s">
        <v>1773</v>
      </c>
    </row>
    <row r="4896" spans="1:16" x14ac:dyDescent="0.3">
      <c r="A4896">
        <v>43766</v>
      </c>
      <c r="B4896" t="s">
        <v>495</v>
      </c>
      <c r="C4896" t="s">
        <v>196</v>
      </c>
      <c r="D4896" s="25" t="s">
        <v>1640</v>
      </c>
      <c r="E4896" t="s">
        <v>327</v>
      </c>
      <c r="F4896">
        <v>3</v>
      </c>
      <c r="G4896">
        <v>6</v>
      </c>
      <c r="H4896" t="s">
        <v>19</v>
      </c>
      <c r="I4896" t="s">
        <v>15</v>
      </c>
      <c r="J4896">
        <v>5831</v>
      </c>
      <c r="K4896" t="str">
        <f>VLOOKUP(E4896,LUCode!A:B,2,FALSE)</f>
        <v>Operator Overshot Platform</v>
      </c>
      <c r="L4896" t="str">
        <f>VLOOKUP(D4896,Coordinates!A:C,2,FALSE)</f>
        <v>43.7614°</v>
      </c>
      <c r="M4896">
        <f>VLOOKUP(D4896,Coordinates!A:C,3,FALSE)</f>
        <v>-79.410499999999999</v>
      </c>
      <c r="N4896" t="str">
        <f>VLOOKUP(I4896,LULine!A:B,2,FALSE)</f>
        <v>Yonge University Spadina</v>
      </c>
      <c r="O4896" t="s">
        <v>1767</v>
      </c>
      <c r="P4896" t="s">
        <v>1775</v>
      </c>
    </row>
    <row r="4897" spans="1:16" x14ac:dyDescent="0.3">
      <c r="A4897">
        <v>43766</v>
      </c>
      <c r="B4897" t="s">
        <v>347</v>
      </c>
      <c r="C4897" t="s">
        <v>196</v>
      </c>
      <c r="D4897" t="s">
        <v>211</v>
      </c>
      <c r="E4897" t="s">
        <v>43</v>
      </c>
      <c r="F4897">
        <v>3</v>
      </c>
      <c r="G4897">
        <v>6</v>
      </c>
      <c r="H4897" t="s">
        <v>19</v>
      </c>
      <c r="I4897" t="s">
        <v>15</v>
      </c>
      <c r="J4897">
        <v>6036</v>
      </c>
      <c r="K4897" t="str">
        <f>VLOOKUP(E4897,LUCode!A:B,2,FALSE)</f>
        <v>Operator Not In Position</v>
      </c>
      <c r="L4897">
        <f>VLOOKUP(D4897,Coordinates!A:C,2,FALSE)</f>
        <v>43.4739</v>
      </c>
      <c r="M4897">
        <f>VLOOKUP(D4897,Coordinates!A:C,3,FALSE)</f>
        <v>-79.313900000000004</v>
      </c>
      <c r="N4897" t="str">
        <f>VLOOKUP(I4897,LULine!A:B,2,FALSE)</f>
        <v>Yonge University Spadina</v>
      </c>
      <c r="O4897" t="s">
        <v>1767</v>
      </c>
      <c r="P4897" t="s">
        <v>1775</v>
      </c>
    </row>
    <row r="4898" spans="1:16" x14ac:dyDescent="0.3">
      <c r="A4898">
        <v>43766</v>
      </c>
      <c r="B4898" t="s">
        <v>498</v>
      </c>
      <c r="C4898" t="s">
        <v>196</v>
      </c>
      <c r="D4898" t="s">
        <v>37</v>
      </c>
      <c r="E4898" t="s">
        <v>809</v>
      </c>
      <c r="F4898">
        <v>3</v>
      </c>
      <c r="G4898">
        <v>5</v>
      </c>
      <c r="H4898" t="s">
        <v>29</v>
      </c>
      <c r="I4898" t="s">
        <v>30</v>
      </c>
      <c r="J4898">
        <v>5181</v>
      </c>
      <c r="K4898" t="str">
        <f>VLOOKUP(E4898,LUCode!A:B,2,FALSE)</f>
        <v>Warning Alarm Systems</v>
      </c>
      <c r="L4898">
        <f>VLOOKUP(D4898,Coordinates!A:C,2,FALSE)</f>
        <v>43.435699999999997</v>
      </c>
      <c r="M4898">
        <f>VLOOKUP(D4898,Coordinates!A:C,3,FALSE)</f>
        <v>-79.154899999999998</v>
      </c>
      <c r="N4898" t="str">
        <f>VLOOKUP(I4898,LULine!A:B,2,FALSE)</f>
        <v>Bloor Danforth</v>
      </c>
      <c r="O4898" t="s">
        <v>1767</v>
      </c>
      <c r="P4898" t="s">
        <v>1775</v>
      </c>
    </row>
    <row r="4899" spans="1:16" x14ac:dyDescent="0.3">
      <c r="A4899">
        <v>43766</v>
      </c>
      <c r="B4899" t="s">
        <v>745</v>
      </c>
      <c r="C4899" t="s">
        <v>196</v>
      </c>
      <c r="D4899" t="s">
        <v>101</v>
      </c>
      <c r="E4899" t="s">
        <v>89</v>
      </c>
      <c r="F4899">
        <v>4</v>
      </c>
      <c r="G4899">
        <v>6</v>
      </c>
      <c r="H4899" t="s">
        <v>14</v>
      </c>
      <c r="I4899" t="s">
        <v>15</v>
      </c>
      <c r="J4899">
        <v>5546</v>
      </c>
      <c r="K4899" t="str">
        <f>VLOOKUP(E4899,LUCode!A:B,2,FALSE)</f>
        <v>Injured or ill Customer (On Train) - Medical Aid Refused</v>
      </c>
      <c r="L4899">
        <f>VLOOKUP(D4899,Coordinates!A:C,2,FALSE)</f>
        <v>43.400199999999998</v>
      </c>
      <c r="M4899">
        <f>VLOOKUP(D4899,Coordinates!A:C,3,FALSE)</f>
        <v>-79.241399999999999</v>
      </c>
      <c r="N4899" t="str">
        <f>VLOOKUP(I4899,LULine!A:B,2,FALSE)</f>
        <v>Yonge University Spadina</v>
      </c>
      <c r="O4899" t="s">
        <v>1767</v>
      </c>
      <c r="P4899" t="s">
        <v>1776</v>
      </c>
    </row>
    <row r="4900" spans="1:16" x14ac:dyDescent="0.3">
      <c r="A4900">
        <v>43766</v>
      </c>
      <c r="B4900" t="s">
        <v>722</v>
      </c>
      <c r="C4900" t="s">
        <v>196</v>
      </c>
      <c r="D4900" t="s">
        <v>211</v>
      </c>
      <c r="E4900" t="s">
        <v>132</v>
      </c>
      <c r="F4900">
        <v>3</v>
      </c>
      <c r="G4900">
        <v>6</v>
      </c>
      <c r="H4900" t="s">
        <v>19</v>
      </c>
      <c r="I4900" t="s">
        <v>15</v>
      </c>
      <c r="J4900">
        <v>6001</v>
      </c>
      <c r="K4900" t="str">
        <f>VLOOKUP(E4900,LUCode!A:B,2,FALSE)</f>
        <v>Misc. Transportation Other - Employee Non-Chargeable</v>
      </c>
      <c r="L4900">
        <f>VLOOKUP(D4900,Coordinates!A:C,2,FALSE)</f>
        <v>43.4739</v>
      </c>
      <c r="M4900">
        <f>VLOOKUP(D4900,Coordinates!A:C,3,FALSE)</f>
        <v>-79.313900000000004</v>
      </c>
      <c r="N4900" t="str">
        <f>VLOOKUP(I4900,LULine!A:B,2,FALSE)</f>
        <v>Yonge University Spadina</v>
      </c>
      <c r="O4900" t="s">
        <v>1767</v>
      </c>
      <c r="P4900" t="s">
        <v>1776</v>
      </c>
    </row>
    <row r="4901" spans="1:16" x14ac:dyDescent="0.3">
      <c r="A4901">
        <v>43767</v>
      </c>
      <c r="B4901" t="s">
        <v>1274</v>
      </c>
      <c r="C4901" t="s">
        <v>11</v>
      </c>
      <c r="D4901" t="s">
        <v>12</v>
      </c>
      <c r="E4901" t="s">
        <v>13</v>
      </c>
      <c r="F4901">
        <v>4</v>
      </c>
      <c r="G4901">
        <v>6</v>
      </c>
      <c r="H4901" t="s">
        <v>19</v>
      </c>
      <c r="I4901" t="s">
        <v>15</v>
      </c>
      <c r="J4901">
        <v>5736</v>
      </c>
      <c r="K4901" t="str">
        <f>VLOOKUP(E4901,LUCode!A:B,2,FALSE)</f>
        <v>ATC Project</v>
      </c>
      <c r="L4901">
        <f>VLOOKUP(D4901,Coordinates!A:C,2,FALSE)</f>
        <v>43.402900000000002</v>
      </c>
      <c r="M4901">
        <f>VLOOKUP(D4901,Coordinates!A:C,3,FALSE)</f>
        <v>-79.242500000000007</v>
      </c>
      <c r="N4901" t="str">
        <f>VLOOKUP(I4901,LULine!A:B,2,FALSE)</f>
        <v>Yonge University Spadina</v>
      </c>
      <c r="O4901" t="s">
        <v>1767</v>
      </c>
      <c r="P4901" t="s">
        <v>1774</v>
      </c>
    </row>
    <row r="4902" spans="1:16" x14ac:dyDescent="0.3">
      <c r="A4902">
        <v>43767</v>
      </c>
      <c r="B4902" t="s">
        <v>758</v>
      </c>
      <c r="C4902" t="s">
        <v>11</v>
      </c>
      <c r="D4902" t="s">
        <v>37</v>
      </c>
      <c r="E4902" t="s">
        <v>132</v>
      </c>
      <c r="F4902">
        <v>4</v>
      </c>
      <c r="G4902">
        <v>8</v>
      </c>
      <c r="H4902" t="s">
        <v>29</v>
      </c>
      <c r="I4902" t="s">
        <v>30</v>
      </c>
      <c r="J4902">
        <v>5344</v>
      </c>
      <c r="K4902" t="str">
        <f>VLOOKUP(E4902,LUCode!A:B,2,FALSE)</f>
        <v>Misc. Transportation Other - Employee Non-Chargeable</v>
      </c>
      <c r="L4902">
        <f>VLOOKUP(D4902,Coordinates!A:C,2,FALSE)</f>
        <v>43.435699999999997</v>
      </c>
      <c r="M4902">
        <f>VLOOKUP(D4902,Coordinates!A:C,3,FALSE)</f>
        <v>-79.154899999999998</v>
      </c>
      <c r="N4902" t="str">
        <f>VLOOKUP(I4902,LULine!A:B,2,FALSE)</f>
        <v>Bloor Danforth</v>
      </c>
      <c r="O4902" t="s">
        <v>1767</v>
      </c>
      <c r="P4902" t="s">
        <v>1774</v>
      </c>
    </row>
    <row r="4903" spans="1:16" x14ac:dyDescent="0.3">
      <c r="A4903">
        <v>43767</v>
      </c>
      <c r="B4903" t="s">
        <v>927</v>
      </c>
      <c r="C4903" t="s">
        <v>11</v>
      </c>
      <c r="D4903" s="25" t="s">
        <v>1756</v>
      </c>
      <c r="E4903" t="s">
        <v>57</v>
      </c>
      <c r="F4903">
        <v>3</v>
      </c>
      <c r="G4903">
        <v>5</v>
      </c>
      <c r="H4903" t="s">
        <v>19</v>
      </c>
      <c r="I4903" t="s">
        <v>15</v>
      </c>
      <c r="J4903">
        <v>5646</v>
      </c>
      <c r="K4903" t="str">
        <f>VLOOKUP(E4903,LUCode!A:B,2,FALSE)</f>
        <v>Injured or ill Customer (On Train) - Transported</v>
      </c>
      <c r="L4903">
        <f>VLOOKUP(D4903,Coordinates!A:C,2,FALSE)</f>
        <v>43.401600000000002</v>
      </c>
      <c r="M4903">
        <f>VLOOKUP(D4903,Coordinates!A:C,3,FALSE)</f>
        <v>-79.230900000000005</v>
      </c>
      <c r="N4903" t="str">
        <f>VLOOKUP(I4903,LULine!A:B,2,FALSE)</f>
        <v>Yonge University Spadina</v>
      </c>
      <c r="O4903" t="s">
        <v>1767</v>
      </c>
      <c r="P4903" t="s">
        <v>1774</v>
      </c>
    </row>
    <row r="4904" spans="1:16" x14ac:dyDescent="0.3">
      <c r="A4904">
        <v>43767</v>
      </c>
      <c r="B4904" t="s">
        <v>576</v>
      </c>
      <c r="C4904" t="s">
        <v>11</v>
      </c>
      <c r="D4904" t="s">
        <v>77</v>
      </c>
      <c r="E4904" t="s">
        <v>13</v>
      </c>
      <c r="F4904">
        <v>4</v>
      </c>
      <c r="G4904">
        <v>6</v>
      </c>
      <c r="H4904" t="s">
        <v>19</v>
      </c>
      <c r="I4904" t="s">
        <v>15</v>
      </c>
      <c r="J4904">
        <v>5636</v>
      </c>
      <c r="K4904" t="str">
        <f>VLOOKUP(E4904,LUCode!A:B,2,FALSE)</f>
        <v>ATC Project</v>
      </c>
      <c r="L4904" t="str">
        <f>VLOOKUP(D4904,Coordinates!A:C,2,FALSE)</f>
        <v>43°44′03</v>
      </c>
      <c r="M4904">
        <f>VLOOKUP(D4904,Coordinates!A:C,3,FALSE)</f>
        <v>-79.27</v>
      </c>
      <c r="N4904" t="str">
        <f>VLOOKUP(I4904,LULine!A:B,2,FALSE)</f>
        <v>Yonge University Spadina</v>
      </c>
      <c r="O4904" t="s">
        <v>1767</v>
      </c>
      <c r="P4904" t="s">
        <v>1774</v>
      </c>
    </row>
    <row r="4905" spans="1:16" x14ac:dyDescent="0.3">
      <c r="A4905">
        <v>43767</v>
      </c>
      <c r="B4905" t="s">
        <v>229</v>
      </c>
      <c r="C4905" t="s">
        <v>11</v>
      </c>
      <c r="D4905" t="s">
        <v>79</v>
      </c>
      <c r="E4905" t="s">
        <v>89</v>
      </c>
      <c r="F4905">
        <v>3</v>
      </c>
      <c r="G4905">
        <v>5</v>
      </c>
      <c r="H4905" t="s">
        <v>29</v>
      </c>
      <c r="I4905" t="s">
        <v>30</v>
      </c>
      <c r="J4905">
        <v>5164</v>
      </c>
      <c r="K4905" t="str">
        <f>VLOOKUP(E4905,LUCode!A:B,2,FALSE)</f>
        <v>Injured or ill Customer (On Train) - Medical Aid Refused</v>
      </c>
      <c r="L4905">
        <f>VLOOKUP(D4905,Coordinates!A:C,2,FALSE)</f>
        <v>43.402500000000003</v>
      </c>
      <c r="M4905">
        <f>VLOOKUP(D4905,Coordinates!A:C,3,FALSE)</f>
        <v>-79.220799999999997</v>
      </c>
      <c r="N4905" t="str">
        <f>VLOOKUP(I4905,LULine!A:B,2,FALSE)</f>
        <v>Bloor Danforth</v>
      </c>
      <c r="O4905" t="s">
        <v>1767</v>
      </c>
      <c r="P4905" t="s">
        <v>1774</v>
      </c>
    </row>
    <row r="4906" spans="1:16" x14ac:dyDescent="0.3">
      <c r="A4906">
        <v>43767</v>
      </c>
      <c r="B4906" t="s">
        <v>337</v>
      </c>
      <c r="C4906" t="s">
        <v>11</v>
      </c>
      <c r="D4906" t="s">
        <v>354</v>
      </c>
      <c r="E4906" t="s">
        <v>57</v>
      </c>
      <c r="F4906">
        <v>7</v>
      </c>
      <c r="G4906">
        <v>9</v>
      </c>
      <c r="H4906" t="s">
        <v>19</v>
      </c>
      <c r="I4906" t="s">
        <v>15</v>
      </c>
      <c r="J4906">
        <v>5121</v>
      </c>
      <c r="K4906" t="str">
        <f>VLOOKUP(E4906,LUCode!A:B,2,FALSE)</f>
        <v>Injured or ill Customer (On Train) - Transported</v>
      </c>
      <c r="L4906">
        <f>VLOOKUP(D4906,Coordinates!A:C,2,FALSE)</f>
        <v>43.390300000000003</v>
      </c>
      <c r="M4906">
        <f>VLOOKUP(D4906,Coordinates!A:C,3,FALSE)</f>
        <v>-79.231200000000001</v>
      </c>
      <c r="N4906" t="str">
        <f>VLOOKUP(I4906,LULine!A:B,2,FALSE)</f>
        <v>Yonge University Spadina</v>
      </c>
      <c r="O4906" t="s">
        <v>1767</v>
      </c>
      <c r="P4906" t="s">
        <v>1774</v>
      </c>
    </row>
    <row r="4907" spans="1:16" x14ac:dyDescent="0.3">
      <c r="A4907">
        <v>43767</v>
      </c>
      <c r="B4907" t="s">
        <v>1255</v>
      </c>
      <c r="C4907" t="s">
        <v>11</v>
      </c>
      <c r="D4907" t="s">
        <v>215</v>
      </c>
      <c r="E4907" t="s">
        <v>180</v>
      </c>
      <c r="F4907">
        <v>5</v>
      </c>
      <c r="G4907">
        <v>8</v>
      </c>
      <c r="H4907" t="s">
        <v>29</v>
      </c>
      <c r="I4907" t="s">
        <v>30</v>
      </c>
      <c r="J4907">
        <v>5222</v>
      </c>
      <c r="K4907" t="str">
        <f>VLOOKUP(E4907,LUCode!A:B,2,FALSE)</f>
        <v>Signals - Track Circuit Problems</v>
      </c>
      <c r="L4907">
        <f>VLOOKUP(D4907,Coordinates!A:C,2,FALSE)</f>
        <v>43.385300000000001</v>
      </c>
      <c r="M4907">
        <f>VLOOKUP(D4907,Coordinates!A:C,3,FALSE)</f>
        <v>-79.304100000000005</v>
      </c>
      <c r="N4907" t="str">
        <f>VLOOKUP(I4907,LULine!A:B,2,FALSE)</f>
        <v>Bloor Danforth</v>
      </c>
      <c r="O4907" t="s">
        <v>1767</v>
      </c>
      <c r="P4907" t="s">
        <v>1772</v>
      </c>
    </row>
    <row r="4908" spans="1:16" x14ac:dyDescent="0.3">
      <c r="A4908">
        <v>43767</v>
      </c>
      <c r="B4908" t="s">
        <v>1151</v>
      </c>
      <c r="C4908" t="s">
        <v>11</v>
      </c>
      <c r="D4908" t="s">
        <v>127</v>
      </c>
      <c r="E4908" t="s">
        <v>75</v>
      </c>
      <c r="F4908">
        <v>19</v>
      </c>
      <c r="G4908">
        <v>22</v>
      </c>
      <c r="H4908" t="s">
        <v>19</v>
      </c>
      <c r="I4908" t="s">
        <v>15</v>
      </c>
      <c r="J4908">
        <v>6086</v>
      </c>
      <c r="K4908" t="str">
        <f>VLOOKUP(E4908,LUCode!A:B,2,FALSE)</f>
        <v>Signals Axle Counter Block Failure</v>
      </c>
      <c r="L4908">
        <f>VLOOKUP(D4908,Coordinates!A:C,2,FALSE)</f>
        <v>43.400500000000001</v>
      </c>
      <c r="M4908">
        <f>VLOOKUP(D4908,Coordinates!A:C,3,FALSE)</f>
        <v>-79.235900000000001</v>
      </c>
      <c r="N4908" t="str">
        <f>VLOOKUP(I4908,LULine!A:B,2,FALSE)</f>
        <v>Yonge University Spadina</v>
      </c>
      <c r="O4908" t="s">
        <v>1767</v>
      </c>
      <c r="P4908" t="s">
        <v>1772</v>
      </c>
    </row>
    <row r="4909" spans="1:16" x14ac:dyDescent="0.3">
      <c r="A4909">
        <v>43767</v>
      </c>
      <c r="B4909" t="s">
        <v>808</v>
      </c>
      <c r="C4909" t="s">
        <v>11</v>
      </c>
      <c r="D4909" t="s">
        <v>106</v>
      </c>
      <c r="E4909" t="s">
        <v>13</v>
      </c>
      <c r="F4909">
        <v>5</v>
      </c>
      <c r="G4909">
        <v>8</v>
      </c>
      <c r="H4909" t="s">
        <v>19</v>
      </c>
      <c r="I4909" t="s">
        <v>15</v>
      </c>
      <c r="J4909">
        <v>6006</v>
      </c>
      <c r="K4909" t="str">
        <f>VLOOKUP(E4909,LUCode!A:B,2,FALSE)</f>
        <v>ATC Project</v>
      </c>
      <c r="L4909">
        <f>VLOOKUP(D4909,Coordinates!A:C,2,FALSE)</f>
        <v>43.400199999999998</v>
      </c>
      <c r="M4909">
        <f>VLOOKUP(D4909,Coordinates!A:C,3,FALSE)</f>
        <v>-79.233699999999999</v>
      </c>
      <c r="N4909" t="str">
        <f>VLOOKUP(I4909,LULine!A:B,2,FALSE)</f>
        <v>Yonge University Spadina</v>
      </c>
      <c r="O4909" t="s">
        <v>1767</v>
      </c>
      <c r="P4909" t="s">
        <v>1772</v>
      </c>
    </row>
    <row r="4910" spans="1:16" x14ac:dyDescent="0.3">
      <c r="A4910">
        <v>43767</v>
      </c>
      <c r="B4910" t="s">
        <v>1105</v>
      </c>
      <c r="C4910" t="s">
        <v>11</v>
      </c>
      <c r="D4910" t="s">
        <v>341</v>
      </c>
      <c r="E4910" t="s">
        <v>900</v>
      </c>
      <c r="F4910">
        <v>20</v>
      </c>
      <c r="G4910">
        <v>25</v>
      </c>
      <c r="H4910" t="s">
        <v>14</v>
      </c>
      <c r="I4910" t="s">
        <v>93</v>
      </c>
      <c r="J4910">
        <v>3025</v>
      </c>
      <c r="K4910" t="str">
        <f>VLOOKUP(E4910,LUCode!A:B,2,FALSE)</f>
        <v>Disorderly Patron</v>
      </c>
      <c r="L4910">
        <f>VLOOKUP(D4910,Coordinates!A:C,2,FALSE)</f>
        <v>43.732500000000002</v>
      </c>
      <c r="M4910">
        <f>VLOOKUP(D4910,Coordinates!A:C,3,FALSE)</f>
        <v>-79.263599999999997</v>
      </c>
      <c r="N4910" t="str">
        <f>VLOOKUP(I4910,LULine!A:B,2,FALSE)</f>
        <v>Scarborough Rail Transit</v>
      </c>
      <c r="O4910" t="s">
        <v>1767</v>
      </c>
      <c r="P4910" t="s">
        <v>1773</v>
      </c>
    </row>
    <row r="4911" spans="1:16" x14ac:dyDescent="0.3">
      <c r="A4911">
        <v>43767</v>
      </c>
      <c r="B4911" t="s">
        <v>1188</v>
      </c>
      <c r="C4911" t="s">
        <v>11</v>
      </c>
      <c r="D4911" t="s">
        <v>45</v>
      </c>
      <c r="E4911" t="s">
        <v>132</v>
      </c>
      <c r="F4911">
        <v>5</v>
      </c>
      <c r="G4911">
        <v>8</v>
      </c>
      <c r="H4911" t="s">
        <v>19</v>
      </c>
      <c r="I4911" t="s">
        <v>15</v>
      </c>
      <c r="J4911">
        <v>5781</v>
      </c>
      <c r="K4911" t="str">
        <f>VLOOKUP(E4911,LUCode!A:B,2,FALSE)</f>
        <v>Misc. Transportation Other - Employee Non-Chargeable</v>
      </c>
      <c r="L4911">
        <f>VLOOKUP(D4911,Coordinates!A:C,2,FALSE)</f>
        <v>43.781399999999998</v>
      </c>
      <c r="M4911">
        <f>VLOOKUP(D4911,Coordinates!A:C,3,FALSE)</f>
        <v>-79.415000000000006</v>
      </c>
      <c r="N4911" t="str">
        <f>VLOOKUP(I4911,LULine!A:B,2,FALSE)</f>
        <v>Yonge University Spadina</v>
      </c>
      <c r="O4911" t="s">
        <v>1767</v>
      </c>
      <c r="P4911" t="s">
        <v>1773</v>
      </c>
    </row>
    <row r="4912" spans="1:16" x14ac:dyDescent="0.3">
      <c r="A4912">
        <v>43767</v>
      </c>
      <c r="B4912" t="s">
        <v>1220</v>
      </c>
      <c r="C4912" t="s">
        <v>11</v>
      </c>
      <c r="D4912" t="s">
        <v>119</v>
      </c>
      <c r="E4912" t="s">
        <v>1164</v>
      </c>
      <c r="F4912">
        <v>3</v>
      </c>
      <c r="G4912">
        <v>6</v>
      </c>
      <c r="H4912" t="s">
        <v>14</v>
      </c>
      <c r="I4912" t="s">
        <v>15</v>
      </c>
      <c r="J4912">
        <v>5836</v>
      </c>
      <c r="K4912" t="str">
        <f>VLOOKUP(E4912,LUCode!A:B,2,FALSE)</f>
        <v>Assault / Employee Involved</v>
      </c>
      <c r="L4912">
        <f>VLOOKUP(D4912,Coordinates!A:C,2,FALSE)</f>
        <v>43.433</v>
      </c>
      <c r="M4912">
        <f>VLOOKUP(D4912,Coordinates!A:C,3,FALSE)</f>
        <v>-79.248000000000005</v>
      </c>
      <c r="N4912" t="str">
        <f>VLOOKUP(I4912,LULine!A:B,2,FALSE)</f>
        <v>Yonge University Spadina</v>
      </c>
      <c r="O4912" t="s">
        <v>1767</v>
      </c>
      <c r="P4912" t="s">
        <v>1773</v>
      </c>
    </row>
    <row r="4913" spans="1:16" x14ac:dyDescent="0.3">
      <c r="A4913">
        <v>43767</v>
      </c>
      <c r="B4913" t="s">
        <v>1418</v>
      </c>
      <c r="C4913" t="s">
        <v>11</v>
      </c>
      <c r="D4913" t="s">
        <v>211</v>
      </c>
      <c r="E4913" t="s">
        <v>503</v>
      </c>
      <c r="F4913">
        <v>8</v>
      </c>
      <c r="G4913">
        <v>11</v>
      </c>
      <c r="H4913" t="s">
        <v>19</v>
      </c>
      <c r="I4913" t="s">
        <v>15</v>
      </c>
      <c r="J4913">
        <v>5571</v>
      </c>
      <c r="K4913" t="str">
        <f>VLOOKUP(E4913,LUCode!A:B,2,FALSE)</f>
        <v>Supervisory Error</v>
      </c>
      <c r="L4913">
        <f>VLOOKUP(D4913,Coordinates!A:C,2,FALSE)</f>
        <v>43.4739</v>
      </c>
      <c r="M4913">
        <f>VLOOKUP(D4913,Coordinates!A:C,3,FALSE)</f>
        <v>-79.313900000000004</v>
      </c>
      <c r="N4913" t="str">
        <f>VLOOKUP(I4913,LULine!A:B,2,FALSE)</f>
        <v>Yonge University Spadina</v>
      </c>
      <c r="O4913" t="s">
        <v>1767</v>
      </c>
      <c r="P4913" t="s">
        <v>1773</v>
      </c>
    </row>
    <row r="4914" spans="1:16" x14ac:dyDescent="0.3">
      <c r="A4914">
        <v>43767</v>
      </c>
      <c r="B4914" t="s">
        <v>1306</v>
      </c>
      <c r="C4914" t="s">
        <v>11</v>
      </c>
      <c r="D4914" t="s">
        <v>127</v>
      </c>
      <c r="E4914" t="s">
        <v>89</v>
      </c>
      <c r="F4914">
        <v>3</v>
      </c>
      <c r="G4914">
        <v>5</v>
      </c>
      <c r="H4914" t="s">
        <v>14</v>
      </c>
      <c r="I4914" t="s">
        <v>15</v>
      </c>
      <c r="J4914">
        <v>5786</v>
      </c>
      <c r="K4914" t="str">
        <f>VLOOKUP(E4914,LUCode!A:B,2,FALSE)</f>
        <v>Injured or ill Customer (On Train) - Medical Aid Refused</v>
      </c>
      <c r="L4914">
        <f>VLOOKUP(D4914,Coordinates!A:C,2,FALSE)</f>
        <v>43.400500000000001</v>
      </c>
      <c r="M4914">
        <f>VLOOKUP(D4914,Coordinates!A:C,3,FALSE)</f>
        <v>-79.235900000000001</v>
      </c>
      <c r="N4914" t="str">
        <f>VLOOKUP(I4914,LULine!A:B,2,FALSE)</f>
        <v>Yonge University Spadina</v>
      </c>
      <c r="O4914" t="s">
        <v>1767</v>
      </c>
      <c r="P4914" t="s">
        <v>1775</v>
      </c>
    </row>
    <row r="4915" spans="1:16" x14ac:dyDescent="0.3">
      <c r="A4915">
        <v>43767</v>
      </c>
      <c r="B4915" t="s">
        <v>842</v>
      </c>
      <c r="C4915" t="s">
        <v>11</v>
      </c>
      <c r="D4915" t="s">
        <v>45</v>
      </c>
      <c r="E4915" t="s">
        <v>135</v>
      </c>
      <c r="F4915">
        <v>5</v>
      </c>
      <c r="G4915">
        <v>7</v>
      </c>
      <c r="H4915" t="s">
        <v>19</v>
      </c>
      <c r="I4915" t="s">
        <v>15</v>
      </c>
      <c r="J4915">
        <v>5386</v>
      </c>
      <c r="K4915" t="str">
        <f>VLOOKUP(E4915,LUCode!A:B,2,FALSE)</f>
        <v>Operator Overspeeding</v>
      </c>
      <c r="L4915">
        <f>VLOOKUP(D4915,Coordinates!A:C,2,FALSE)</f>
        <v>43.781399999999998</v>
      </c>
      <c r="M4915">
        <f>VLOOKUP(D4915,Coordinates!A:C,3,FALSE)</f>
        <v>-79.415000000000006</v>
      </c>
      <c r="N4915" t="str">
        <f>VLOOKUP(I4915,LULine!A:B,2,FALSE)</f>
        <v>Yonge University Spadina</v>
      </c>
      <c r="O4915" t="s">
        <v>1767</v>
      </c>
      <c r="P4915" t="s">
        <v>1776</v>
      </c>
    </row>
    <row r="4916" spans="1:16" x14ac:dyDescent="0.3">
      <c r="A4916">
        <v>43767</v>
      </c>
      <c r="B4916" t="s">
        <v>845</v>
      </c>
      <c r="C4916" t="s">
        <v>11</v>
      </c>
      <c r="D4916" t="s">
        <v>77</v>
      </c>
      <c r="E4916" t="s">
        <v>657</v>
      </c>
      <c r="F4916">
        <v>3</v>
      </c>
      <c r="G4916">
        <v>6</v>
      </c>
      <c r="H4916" t="s">
        <v>19</v>
      </c>
      <c r="I4916" t="s">
        <v>15</v>
      </c>
      <c r="J4916">
        <v>5586</v>
      </c>
      <c r="K4916" t="str">
        <f>VLOOKUP(E4916,LUCode!A:B,2,FALSE)</f>
        <v>Rail Cars &amp; Shops Opr. Error</v>
      </c>
      <c r="L4916" t="str">
        <f>VLOOKUP(D4916,Coordinates!A:C,2,FALSE)</f>
        <v>43°44′03</v>
      </c>
      <c r="M4916">
        <f>VLOOKUP(D4916,Coordinates!A:C,3,FALSE)</f>
        <v>-79.27</v>
      </c>
      <c r="N4916" t="str">
        <f>VLOOKUP(I4916,LULine!A:B,2,FALSE)</f>
        <v>Yonge University Spadina</v>
      </c>
      <c r="O4916" t="s">
        <v>1767</v>
      </c>
      <c r="P4916" t="s">
        <v>1776</v>
      </c>
    </row>
    <row r="4917" spans="1:16" x14ac:dyDescent="0.3">
      <c r="A4917">
        <v>43767</v>
      </c>
      <c r="B4917" t="s">
        <v>748</v>
      </c>
      <c r="C4917" t="s">
        <v>11</v>
      </c>
      <c r="D4917" t="s">
        <v>45</v>
      </c>
      <c r="E4917" t="s">
        <v>319</v>
      </c>
      <c r="F4917">
        <v>3</v>
      </c>
      <c r="G4917">
        <v>6</v>
      </c>
      <c r="H4917" t="s">
        <v>14</v>
      </c>
      <c r="I4917" t="s">
        <v>15</v>
      </c>
      <c r="J4917">
        <v>5936</v>
      </c>
      <c r="K4917" t="str">
        <f>VLOOKUP(E4917,LUCode!A:B,2,FALSE)</f>
        <v xml:space="preserve">Speed Control Equipment  </v>
      </c>
      <c r="L4917">
        <f>VLOOKUP(D4917,Coordinates!A:C,2,FALSE)</f>
        <v>43.781399999999998</v>
      </c>
      <c r="M4917">
        <f>VLOOKUP(D4917,Coordinates!A:C,3,FALSE)</f>
        <v>-79.415000000000006</v>
      </c>
      <c r="N4917" t="str">
        <f>VLOOKUP(I4917,LULine!A:B,2,FALSE)</f>
        <v>Yonge University Spadina</v>
      </c>
      <c r="O4917" t="s">
        <v>1767</v>
      </c>
      <c r="P4917" t="s">
        <v>1776</v>
      </c>
    </row>
    <row r="4918" spans="1:16" x14ac:dyDescent="0.3">
      <c r="A4918">
        <v>43767</v>
      </c>
      <c r="B4918" t="s">
        <v>451</v>
      </c>
      <c r="C4918" t="s">
        <v>11</v>
      </c>
      <c r="D4918" t="s">
        <v>33</v>
      </c>
      <c r="E4918" t="s">
        <v>150</v>
      </c>
      <c r="F4918">
        <v>3</v>
      </c>
      <c r="G4918">
        <v>6</v>
      </c>
      <c r="H4918" t="s">
        <v>34</v>
      </c>
      <c r="I4918" t="s">
        <v>30</v>
      </c>
      <c r="J4918">
        <v>5238</v>
      </c>
      <c r="K4918" t="str">
        <f>VLOOKUP(E4918,LUCode!A:B,2,FALSE)</f>
        <v>Passenger Other</v>
      </c>
      <c r="L4918">
        <f>VLOOKUP(D4918,Coordinates!A:C,2,FALSE)</f>
        <v>43.381399999999999</v>
      </c>
      <c r="M4918">
        <f>VLOOKUP(D4918,Coordinates!A:C,3,FALSE)</f>
        <v>-79.320999999999998</v>
      </c>
      <c r="N4918" t="str">
        <f>VLOOKUP(I4918,LULine!A:B,2,FALSE)</f>
        <v>Bloor Danforth</v>
      </c>
      <c r="O4918" t="s">
        <v>1767</v>
      </c>
      <c r="P4918" t="s">
        <v>1776</v>
      </c>
    </row>
    <row r="4919" spans="1:16" x14ac:dyDescent="0.3">
      <c r="A4919">
        <v>43767</v>
      </c>
      <c r="B4919" t="s">
        <v>1076</v>
      </c>
      <c r="C4919" t="s">
        <v>11</v>
      </c>
      <c r="D4919" t="s">
        <v>226</v>
      </c>
      <c r="E4919" t="s">
        <v>13</v>
      </c>
      <c r="F4919">
        <v>3</v>
      </c>
      <c r="G4919">
        <v>8</v>
      </c>
      <c r="H4919" t="s">
        <v>14</v>
      </c>
      <c r="I4919" t="s">
        <v>15</v>
      </c>
      <c r="J4919">
        <v>6101</v>
      </c>
      <c r="K4919" t="str">
        <f>VLOOKUP(E4919,LUCode!A:B,2,FALSE)</f>
        <v>ATC Project</v>
      </c>
      <c r="L4919" t="str">
        <f>VLOOKUP(D4919,Coordinates!A:C,2,FALSE)</f>
        <v>‎43.4257</v>
      </c>
      <c r="M4919">
        <f>VLOOKUP(D4919,Coordinates!A:C,3,FALSE)</f>
        <v>-79.263900000000007</v>
      </c>
      <c r="N4919" t="str">
        <f>VLOOKUP(I4919,LULine!A:B,2,FALSE)</f>
        <v>Yonge University Spadina</v>
      </c>
      <c r="O4919" t="s">
        <v>1767</v>
      </c>
      <c r="P4919" t="s">
        <v>1777</v>
      </c>
    </row>
    <row r="4920" spans="1:16" x14ac:dyDescent="0.3">
      <c r="A4920">
        <v>43768</v>
      </c>
      <c r="B4920" t="s">
        <v>1726</v>
      </c>
      <c r="C4920" t="s">
        <v>63</v>
      </c>
      <c r="D4920" t="s">
        <v>140</v>
      </c>
      <c r="E4920" t="s">
        <v>327</v>
      </c>
      <c r="F4920">
        <v>5</v>
      </c>
      <c r="G4920">
        <v>10</v>
      </c>
      <c r="H4920" t="s">
        <v>34</v>
      </c>
      <c r="I4920" t="s">
        <v>30</v>
      </c>
      <c r="J4920">
        <v>5137</v>
      </c>
      <c r="K4920" t="str">
        <f>VLOOKUP(E4920,LUCode!A:B,2,FALSE)</f>
        <v>Operator Overshot Platform</v>
      </c>
      <c r="L4920">
        <f>VLOOKUP(D4920,Coordinates!A:C,2,FALSE)</f>
        <v>43.39</v>
      </c>
      <c r="M4920">
        <f>VLOOKUP(D4920,Coordinates!A:C,3,FALSE)</f>
        <v>-79.2941</v>
      </c>
      <c r="N4920" t="str">
        <f>VLOOKUP(I4920,LULine!A:B,2,FALSE)</f>
        <v>Bloor Danforth</v>
      </c>
      <c r="O4920" t="s">
        <v>1767</v>
      </c>
      <c r="P4920" t="s">
        <v>1777</v>
      </c>
    </row>
    <row r="4921" spans="1:16" x14ac:dyDescent="0.3">
      <c r="A4921">
        <v>43768</v>
      </c>
      <c r="B4921" t="s">
        <v>985</v>
      </c>
      <c r="C4921" t="s">
        <v>63</v>
      </c>
      <c r="D4921" t="s">
        <v>37</v>
      </c>
      <c r="E4921" t="s">
        <v>67</v>
      </c>
      <c r="F4921">
        <v>4</v>
      </c>
      <c r="G4921">
        <v>8</v>
      </c>
      <c r="H4921" t="s">
        <v>29</v>
      </c>
      <c r="I4921" t="s">
        <v>30</v>
      </c>
      <c r="J4921">
        <v>5141</v>
      </c>
      <c r="K4921" t="str">
        <f>VLOOKUP(E4921,LUCode!A:B,2,FALSE)</f>
        <v>Door Problems - Faulty Equipment</v>
      </c>
      <c r="L4921">
        <f>VLOOKUP(D4921,Coordinates!A:C,2,FALSE)</f>
        <v>43.435699999999997</v>
      </c>
      <c r="M4921">
        <f>VLOOKUP(D4921,Coordinates!A:C,3,FALSE)</f>
        <v>-79.154899999999998</v>
      </c>
      <c r="N4921" t="str">
        <f>VLOOKUP(I4921,LULine!A:B,2,FALSE)</f>
        <v>Bloor Danforth</v>
      </c>
      <c r="O4921" t="s">
        <v>1767</v>
      </c>
      <c r="P4921" t="s">
        <v>1774</v>
      </c>
    </row>
    <row r="4922" spans="1:16" x14ac:dyDescent="0.3">
      <c r="A4922">
        <v>43768</v>
      </c>
      <c r="B4922" t="s">
        <v>369</v>
      </c>
      <c r="C4922" t="s">
        <v>63</v>
      </c>
      <c r="D4922" t="s">
        <v>211</v>
      </c>
      <c r="E4922" t="s">
        <v>13</v>
      </c>
      <c r="F4922">
        <v>3</v>
      </c>
      <c r="G4922">
        <v>0</v>
      </c>
      <c r="H4922" t="s">
        <v>19</v>
      </c>
      <c r="I4922" t="s">
        <v>15</v>
      </c>
      <c r="J4922">
        <v>5686</v>
      </c>
      <c r="K4922" t="str">
        <f>VLOOKUP(E4922,LUCode!A:B,2,FALSE)</f>
        <v>ATC Project</v>
      </c>
      <c r="L4922">
        <f>VLOOKUP(D4922,Coordinates!A:C,2,FALSE)</f>
        <v>43.4739</v>
      </c>
      <c r="M4922">
        <f>VLOOKUP(D4922,Coordinates!A:C,3,FALSE)</f>
        <v>-79.313900000000004</v>
      </c>
      <c r="N4922" t="str">
        <f>VLOOKUP(I4922,LULine!A:B,2,FALSE)</f>
        <v>Yonge University Spadina</v>
      </c>
      <c r="O4922" t="s">
        <v>1767</v>
      </c>
      <c r="P4922" t="s">
        <v>1774</v>
      </c>
    </row>
    <row r="4923" spans="1:16" x14ac:dyDescent="0.3">
      <c r="A4923">
        <v>43768</v>
      </c>
      <c r="B4923" t="s">
        <v>562</v>
      </c>
      <c r="C4923" t="s">
        <v>63</v>
      </c>
      <c r="D4923" t="s">
        <v>33</v>
      </c>
      <c r="E4923" t="s">
        <v>67</v>
      </c>
      <c r="F4923">
        <v>3</v>
      </c>
      <c r="G4923">
        <v>5</v>
      </c>
      <c r="H4923" t="s">
        <v>29</v>
      </c>
      <c r="I4923" t="s">
        <v>30</v>
      </c>
      <c r="J4923">
        <v>5151</v>
      </c>
      <c r="K4923" t="str">
        <f>VLOOKUP(E4923,LUCode!A:B,2,FALSE)</f>
        <v>Door Problems - Faulty Equipment</v>
      </c>
      <c r="L4923">
        <f>VLOOKUP(D4923,Coordinates!A:C,2,FALSE)</f>
        <v>43.381399999999999</v>
      </c>
      <c r="M4923">
        <f>VLOOKUP(D4923,Coordinates!A:C,3,FALSE)</f>
        <v>-79.320999999999998</v>
      </c>
      <c r="N4923" t="str">
        <f>VLOOKUP(I4923,LULine!A:B,2,FALSE)</f>
        <v>Bloor Danforth</v>
      </c>
      <c r="O4923" t="s">
        <v>1767</v>
      </c>
      <c r="P4923" t="s">
        <v>1774</v>
      </c>
    </row>
    <row r="4924" spans="1:16" x14ac:dyDescent="0.3">
      <c r="A4924">
        <v>43768</v>
      </c>
      <c r="B4924" t="s">
        <v>605</v>
      </c>
      <c r="C4924" t="s">
        <v>63</v>
      </c>
      <c r="D4924" t="s">
        <v>49</v>
      </c>
      <c r="E4924" t="s">
        <v>67</v>
      </c>
      <c r="F4924">
        <v>9</v>
      </c>
      <c r="G4924">
        <v>11</v>
      </c>
      <c r="H4924" t="s">
        <v>14</v>
      </c>
      <c r="I4924" t="s">
        <v>15</v>
      </c>
      <c r="J4924">
        <v>5431</v>
      </c>
      <c r="K4924" t="str">
        <f>VLOOKUP(E4924,LUCode!A:B,2,FALSE)</f>
        <v>Door Problems - Faulty Equipment</v>
      </c>
      <c r="L4924">
        <f>VLOOKUP(D4924,Coordinates!A:C,2,FALSE)</f>
        <v>43.423200000000001</v>
      </c>
      <c r="M4924">
        <f>VLOOKUP(D4924,Coordinates!A:C,3,FALSE)</f>
        <v>79.262699999999995</v>
      </c>
      <c r="N4924" t="str">
        <f>VLOOKUP(I4924,LULine!A:B,2,FALSE)</f>
        <v>Yonge University Spadina</v>
      </c>
      <c r="O4924" t="s">
        <v>1767</v>
      </c>
      <c r="P4924" t="s">
        <v>1774</v>
      </c>
    </row>
    <row r="4925" spans="1:16" x14ac:dyDescent="0.3">
      <c r="A4925">
        <v>43768</v>
      </c>
      <c r="B4925" t="s">
        <v>1168</v>
      </c>
      <c r="C4925" t="s">
        <v>63</v>
      </c>
      <c r="D4925" t="s">
        <v>42</v>
      </c>
      <c r="E4925" t="s">
        <v>143</v>
      </c>
      <c r="F4925">
        <v>3</v>
      </c>
      <c r="G4925">
        <v>6</v>
      </c>
      <c r="H4925" t="s">
        <v>19</v>
      </c>
      <c r="I4925" t="s">
        <v>15</v>
      </c>
      <c r="J4925">
        <v>6116</v>
      </c>
      <c r="K4925" t="str">
        <f>VLOOKUP(E4925,LUCode!A:B,2,FALSE)</f>
        <v>Transportation Department - Other</v>
      </c>
      <c r="L4925">
        <f>VLOOKUP(D4925,Coordinates!A:C,2,FALSE)</f>
        <v>43.749699999999997</v>
      </c>
      <c r="M4925">
        <f>VLOOKUP(D4925,Coordinates!A:C,3,FALSE)</f>
        <v>-79.4619</v>
      </c>
      <c r="N4925" t="str">
        <f>VLOOKUP(I4925,LULine!A:B,2,FALSE)</f>
        <v>Yonge University Spadina</v>
      </c>
      <c r="O4925" t="s">
        <v>1767</v>
      </c>
      <c r="P4925" t="s">
        <v>1772</v>
      </c>
    </row>
    <row r="4926" spans="1:16" x14ac:dyDescent="0.3">
      <c r="A4926">
        <v>43768</v>
      </c>
      <c r="B4926" t="s">
        <v>792</v>
      </c>
      <c r="C4926" t="s">
        <v>63</v>
      </c>
      <c r="D4926" t="s">
        <v>130</v>
      </c>
      <c r="E4926" t="s">
        <v>80</v>
      </c>
      <c r="F4926">
        <v>4</v>
      </c>
      <c r="G4926">
        <v>6</v>
      </c>
      <c r="H4926" t="s">
        <v>34</v>
      </c>
      <c r="I4926" t="s">
        <v>30</v>
      </c>
      <c r="J4926">
        <v>5238</v>
      </c>
      <c r="K4926" t="str">
        <f>VLOOKUP(E4926,LUCode!A:B,2,FALSE)</f>
        <v>Disorderly Patron</v>
      </c>
      <c r="L4926">
        <f>VLOOKUP(D4926,Coordinates!A:C,2,FALSE)</f>
        <v>43.668300000000002</v>
      </c>
      <c r="M4926">
        <f>VLOOKUP(D4926,Coordinates!A:C,3,FALSE)</f>
        <v>-79.399900000000002</v>
      </c>
      <c r="N4926" t="str">
        <f>VLOOKUP(I4926,LULine!A:B,2,FALSE)</f>
        <v>Bloor Danforth</v>
      </c>
      <c r="O4926" t="s">
        <v>1767</v>
      </c>
      <c r="P4926" t="s">
        <v>1772</v>
      </c>
    </row>
    <row r="4927" spans="1:16" x14ac:dyDescent="0.3">
      <c r="A4927">
        <v>43768</v>
      </c>
      <c r="B4927" t="s">
        <v>1698</v>
      </c>
      <c r="C4927" t="s">
        <v>63</v>
      </c>
      <c r="D4927" t="s">
        <v>149</v>
      </c>
      <c r="E4927" t="s">
        <v>110</v>
      </c>
      <c r="F4927">
        <v>5</v>
      </c>
      <c r="G4927">
        <v>8</v>
      </c>
      <c r="H4927" t="s">
        <v>34</v>
      </c>
      <c r="I4927" t="s">
        <v>30</v>
      </c>
      <c r="J4927">
        <v>5222</v>
      </c>
      <c r="K4927" t="str">
        <f>VLOOKUP(E4927,LUCode!A:B,2,FALSE)</f>
        <v>Door Problems - Debris Related</v>
      </c>
      <c r="L4927">
        <f>VLOOKUP(D4927,Coordinates!A:C,2,FALSE)</f>
        <v>43.400199999999998</v>
      </c>
      <c r="M4927">
        <f>VLOOKUP(D4927,Coordinates!A:C,3,FALSE)</f>
        <v>-79.241399999999999</v>
      </c>
      <c r="N4927" t="str">
        <f>VLOOKUP(I4927,LULine!A:B,2,FALSE)</f>
        <v>Bloor Danforth</v>
      </c>
      <c r="O4927" t="s">
        <v>1767</v>
      </c>
      <c r="P4927" t="s">
        <v>1773</v>
      </c>
    </row>
    <row r="4928" spans="1:16" x14ac:dyDescent="0.3">
      <c r="A4928">
        <v>43768</v>
      </c>
      <c r="B4928" t="s">
        <v>1180</v>
      </c>
      <c r="C4928" t="s">
        <v>63</v>
      </c>
      <c r="D4928" t="s">
        <v>59</v>
      </c>
      <c r="E4928" t="s">
        <v>509</v>
      </c>
      <c r="F4928">
        <v>11</v>
      </c>
      <c r="G4928">
        <v>13</v>
      </c>
      <c r="H4928" t="s">
        <v>29</v>
      </c>
      <c r="I4928" t="s">
        <v>30</v>
      </c>
      <c r="J4928">
        <v>5156</v>
      </c>
      <c r="K4928" t="str">
        <f>VLOOKUP(E4928,LUCode!A:B,2,FALSE)</f>
        <v>Held By Polce - Non-TTC Related</v>
      </c>
      <c r="L4928">
        <f>VLOOKUP(D4928,Coordinates!A:C,2,FALSE)</f>
        <v>43.410299999999999</v>
      </c>
      <c r="M4928">
        <f>VLOOKUP(D4928,Coordinates!A:C,3,FALSE)</f>
        <v>-79.192300000000003</v>
      </c>
      <c r="N4928" t="str">
        <f>VLOOKUP(I4928,LULine!A:B,2,FALSE)</f>
        <v>Bloor Danforth</v>
      </c>
      <c r="O4928" t="s">
        <v>1767</v>
      </c>
      <c r="P4928" t="s">
        <v>1773</v>
      </c>
    </row>
    <row r="4929" spans="1:16" x14ac:dyDescent="0.3">
      <c r="A4929">
        <v>43768</v>
      </c>
      <c r="B4929" t="s">
        <v>699</v>
      </c>
      <c r="C4929" t="s">
        <v>63</v>
      </c>
      <c r="D4929" t="s">
        <v>42</v>
      </c>
      <c r="E4929" t="s">
        <v>132</v>
      </c>
      <c r="F4929">
        <v>3</v>
      </c>
      <c r="G4929">
        <v>5</v>
      </c>
      <c r="H4929" t="s">
        <v>19</v>
      </c>
      <c r="I4929" t="s">
        <v>15</v>
      </c>
      <c r="J4929">
        <v>5476</v>
      </c>
      <c r="K4929" t="str">
        <f>VLOOKUP(E4929,LUCode!A:B,2,FALSE)</f>
        <v>Misc. Transportation Other - Employee Non-Chargeable</v>
      </c>
      <c r="L4929">
        <f>VLOOKUP(D4929,Coordinates!A:C,2,FALSE)</f>
        <v>43.749699999999997</v>
      </c>
      <c r="M4929">
        <f>VLOOKUP(D4929,Coordinates!A:C,3,FALSE)</f>
        <v>-79.4619</v>
      </c>
      <c r="N4929" t="str">
        <f>VLOOKUP(I4929,LULine!A:B,2,FALSE)</f>
        <v>Yonge University Spadina</v>
      </c>
      <c r="O4929" t="s">
        <v>1767</v>
      </c>
      <c r="P4929" t="s">
        <v>1773</v>
      </c>
    </row>
    <row r="4930" spans="1:16" x14ac:dyDescent="0.3">
      <c r="A4930">
        <v>43768</v>
      </c>
      <c r="B4930" t="s">
        <v>1197</v>
      </c>
      <c r="C4930" t="s">
        <v>63</v>
      </c>
      <c r="D4930" t="s">
        <v>45</v>
      </c>
      <c r="E4930" t="s">
        <v>132</v>
      </c>
      <c r="F4930">
        <v>3</v>
      </c>
      <c r="G4930">
        <v>6</v>
      </c>
      <c r="H4930" t="s">
        <v>19</v>
      </c>
      <c r="I4930" t="s">
        <v>15</v>
      </c>
      <c r="J4930">
        <v>6096</v>
      </c>
      <c r="K4930" t="str">
        <f>VLOOKUP(E4930,LUCode!A:B,2,FALSE)</f>
        <v>Misc. Transportation Other - Employee Non-Chargeable</v>
      </c>
      <c r="L4930">
        <f>VLOOKUP(D4930,Coordinates!A:C,2,FALSE)</f>
        <v>43.781399999999998</v>
      </c>
      <c r="M4930">
        <f>VLOOKUP(D4930,Coordinates!A:C,3,FALSE)</f>
        <v>-79.415000000000006</v>
      </c>
      <c r="N4930" t="str">
        <f>VLOOKUP(I4930,LULine!A:B,2,FALSE)</f>
        <v>Yonge University Spadina</v>
      </c>
      <c r="O4930" t="s">
        <v>1767</v>
      </c>
      <c r="P4930" t="s">
        <v>1775</v>
      </c>
    </row>
    <row r="4931" spans="1:16" x14ac:dyDescent="0.3">
      <c r="A4931">
        <v>43768</v>
      </c>
      <c r="B4931" t="s">
        <v>464</v>
      </c>
      <c r="C4931" t="s">
        <v>63</v>
      </c>
      <c r="D4931" t="s">
        <v>104</v>
      </c>
      <c r="E4931" t="s">
        <v>177</v>
      </c>
      <c r="F4931">
        <v>3</v>
      </c>
      <c r="G4931">
        <v>5</v>
      </c>
      <c r="H4931" t="s">
        <v>34</v>
      </c>
      <c r="I4931" t="s">
        <v>30</v>
      </c>
      <c r="J4931">
        <v>5187</v>
      </c>
      <c r="K4931" t="str">
        <f>VLOOKUP(E4931,LUCode!A:B,2,FALSE)</f>
        <v>Body</v>
      </c>
      <c r="L4931">
        <f>VLOOKUP(D4931,Coordinates!A:C,2,FALSE)</f>
        <v>43.384300000000003</v>
      </c>
      <c r="M4931">
        <f>VLOOKUP(D4931,Coordinates!A:C,3,FALSE)</f>
        <v>-79.312799999999996</v>
      </c>
      <c r="N4931" t="str">
        <f>VLOOKUP(I4931,LULine!A:B,2,FALSE)</f>
        <v>Bloor Danforth</v>
      </c>
      <c r="O4931" t="s">
        <v>1767</v>
      </c>
      <c r="P4931" t="s">
        <v>1775</v>
      </c>
    </row>
    <row r="4932" spans="1:16" x14ac:dyDescent="0.3">
      <c r="A4932">
        <v>43768</v>
      </c>
      <c r="B4932" t="s">
        <v>1283</v>
      </c>
      <c r="C4932" t="s">
        <v>63</v>
      </c>
      <c r="D4932" t="s">
        <v>395</v>
      </c>
      <c r="E4932" t="s">
        <v>177</v>
      </c>
      <c r="F4932">
        <v>3</v>
      </c>
      <c r="G4932">
        <v>5</v>
      </c>
      <c r="H4932" t="s">
        <v>34</v>
      </c>
      <c r="I4932" t="s">
        <v>30</v>
      </c>
      <c r="J4932">
        <v>5187</v>
      </c>
      <c r="K4932" t="str">
        <f>VLOOKUP(E4932,LUCode!A:B,2,FALSE)</f>
        <v>Body</v>
      </c>
      <c r="L4932">
        <f>VLOOKUP(D4932,Coordinates!A:C,2,FALSE)</f>
        <v>43.385899999999999</v>
      </c>
      <c r="M4932">
        <f>VLOOKUP(D4932,Coordinates!A:C,3,FALSE)</f>
        <v>-79.290199999999999</v>
      </c>
      <c r="N4932" t="str">
        <f>VLOOKUP(I4932,LULine!A:B,2,FALSE)</f>
        <v>Bloor Danforth</v>
      </c>
      <c r="O4932" t="s">
        <v>1767</v>
      </c>
      <c r="P4932" t="s">
        <v>1775</v>
      </c>
    </row>
    <row r="4933" spans="1:16" x14ac:dyDescent="0.3">
      <c r="A4933">
        <v>43768</v>
      </c>
      <c r="B4933" t="s">
        <v>141</v>
      </c>
      <c r="C4933" t="s">
        <v>63</v>
      </c>
      <c r="D4933" t="s">
        <v>130</v>
      </c>
      <c r="E4933" t="s">
        <v>67</v>
      </c>
      <c r="F4933">
        <v>13</v>
      </c>
      <c r="G4933">
        <v>15</v>
      </c>
      <c r="H4933" t="s">
        <v>29</v>
      </c>
      <c r="I4933" t="s">
        <v>30</v>
      </c>
      <c r="J4933">
        <v>5305</v>
      </c>
      <c r="K4933" t="str">
        <f>VLOOKUP(E4933,LUCode!A:B,2,FALSE)</f>
        <v>Door Problems - Faulty Equipment</v>
      </c>
      <c r="L4933">
        <f>VLOOKUP(D4933,Coordinates!A:C,2,FALSE)</f>
        <v>43.668300000000002</v>
      </c>
      <c r="M4933">
        <f>VLOOKUP(D4933,Coordinates!A:C,3,FALSE)</f>
        <v>-79.399900000000002</v>
      </c>
      <c r="N4933" t="str">
        <f>VLOOKUP(I4933,LULine!A:B,2,FALSE)</f>
        <v>Bloor Danforth</v>
      </c>
      <c r="O4933" t="s">
        <v>1767</v>
      </c>
      <c r="P4933" t="s">
        <v>1775</v>
      </c>
    </row>
    <row r="4934" spans="1:16" x14ac:dyDescent="0.3">
      <c r="A4934">
        <v>43768</v>
      </c>
      <c r="B4934" t="s">
        <v>952</v>
      </c>
      <c r="C4934" t="s">
        <v>63</v>
      </c>
      <c r="D4934" t="s">
        <v>22</v>
      </c>
      <c r="E4934" t="s">
        <v>110</v>
      </c>
      <c r="F4934">
        <v>5</v>
      </c>
      <c r="G4934">
        <v>7</v>
      </c>
      <c r="H4934" t="s">
        <v>14</v>
      </c>
      <c r="I4934" t="s">
        <v>15</v>
      </c>
      <c r="J4934">
        <v>6021</v>
      </c>
      <c r="K4934" t="str">
        <f>VLOOKUP(E4934,LUCode!A:B,2,FALSE)</f>
        <v>Door Problems - Debris Related</v>
      </c>
      <c r="L4934">
        <f>VLOOKUP(D4934,Coordinates!A:C,2,FALSE)</f>
        <v>43.4116</v>
      </c>
      <c r="M4934">
        <f>VLOOKUP(D4934,Coordinates!A:C,3,FALSE)</f>
        <v>-79.233500000000006</v>
      </c>
      <c r="N4934" t="str">
        <f>VLOOKUP(I4934,LULine!A:B,2,FALSE)</f>
        <v>Yonge University Spadina</v>
      </c>
      <c r="O4934" t="s">
        <v>1767</v>
      </c>
      <c r="P4934" t="s">
        <v>1775</v>
      </c>
    </row>
    <row r="4935" spans="1:16" x14ac:dyDescent="0.3">
      <c r="A4935">
        <v>43768</v>
      </c>
      <c r="B4935" t="s">
        <v>1727</v>
      </c>
      <c r="C4935" t="s">
        <v>63</v>
      </c>
      <c r="D4935" t="s">
        <v>395</v>
      </c>
      <c r="E4935" t="s">
        <v>1164</v>
      </c>
      <c r="F4935">
        <v>18</v>
      </c>
      <c r="G4935">
        <v>21</v>
      </c>
      <c r="H4935" t="s">
        <v>34</v>
      </c>
      <c r="I4935" t="s">
        <v>30</v>
      </c>
      <c r="J4935">
        <v>5182</v>
      </c>
      <c r="K4935" t="str">
        <f>VLOOKUP(E4935,LUCode!A:B,2,FALSE)</f>
        <v>Assault / Employee Involved</v>
      </c>
      <c r="L4935">
        <f>VLOOKUP(D4935,Coordinates!A:C,2,FALSE)</f>
        <v>43.385899999999999</v>
      </c>
      <c r="M4935">
        <f>VLOOKUP(D4935,Coordinates!A:C,3,FALSE)</f>
        <v>-79.290199999999999</v>
      </c>
      <c r="N4935" t="str">
        <f>VLOOKUP(I4935,LULine!A:B,2,FALSE)</f>
        <v>Bloor Danforth</v>
      </c>
      <c r="O4935" t="s">
        <v>1767</v>
      </c>
      <c r="P4935" t="s">
        <v>1776</v>
      </c>
    </row>
    <row r="4936" spans="1:16" x14ac:dyDescent="0.3">
      <c r="A4936">
        <v>43768</v>
      </c>
      <c r="B4936" t="s">
        <v>1047</v>
      </c>
      <c r="C4936" t="s">
        <v>63</v>
      </c>
      <c r="D4936" t="s">
        <v>179</v>
      </c>
      <c r="E4936" t="s">
        <v>180</v>
      </c>
      <c r="F4936">
        <v>4</v>
      </c>
      <c r="G4936">
        <v>8</v>
      </c>
      <c r="H4936" t="s">
        <v>29</v>
      </c>
      <c r="I4936" t="s">
        <v>30</v>
      </c>
      <c r="J4936">
        <v>5123</v>
      </c>
      <c r="K4936" t="str">
        <f>VLOOKUP(E4936,LUCode!A:B,2,FALSE)</f>
        <v>Signals - Track Circuit Problems</v>
      </c>
      <c r="L4936">
        <f>VLOOKUP(D4936,Coordinates!A:C,2,FALSE)</f>
        <v>43.414200000000001</v>
      </c>
      <c r="M4936">
        <f>VLOOKUP(D4936,Coordinates!A:C,3,FALSE)</f>
        <v>-79.171899999999994</v>
      </c>
      <c r="N4936" t="str">
        <f>VLOOKUP(I4936,LULine!A:B,2,FALSE)</f>
        <v>Bloor Danforth</v>
      </c>
      <c r="O4936" t="s">
        <v>1767</v>
      </c>
      <c r="P4936" t="s">
        <v>1776</v>
      </c>
    </row>
    <row r="4937" spans="1:16" x14ac:dyDescent="0.3">
      <c r="A4937">
        <v>43768</v>
      </c>
      <c r="B4937" t="s">
        <v>1728</v>
      </c>
      <c r="C4937" t="s">
        <v>63</v>
      </c>
      <c r="D4937" t="s">
        <v>37</v>
      </c>
      <c r="E4937" t="s">
        <v>163</v>
      </c>
      <c r="F4937">
        <v>8</v>
      </c>
      <c r="G4937">
        <v>11</v>
      </c>
      <c r="H4937" t="s">
        <v>34</v>
      </c>
      <c r="I4937" t="s">
        <v>30</v>
      </c>
      <c r="J4937">
        <v>5121</v>
      </c>
      <c r="K4937" t="str">
        <f>VLOOKUP(E4937,LUCode!A:B,2,FALSE)</f>
        <v>Injured or ill Customer (In Station) - Transported</v>
      </c>
      <c r="L4937">
        <f>VLOOKUP(D4937,Coordinates!A:C,2,FALSE)</f>
        <v>43.435699999999997</v>
      </c>
      <c r="M4937">
        <f>VLOOKUP(D4937,Coordinates!A:C,3,FALSE)</f>
        <v>-79.154899999999998</v>
      </c>
      <c r="N4937" t="str">
        <f>VLOOKUP(I4937,LULine!A:B,2,FALSE)</f>
        <v>Bloor Danforth</v>
      </c>
      <c r="O4937" t="s">
        <v>1767</v>
      </c>
      <c r="P4937" t="s">
        <v>1776</v>
      </c>
    </row>
    <row r="4938" spans="1:16" x14ac:dyDescent="0.3">
      <c r="A4938">
        <v>43769</v>
      </c>
      <c r="B4938" t="s">
        <v>1037</v>
      </c>
      <c r="C4938" t="s">
        <v>126</v>
      </c>
      <c r="D4938" t="s">
        <v>420</v>
      </c>
      <c r="E4938" t="s">
        <v>13</v>
      </c>
      <c r="F4938">
        <v>8</v>
      </c>
      <c r="G4938">
        <v>10</v>
      </c>
      <c r="H4938" t="s">
        <v>14</v>
      </c>
      <c r="I4938" t="s">
        <v>15</v>
      </c>
      <c r="J4938">
        <v>6111</v>
      </c>
      <c r="K4938" t="str">
        <f>VLOOKUP(E4938,LUCode!A:B,2,FALSE)</f>
        <v>ATC Project</v>
      </c>
      <c r="L4938">
        <f>VLOOKUP(D4938,Coordinates!A:C,2,FALSE)</f>
        <v>43.3917</v>
      </c>
      <c r="M4938">
        <f>VLOOKUP(D4938,Coordinates!A:C,3,FALSE)</f>
        <v>-79.231800000000007</v>
      </c>
      <c r="N4938" t="str">
        <f>VLOOKUP(I4938,LULine!A:B,2,FALSE)</f>
        <v>Yonge University Spadina</v>
      </c>
      <c r="O4938" t="s">
        <v>1767</v>
      </c>
      <c r="P4938" t="s">
        <v>1774</v>
      </c>
    </row>
    <row r="4939" spans="1:16" x14ac:dyDescent="0.3">
      <c r="A4939">
        <v>43769</v>
      </c>
      <c r="B4939" t="s">
        <v>1226</v>
      </c>
      <c r="C4939" t="s">
        <v>126</v>
      </c>
      <c r="D4939" t="s">
        <v>134</v>
      </c>
      <c r="E4939" t="s">
        <v>110</v>
      </c>
      <c r="F4939">
        <v>6</v>
      </c>
      <c r="G4939">
        <v>8</v>
      </c>
      <c r="H4939" t="s">
        <v>29</v>
      </c>
      <c r="I4939" t="s">
        <v>30</v>
      </c>
      <c r="J4939">
        <v>5188</v>
      </c>
      <c r="K4939" t="str">
        <f>VLOOKUP(E4939,LUCode!A:B,2,FALSE)</f>
        <v>Door Problems - Debris Related</v>
      </c>
      <c r="L4939">
        <f>VLOOKUP(D4939,Coordinates!A:C,2,FALSE)</f>
        <v>43.404200000000003</v>
      </c>
      <c r="M4939">
        <f>VLOOKUP(D4939,Coordinates!A:C,3,FALSE)</f>
        <v>-79.210899999999995</v>
      </c>
      <c r="N4939" t="str">
        <f>VLOOKUP(I4939,LULine!A:B,2,FALSE)</f>
        <v>Bloor Danforth</v>
      </c>
      <c r="O4939" t="s">
        <v>1767</v>
      </c>
      <c r="P4939" t="s">
        <v>1774</v>
      </c>
    </row>
    <row r="4940" spans="1:16" x14ac:dyDescent="0.3">
      <c r="A4940">
        <v>43769</v>
      </c>
      <c r="B4940" t="s">
        <v>512</v>
      </c>
      <c r="C4940" t="s">
        <v>126</v>
      </c>
      <c r="D4940" t="s">
        <v>137</v>
      </c>
      <c r="E4940" t="s">
        <v>531</v>
      </c>
      <c r="F4940">
        <v>3</v>
      </c>
      <c r="G4940">
        <v>5</v>
      </c>
      <c r="H4940" t="s">
        <v>14</v>
      </c>
      <c r="I4940" t="s">
        <v>15</v>
      </c>
      <c r="J4940">
        <v>5976</v>
      </c>
      <c r="K4940" t="str">
        <f>VLOOKUP(E4940,LUCode!A:B,2,FALSE)</f>
        <v>Training Department Related Delays</v>
      </c>
      <c r="L4940">
        <f>VLOOKUP(D4940,Coordinates!A:C,2,FALSE)</f>
        <v>43.645299999999999</v>
      </c>
      <c r="M4940">
        <f>VLOOKUP(D4940,Coordinates!A:C,3,FALSE)</f>
        <v>-79.380600000000001</v>
      </c>
      <c r="N4940" t="str">
        <f>VLOOKUP(I4940,LULine!A:B,2,FALSE)</f>
        <v>Yonge University Spadina</v>
      </c>
      <c r="O4940" t="s">
        <v>1767</v>
      </c>
      <c r="P4940" t="s">
        <v>1772</v>
      </c>
    </row>
    <row r="4941" spans="1:16" x14ac:dyDescent="0.3">
      <c r="A4941">
        <v>43769</v>
      </c>
      <c r="B4941" t="s">
        <v>631</v>
      </c>
      <c r="C4941" t="s">
        <v>126</v>
      </c>
      <c r="D4941" t="s">
        <v>211</v>
      </c>
      <c r="E4941" t="s">
        <v>110</v>
      </c>
      <c r="F4941">
        <v>3</v>
      </c>
      <c r="G4941">
        <v>5</v>
      </c>
      <c r="H4941" t="s">
        <v>19</v>
      </c>
      <c r="I4941" t="s">
        <v>15</v>
      </c>
      <c r="J4941">
        <v>6131</v>
      </c>
      <c r="K4941" t="str">
        <f>VLOOKUP(E4941,LUCode!A:B,2,FALSE)</f>
        <v>Door Problems - Debris Related</v>
      </c>
      <c r="L4941">
        <f>VLOOKUP(D4941,Coordinates!A:C,2,FALSE)</f>
        <v>43.4739</v>
      </c>
      <c r="M4941">
        <f>VLOOKUP(D4941,Coordinates!A:C,3,FALSE)</f>
        <v>-79.313900000000004</v>
      </c>
      <c r="N4941" t="str">
        <f>VLOOKUP(I4941,LULine!A:B,2,FALSE)</f>
        <v>Yonge University Spadina</v>
      </c>
      <c r="O4941" t="s">
        <v>1767</v>
      </c>
      <c r="P4941" t="s">
        <v>1772</v>
      </c>
    </row>
    <row r="4942" spans="1:16" x14ac:dyDescent="0.3">
      <c r="A4942">
        <v>43769</v>
      </c>
      <c r="B4942" t="s">
        <v>649</v>
      </c>
      <c r="C4942" t="s">
        <v>126</v>
      </c>
      <c r="D4942" t="s">
        <v>374</v>
      </c>
      <c r="E4942" t="s">
        <v>132</v>
      </c>
      <c r="F4942">
        <v>5</v>
      </c>
      <c r="G4942">
        <v>8</v>
      </c>
      <c r="H4942" t="s">
        <v>34</v>
      </c>
      <c r="I4942" t="s">
        <v>30</v>
      </c>
      <c r="J4942">
        <v>5127</v>
      </c>
      <c r="K4942" t="str">
        <f>VLOOKUP(E4942,LUCode!A:B,2,FALSE)</f>
        <v>Misc. Transportation Other - Employee Non-Chargeable</v>
      </c>
      <c r="L4942">
        <f>VLOOKUP(D4942,Coordinates!A:C,2,FALSE)</f>
        <v>43.393300000000004</v>
      </c>
      <c r="M4942">
        <f>VLOOKUP(D4942,Coordinates!A:C,3,FALSE)</f>
        <v>-79.263400000000004</v>
      </c>
      <c r="N4942" t="str">
        <f>VLOOKUP(I4942,LULine!A:B,2,FALSE)</f>
        <v>Bloor Danforth</v>
      </c>
      <c r="O4942" t="s">
        <v>1767</v>
      </c>
      <c r="P4942" t="s">
        <v>1772</v>
      </c>
    </row>
    <row r="4943" spans="1:16" x14ac:dyDescent="0.3">
      <c r="A4943">
        <v>43769</v>
      </c>
      <c r="B4943" t="s">
        <v>541</v>
      </c>
      <c r="C4943" t="s">
        <v>126</v>
      </c>
      <c r="D4943" t="s">
        <v>88</v>
      </c>
      <c r="E4943" t="s">
        <v>277</v>
      </c>
      <c r="F4943">
        <v>8</v>
      </c>
      <c r="G4943">
        <v>11</v>
      </c>
      <c r="H4943" t="s">
        <v>14</v>
      </c>
      <c r="I4943" t="s">
        <v>15</v>
      </c>
      <c r="J4943">
        <v>5911</v>
      </c>
      <c r="K4943" t="str">
        <f>VLOOKUP(E4943,LUCode!A:B,2,FALSE)</f>
        <v>Operator Violated Signal</v>
      </c>
      <c r="L4943">
        <f>VLOOKUP(D4943,Coordinates!A:C,2,FALSE)</f>
        <v>43.744900000000001</v>
      </c>
      <c r="M4943">
        <f>VLOOKUP(D4943,Coordinates!A:C,3,FALSE)</f>
        <v>-79.406700000000001</v>
      </c>
      <c r="N4943" t="str">
        <f>VLOOKUP(I4943,LULine!A:B,2,FALSE)</f>
        <v>Yonge University Spadina</v>
      </c>
      <c r="O4943" t="s">
        <v>1767</v>
      </c>
      <c r="P4943" t="s">
        <v>1772</v>
      </c>
    </row>
    <row r="4944" spans="1:16" x14ac:dyDescent="0.3">
      <c r="A4944">
        <v>43769</v>
      </c>
      <c r="B4944" t="s">
        <v>97</v>
      </c>
      <c r="C4944" t="s">
        <v>126</v>
      </c>
      <c r="D4944" t="s">
        <v>64</v>
      </c>
      <c r="E4944" t="s">
        <v>67</v>
      </c>
      <c r="F4944">
        <v>7</v>
      </c>
      <c r="G4944">
        <v>9</v>
      </c>
      <c r="H4944" t="s">
        <v>34</v>
      </c>
      <c r="I4944" t="s">
        <v>30</v>
      </c>
      <c r="J4944">
        <v>5107</v>
      </c>
      <c r="K4944" t="str">
        <f>VLOOKUP(E4944,LUCode!A:B,2,FALSE)</f>
        <v>Door Problems - Faulty Equipment</v>
      </c>
      <c r="L4944">
        <f>VLOOKUP(D4944,Coordinates!A:C,2,FALSE)</f>
        <v>43.424100000000003</v>
      </c>
      <c r="M4944">
        <f>VLOOKUP(D4944,Coordinates!A:C,3,FALSE)</f>
        <v>-79.164699999999996</v>
      </c>
      <c r="N4944" t="str">
        <f>VLOOKUP(I4944,LULine!A:B,2,FALSE)</f>
        <v>Bloor Danforth</v>
      </c>
      <c r="O4944" t="s">
        <v>1767</v>
      </c>
      <c r="P4944" t="s">
        <v>1775</v>
      </c>
    </row>
    <row r="4945" spans="1:16" x14ac:dyDescent="0.3">
      <c r="A4945">
        <v>43769</v>
      </c>
      <c r="B4945" t="s">
        <v>448</v>
      </c>
      <c r="C4945" t="s">
        <v>126</v>
      </c>
      <c r="D4945" s="25" t="s">
        <v>1756</v>
      </c>
      <c r="E4945" t="s">
        <v>1028</v>
      </c>
      <c r="F4945">
        <v>5</v>
      </c>
      <c r="G4945">
        <v>7</v>
      </c>
      <c r="H4945" t="s">
        <v>19</v>
      </c>
      <c r="I4945" t="s">
        <v>15</v>
      </c>
      <c r="J4945">
        <v>5821</v>
      </c>
      <c r="K4945" t="str">
        <f>VLOOKUP(E4945,LUCode!A:B,2,FALSE)</f>
        <v>Signal Control Problem - Track</v>
      </c>
      <c r="L4945">
        <f>VLOOKUP(D4945,Coordinates!A:C,2,FALSE)</f>
        <v>43.401600000000002</v>
      </c>
      <c r="M4945">
        <f>VLOOKUP(D4945,Coordinates!A:C,3,FALSE)</f>
        <v>-79.230900000000005</v>
      </c>
      <c r="N4945" t="str">
        <f>VLOOKUP(I4945,LULine!A:B,2,FALSE)</f>
        <v>Yonge University Spadina</v>
      </c>
      <c r="O4945" t="s">
        <v>1767</v>
      </c>
      <c r="P4945" t="s">
        <v>1775</v>
      </c>
    </row>
    <row r="4946" spans="1:16" x14ac:dyDescent="0.3">
      <c r="A4946">
        <v>43769</v>
      </c>
      <c r="B4946" t="s">
        <v>1701</v>
      </c>
      <c r="C4946" t="s">
        <v>126</v>
      </c>
      <c r="D4946" t="s">
        <v>130</v>
      </c>
      <c r="E4946" t="s">
        <v>110</v>
      </c>
      <c r="F4946">
        <v>7</v>
      </c>
      <c r="G4946">
        <v>9</v>
      </c>
      <c r="H4946" t="s">
        <v>29</v>
      </c>
      <c r="I4946" t="s">
        <v>30</v>
      </c>
      <c r="J4946">
        <v>5031</v>
      </c>
      <c r="K4946" t="str">
        <f>VLOOKUP(E4946,LUCode!A:B,2,FALSE)</f>
        <v>Door Problems - Debris Related</v>
      </c>
      <c r="L4946">
        <f>VLOOKUP(D4946,Coordinates!A:C,2,FALSE)</f>
        <v>43.668300000000002</v>
      </c>
      <c r="M4946">
        <f>VLOOKUP(D4946,Coordinates!A:C,3,FALSE)</f>
        <v>-79.399900000000002</v>
      </c>
      <c r="N4946" t="str">
        <f>VLOOKUP(I4946,LULine!A:B,2,FALSE)</f>
        <v>Bloor Danforth</v>
      </c>
      <c r="O4946" t="s">
        <v>1767</v>
      </c>
      <c r="P4946" t="s">
        <v>1775</v>
      </c>
    </row>
    <row r="4947" spans="1:16" x14ac:dyDescent="0.3">
      <c r="A4947">
        <v>43769</v>
      </c>
      <c r="B4947" t="s">
        <v>602</v>
      </c>
      <c r="C4947" t="s">
        <v>126</v>
      </c>
      <c r="D4947" t="s">
        <v>45</v>
      </c>
      <c r="E4947" t="s">
        <v>163</v>
      </c>
      <c r="F4947">
        <v>3</v>
      </c>
      <c r="G4947">
        <v>5</v>
      </c>
      <c r="H4947" t="s">
        <v>19</v>
      </c>
      <c r="I4947" t="s">
        <v>15</v>
      </c>
      <c r="J4947">
        <v>5646</v>
      </c>
      <c r="K4947" t="str">
        <f>VLOOKUP(E4947,LUCode!A:B,2,FALSE)</f>
        <v>Injured or ill Customer (In Station) - Transported</v>
      </c>
      <c r="L4947">
        <f>VLOOKUP(D4947,Coordinates!A:C,2,FALSE)</f>
        <v>43.781399999999998</v>
      </c>
      <c r="M4947">
        <f>VLOOKUP(D4947,Coordinates!A:C,3,FALSE)</f>
        <v>-79.415000000000006</v>
      </c>
      <c r="N4947" t="str">
        <f>VLOOKUP(I4947,LULine!A:B,2,FALSE)</f>
        <v>Yonge University Spadina</v>
      </c>
      <c r="O4947" t="s">
        <v>1767</v>
      </c>
      <c r="P4947" t="s">
        <v>1776</v>
      </c>
    </row>
    <row r="4948" spans="1:16" x14ac:dyDescent="0.3">
      <c r="A4948">
        <v>43769</v>
      </c>
      <c r="B4948" t="s">
        <v>974</v>
      </c>
      <c r="C4948" t="s">
        <v>126</v>
      </c>
      <c r="D4948" t="s">
        <v>215</v>
      </c>
      <c r="E4948" t="s">
        <v>880</v>
      </c>
      <c r="F4948">
        <v>6</v>
      </c>
      <c r="G4948">
        <v>11</v>
      </c>
      <c r="H4948" t="s">
        <v>29</v>
      </c>
      <c r="I4948" t="s">
        <v>30</v>
      </c>
      <c r="J4948">
        <v>5142</v>
      </c>
      <c r="K4948" t="str">
        <f>VLOOKUP(E4948,LUCode!A:B,2,FALSE)</f>
        <v>Two Drum Switch Keys Activated</v>
      </c>
      <c r="L4948">
        <f>VLOOKUP(D4948,Coordinates!A:C,2,FALSE)</f>
        <v>43.385300000000001</v>
      </c>
      <c r="M4948">
        <f>VLOOKUP(D4948,Coordinates!A:C,3,FALSE)</f>
        <v>-79.304100000000005</v>
      </c>
      <c r="N4948" t="str">
        <f>VLOOKUP(I4948,LULine!A:B,2,FALSE)</f>
        <v>Bloor Danforth</v>
      </c>
      <c r="O4948" t="s">
        <v>1767</v>
      </c>
      <c r="P4948" t="s">
        <v>1777</v>
      </c>
    </row>
    <row r="4949" spans="1:16" x14ac:dyDescent="0.3">
      <c r="A4949">
        <v>43769</v>
      </c>
      <c r="B4949" t="s">
        <v>1321</v>
      </c>
      <c r="C4949" t="s">
        <v>126</v>
      </c>
      <c r="D4949" t="s">
        <v>117</v>
      </c>
      <c r="E4949" t="s">
        <v>80</v>
      </c>
      <c r="F4949">
        <v>3</v>
      </c>
      <c r="G4949">
        <v>8</v>
      </c>
      <c r="H4949" t="s">
        <v>14</v>
      </c>
      <c r="I4949" t="s">
        <v>15</v>
      </c>
      <c r="J4949">
        <v>5816</v>
      </c>
      <c r="K4949" t="str">
        <f>VLOOKUP(E4949,LUCode!A:B,2,FALSE)</f>
        <v>Disorderly Patron</v>
      </c>
      <c r="L4949">
        <f>VLOOKUP(D4949,Coordinates!A:C,2,FALSE)</f>
        <v>43.393599999999999</v>
      </c>
      <c r="M4949">
        <f>VLOOKUP(D4949,Coordinates!A:C,3,FALSE)</f>
        <v>-79.232600000000005</v>
      </c>
      <c r="N4949" t="str">
        <f>VLOOKUP(I4949,LULine!A:B,2,FALSE)</f>
        <v>Yonge University Spadina</v>
      </c>
      <c r="O4949" t="s">
        <v>1767</v>
      </c>
      <c r="P4949" t="s">
        <v>1777</v>
      </c>
    </row>
    <row r="4950" spans="1:16" x14ac:dyDescent="0.3">
      <c r="A4950">
        <v>43770</v>
      </c>
      <c r="B4950" t="s">
        <v>1069</v>
      </c>
      <c r="C4950" t="s">
        <v>145</v>
      </c>
      <c r="D4950" t="s">
        <v>49</v>
      </c>
      <c r="E4950" t="s">
        <v>57</v>
      </c>
      <c r="F4950">
        <v>15</v>
      </c>
      <c r="G4950">
        <v>20</v>
      </c>
      <c r="H4950" t="s">
        <v>19</v>
      </c>
      <c r="I4950" t="s">
        <v>15</v>
      </c>
      <c r="J4950">
        <v>5526</v>
      </c>
      <c r="K4950" t="str">
        <f>VLOOKUP(E4950,LUCode!A:B,2,FALSE)</f>
        <v>Injured or ill Customer (On Train) - Transported</v>
      </c>
      <c r="L4950">
        <f>VLOOKUP(D4950,Coordinates!A:C,2,FALSE)</f>
        <v>43.423200000000001</v>
      </c>
      <c r="M4950">
        <f>VLOOKUP(D4950,Coordinates!A:C,3,FALSE)</f>
        <v>79.262699999999995</v>
      </c>
      <c r="N4950" t="str">
        <f>VLOOKUP(I4950,LULine!A:B,2,FALSE)</f>
        <v>Yonge University Spadina</v>
      </c>
      <c r="O4950" t="s">
        <v>1768</v>
      </c>
      <c r="P4950" t="s">
        <v>1777</v>
      </c>
    </row>
    <row r="4951" spans="1:16" x14ac:dyDescent="0.3">
      <c r="A4951">
        <v>43770</v>
      </c>
      <c r="B4951" t="s">
        <v>604</v>
      </c>
      <c r="C4951" t="s">
        <v>145</v>
      </c>
      <c r="D4951" t="s">
        <v>179</v>
      </c>
      <c r="E4951" t="s">
        <v>57</v>
      </c>
      <c r="F4951">
        <v>5</v>
      </c>
      <c r="G4951">
        <v>9</v>
      </c>
      <c r="H4951" t="s">
        <v>29</v>
      </c>
      <c r="I4951" t="s">
        <v>30</v>
      </c>
      <c r="J4951">
        <v>5121</v>
      </c>
      <c r="K4951" t="str">
        <f>VLOOKUP(E4951,LUCode!A:B,2,FALSE)</f>
        <v>Injured or ill Customer (On Train) - Transported</v>
      </c>
      <c r="L4951">
        <f>VLOOKUP(D4951,Coordinates!A:C,2,FALSE)</f>
        <v>43.414200000000001</v>
      </c>
      <c r="M4951">
        <f>VLOOKUP(D4951,Coordinates!A:C,3,FALSE)</f>
        <v>-79.171899999999994</v>
      </c>
      <c r="N4951" t="str">
        <f>VLOOKUP(I4951,LULine!A:B,2,FALSE)</f>
        <v>Bloor Danforth</v>
      </c>
      <c r="O4951" t="s">
        <v>1768</v>
      </c>
      <c r="P4951" t="s">
        <v>1777</v>
      </c>
    </row>
    <row r="4952" spans="1:16" x14ac:dyDescent="0.3">
      <c r="A4952">
        <v>43770</v>
      </c>
      <c r="B4952" t="s">
        <v>623</v>
      </c>
      <c r="C4952" t="s">
        <v>145</v>
      </c>
      <c r="D4952" s="25" t="s">
        <v>1755</v>
      </c>
      <c r="E4952" t="s">
        <v>725</v>
      </c>
      <c r="F4952">
        <v>3</v>
      </c>
      <c r="G4952">
        <v>0</v>
      </c>
      <c r="H4952" t="s">
        <v>29</v>
      </c>
      <c r="I4952" t="s">
        <v>30</v>
      </c>
      <c r="J4952">
        <v>5299</v>
      </c>
      <c r="K4952" t="str">
        <f>VLOOKUP(E4952,LUCode!A:B,2,FALSE)</f>
        <v>Yard/Carhouse Related Problems</v>
      </c>
      <c r="L4952">
        <f>VLOOKUP(D4952,Coordinates!A:C,2,FALSE)</f>
        <v>43.6706</v>
      </c>
      <c r="M4952">
        <f>VLOOKUP(D4952,Coordinates!A:C,3,FALSE)</f>
        <v>-79.386499999999998</v>
      </c>
      <c r="N4952" t="str">
        <f>VLOOKUP(I4952,LULine!A:B,2,FALSE)</f>
        <v>Bloor Danforth</v>
      </c>
      <c r="O4952" t="s">
        <v>1768</v>
      </c>
      <c r="P4952" t="s">
        <v>1774</v>
      </c>
    </row>
    <row r="4953" spans="1:16" x14ac:dyDescent="0.3">
      <c r="A4953">
        <v>43770</v>
      </c>
      <c r="B4953" t="s">
        <v>736</v>
      </c>
      <c r="C4953" t="s">
        <v>145</v>
      </c>
      <c r="D4953" t="s">
        <v>22</v>
      </c>
      <c r="E4953" t="s">
        <v>218</v>
      </c>
      <c r="F4953">
        <v>3</v>
      </c>
      <c r="G4953">
        <v>7</v>
      </c>
      <c r="H4953" t="s">
        <v>14</v>
      </c>
      <c r="I4953" t="s">
        <v>15</v>
      </c>
      <c r="J4953">
        <v>5681</v>
      </c>
      <c r="K4953" t="str">
        <f>VLOOKUP(E4953,LUCode!A:B,2,FALSE)</f>
        <v>Equipment - No Trouble Found</v>
      </c>
      <c r="L4953">
        <f>VLOOKUP(D4953,Coordinates!A:C,2,FALSE)</f>
        <v>43.4116</v>
      </c>
      <c r="M4953">
        <f>VLOOKUP(D4953,Coordinates!A:C,3,FALSE)</f>
        <v>-79.233500000000006</v>
      </c>
      <c r="N4953" t="str">
        <f>VLOOKUP(I4953,LULine!A:B,2,FALSE)</f>
        <v>Yonge University Spadina</v>
      </c>
      <c r="O4953" t="s">
        <v>1768</v>
      </c>
      <c r="P4953" t="s">
        <v>1774</v>
      </c>
    </row>
    <row r="4954" spans="1:16" x14ac:dyDescent="0.3">
      <c r="A4954">
        <v>43770</v>
      </c>
      <c r="B4954" t="s">
        <v>1259</v>
      </c>
      <c r="C4954" t="s">
        <v>145</v>
      </c>
      <c r="D4954" t="s">
        <v>95</v>
      </c>
      <c r="E4954" t="s">
        <v>327</v>
      </c>
      <c r="F4954">
        <v>3</v>
      </c>
      <c r="G4954">
        <v>5</v>
      </c>
      <c r="H4954" t="s">
        <v>19</v>
      </c>
      <c r="I4954" t="s">
        <v>15</v>
      </c>
      <c r="J4954">
        <v>5841</v>
      </c>
      <c r="K4954" t="str">
        <f>VLOOKUP(E4954,LUCode!A:B,2,FALSE)</f>
        <v>Operator Overshot Platform</v>
      </c>
      <c r="L4954">
        <f>VLOOKUP(D4954,Coordinates!A:C,2,FALSE)</f>
        <v>43.403700000000001</v>
      </c>
      <c r="M4954">
        <f>VLOOKUP(D4954,Coordinates!A:C,3,FALSE)</f>
        <v>-79.231999999999999</v>
      </c>
      <c r="N4954" t="str">
        <f>VLOOKUP(I4954,LULine!A:B,2,FALSE)</f>
        <v>Yonge University Spadina</v>
      </c>
      <c r="O4954" t="s">
        <v>1768</v>
      </c>
      <c r="P4954" t="s">
        <v>1774</v>
      </c>
    </row>
    <row r="4955" spans="1:16" x14ac:dyDescent="0.3">
      <c r="A4955">
        <v>43770</v>
      </c>
      <c r="B4955" t="s">
        <v>227</v>
      </c>
      <c r="C4955" t="s">
        <v>145</v>
      </c>
      <c r="D4955" t="s">
        <v>37</v>
      </c>
      <c r="E4955" t="s">
        <v>218</v>
      </c>
      <c r="F4955">
        <v>3</v>
      </c>
      <c r="G4955">
        <v>5</v>
      </c>
      <c r="H4955" t="s">
        <v>29</v>
      </c>
      <c r="I4955" t="s">
        <v>30</v>
      </c>
      <c r="J4955">
        <v>5366</v>
      </c>
      <c r="K4955" t="str">
        <f>VLOOKUP(E4955,LUCode!A:B,2,FALSE)</f>
        <v>Equipment - No Trouble Found</v>
      </c>
      <c r="L4955">
        <f>VLOOKUP(D4955,Coordinates!A:C,2,FALSE)</f>
        <v>43.435699999999997</v>
      </c>
      <c r="M4955">
        <f>VLOOKUP(D4955,Coordinates!A:C,3,FALSE)</f>
        <v>-79.154899999999998</v>
      </c>
      <c r="N4955" t="str">
        <f>VLOOKUP(I4955,LULine!A:B,2,FALSE)</f>
        <v>Bloor Danforth</v>
      </c>
      <c r="O4955" t="s">
        <v>1768</v>
      </c>
      <c r="P4955" t="s">
        <v>1774</v>
      </c>
    </row>
    <row r="4956" spans="1:16" x14ac:dyDescent="0.3">
      <c r="A4956">
        <v>43770</v>
      </c>
      <c r="B4956" t="s">
        <v>1363</v>
      </c>
      <c r="C4956" t="s">
        <v>145</v>
      </c>
      <c r="D4956" t="s">
        <v>237</v>
      </c>
      <c r="E4956" t="s">
        <v>80</v>
      </c>
      <c r="F4956">
        <v>10</v>
      </c>
      <c r="G4956">
        <v>12</v>
      </c>
      <c r="H4956" t="s">
        <v>34</v>
      </c>
      <c r="I4956" t="s">
        <v>30</v>
      </c>
      <c r="J4956">
        <v>5209</v>
      </c>
      <c r="K4956" t="str">
        <f>VLOOKUP(E4956,LUCode!A:B,2,FALSE)</f>
        <v>Disorderly Patron</v>
      </c>
      <c r="L4956">
        <f>VLOOKUP(D4956,Coordinates!A:C,2,FALSE)</f>
        <v>43.394399999999997</v>
      </c>
      <c r="M4956">
        <f>VLOOKUP(D4956,Coordinates!A:C,3,FALSE)</f>
        <v>-79.253600000000006</v>
      </c>
      <c r="N4956" t="str">
        <f>VLOOKUP(I4956,LULine!A:B,2,FALSE)</f>
        <v>Bloor Danforth</v>
      </c>
      <c r="O4956" t="s">
        <v>1768</v>
      </c>
      <c r="P4956" t="s">
        <v>1774</v>
      </c>
    </row>
    <row r="4957" spans="1:16" x14ac:dyDescent="0.3">
      <c r="A4957">
        <v>43770</v>
      </c>
      <c r="B4957" t="s">
        <v>189</v>
      </c>
      <c r="C4957" t="s">
        <v>145</v>
      </c>
      <c r="D4957" t="s">
        <v>325</v>
      </c>
      <c r="E4957" t="s">
        <v>150</v>
      </c>
      <c r="F4957">
        <v>3</v>
      </c>
      <c r="G4957">
        <v>5</v>
      </c>
      <c r="H4957" t="s">
        <v>14</v>
      </c>
      <c r="I4957" t="s">
        <v>15</v>
      </c>
      <c r="J4957">
        <v>6081</v>
      </c>
      <c r="K4957" t="str">
        <f>VLOOKUP(E4957,LUCode!A:B,2,FALSE)</f>
        <v>Passenger Other</v>
      </c>
      <c r="L4957">
        <f>VLOOKUP(D4957,Coordinates!A:C,2,FALSE)</f>
        <v>43.394100000000002</v>
      </c>
      <c r="M4957">
        <f>VLOOKUP(D4957,Coordinates!A:C,3,FALSE)</f>
        <v>-79.225899999999996</v>
      </c>
      <c r="N4957" t="str">
        <f>VLOOKUP(I4957,LULine!A:B,2,FALSE)</f>
        <v>Yonge University Spadina</v>
      </c>
      <c r="O4957" t="s">
        <v>1768</v>
      </c>
      <c r="P4957" t="s">
        <v>1774</v>
      </c>
    </row>
    <row r="4958" spans="1:16" x14ac:dyDescent="0.3">
      <c r="A4958">
        <v>43770</v>
      </c>
      <c r="B4958" t="s">
        <v>1167</v>
      </c>
      <c r="C4958" t="s">
        <v>145</v>
      </c>
      <c r="D4958" t="s">
        <v>49</v>
      </c>
      <c r="E4958" t="s">
        <v>13</v>
      </c>
      <c r="F4958">
        <v>3</v>
      </c>
      <c r="G4958">
        <v>5</v>
      </c>
      <c r="H4958" t="s">
        <v>14</v>
      </c>
      <c r="I4958" t="s">
        <v>15</v>
      </c>
      <c r="J4958">
        <v>5836</v>
      </c>
      <c r="K4958" t="str">
        <f>VLOOKUP(E4958,LUCode!A:B,2,FALSE)</f>
        <v>ATC Project</v>
      </c>
      <c r="L4958">
        <f>VLOOKUP(D4958,Coordinates!A:C,2,FALSE)</f>
        <v>43.423200000000001</v>
      </c>
      <c r="M4958">
        <f>VLOOKUP(D4958,Coordinates!A:C,3,FALSE)</f>
        <v>79.262699999999995</v>
      </c>
      <c r="N4958" t="str">
        <f>VLOOKUP(I4958,LULine!A:B,2,FALSE)</f>
        <v>Yonge University Spadina</v>
      </c>
      <c r="O4958" t="s">
        <v>1768</v>
      </c>
      <c r="P4958" t="s">
        <v>1774</v>
      </c>
    </row>
    <row r="4959" spans="1:16" x14ac:dyDescent="0.3">
      <c r="A4959">
        <v>43770</v>
      </c>
      <c r="B4959" t="s">
        <v>896</v>
      </c>
      <c r="C4959" t="s">
        <v>145</v>
      </c>
      <c r="D4959" t="s">
        <v>134</v>
      </c>
      <c r="E4959" t="s">
        <v>245</v>
      </c>
      <c r="F4959">
        <v>3</v>
      </c>
      <c r="G4959">
        <v>5</v>
      </c>
      <c r="H4959" t="s">
        <v>29</v>
      </c>
      <c r="I4959" t="s">
        <v>30</v>
      </c>
      <c r="J4959">
        <v>5203</v>
      </c>
      <c r="K4959" t="str">
        <f>VLOOKUP(E4959,LUCode!A:B,2,FALSE)</f>
        <v>Door Problems - Passenger Related</v>
      </c>
      <c r="L4959">
        <f>VLOOKUP(D4959,Coordinates!A:C,2,FALSE)</f>
        <v>43.404200000000003</v>
      </c>
      <c r="M4959">
        <f>VLOOKUP(D4959,Coordinates!A:C,3,FALSE)</f>
        <v>-79.210899999999995</v>
      </c>
      <c r="N4959" t="str">
        <f>VLOOKUP(I4959,LULine!A:B,2,FALSE)</f>
        <v>Bloor Danforth</v>
      </c>
      <c r="O4959" t="s">
        <v>1768</v>
      </c>
      <c r="P4959" t="s">
        <v>1772</v>
      </c>
    </row>
    <row r="4960" spans="1:16" x14ac:dyDescent="0.3">
      <c r="A4960">
        <v>43770</v>
      </c>
      <c r="B4960" t="s">
        <v>837</v>
      </c>
      <c r="C4960" t="s">
        <v>145</v>
      </c>
      <c r="D4960" t="s">
        <v>223</v>
      </c>
      <c r="E4960" t="s">
        <v>54</v>
      </c>
      <c r="F4960">
        <v>3</v>
      </c>
      <c r="G4960">
        <v>5</v>
      </c>
      <c r="H4960" t="s">
        <v>29</v>
      </c>
      <c r="I4960" t="s">
        <v>30</v>
      </c>
      <c r="J4960">
        <v>5038</v>
      </c>
      <c r="K4960" t="str">
        <f>VLOOKUP(E4960,LUCode!A:B,2,FALSE)</f>
        <v>Passenger Assistance Alarm Activated - No Trouble Found</v>
      </c>
      <c r="L4960">
        <f>VLOOKUP(D4960,Coordinates!A:C,2,FALSE)</f>
        <v>43.392499999999998</v>
      </c>
      <c r="M4960">
        <f>VLOOKUP(D4960,Coordinates!A:C,3,FALSE)</f>
        <v>-79.271050000000002</v>
      </c>
      <c r="N4960" t="str">
        <f>VLOOKUP(I4960,LULine!A:B,2,FALSE)</f>
        <v>Bloor Danforth</v>
      </c>
      <c r="O4960" t="s">
        <v>1768</v>
      </c>
      <c r="P4960" t="s">
        <v>1772</v>
      </c>
    </row>
    <row r="4961" spans="1:16" x14ac:dyDescent="0.3">
      <c r="A4961">
        <v>43770</v>
      </c>
      <c r="B4961" t="s">
        <v>1277</v>
      </c>
      <c r="C4961" t="s">
        <v>145</v>
      </c>
      <c r="D4961" t="s">
        <v>211</v>
      </c>
      <c r="E4961" t="s">
        <v>128</v>
      </c>
      <c r="F4961">
        <v>4</v>
      </c>
      <c r="G4961">
        <v>7</v>
      </c>
      <c r="H4961" t="s">
        <v>19</v>
      </c>
      <c r="I4961" t="s">
        <v>15</v>
      </c>
      <c r="J4961">
        <v>5646</v>
      </c>
      <c r="K4961" t="str">
        <f>VLOOKUP(E4961,LUCode!A:B,2,FALSE)</f>
        <v>Divisional Clerk Related</v>
      </c>
      <c r="L4961">
        <f>VLOOKUP(D4961,Coordinates!A:C,2,FALSE)</f>
        <v>43.4739</v>
      </c>
      <c r="M4961">
        <f>VLOOKUP(D4961,Coordinates!A:C,3,FALSE)</f>
        <v>-79.313900000000004</v>
      </c>
      <c r="N4961" t="str">
        <f>VLOOKUP(I4961,LULine!A:B,2,FALSE)</f>
        <v>Yonge University Spadina</v>
      </c>
      <c r="O4961" t="s">
        <v>1768</v>
      </c>
      <c r="P4961" t="s">
        <v>1772</v>
      </c>
    </row>
    <row r="4962" spans="1:16" x14ac:dyDescent="0.3">
      <c r="A4962">
        <v>43770</v>
      </c>
      <c r="B4962" t="s">
        <v>1220</v>
      </c>
      <c r="C4962" t="s">
        <v>145</v>
      </c>
      <c r="D4962" t="s">
        <v>286</v>
      </c>
      <c r="E4962" t="s">
        <v>80</v>
      </c>
      <c r="F4962">
        <v>3</v>
      </c>
      <c r="G4962">
        <v>6</v>
      </c>
      <c r="H4962" t="s">
        <v>34</v>
      </c>
      <c r="I4962" t="s">
        <v>30</v>
      </c>
      <c r="J4962">
        <v>5330</v>
      </c>
      <c r="K4962" t="str">
        <f>VLOOKUP(E4962,LUCode!A:B,2,FALSE)</f>
        <v>Disorderly Patron</v>
      </c>
      <c r="L4962">
        <f>VLOOKUP(D4962,Coordinates!A:C,2,FALSE)</f>
        <v>43.401299999999999</v>
      </c>
      <c r="M4962">
        <f>VLOOKUP(D4962,Coordinates!A:C,3,FALSE)</f>
        <v>-79.232399999999998</v>
      </c>
      <c r="N4962" t="str">
        <f>VLOOKUP(I4962,LULine!A:B,2,FALSE)</f>
        <v>Bloor Danforth</v>
      </c>
      <c r="O4962" t="s">
        <v>1768</v>
      </c>
      <c r="P4962" t="s">
        <v>1773</v>
      </c>
    </row>
    <row r="4963" spans="1:16" x14ac:dyDescent="0.3">
      <c r="A4963">
        <v>43770</v>
      </c>
      <c r="B4963" t="s">
        <v>950</v>
      </c>
      <c r="C4963" t="s">
        <v>145</v>
      </c>
      <c r="D4963" t="s">
        <v>64</v>
      </c>
      <c r="E4963" t="s">
        <v>80</v>
      </c>
      <c r="F4963">
        <v>19</v>
      </c>
      <c r="G4963">
        <v>22</v>
      </c>
      <c r="H4963" t="s">
        <v>34</v>
      </c>
      <c r="I4963" t="s">
        <v>30</v>
      </c>
      <c r="J4963">
        <v>5209</v>
      </c>
      <c r="K4963" t="str">
        <f>VLOOKUP(E4963,LUCode!A:B,2,FALSE)</f>
        <v>Disorderly Patron</v>
      </c>
      <c r="L4963">
        <f>VLOOKUP(D4963,Coordinates!A:C,2,FALSE)</f>
        <v>43.424100000000003</v>
      </c>
      <c r="M4963">
        <f>VLOOKUP(D4963,Coordinates!A:C,3,FALSE)</f>
        <v>-79.164699999999996</v>
      </c>
      <c r="N4963" t="str">
        <f>VLOOKUP(I4963,LULine!A:B,2,FALSE)</f>
        <v>Bloor Danforth</v>
      </c>
      <c r="O4963" t="s">
        <v>1768</v>
      </c>
      <c r="P4963" t="s">
        <v>1775</v>
      </c>
    </row>
    <row r="4964" spans="1:16" x14ac:dyDescent="0.3">
      <c r="A4964">
        <v>43770</v>
      </c>
      <c r="B4964" t="s">
        <v>241</v>
      </c>
      <c r="C4964" t="s">
        <v>145</v>
      </c>
      <c r="D4964" t="s">
        <v>45</v>
      </c>
      <c r="E4964" t="s">
        <v>89</v>
      </c>
      <c r="F4964">
        <v>3</v>
      </c>
      <c r="G4964">
        <v>5</v>
      </c>
      <c r="H4964" t="s">
        <v>19</v>
      </c>
      <c r="I4964" t="s">
        <v>15</v>
      </c>
      <c r="J4964">
        <v>6071</v>
      </c>
      <c r="K4964" t="str">
        <f>VLOOKUP(E4964,LUCode!A:B,2,FALSE)</f>
        <v>Injured or ill Customer (On Train) - Medical Aid Refused</v>
      </c>
      <c r="L4964">
        <f>VLOOKUP(D4964,Coordinates!A:C,2,FALSE)</f>
        <v>43.781399999999998</v>
      </c>
      <c r="M4964">
        <f>VLOOKUP(D4964,Coordinates!A:C,3,FALSE)</f>
        <v>-79.415000000000006</v>
      </c>
      <c r="N4964" t="str">
        <f>VLOOKUP(I4964,LULine!A:B,2,FALSE)</f>
        <v>Yonge University Spadina</v>
      </c>
      <c r="O4964" t="s">
        <v>1768</v>
      </c>
      <c r="P4964" t="s">
        <v>1775</v>
      </c>
    </row>
    <row r="4965" spans="1:16" x14ac:dyDescent="0.3">
      <c r="A4965">
        <v>43770</v>
      </c>
      <c r="B4965" t="s">
        <v>823</v>
      </c>
      <c r="C4965" t="s">
        <v>145</v>
      </c>
      <c r="D4965" s="25" t="s">
        <v>1755</v>
      </c>
      <c r="E4965" t="s">
        <v>110</v>
      </c>
      <c r="F4965">
        <v>10</v>
      </c>
      <c r="G4965">
        <v>12</v>
      </c>
      <c r="H4965" t="s">
        <v>29</v>
      </c>
      <c r="I4965" t="s">
        <v>30</v>
      </c>
      <c r="J4965">
        <v>5091</v>
      </c>
      <c r="K4965" t="str">
        <f>VLOOKUP(E4965,LUCode!A:B,2,FALSE)</f>
        <v>Door Problems - Debris Related</v>
      </c>
      <c r="L4965">
        <f>VLOOKUP(D4965,Coordinates!A:C,2,FALSE)</f>
        <v>43.6706</v>
      </c>
      <c r="M4965">
        <f>VLOOKUP(D4965,Coordinates!A:C,3,FALSE)</f>
        <v>-79.386499999999998</v>
      </c>
      <c r="N4965" t="str">
        <f>VLOOKUP(I4965,LULine!A:B,2,FALSE)</f>
        <v>Bloor Danforth</v>
      </c>
      <c r="O4965" t="s">
        <v>1768</v>
      </c>
      <c r="P4965" t="s">
        <v>1775</v>
      </c>
    </row>
    <row r="4966" spans="1:16" x14ac:dyDescent="0.3">
      <c r="A4966">
        <v>43770</v>
      </c>
      <c r="B4966" t="s">
        <v>1208</v>
      </c>
      <c r="C4966" t="s">
        <v>145</v>
      </c>
      <c r="D4966" s="25" t="s">
        <v>1756</v>
      </c>
      <c r="E4966" t="s">
        <v>80</v>
      </c>
      <c r="F4966">
        <v>3</v>
      </c>
      <c r="G4966">
        <v>7</v>
      </c>
      <c r="H4966" t="s">
        <v>19</v>
      </c>
      <c r="I4966" t="s">
        <v>15</v>
      </c>
      <c r="J4966">
        <v>5926</v>
      </c>
      <c r="K4966" t="str">
        <f>VLOOKUP(E4966,LUCode!A:B,2,FALSE)</f>
        <v>Disorderly Patron</v>
      </c>
      <c r="L4966">
        <f>VLOOKUP(D4966,Coordinates!A:C,2,FALSE)</f>
        <v>43.401600000000002</v>
      </c>
      <c r="M4966">
        <f>VLOOKUP(D4966,Coordinates!A:C,3,FALSE)</f>
        <v>-79.230900000000005</v>
      </c>
      <c r="N4966" t="str">
        <f>VLOOKUP(I4966,LULine!A:B,2,FALSE)</f>
        <v>Yonge University Spadina</v>
      </c>
      <c r="O4966" t="s">
        <v>1768</v>
      </c>
      <c r="P4966" t="s">
        <v>1777</v>
      </c>
    </row>
    <row r="4967" spans="1:16" x14ac:dyDescent="0.3">
      <c r="A4967">
        <v>43770</v>
      </c>
      <c r="B4967" t="s">
        <v>1324</v>
      </c>
      <c r="C4967" t="s">
        <v>145</v>
      </c>
      <c r="D4967" t="s">
        <v>137</v>
      </c>
      <c r="E4967" t="s">
        <v>57</v>
      </c>
      <c r="F4967">
        <v>16</v>
      </c>
      <c r="G4967">
        <v>19</v>
      </c>
      <c r="H4967" t="s">
        <v>14</v>
      </c>
      <c r="I4967" t="s">
        <v>15</v>
      </c>
      <c r="J4967">
        <v>6001</v>
      </c>
      <c r="K4967" t="str">
        <f>VLOOKUP(E4967,LUCode!A:B,2,FALSE)</f>
        <v>Injured or ill Customer (On Train) - Transported</v>
      </c>
      <c r="L4967">
        <f>VLOOKUP(D4967,Coordinates!A:C,2,FALSE)</f>
        <v>43.645299999999999</v>
      </c>
      <c r="M4967">
        <f>VLOOKUP(D4967,Coordinates!A:C,3,FALSE)</f>
        <v>-79.380600000000001</v>
      </c>
      <c r="N4967" t="str">
        <f>VLOOKUP(I4967,LULine!A:B,2,FALSE)</f>
        <v>Yonge University Spadina</v>
      </c>
      <c r="O4967" t="s">
        <v>1768</v>
      </c>
      <c r="P4967" t="s">
        <v>1777</v>
      </c>
    </row>
    <row r="4968" spans="1:16" x14ac:dyDescent="0.3">
      <c r="A4968">
        <v>43771</v>
      </c>
      <c r="B4968" t="s">
        <v>1322</v>
      </c>
      <c r="C4968" t="s">
        <v>175</v>
      </c>
      <c r="D4968" t="s">
        <v>443</v>
      </c>
      <c r="E4968" t="s">
        <v>158</v>
      </c>
      <c r="F4968">
        <v>11</v>
      </c>
      <c r="G4968">
        <v>17</v>
      </c>
      <c r="H4968" t="s">
        <v>29</v>
      </c>
      <c r="I4968" t="s">
        <v>30</v>
      </c>
      <c r="J4968">
        <v>5038</v>
      </c>
      <c r="K4968" t="str">
        <f>VLOOKUP(E4968,LUCode!A:B,2,FALSE)</f>
        <v>Unauthorized at Track Level</v>
      </c>
      <c r="L4968">
        <f>VLOOKUP(D4968,Coordinates!A:C,2,FALSE)</f>
        <v>43.412050000000001</v>
      </c>
      <c r="M4968">
        <f>VLOOKUP(D4968,Coordinates!A:C,3,FALSE)</f>
        <v>-79.180599999999998</v>
      </c>
      <c r="N4968" t="str">
        <f>VLOOKUP(I4968,LULine!A:B,2,FALSE)</f>
        <v>Bloor Danforth</v>
      </c>
      <c r="O4968" t="s">
        <v>1768</v>
      </c>
      <c r="P4968" t="s">
        <v>1777</v>
      </c>
    </row>
    <row r="4969" spans="1:16" x14ac:dyDescent="0.3">
      <c r="A4969">
        <v>43771</v>
      </c>
      <c r="B4969" t="s">
        <v>1288</v>
      </c>
      <c r="C4969" t="s">
        <v>175</v>
      </c>
      <c r="D4969" t="s">
        <v>325</v>
      </c>
      <c r="E4969" t="s">
        <v>80</v>
      </c>
      <c r="F4969">
        <v>3</v>
      </c>
      <c r="G4969">
        <v>8</v>
      </c>
      <c r="H4969" t="s">
        <v>19</v>
      </c>
      <c r="I4969" t="s">
        <v>15</v>
      </c>
      <c r="J4969">
        <v>5436</v>
      </c>
      <c r="K4969" t="str">
        <f>VLOOKUP(E4969,LUCode!A:B,2,FALSE)</f>
        <v>Disorderly Patron</v>
      </c>
      <c r="L4969">
        <f>VLOOKUP(D4969,Coordinates!A:C,2,FALSE)</f>
        <v>43.394100000000002</v>
      </c>
      <c r="M4969">
        <f>VLOOKUP(D4969,Coordinates!A:C,3,FALSE)</f>
        <v>-79.225899999999996</v>
      </c>
      <c r="N4969" t="str">
        <f>VLOOKUP(I4969,LULine!A:B,2,FALSE)</f>
        <v>Yonge University Spadina</v>
      </c>
      <c r="O4969" t="s">
        <v>1768</v>
      </c>
      <c r="P4969" t="s">
        <v>1777</v>
      </c>
    </row>
    <row r="4970" spans="1:16" x14ac:dyDescent="0.3">
      <c r="A4970">
        <v>43771</v>
      </c>
      <c r="B4970" t="s">
        <v>1134</v>
      </c>
      <c r="C4970" t="s">
        <v>175</v>
      </c>
      <c r="D4970" t="s">
        <v>179</v>
      </c>
      <c r="E4970" t="s">
        <v>132</v>
      </c>
      <c r="F4970">
        <v>7</v>
      </c>
      <c r="G4970">
        <v>13</v>
      </c>
      <c r="H4970" t="s">
        <v>29</v>
      </c>
      <c r="I4970" t="s">
        <v>30</v>
      </c>
      <c r="J4970">
        <v>5102</v>
      </c>
      <c r="K4970" t="str">
        <f>VLOOKUP(E4970,LUCode!A:B,2,FALSE)</f>
        <v>Misc. Transportation Other - Employee Non-Chargeable</v>
      </c>
      <c r="L4970">
        <f>VLOOKUP(D4970,Coordinates!A:C,2,FALSE)</f>
        <v>43.414200000000001</v>
      </c>
      <c r="M4970">
        <f>VLOOKUP(D4970,Coordinates!A:C,3,FALSE)</f>
        <v>-79.171899999999994</v>
      </c>
      <c r="N4970" t="str">
        <f>VLOOKUP(I4970,LULine!A:B,2,FALSE)</f>
        <v>Bloor Danforth</v>
      </c>
      <c r="O4970" t="s">
        <v>1768</v>
      </c>
      <c r="P4970" t="s">
        <v>1777</v>
      </c>
    </row>
    <row r="4971" spans="1:16" x14ac:dyDescent="0.3">
      <c r="A4971">
        <v>43771</v>
      </c>
      <c r="B4971" t="s">
        <v>1299</v>
      </c>
      <c r="C4971" t="s">
        <v>175</v>
      </c>
      <c r="D4971" t="s">
        <v>32</v>
      </c>
      <c r="E4971" t="s">
        <v>277</v>
      </c>
      <c r="F4971">
        <v>5</v>
      </c>
      <c r="G4971">
        <v>10</v>
      </c>
      <c r="H4971" t="s">
        <v>34</v>
      </c>
      <c r="I4971" t="s">
        <v>30</v>
      </c>
      <c r="J4971">
        <v>5142</v>
      </c>
      <c r="K4971" t="str">
        <f>VLOOKUP(E4971,LUCode!A:B,2,FALSE)</f>
        <v>Operator Violated Signal</v>
      </c>
      <c r="L4971">
        <f>VLOOKUP(D4971,Coordinates!A:C,2,FALSE)</f>
        <v>43.681111000000001</v>
      </c>
      <c r="M4971">
        <f>VLOOKUP(D4971,Coordinates!A:C,3,FALSE)</f>
        <v>-79.337778</v>
      </c>
      <c r="N4971" t="str">
        <f>VLOOKUP(I4971,LULine!A:B,2,FALSE)</f>
        <v>Bloor Danforth</v>
      </c>
      <c r="O4971" t="s">
        <v>1768</v>
      </c>
      <c r="P4971" t="s">
        <v>1774</v>
      </c>
    </row>
    <row r="4972" spans="1:16" x14ac:dyDescent="0.3">
      <c r="A4972">
        <v>43771</v>
      </c>
      <c r="B4972" t="s">
        <v>336</v>
      </c>
      <c r="C4972" t="s">
        <v>175</v>
      </c>
      <c r="D4972" t="s">
        <v>22</v>
      </c>
      <c r="E4972" t="s">
        <v>57</v>
      </c>
      <c r="F4972">
        <v>3</v>
      </c>
      <c r="G4972">
        <v>8</v>
      </c>
      <c r="H4972" t="s">
        <v>19</v>
      </c>
      <c r="I4972" t="s">
        <v>15</v>
      </c>
      <c r="J4972">
        <v>5626</v>
      </c>
      <c r="K4972" t="str">
        <f>VLOOKUP(E4972,LUCode!A:B,2,FALSE)</f>
        <v>Injured or ill Customer (On Train) - Transported</v>
      </c>
      <c r="L4972">
        <f>VLOOKUP(D4972,Coordinates!A:C,2,FALSE)</f>
        <v>43.4116</v>
      </c>
      <c r="M4972">
        <f>VLOOKUP(D4972,Coordinates!A:C,3,FALSE)</f>
        <v>-79.233500000000006</v>
      </c>
      <c r="N4972" t="str">
        <f>VLOOKUP(I4972,LULine!A:B,2,FALSE)</f>
        <v>Yonge University Spadina</v>
      </c>
      <c r="O4972" t="s">
        <v>1768</v>
      </c>
      <c r="P4972" t="s">
        <v>1774</v>
      </c>
    </row>
    <row r="4973" spans="1:16" x14ac:dyDescent="0.3">
      <c r="A4973">
        <v>43771</v>
      </c>
      <c r="B4973" t="s">
        <v>896</v>
      </c>
      <c r="C4973" t="s">
        <v>175</v>
      </c>
      <c r="D4973" t="s">
        <v>59</v>
      </c>
      <c r="E4973" t="s">
        <v>143</v>
      </c>
      <c r="F4973">
        <v>5</v>
      </c>
      <c r="G4973">
        <v>10</v>
      </c>
      <c r="H4973" t="s">
        <v>29</v>
      </c>
      <c r="I4973" t="s">
        <v>30</v>
      </c>
      <c r="J4973">
        <v>5342</v>
      </c>
      <c r="K4973" t="str">
        <f>VLOOKUP(E4973,LUCode!A:B,2,FALSE)</f>
        <v>Transportation Department - Other</v>
      </c>
      <c r="L4973">
        <f>VLOOKUP(D4973,Coordinates!A:C,2,FALSE)</f>
        <v>43.410299999999999</v>
      </c>
      <c r="M4973">
        <f>VLOOKUP(D4973,Coordinates!A:C,3,FALSE)</f>
        <v>-79.192300000000003</v>
      </c>
      <c r="N4973" t="str">
        <f>VLOOKUP(I4973,LULine!A:B,2,FALSE)</f>
        <v>Bloor Danforth</v>
      </c>
      <c r="O4973" t="s">
        <v>1768</v>
      </c>
      <c r="P4973" t="s">
        <v>1772</v>
      </c>
    </row>
    <row r="4974" spans="1:16" x14ac:dyDescent="0.3">
      <c r="A4974">
        <v>43771</v>
      </c>
      <c r="B4974" t="s">
        <v>1669</v>
      </c>
      <c r="C4974" t="s">
        <v>175</v>
      </c>
      <c r="D4974" t="s">
        <v>207</v>
      </c>
      <c r="E4974" t="s">
        <v>89</v>
      </c>
      <c r="F4974">
        <v>5</v>
      </c>
      <c r="G4974">
        <v>10</v>
      </c>
      <c r="H4974" t="s">
        <v>19</v>
      </c>
      <c r="I4974" t="s">
        <v>15</v>
      </c>
      <c r="J4974">
        <v>5816</v>
      </c>
      <c r="K4974" t="str">
        <f>VLOOKUP(E4974,LUCode!A:B,2,FALSE)</f>
        <v>Injured or ill Customer (On Train) - Medical Aid Refused</v>
      </c>
      <c r="L4974">
        <f>VLOOKUP(D4974,Coordinates!A:C,2,FALSE)</f>
        <v>43.4221</v>
      </c>
      <c r="M4974">
        <f>VLOOKUP(D4974,Coordinates!A:C,3,FALSE)</f>
        <v>-79.235399999999998</v>
      </c>
      <c r="N4974" t="str">
        <f>VLOOKUP(I4974,LULine!A:B,2,FALSE)</f>
        <v>Yonge University Spadina</v>
      </c>
      <c r="O4974" t="s">
        <v>1768</v>
      </c>
      <c r="P4974" t="s">
        <v>1772</v>
      </c>
    </row>
    <row r="4975" spans="1:16" x14ac:dyDescent="0.3">
      <c r="A4975">
        <v>43771</v>
      </c>
      <c r="B4975" t="s">
        <v>1686</v>
      </c>
      <c r="C4975" t="s">
        <v>175</v>
      </c>
      <c r="D4975" t="s">
        <v>858</v>
      </c>
      <c r="E4975" t="s">
        <v>586</v>
      </c>
      <c r="F4975">
        <v>18</v>
      </c>
      <c r="G4975">
        <v>23</v>
      </c>
      <c r="I4975" t="s">
        <v>93</v>
      </c>
      <c r="J4975">
        <v>0</v>
      </c>
      <c r="K4975" t="str">
        <f>VLOOKUP(E4975,LUCode!A:B,2,FALSE)</f>
        <v>VCC/RCIU/CCR</v>
      </c>
      <c r="L4975" t="e">
        <f>VLOOKUP(D4975,Coordinates!A:C,2,FALSE)</f>
        <v>#N/A</v>
      </c>
      <c r="M4975" t="e">
        <f>VLOOKUP(D4975,Coordinates!A:C,3,FALSE)</f>
        <v>#N/A</v>
      </c>
      <c r="N4975" t="str">
        <f>VLOOKUP(I4975,LULine!A:B,2,FALSE)</f>
        <v>Scarborough Rail Transit</v>
      </c>
      <c r="O4975" t="s">
        <v>1768</v>
      </c>
      <c r="P4975" t="s">
        <v>1772</v>
      </c>
    </row>
    <row r="4976" spans="1:16" x14ac:dyDescent="0.3">
      <c r="A4976">
        <v>43771</v>
      </c>
      <c r="B4976" t="s">
        <v>488</v>
      </c>
      <c r="C4976" t="s">
        <v>175</v>
      </c>
      <c r="D4976" t="s">
        <v>59</v>
      </c>
      <c r="E4976" t="s">
        <v>132</v>
      </c>
      <c r="F4976">
        <v>5</v>
      </c>
      <c r="G4976">
        <v>10</v>
      </c>
      <c r="H4976" t="s">
        <v>29</v>
      </c>
      <c r="I4976" t="s">
        <v>30</v>
      </c>
      <c r="J4976">
        <v>5368</v>
      </c>
      <c r="K4976" t="str">
        <f>VLOOKUP(E4976,LUCode!A:B,2,FALSE)</f>
        <v>Misc. Transportation Other - Employee Non-Chargeable</v>
      </c>
      <c r="L4976">
        <f>VLOOKUP(D4976,Coordinates!A:C,2,FALSE)</f>
        <v>43.410299999999999</v>
      </c>
      <c r="M4976">
        <f>VLOOKUP(D4976,Coordinates!A:C,3,FALSE)</f>
        <v>-79.192300000000003</v>
      </c>
      <c r="N4976" t="str">
        <f>VLOOKUP(I4976,LULine!A:B,2,FALSE)</f>
        <v>Bloor Danforth</v>
      </c>
      <c r="O4976" t="s">
        <v>1768</v>
      </c>
      <c r="P4976" t="s">
        <v>1772</v>
      </c>
    </row>
    <row r="4977" spans="1:16" x14ac:dyDescent="0.3">
      <c r="A4977">
        <v>43771</v>
      </c>
      <c r="B4977" t="s">
        <v>136</v>
      </c>
      <c r="C4977" t="s">
        <v>175</v>
      </c>
      <c r="D4977" t="s">
        <v>40</v>
      </c>
      <c r="E4977" t="s">
        <v>1331</v>
      </c>
      <c r="F4977">
        <v>5</v>
      </c>
      <c r="G4977">
        <v>10</v>
      </c>
      <c r="H4977" t="s">
        <v>34</v>
      </c>
      <c r="I4977" t="s">
        <v>30</v>
      </c>
      <c r="J4977">
        <v>5204</v>
      </c>
      <c r="K4977" t="e">
        <f>VLOOKUP(E4977,LUCode!A:B,2,FALSE)</f>
        <v>#N/A</v>
      </c>
      <c r="L4977">
        <f>VLOOKUP(D4977,Coordinates!A:C,2,FALSE)</f>
        <v>43.405700000000003</v>
      </c>
      <c r="M4977">
        <f>VLOOKUP(D4977,Coordinates!A:C,3,FALSE)</f>
        <v>-79.194900000000004</v>
      </c>
      <c r="N4977" t="str">
        <f>VLOOKUP(I4977,LULine!A:B,2,FALSE)</f>
        <v>Bloor Danforth</v>
      </c>
      <c r="O4977" t="s">
        <v>1768</v>
      </c>
      <c r="P4977" t="s">
        <v>1772</v>
      </c>
    </row>
    <row r="4978" spans="1:16" x14ac:dyDescent="0.3">
      <c r="A4978">
        <v>43771</v>
      </c>
      <c r="B4978" t="s">
        <v>1130</v>
      </c>
      <c r="C4978" t="s">
        <v>175</v>
      </c>
      <c r="D4978" t="s">
        <v>179</v>
      </c>
      <c r="E4978" t="s">
        <v>601</v>
      </c>
      <c r="F4978">
        <v>5</v>
      </c>
      <c r="G4978">
        <v>10</v>
      </c>
      <c r="H4978" t="s">
        <v>29</v>
      </c>
      <c r="I4978" t="s">
        <v>30</v>
      </c>
      <c r="J4978">
        <v>5142</v>
      </c>
      <c r="K4978" t="str">
        <f>VLOOKUP(E4978,LUCode!A:B,2,FALSE)</f>
        <v>Trucks</v>
      </c>
      <c r="L4978">
        <f>VLOOKUP(D4978,Coordinates!A:C,2,FALSE)</f>
        <v>43.414200000000001</v>
      </c>
      <c r="M4978">
        <f>VLOOKUP(D4978,Coordinates!A:C,3,FALSE)</f>
        <v>-79.171899999999994</v>
      </c>
      <c r="N4978" t="str">
        <f>VLOOKUP(I4978,LULine!A:B,2,FALSE)</f>
        <v>Bloor Danforth</v>
      </c>
      <c r="O4978" t="s">
        <v>1768</v>
      </c>
      <c r="P4978" t="s">
        <v>1773</v>
      </c>
    </row>
    <row r="4979" spans="1:16" x14ac:dyDescent="0.3">
      <c r="A4979">
        <v>43771</v>
      </c>
      <c r="B4979" t="s">
        <v>796</v>
      </c>
      <c r="C4979" t="s">
        <v>175</v>
      </c>
      <c r="D4979" t="s">
        <v>17</v>
      </c>
      <c r="E4979" t="s">
        <v>239</v>
      </c>
      <c r="F4979">
        <v>6</v>
      </c>
      <c r="G4979">
        <v>9</v>
      </c>
      <c r="H4979" t="s">
        <v>14</v>
      </c>
      <c r="I4979" t="s">
        <v>15</v>
      </c>
      <c r="J4979">
        <v>5426</v>
      </c>
      <c r="K4979" t="str">
        <f>VLOOKUP(E4979,LUCode!A:B,2,FALSE)</f>
        <v>Crew Unable to Maintain Schedule</v>
      </c>
      <c r="L4979">
        <f>VLOOKUP(D4979,Coordinates!A:C,2,FALSE)</f>
        <v>43.415700000000001</v>
      </c>
      <c r="M4979">
        <f>VLOOKUP(D4979,Coordinates!A:C,3,FALSE)</f>
        <v>-79.260900000000007</v>
      </c>
      <c r="N4979" t="str">
        <f>VLOOKUP(I4979,LULine!A:B,2,FALSE)</f>
        <v>Yonge University Spadina</v>
      </c>
      <c r="O4979" t="s">
        <v>1768</v>
      </c>
      <c r="P4979" t="s">
        <v>1773</v>
      </c>
    </row>
    <row r="4980" spans="1:16" x14ac:dyDescent="0.3">
      <c r="A4980">
        <v>43771</v>
      </c>
      <c r="B4980" t="s">
        <v>679</v>
      </c>
      <c r="C4980" t="s">
        <v>175</v>
      </c>
      <c r="D4980" t="s">
        <v>27</v>
      </c>
      <c r="E4980" t="s">
        <v>714</v>
      </c>
      <c r="F4980">
        <v>67</v>
      </c>
      <c r="G4980">
        <v>72</v>
      </c>
      <c r="H4980" t="s">
        <v>34</v>
      </c>
      <c r="I4980" t="s">
        <v>30</v>
      </c>
      <c r="J4980">
        <v>5349</v>
      </c>
      <c r="K4980" t="str">
        <f>VLOOKUP(E4980,LUCode!A:B,2,FALSE)</f>
        <v>Suspicious Package</v>
      </c>
      <c r="L4980">
        <f>VLOOKUP(D4980,Coordinates!A:C,2,FALSE)</f>
        <v>43.392000000000003</v>
      </c>
      <c r="M4980">
        <f>VLOOKUP(D4980,Coordinates!A:C,3,FALSE)</f>
        <v>-79.273499999999999</v>
      </c>
      <c r="N4980" t="str">
        <f>VLOOKUP(I4980,LULine!A:B,2,FALSE)</f>
        <v>Bloor Danforth</v>
      </c>
      <c r="O4980" t="s">
        <v>1768</v>
      </c>
      <c r="P4980" t="s">
        <v>1776</v>
      </c>
    </row>
    <row r="4981" spans="1:16" x14ac:dyDescent="0.3">
      <c r="A4981">
        <v>43771</v>
      </c>
      <c r="B4981" t="s">
        <v>1664</v>
      </c>
      <c r="C4981" t="s">
        <v>175</v>
      </c>
      <c r="D4981" t="s">
        <v>69</v>
      </c>
      <c r="E4981" t="s">
        <v>54</v>
      </c>
      <c r="F4981">
        <v>5</v>
      </c>
      <c r="G4981">
        <v>9</v>
      </c>
      <c r="H4981" t="s">
        <v>34</v>
      </c>
      <c r="I4981" t="s">
        <v>30</v>
      </c>
      <c r="J4981">
        <v>5024</v>
      </c>
      <c r="K4981" t="str">
        <f>VLOOKUP(E4981,LUCode!A:B,2,FALSE)</f>
        <v>Passenger Assistance Alarm Activated - No Trouble Found</v>
      </c>
      <c r="L4981">
        <f>VLOOKUP(D4981,Coordinates!A:C,2,FALSE)</f>
        <v>43.395099999999999</v>
      </c>
      <c r="M4981">
        <f>VLOOKUP(D4981,Coordinates!A:C,3,FALSE)</f>
        <v>-79.250600000000006</v>
      </c>
      <c r="N4981" t="str">
        <f>VLOOKUP(I4981,LULine!A:B,2,FALSE)</f>
        <v>Bloor Danforth</v>
      </c>
      <c r="O4981" t="s">
        <v>1768</v>
      </c>
      <c r="P4981" t="s">
        <v>1776</v>
      </c>
    </row>
    <row r="4982" spans="1:16" x14ac:dyDescent="0.3">
      <c r="A4982">
        <v>43771</v>
      </c>
      <c r="B4982" t="s">
        <v>1232</v>
      </c>
      <c r="C4982" t="s">
        <v>175</v>
      </c>
      <c r="D4982" t="s">
        <v>200</v>
      </c>
      <c r="E4982" t="s">
        <v>132</v>
      </c>
      <c r="F4982">
        <v>8</v>
      </c>
      <c r="G4982">
        <v>14</v>
      </c>
      <c r="H4982" t="s">
        <v>29</v>
      </c>
      <c r="I4982" t="s">
        <v>30</v>
      </c>
      <c r="J4982">
        <v>5204</v>
      </c>
      <c r="K4982" t="str">
        <f>VLOOKUP(E4982,LUCode!A:B,2,FALSE)</f>
        <v>Misc. Transportation Other - Employee Non-Chargeable</v>
      </c>
      <c r="L4982">
        <f>VLOOKUP(D4982,Coordinates!A:C,2,FALSE)</f>
        <v>43.391399999999997</v>
      </c>
      <c r="M4982">
        <f>VLOOKUP(D4982,Coordinates!A:C,3,FALSE)</f>
        <v>-79.28</v>
      </c>
      <c r="N4982" t="str">
        <f>VLOOKUP(I4982,LULine!A:B,2,FALSE)</f>
        <v>Bloor Danforth</v>
      </c>
      <c r="O4982" t="s">
        <v>1768</v>
      </c>
      <c r="P4982" t="s">
        <v>1777</v>
      </c>
    </row>
    <row r="4983" spans="1:16" x14ac:dyDescent="0.3">
      <c r="A4983">
        <v>43772</v>
      </c>
      <c r="B4983" t="s">
        <v>1366</v>
      </c>
      <c r="C4983" t="s">
        <v>188</v>
      </c>
      <c r="D4983" t="s">
        <v>33</v>
      </c>
      <c r="E4983" t="s">
        <v>57</v>
      </c>
      <c r="F4983">
        <v>4</v>
      </c>
      <c r="G4983">
        <v>8</v>
      </c>
      <c r="H4983" t="s">
        <v>34</v>
      </c>
      <c r="I4983" t="s">
        <v>30</v>
      </c>
      <c r="J4983">
        <v>5361</v>
      </c>
      <c r="K4983" t="str">
        <f>VLOOKUP(E4983,LUCode!A:B,2,FALSE)</f>
        <v>Injured or ill Customer (On Train) - Transported</v>
      </c>
      <c r="L4983">
        <f>VLOOKUP(D4983,Coordinates!A:C,2,FALSE)</f>
        <v>43.381399999999999</v>
      </c>
      <c r="M4983">
        <f>VLOOKUP(D4983,Coordinates!A:C,3,FALSE)</f>
        <v>-79.320999999999998</v>
      </c>
      <c r="N4983" t="str">
        <f>VLOOKUP(I4983,LULine!A:B,2,FALSE)</f>
        <v>Bloor Danforth</v>
      </c>
      <c r="O4983" t="s">
        <v>1768</v>
      </c>
      <c r="P4983" t="s">
        <v>1777</v>
      </c>
    </row>
    <row r="4984" spans="1:16" x14ac:dyDescent="0.3">
      <c r="A4984">
        <v>43772</v>
      </c>
      <c r="B4984" t="s">
        <v>1406</v>
      </c>
      <c r="C4984" t="s">
        <v>188</v>
      </c>
      <c r="D4984" t="s">
        <v>801</v>
      </c>
      <c r="E4984" t="s">
        <v>143</v>
      </c>
      <c r="F4984">
        <v>5</v>
      </c>
      <c r="G4984">
        <v>10</v>
      </c>
      <c r="H4984" t="s">
        <v>34</v>
      </c>
      <c r="I4984" t="s">
        <v>99</v>
      </c>
      <c r="J4984">
        <v>6196</v>
      </c>
      <c r="K4984" t="str">
        <f>VLOOKUP(E4984,LUCode!A:B,2,FALSE)</f>
        <v>Transportation Department - Other</v>
      </c>
      <c r="L4984">
        <f>VLOOKUP(D4984,Coordinates!A:C,2,FALSE)</f>
        <v>43.460099999999997</v>
      </c>
      <c r="M4984">
        <f>VLOOKUP(D4984,Coordinates!A:C,3,FALSE)</f>
        <v>-79.231200000000001</v>
      </c>
      <c r="N4984" t="str">
        <f>VLOOKUP(I4984,LULine!A:B,2,FALSE)</f>
        <v>Sheppard</v>
      </c>
      <c r="O4984" t="s">
        <v>1768</v>
      </c>
      <c r="P4984" t="s">
        <v>1777</v>
      </c>
    </row>
    <row r="4985" spans="1:16" x14ac:dyDescent="0.3">
      <c r="A4985">
        <v>43772</v>
      </c>
      <c r="B4985" t="s">
        <v>1145</v>
      </c>
      <c r="C4985" t="s">
        <v>188</v>
      </c>
      <c r="D4985" t="s">
        <v>77</v>
      </c>
      <c r="E4985" t="s">
        <v>13</v>
      </c>
      <c r="F4985">
        <v>9</v>
      </c>
      <c r="G4985">
        <v>0</v>
      </c>
      <c r="H4985" t="s">
        <v>19</v>
      </c>
      <c r="I4985" t="s">
        <v>15</v>
      </c>
      <c r="J4985">
        <v>5881</v>
      </c>
      <c r="K4985" t="str">
        <f>VLOOKUP(E4985,LUCode!A:B,2,FALSE)</f>
        <v>ATC Project</v>
      </c>
      <c r="L4985" t="str">
        <f>VLOOKUP(D4985,Coordinates!A:C,2,FALSE)</f>
        <v>43°44′03</v>
      </c>
      <c r="M4985">
        <f>VLOOKUP(D4985,Coordinates!A:C,3,FALSE)</f>
        <v>-79.27</v>
      </c>
      <c r="N4985" t="str">
        <f>VLOOKUP(I4985,LULine!A:B,2,FALSE)</f>
        <v>Yonge University Spadina</v>
      </c>
      <c r="O4985" t="s">
        <v>1768</v>
      </c>
      <c r="P4985" t="s">
        <v>1774</v>
      </c>
    </row>
    <row r="4986" spans="1:16" x14ac:dyDescent="0.3">
      <c r="A4986">
        <v>43772</v>
      </c>
      <c r="B4986" t="s">
        <v>1356</v>
      </c>
      <c r="C4986" t="s">
        <v>188</v>
      </c>
      <c r="D4986" t="s">
        <v>207</v>
      </c>
      <c r="E4986" t="s">
        <v>67</v>
      </c>
      <c r="F4986">
        <v>7</v>
      </c>
      <c r="G4986">
        <v>12</v>
      </c>
      <c r="H4986" t="s">
        <v>14</v>
      </c>
      <c r="I4986" t="s">
        <v>15</v>
      </c>
      <c r="J4986">
        <v>6116</v>
      </c>
      <c r="K4986" t="str">
        <f>VLOOKUP(E4986,LUCode!A:B,2,FALSE)</f>
        <v>Door Problems - Faulty Equipment</v>
      </c>
      <c r="L4986">
        <f>VLOOKUP(D4986,Coordinates!A:C,2,FALSE)</f>
        <v>43.4221</v>
      </c>
      <c r="M4986">
        <f>VLOOKUP(D4986,Coordinates!A:C,3,FALSE)</f>
        <v>-79.235399999999998</v>
      </c>
      <c r="N4986" t="str">
        <f>VLOOKUP(I4986,LULine!A:B,2,FALSE)</f>
        <v>Yonge University Spadina</v>
      </c>
      <c r="O4986" t="s">
        <v>1768</v>
      </c>
      <c r="P4986" t="s">
        <v>1774</v>
      </c>
    </row>
    <row r="4987" spans="1:16" x14ac:dyDescent="0.3">
      <c r="A4987">
        <v>43772</v>
      </c>
      <c r="B4987" t="s">
        <v>1006</v>
      </c>
      <c r="C4987" t="s">
        <v>188</v>
      </c>
      <c r="D4987" t="s">
        <v>211</v>
      </c>
      <c r="E4987" t="s">
        <v>132</v>
      </c>
      <c r="F4987">
        <v>4</v>
      </c>
      <c r="G4987">
        <v>9</v>
      </c>
      <c r="H4987" t="s">
        <v>19</v>
      </c>
      <c r="I4987" t="s">
        <v>15</v>
      </c>
      <c r="J4987">
        <v>6096</v>
      </c>
      <c r="K4987" t="str">
        <f>VLOOKUP(E4987,LUCode!A:B,2,FALSE)</f>
        <v>Misc. Transportation Other - Employee Non-Chargeable</v>
      </c>
      <c r="L4987">
        <f>VLOOKUP(D4987,Coordinates!A:C,2,FALSE)</f>
        <v>43.4739</v>
      </c>
      <c r="M4987">
        <f>VLOOKUP(D4987,Coordinates!A:C,3,FALSE)</f>
        <v>-79.313900000000004</v>
      </c>
      <c r="N4987" t="str">
        <f>VLOOKUP(I4987,LULine!A:B,2,FALSE)</f>
        <v>Yonge University Spadina</v>
      </c>
      <c r="O4987" t="s">
        <v>1768</v>
      </c>
      <c r="P4987" t="s">
        <v>1772</v>
      </c>
    </row>
    <row r="4988" spans="1:16" x14ac:dyDescent="0.3">
      <c r="A4988">
        <v>43772</v>
      </c>
      <c r="B4988" t="s">
        <v>695</v>
      </c>
      <c r="C4988" t="s">
        <v>188</v>
      </c>
      <c r="D4988" t="s">
        <v>211</v>
      </c>
      <c r="E4988" t="s">
        <v>128</v>
      </c>
      <c r="F4988">
        <v>5</v>
      </c>
      <c r="G4988">
        <v>10</v>
      </c>
      <c r="H4988" t="s">
        <v>19</v>
      </c>
      <c r="I4988" t="s">
        <v>15</v>
      </c>
      <c r="J4988">
        <v>5996</v>
      </c>
      <c r="K4988" t="str">
        <f>VLOOKUP(E4988,LUCode!A:B,2,FALSE)</f>
        <v>Divisional Clerk Related</v>
      </c>
      <c r="L4988">
        <f>VLOOKUP(D4988,Coordinates!A:C,2,FALSE)</f>
        <v>43.4739</v>
      </c>
      <c r="M4988">
        <f>VLOOKUP(D4988,Coordinates!A:C,3,FALSE)</f>
        <v>-79.313900000000004</v>
      </c>
      <c r="N4988" t="str">
        <f>VLOOKUP(I4988,LULine!A:B,2,FALSE)</f>
        <v>Yonge University Spadina</v>
      </c>
      <c r="O4988" t="s">
        <v>1768</v>
      </c>
      <c r="P4988" t="s">
        <v>1772</v>
      </c>
    </row>
    <row r="4989" spans="1:16" x14ac:dyDescent="0.3">
      <c r="A4989">
        <v>43772</v>
      </c>
      <c r="B4989" t="s">
        <v>491</v>
      </c>
      <c r="C4989" t="s">
        <v>188</v>
      </c>
      <c r="D4989" t="s">
        <v>211</v>
      </c>
      <c r="E4989" t="s">
        <v>43</v>
      </c>
      <c r="F4989">
        <v>5</v>
      </c>
      <c r="G4989">
        <v>9</v>
      </c>
      <c r="H4989" t="s">
        <v>19</v>
      </c>
      <c r="I4989" t="s">
        <v>15</v>
      </c>
      <c r="J4989">
        <v>5956</v>
      </c>
      <c r="K4989" t="str">
        <f>VLOOKUP(E4989,LUCode!A:B,2,FALSE)</f>
        <v>Operator Not In Position</v>
      </c>
      <c r="L4989">
        <f>VLOOKUP(D4989,Coordinates!A:C,2,FALSE)</f>
        <v>43.4739</v>
      </c>
      <c r="M4989">
        <f>VLOOKUP(D4989,Coordinates!A:C,3,FALSE)</f>
        <v>-79.313900000000004</v>
      </c>
      <c r="N4989" t="str">
        <f>VLOOKUP(I4989,LULine!A:B,2,FALSE)</f>
        <v>Yonge University Spadina</v>
      </c>
      <c r="O4989" t="s">
        <v>1768</v>
      </c>
      <c r="P4989" t="s">
        <v>1772</v>
      </c>
    </row>
    <row r="4990" spans="1:16" x14ac:dyDescent="0.3">
      <c r="A4990">
        <v>43772</v>
      </c>
      <c r="B4990" t="s">
        <v>178</v>
      </c>
      <c r="C4990" t="s">
        <v>188</v>
      </c>
      <c r="D4990" s="25" t="s">
        <v>1756</v>
      </c>
      <c r="E4990" t="s">
        <v>80</v>
      </c>
      <c r="F4990">
        <v>3</v>
      </c>
      <c r="G4990">
        <v>8</v>
      </c>
      <c r="H4990" t="s">
        <v>19</v>
      </c>
      <c r="I4990" t="s">
        <v>15</v>
      </c>
      <c r="J4990">
        <v>5741</v>
      </c>
      <c r="K4990" t="str">
        <f>VLOOKUP(E4990,LUCode!A:B,2,FALSE)</f>
        <v>Disorderly Patron</v>
      </c>
      <c r="L4990">
        <f>VLOOKUP(D4990,Coordinates!A:C,2,FALSE)</f>
        <v>43.401600000000002</v>
      </c>
      <c r="M4990">
        <f>VLOOKUP(D4990,Coordinates!A:C,3,FALSE)</f>
        <v>-79.230900000000005</v>
      </c>
      <c r="N4990" t="str">
        <f>VLOOKUP(I4990,LULine!A:B,2,FALSE)</f>
        <v>Yonge University Spadina</v>
      </c>
      <c r="O4990" t="s">
        <v>1768</v>
      </c>
      <c r="P4990" t="s">
        <v>1773</v>
      </c>
    </row>
    <row r="4991" spans="1:16" x14ac:dyDescent="0.3">
      <c r="A4991">
        <v>43772</v>
      </c>
      <c r="B4991" t="s">
        <v>1251</v>
      </c>
      <c r="C4991" t="s">
        <v>188</v>
      </c>
      <c r="D4991" t="s">
        <v>45</v>
      </c>
      <c r="E4991" t="s">
        <v>43</v>
      </c>
      <c r="F4991">
        <v>3</v>
      </c>
      <c r="G4991">
        <v>6</v>
      </c>
      <c r="H4991" t="s">
        <v>19</v>
      </c>
      <c r="I4991" t="s">
        <v>15</v>
      </c>
      <c r="J4991">
        <v>5951</v>
      </c>
      <c r="K4991" t="str">
        <f>VLOOKUP(E4991,LUCode!A:B,2,FALSE)</f>
        <v>Operator Not In Position</v>
      </c>
      <c r="L4991">
        <f>VLOOKUP(D4991,Coordinates!A:C,2,FALSE)</f>
        <v>43.781399999999998</v>
      </c>
      <c r="M4991">
        <f>VLOOKUP(D4991,Coordinates!A:C,3,FALSE)</f>
        <v>-79.415000000000006</v>
      </c>
      <c r="N4991" t="str">
        <f>VLOOKUP(I4991,LULine!A:B,2,FALSE)</f>
        <v>Yonge University Spadina</v>
      </c>
      <c r="O4991" t="s">
        <v>1768</v>
      </c>
      <c r="P4991" t="s">
        <v>1773</v>
      </c>
    </row>
    <row r="4992" spans="1:16" x14ac:dyDescent="0.3">
      <c r="A4992">
        <v>43772</v>
      </c>
      <c r="B4992" t="s">
        <v>1265</v>
      </c>
      <c r="C4992" t="s">
        <v>188</v>
      </c>
      <c r="D4992" t="s">
        <v>207</v>
      </c>
      <c r="E4992" t="s">
        <v>132</v>
      </c>
      <c r="F4992">
        <v>5</v>
      </c>
      <c r="G4992">
        <v>9</v>
      </c>
      <c r="H4992" t="s">
        <v>19</v>
      </c>
      <c r="I4992" t="s">
        <v>15</v>
      </c>
      <c r="J4992">
        <v>6121</v>
      </c>
      <c r="K4992" t="str">
        <f>VLOOKUP(E4992,LUCode!A:B,2,FALSE)</f>
        <v>Misc. Transportation Other - Employee Non-Chargeable</v>
      </c>
      <c r="L4992">
        <f>VLOOKUP(D4992,Coordinates!A:C,2,FALSE)</f>
        <v>43.4221</v>
      </c>
      <c r="M4992">
        <f>VLOOKUP(D4992,Coordinates!A:C,3,FALSE)</f>
        <v>-79.235399999999998</v>
      </c>
      <c r="N4992" t="str">
        <f>VLOOKUP(I4992,LULine!A:B,2,FALSE)</f>
        <v>Yonge University Spadina</v>
      </c>
      <c r="O4992" t="s">
        <v>1768</v>
      </c>
      <c r="P4992" t="s">
        <v>1773</v>
      </c>
    </row>
    <row r="4993" spans="1:16" x14ac:dyDescent="0.3">
      <c r="A4993">
        <v>43772</v>
      </c>
      <c r="B4993" t="s">
        <v>1014</v>
      </c>
      <c r="C4993" t="s">
        <v>188</v>
      </c>
      <c r="D4993" t="s">
        <v>207</v>
      </c>
      <c r="E4993" t="s">
        <v>70</v>
      </c>
      <c r="F4993">
        <v>5</v>
      </c>
      <c r="G4993">
        <v>9</v>
      </c>
      <c r="H4993" t="s">
        <v>19</v>
      </c>
      <c r="I4993" t="s">
        <v>15</v>
      </c>
      <c r="J4993">
        <v>5676</v>
      </c>
      <c r="K4993" t="str">
        <f>VLOOKUP(E4993,LUCode!A:B,2,FALSE)</f>
        <v>Signals - Train Stops</v>
      </c>
      <c r="L4993">
        <f>VLOOKUP(D4993,Coordinates!A:C,2,FALSE)</f>
        <v>43.4221</v>
      </c>
      <c r="M4993">
        <f>VLOOKUP(D4993,Coordinates!A:C,3,FALSE)</f>
        <v>-79.235399999999998</v>
      </c>
      <c r="N4993" t="str">
        <f>VLOOKUP(I4993,LULine!A:B,2,FALSE)</f>
        <v>Yonge University Spadina</v>
      </c>
      <c r="O4993" t="s">
        <v>1768</v>
      </c>
      <c r="P4993" t="s">
        <v>1775</v>
      </c>
    </row>
    <row r="4994" spans="1:16" x14ac:dyDescent="0.3">
      <c r="A4994">
        <v>43772</v>
      </c>
      <c r="B4994" t="s">
        <v>814</v>
      </c>
      <c r="C4994" t="s">
        <v>188</v>
      </c>
      <c r="D4994" s="25" t="s">
        <v>1756</v>
      </c>
      <c r="E4994" t="s">
        <v>80</v>
      </c>
      <c r="F4994">
        <v>5</v>
      </c>
      <c r="G4994">
        <v>9</v>
      </c>
      <c r="H4994" t="s">
        <v>19</v>
      </c>
      <c r="I4994" t="s">
        <v>15</v>
      </c>
      <c r="J4994">
        <v>5651</v>
      </c>
      <c r="K4994" t="str">
        <f>VLOOKUP(E4994,LUCode!A:B,2,FALSE)</f>
        <v>Disorderly Patron</v>
      </c>
      <c r="L4994">
        <f>VLOOKUP(D4994,Coordinates!A:C,2,FALSE)</f>
        <v>43.401600000000002</v>
      </c>
      <c r="M4994">
        <f>VLOOKUP(D4994,Coordinates!A:C,3,FALSE)</f>
        <v>-79.230900000000005</v>
      </c>
      <c r="N4994" t="str">
        <f>VLOOKUP(I4994,LULine!A:B,2,FALSE)</f>
        <v>Yonge University Spadina</v>
      </c>
      <c r="O4994" t="s">
        <v>1768</v>
      </c>
      <c r="P4994" t="s">
        <v>1775</v>
      </c>
    </row>
    <row r="4995" spans="1:16" x14ac:dyDescent="0.3">
      <c r="A4995">
        <v>43772</v>
      </c>
      <c r="B4995" t="s">
        <v>1320</v>
      </c>
      <c r="C4995" t="s">
        <v>188</v>
      </c>
      <c r="D4995" t="s">
        <v>248</v>
      </c>
      <c r="E4995" t="s">
        <v>80</v>
      </c>
      <c r="F4995">
        <v>10</v>
      </c>
      <c r="G4995">
        <v>15</v>
      </c>
      <c r="H4995" t="s">
        <v>19</v>
      </c>
      <c r="I4995" t="s">
        <v>15</v>
      </c>
      <c r="J4995">
        <v>6091</v>
      </c>
      <c r="K4995" t="str">
        <f>VLOOKUP(E4995,LUCode!A:B,2,FALSE)</f>
        <v>Disorderly Patron</v>
      </c>
      <c r="L4995">
        <f>VLOOKUP(D4995,Coordinates!A:C,2,FALSE)</f>
        <v>43.3857</v>
      </c>
      <c r="M4995">
        <f>VLOOKUP(D4995,Coordinates!A:C,3,FALSE)</f>
        <v>-79.224000000000004</v>
      </c>
      <c r="N4995" t="str">
        <f>VLOOKUP(I4995,LULine!A:B,2,FALSE)</f>
        <v>Yonge University Spadina</v>
      </c>
      <c r="O4995" t="s">
        <v>1768</v>
      </c>
      <c r="P4995" t="s">
        <v>1776</v>
      </c>
    </row>
    <row r="4996" spans="1:16" x14ac:dyDescent="0.3">
      <c r="A4996">
        <v>43772</v>
      </c>
      <c r="B4996" t="s">
        <v>1062</v>
      </c>
      <c r="C4996" t="s">
        <v>188</v>
      </c>
      <c r="D4996" t="s">
        <v>235</v>
      </c>
      <c r="E4996" t="s">
        <v>67</v>
      </c>
      <c r="F4996">
        <v>4</v>
      </c>
      <c r="G4996">
        <v>8</v>
      </c>
      <c r="H4996" t="s">
        <v>29</v>
      </c>
      <c r="I4996" t="s">
        <v>30</v>
      </c>
      <c r="J4996">
        <v>5204</v>
      </c>
      <c r="K4996" t="str">
        <f>VLOOKUP(E4996,LUCode!A:B,2,FALSE)</f>
        <v>Door Problems - Faulty Equipment</v>
      </c>
      <c r="L4996">
        <f>VLOOKUP(D4996,Coordinates!A:C,2,FALSE)</f>
        <v>43.411099999999998</v>
      </c>
      <c r="M4996">
        <f>VLOOKUP(D4996,Coordinates!A:C,3,FALSE)</f>
        <v>-79.184600000000003</v>
      </c>
      <c r="N4996" t="str">
        <f>VLOOKUP(I4996,LULine!A:B,2,FALSE)</f>
        <v>Bloor Danforth</v>
      </c>
      <c r="O4996" t="s">
        <v>1768</v>
      </c>
      <c r="P4996" t="s">
        <v>1777</v>
      </c>
    </row>
    <row r="4997" spans="1:16" x14ac:dyDescent="0.3">
      <c r="A4997">
        <v>43773</v>
      </c>
      <c r="B4997" t="s">
        <v>1359</v>
      </c>
      <c r="C4997" t="s">
        <v>196</v>
      </c>
      <c r="D4997" t="s">
        <v>211</v>
      </c>
      <c r="E4997" t="s">
        <v>13</v>
      </c>
      <c r="F4997">
        <v>4</v>
      </c>
      <c r="G4997">
        <v>9</v>
      </c>
      <c r="H4997" t="s">
        <v>19</v>
      </c>
      <c r="I4997" t="s">
        <v>15</v>
      </c>
      <c r="J4997">
        <v>5666</v>
      </c>
      <c r="K4997" t="str">
        <f>VLOOKUP(E4997,LUCode!A:B,2,FALSE)</f>
        <v>ATC Project</v>
      </c>
      <c r="L4997">
        <f>VLOOKUP(D4997,Coordinates!A:C,2,FALSE)</f>
        <v>43.4739</v>
      </c>
      <c r="M4997">
        <f>VLOOKUP(D4997,Coordinates!A:C,3,FALSE)</f>
        <v>-79.313900000000004</v>
      </c>
      <c r="N4997" t="str">
        <f>VLOOKUP(I4997,LULine!A:B,2,FALSE)</f>
        <v>Yonge University Spadina</v>
      </c>
      <c r="O4997" t="s">
        <v>1768</v>
      </c>
      <c r="P4997" t="s">
        <v>1777</v>
      </c>
    </row>
    <row r="4998" spans="1:16" x14ac:dyDescent="0.3">
      <c r="A4998">
        <v>43773</v>
      </c>
      <c r="B4998" t="s">
        <v>1729</v>
      </c>
      <c r="C4998" t="s">
        <v>196</v>
      </c>
      <c r="D4998" t="s">
        <v>300</v>
      </c>
      <c r="E4998" t="s">
        <v>13</v>
      </c>
      <c r="F4998">
        <v>10</v>
      </c>
      <c r="G4998">
        <v>15</v>
      </c>
      <c r="H4998" t="s">
        <v>14</v>
      </c>
      <c r="I4998" t="s">
        <v>15</v>
      </c>
      <c r="J4998">
        <v>5531</v>
      </c>
      <c r="K4998" t="str">
        <f>VLOOKUP(E4998,LUCode!A:B,2,FALSE)</f>
        <v>ATC Project</v>
      </c>
      <c r="L4998">
        <f>VLOOKUP(D4998,Coordinates!A:C,2,FALSE)</f>
        <v>43.405200000000001</v>
      </c>
      <c r="M4998">
        <f>VLOOKUP(D4998,Coordinates!A:C,3,FALSE)</f>
        <v>-79.201599999999999</v>
      </c>
      <c r="N4998" t="str">
        <f>VLOOKUP(I4998,LULine!A:B,2,FALSE)</f>
        <v>Yonge University Spadina</v>
      </c>
      <c r="O4998" t="s">
        <v>1768</v>
      </c>
      <c r="P4998" t="s">
        <v>1777</v>
      </c>
    </row>
    <row r="4999" spans="1:16" x14ac:dyDescent="0.3">
      <c r="A4999">
        <v>43773</v>
      </c>
      <c r="B4999" t="s">
        <v>940</v>
      </c>
      <c r="C4999" t="s">
        <v>196</v>
      </c>
      <c r="D4999" t="s">
        <v>127</v>
      </c>
      <c r="E4999" t="s">
        <v>13</v>
      </c>
      <c r="F4999">
        <v>3</v>
      </c>
      <c r="G4999">
        <v>6</v>
      </c>
      <c r="H4999" t="s">
        <v>19</v>
      </c>
      <c r="I4999" t="s">
        <v>15</v>
      </c>
      <c r="J4999">
        <v>6031</v>
      </c>
      <c r="K4999" t="str">
        <f>VLOOKUP(E4999,LUCode!A:B,2,FALSE)</f>
        <v>ATC Project</v>
      </c>
      <c r="L4999">
        <f>VLOOKUP(D4999,Coordinates!A:C,2,FALSE)</f>
        <v>43.400500000000001</v>
      </c>
      <c r="M4999">
        <f>VLOOKUP(D4999,Coordinates!A:C,3,FALSE)</f>
        <v>-79.235900000000001</v>
      </c>
      <c r="N4999" t="str">
        <f>VLOOKUP(I4999,LULine!A:B,2,FALSE)</f>
        <v>Yonge University Spadina</v>
      </c>
      <c r="O4999" t="s">
        <v>1768</v>
      </c>
      <c r="P4999" t="s">
        <v>1774</v>
      </c>
    </row>
    <row r="5000" spans="1:16" x14ac:dyDescent="0.3">
      <c r="A5000">
        <v>43773</v>
      </c>
      <c r="B5000" t="s">
        <v>78</v>
      </c>
      <c r="C5000" t="s">
        <v>196</v>
      </c>
      <c r="D5000" s="25" t="s">
        <v>1640</v>
      </c>
      <c r="E5000" t="s">
        <v>143</v>
      </c>
      <c r="F5000">
        <v>4</v>
      </c>
      <c r="G5000">
        <v>6</v>
      </c>
      <c r="H5000" t="s">
        <v>19</v>
      </c>
      <c r="I5000" t="s">
        <v>15</v>
      </c>
      <c r="J5000">
        <v>6111</v>
      </c>
      <c r="K5000" t="str">
        <f>VLOOKUP(E5000,LUCode!A:B,2,FALSE)</f>
        <v>Transportation Department - Other</v>
      </c>
      <c r="L5000" t="str">
        <f>VLOOKUP(D5000,Coordinates!A:C,2,FALSE)</f>
        <v>43.7614°</v>
      </c>
      <c r="M5000">
        <f>VLOOKUP(D5000,Coordinates!A:C,3,FALSE)</f>
        <v>-79.410499999999999</v>
      </c>
      <c r="N5000" t="str">
        <f>VLOOKUP(I5000,LULine!A:B,2,FALSE)</f>
        <v>Yonge University Spadina</v>
      </c>
      <c r="O5000" t="s">
        <v>1768</v>
      </c>
      <c r="P5000" t="s">
        <v>1774</v>
      </c>
    </row>
    <row r="5001" spans="1:16" x14ac:dyDescent="0.3">
      <c r="A5001">
        <v>43773</v>
      </c>
      <c r="B5001" t="s">
        <v>536</v>
      </c>
      <c r="C5001" t="s">
        <v>196</v>
      </c>
      <c r="D5001" t="s">
        <v>88</v>
      </c>
      <c r="E5001" t="s">
        <v>277</v>
      </c>
      <c r="F5001">
        <v>6</v>
      </c>
      <c r="G5001">
        <v>8</v>
      </c>
      <c r="H5001" t="s">
        <v>19</v>
      </c>
      <c r="I5001" t="s">
        <v>15</v>
      </c>
      <c r="J5001">
        <v>6086</v>
      </c>
      <c r="K5001" t="str">
        <f>VLOOKUP(E5001,LUCode!A:B,2,FALSE)</f>
        <v>Operator Violated Signal</v>
      </c>
      <c r="L5001">
        <f>VLOOKUP(D5001,Coordinates!A:C,2,FALSE)</f>
        <v>43.744900000000001</v>
      </c>
      <c r="M5001">
        <f>VLOOKUP(D5001,Coordinates!A:C,3,FALSE)</f>
        <v>-79.406700000000001</v>
      </c>
      <c r="N5001" t="str">
        <f>VLOOKUP(I5001,LULine!A:B,2,FALSE)</f>
        <v>Yonge University Spadina</v>
      </c>
      <c r="O5001" t="s">
        <v>1768</v>
      </c>
      <c r="P5001" t="s">
        <v>1774</v>
      </c>
    </row>
    <row r="5002" spans="1:16" x14ac:dyDescent="0.3">
      <c r="A5002">
        <v>43773</v>
      </c>
      <c r="B5002" t="s">
        <v>1066</v>
      </c>
      <c r="C5002" t="s">
        <v>196</v>
      </c>
      <c r="D5002" t="s">
        <v>27</v>
      </c>
      <c r="E5002" t="s">
        <v>777</v>
      </c>
      <c r="F5002">
        <v>81</v>
      </c>
      <c r="G5002">
        <v>84</v>
      </c>
      <c r="H5002" t="s">
        <v>29</v>
      </c>
      <c r="I5002" t="s">
        <v>30</v>
      </c>
      <c r="J5002">
        <v>5151</v>
      </c>
      <c r="K5002" t="str">
        <f>VLOOKUP(E5002,LUCode!A:B,2,FALSE)</f>
        <v>S/E/C Department Other</v>
      </c>
      <c r="L5002">
        <f>VLOOKUP(D5002,Coordinates!A:C,2,FALSE)</f>
        <v>43.392000000000003</v>
      </c>
      <c r="M5002">
        <f>VLOOKUP(D5002,Coordinates!A:C,3,FALSE)</f>
        <v>-79.273499999999999</v>
      </c>
      <c r="N5002" t="str">
        <f>VLOOKUP(I5002,LULine!A:B,2,FALSE)</f>
        <v>Bloor Danforth</v>
      </c>
      <c r="O5002" t="s">
        <v>1768</v>
      </c>
      <c r="P5002" t="s">
        <v>1772</v>
      </c>
    </row>
    <row r="5003" spans="1:16" x14ac:dyDescent="0.3">
      <c r="A5003">
        <v>43773</v>
      </c>
      <c r="B5003" t="s">
        <v>1686</v>
      </c>
      <c r="C5003" t="s">
        <v>196</v>
      </c>
      <c r="D5003" t="s">
        <v>248</v>
      </c>
      <c r="E5003" t="s">
        <v>54</v>
      </c>
      <c r="F5003">
        <v>3</v>
      </c>
      <c r="G5003">
        <v>5</v>
      </c>
      <c r="H5003" t="s">
        <v>14</v>
      </c>
      <c r="I5003" t="s">
        <v>15</v>
      </c>
      <c r="J5003">
        <v>5571</v>
      </c>
      <c r="K5003" t="str">
        <f>VLOOKUP(E5003,LUCode!A:B,2,FALSE)</f>
        <v>Passenger Assistance Alarm Activated - No Trouble Found</v>
      </c>
      <c r="L5003">
        <f>VLOOKUP(D5003,Coordinates!A:C,2,FALSE)</f>
        <v>43.3857</v>
      </c>
      <c r="M5003">
        <f>VLOOKUP(D5003,Coordinates!A:C,3,FALSE)</f>
        <v>-79.224000000000004</v>
      </c>
      <c r="N5003" t="str">
        <f>VLOOKUP(I5003,LULine!A:B,2,FALSE)</f>
        <v>Yonge University Spadina</v>
      </c>
      <c r="O5003" t="s">
        <v>1768</v>
      </c>
      <c r="P5003" t="s">
        <v>1772</v>
      </c>
    </row>
    <row r="5004" spans="1:16" x14ac:dyDescent="0.3">
      <c r="A5004">
        <v>43773</v>
      </c>
      <c r="B5004" t="s">
        <v>1172</v>
      </c>
      <c r="C5004" t="s">
        <v>196</v>
      </c>
      <c r="D5004" t="s">
        <v>849</v>
      </c>
      <c r="E5004" t="s">
        <v>13</v>
      </c>
      <c r="F5004">
        <v>3</v>
      </c>
      <c r="G5004">
        <v>6</v>
      </c>
      <c r="H5004" t="s">
        <v>19</v>
      </c>
      <c r="I5004" t="s">
        <v>15</v>
      </c>
      <c r="J5004">
        <v>5581</v>
      </c>
      <c r="K5004" t="str">
        <f>VLOOKUP(E5004,LUCode!A:B,2,FALSE)</f>
        <v>ATC Project</v>
      </c>
      <c r="L5004">
        <f>VLOOKUP(D5004,Coordinates!A:C,2,FALSE)</f>
        <v>43.463700000000003</v>
      </c>
      <c r="M5004">
        <f>VLOOKUP(D5004,Coordinates!A:C,3,FALSE)</f>
        <v>-79.303399999999996</v>
      </c>
      <c r="N5004" t="str">
        <f>VLOOKUP(I5004,LULine!A:B,2,FALSE)</f>
        <v>Yonge University Spadina</v>
      </c>
      <c r="O5004" t="s">
        <v>1768</v>
      </c>
      <c r="P5004" t="s">
        <v>1772</v>
      </c>
    </row>
    <row r="5005" spans="1:16" x14ac:dyDescent="0.3">
      <c r="A5005">
        <v>43773</v>
      </c>
      <c r="B5005" t="s">
        <v>930</v>
      </c>
      <c r="C5005" t="s">
        <v>196</v>
      </c>
      <c r="D5005" t="s">
        <v>33</v>
      </c>
      <c r="E5005" t="s">
        <v>67</v>
      </c>
      <c r="F5005">
        <v>3</v>
      </c>
      <c r="G5005">
        <v>6</v>
      </c>
      <c r="H5005" t="s">
        <v>34</v>
      </c>
      <c r="I5005" t="s">
        <v>30</v>
      </c>
      <c r="J5005">
        <v>5204</v>
      </c>
      <c r="K5005" t="str">
        <f>VLOOKUP(E5005,LUCode!A:B,2,FALSE)</f>
        <v>Door Problems - Faulty Equipment</v>
      </c>
      <c r="L5005">
        <f>VLOOKUP(D5005,Coordinates!A:C,2,FALSE)</f>
        <v>43.381399999999999</v>
      </c>
      <c r="M5005">
        <f>VLOOKUP(D5005,Coordinates!A:C,3,FALSE)</f>
        <v>-79.320999999999998</v>
      </c>
      <c r="N5005" t="str">
        <f>VLOOKUP(I5005,LULine!A:B,2,FALSE)</f>
        <v>Bloor Danforth</v>
      </c>
      <c r="O5005" t="s">
        <v>1768</v>
      </c>
      <c r="P5005" t="s">
        <v>1772</v>
      </c>
    </row>
    <row r="5006" spans="1:16" x14ac:dyDescent="0.3">
      <c r="A5006">
        <v>43773</v>
      </c>
      <c r="B5006" t="s">
        <v>633</v>
      </c>
      <c r="C5006" t="s">
        <v>196</v>
      </c>
      <c r="D5006" t="s">
        <v>42</v>
      </c>
      <c r="E5006" t="s">
        <v>503</v>
      </c>
      <c r="F5006">
        <v>13</v>
      </c>
      <c r="G5006">
        <v>16</v>
      </c>
      <c r="H5006" t="s">
        <v>19</v>
      </c>
      <c r="I5006" t="s">
        <v>15</v>
      </c>
      <c r="J5006">
        <v>5496</v>
      </c>
      <c r="K5006" t="str">
        <f>VLOOKUP(E5006,LUCode!A:B,2,FALSE)</f>
        <v>Supervisory Error</v>
      </c>
      <c r="L5006">
        <f>VLOOKUP(D5006,Coordinates!A:C,2,FALSE)</f>
        <v>43.749699999999997</v>
      </c>
      <c r="M5006">
        <f>VLOOKUP(D5006,Coordinates!A:C,3,FALSE)</f>
        <v>-79.4619</v>
      </c>
      <c r="N5006" t="str">
        <f>VLOOKUP(I5006,LULine!A:B,2,FALSE)</f>
        <v>Yonge University Spadina</v>
      </c>
      <c r="O5006" t="s">
        <v>1768</v>
      </c>
      <c r="P5006" t="s">
        <v>1772</v>
      </c>
    </row>
    <row r="5007" spans="1:16" x14ac:dyDescent="0.3">
      <c r="A5007">
        <v>43773</v>
      </c>
      <c r="B5007" t="s">
        <v>1650</v>
      </c>
      <c r="C5007" t="s">
        <v>196</v>
      </c>
      <c r="D5007" t="s">
        <v>37</v>
      </c>
      <c r="E5007" t="s">
        <v>110</v>
      </c>
      <c r="F5007">
        <v>3</v>
      </c>
      <c r="G5007">
        <v>6</v>
      </c>
      <c r="H5007" t="s">
        <v>29</v>
      </c>
      <c r="I5007" t="s">
        <v>30</v>
      </c>
      <c r="J5007">
        <v>5344</v>
      </c>
      <c r="K5007" t="str">
        <f>VLOOKUP(E5007,LUCode!A:B,2,FALSE)</f>
        <v>Door Problems - Debris Related</v>
      </c>
      <c r="L5007">
        <f>VLOOKUP(D5007,Coordinates!A:C,2,FALSE)</f>
        <v>43.435699999999997</v>
      </c>
      <c r="M5007">
        <f>VLOOKUP(D5007,Coordinates!A:C,3,FALSE)</f>
        <v>-79.154899999999998</v>
      </c>
      <c r="N5007" t="str">
        <f>VLOOKUP(I5007,LULine!A:B,2,FALSE)</f>
        <v>Bloor Danforth</v>
      </c>
      <c r="O5007" t="s">
        <v>1768</v>
      </c>
      <c r="P5007" t="s">
        <v>1773</v>
      </c>
    </row>
    <row r="5008" spans="1:16" x14ac:dyDescent="0.3">
      <c r="A5008">
        <v>43773</v>
      </c>
      <c r="B5008" t="s">
        <v>945</v>
      </c>
      <c r="C5008" t="s">
        <v>196</v>
      </c>
      <c r="D5008" s="25" t="s">
        <v>1755</v>
      </c>
      <c r="E5008" t="s">
        <v>245</v>
      </c>
      <c r="F5008">
        <v>6</v>
      </c>
      <c r="G5008">
        <v>9</v>
      </c>
      <c r="H5008" t="s">
        <v>29</v>
      </c>
      <c r="I5008" t="s">
        <v>30</v>
      </c>
      <c r="J5008">
        <v>5217</v>
      </c>
      <c r="K5008" t="str">
        <f>VLOOKUP(E5008,LUCode!A:B,2,FALSE)</f>
        <v>Door Problems - Passenger Related</v>
      </c>
      <c r="L5008">
        <f>VLOOKUP(D5008,Coordinates!A:C,2,FALSE)</f>
        <v>43.6706</v>
      </c>
      <c r="M5008">
        <f>VLOOKUP(D5008,Coordinates!A:C,3,FALSE)</f>
        <v>-79.386499999999998</v>
      </c>
      <c r="N5008" t="str">
        <f>VLOOKUP(I5008,LULine!A:B,2,FALSE)</f>
        <v>Bloor Danforth</v>
      </c>
      <c r="O5008" t="s">
        <v>1768</v>
      </c>
      <c r="P5008" t="s">
        <v>1773</v>
      </c>
    </row>
    <row r="5009" spans="1:16" x14ac:dyDescent="0.3">
      <c r="A5009">
        <v>43773</v>
      </c>
      <c r="B5009" t="s">
        <v>1730</v>
      </c>
      <c r="C5009" t="s">
        <v>196</v>
      </c>
      <c r="D5009" s="25" t="s">
        <v>1755</v>
      </c>
      <c r="E5009" t="s">
        <v>80</v>
      </c>
      <c r="F5009">
        <v>4</v>
      </c>
      <c r="G5009">
        <v>7</v>
      </c>
      <c r="H5009" t="s">
        <v>29</v>
      </c>
      <c r="I5009" t="s">
        <v>30</v>
      </c>
      <c r="J5009">
        <v>5034</v>
      </c>
      <c r="K5009" t="str">
        <f>VLOOKUP(E5009,LUCode!A:B,2,FALSE)</f>
        <v>Disorderly Patron</v>
      </c>
      <c r="L5009">
        <f>VLOOKUP(D5009,Coordinates!A:C,2,FALSE)</f>
        <v>43.6706</v>
      </c>
      <c r="M5009">
        <f>VLOOKUP(D5009,Coordinates!A:C,3,FALSE)</f>
        <v>-79.386499999999998</v>
      </c>
      <c r="N5009" t="str">
        <f>VLOOKUP(I5009,LULine!A:B,2,FALSE)</f>
        <v>Bloor Danforth</v>
      </c>
      <c r="O5009" t="s">
        <v>1768</v>
      </c>
      <c r="P5009" t="s">
        <v>1773</v>
      </c>
    </row>
    <row r="5010" spans="1:16" x14ac:dyDescent="0.3">
      <c r="A5010">
        <v>43773</v>
      </c>
      <c r="B5010" t="s">
        <v>709</v>
      </c>
      <c r="C5010" t="s">
        <v>196</v>
      </c>
      <c r="D5010" t="s">
        <v>40</v>
      </c>
      <c r="E5010" t="s">
        <v>308</v>
      </c>
      <c r="F5010">
        <v>6</v>
      </c>
      <c r="G5010">
        <v>9</v>
      </c>
      <c r="H5010" t="s">
        <v>29</v>
      </c>
      <c r="I5010" t="s">
        <v>30</v>
      </c>
      <c r="J5010">
        <v>5114</v>
      </c>
      <c r="K5010" t="str">
        <f>VLOOKUP(E5010,LUCode!A:B,2,FALSE)</f>
        <v>Assault / Patron Involved</v>
      </c>
      <c r="L5010">
        <f>VLOOKUP(D5010,Coordinates!A:C,2,FALSE)</f>
        <v>43.405700000000003</v>
      </c>
      <c r="M5010">
        <f>VLOOKUP(D5010,Coordinates!A:C,3,FALSE)</f>
        <v>-79.194900000000004</v>
      </c>
      <c r="N5010" t="str">
        <f>VLOOKUP(I5010,LULine!A:B,2,FALSE)</f>
        <v>Bloor Danforth</v>
      </c>
      <c r="O5010" t="s">
        <v>1768</v>
      </c>
      <c r="P5010" t="s">
        <v>1773</v>
      </c>
    </row>
    <row r="5011" spans="1:16" x14ac:dyDescent="0.3">
      <c r="A5011">
        <v>43773</v>
      </c>
      <c r="B5011" t="s">
        <v>642</v>
      </c>
      <c r="C5011" t="s">
        <v>196</v>
      </c>
      <c r="D5011" t="s">
        <v>162</v>
      </c>
      <c r="E5011" t="s">
        <v>80</v>
      </c>
      <c r="F5011">
        <v>13</v>
      </c>
      <c r="G5011">
        <v>16</v>
      </c>
      <c r="H5011" t="s">
        <v>14</v>
      </c>
      <c r="I5011" t="s">
        <v>15</v>
      </c>
      <c r="J5011">
        <v>5691</v>
      </c>
      <c r="K5011" t="str">
        <f>VLOOKUP(E5011,LUCode!A:B,2,FALSE)</f>
        <v>Disorderly Patron</v>
      </c>
      <c r="L5011">
        <f>VLOOKUP(D5011,Coordinates!A:C,2,FALSE)</f>
        <v>43.390900000000002</v>
      </c>
      <c r="M5011">
        <f>VLOOKUP(D5011,Coordinates!A:C,3,FALSE)</f>
        <v>-79.224500000000006</v>
      </c>
      <c r="N5011" t="str">
        <f>VLOOKUP(I5011,LULine!A:B,2,FALSE)</f>
        <v>Yonge University Spadina</v>
      </c>
      <c r="O5011" t="s">
        <v>1768</v>
      </c>
      <c r="P5011" t="s">
        <v>1776</v>
      </c>
    </row>
    <row r="5012" spans="1:16" x14ac:dyDescent="0.3">
      <c r="A5012">
        <v>43773</v>
      </c>
      <c r="B5012" t="s">
        <v>452</v>
      </c>
      <c r="C5012" t="s">
        <v>196</v>
      </c>
      <c r="D5012" t="s">
        <v>127</v>
      </c>
      <c r="E5012" t="s">
        <v>132</v>
      </c>
      <c r="F5012">
        <v>3</v>
      </c>
      <c r="G5012">
        <v>8</v>
      </c>
      <c r="H5012" t="s">
        <v>14</v>
      </c>
      <c r="I5012" t="s">
        <v>15</v>
      </c>
      <c r="J5012">
        <v>5916</v>
      </c>
      <c r="K5012" t="str">
        <f>VLOOKUP(E5012,LUCode!A:B,2,FALSE)</f>
        <v>Misc. Transportation Other - Employee Non-Chargeable</v>
      </c>
      <c r="L5012">
        <f>VLOOKUP(D5012,Coordinates!A:C,2,FALSE)</f>
        <v>43.400500000000001</v>
      </c>
      <c r="M5012">
        <f>VLOOKUP(D5012,Coordinates!A:C,3,FALSE)</f>
        <v>-79.235900000000001</v>
      </c>
      <c r="N5012" t="str">
        <f>VLOOKUP(I5012,LULine!A:B,2,FALSE)</f>
        <v>Yonge University Spadina</v>
      </c>
      <c r="O5012" t="s">
        <v>1768</v>
      </c>
      <c r="P5012" t="s">
        <v>1777</v>
      </c>
    </row>
    <row r="5013" spans="1:16" x14ac:dyDescent="0.3">
      <c r="A5013">
        <v>43773</v>
      </c>
      <c r="B5013" t="s">
        <v>1666</v>
      </c>
      <c r="C5013" t="s">
        <v>196</v>
      </c>
      <c r="D5013" t="s">
        <v>45</v>
      </c>
      <c r="E5013" t="s">
        <v>57</v>
      </c>
      <c r="F5013">
        <v>5</v>
      </c>
      <c r="G5013">
        <v>10</v>
      </c>
      <c r="H5013" t="s">
        <v>19</v>
      </c>
      <c r="I5013" t="s">
        <v>15</v>
      </c>
      <c r="J5013">
        <v>5741</v>
      </c>
      <c r="K5013" t="str">
        <f>VLOOKUP(E5013,LUCode!A:B,2,FALSE)</f>
        <v>Injured or ill Customer (On Train) - Transported</v>
      </c>
      <c r="L5013">
        <f>VLOOKUP(D5013,Coordinates!A:C,2,FALSE)</f>
        <v>43.781399999999998</v>
      </c>
      <c r="M5013">
        <f>VLOOKUP(D5013,Coordinates!A:C,3,FALSE)</f>
        <v>-79.415000000000006</v>
      </c>
      <c r="N5013" t="str">
        <f>VLOOKUP(I5013,LULine!A:B,2,FALSE)</f>
        <v>Yonge University Spadina</v>
      </c>
      <c r="O5013" t="s">
        <v>1768</v>
      </c>
      <c r="P5013" t="s">
        <v>1777</v>
      </c>
    </row>
    <row r="5014" spans="1:16" x14ac:dyDescent="0.3">
      <c r="A5014">
        <v>43773</v>
      </c>
      <c r="B5014" t="s">
        <v>1208</v>
      </c>
      <c r="C5014" t="s">
        <v>196</v>
      </c>
      <c r="D5014" t="s">
        <v>389</v>
      </c>
      <c r="E5014" t="s">
        <v>494</v>
      </c>
      <c r="F5014">
        <v>4</v>
      </c>
      <c r="G5014">
        <v>10</v>
      </c>
      <c r="H5014" t="s">
        <v>34</v>
      </c>
      <c r="I5014" t="s">
        <v>93</v>
      </c>
      <c r="J5014">
        <v>3021</v>
      </c>
      <c r="K5014" t="str">
        <f>VLOOKUP(E5014,LUCode!A:B,2,FALSE)</f>
        <v>Timeout</v>
      </c>
      <c r="L5014">
        <f>VLOOKUP(D5014,Coordinates!A:C,2,FALSE)</f>
        <v>43.450099999999999</v>
      </c>
      <c r="M5014">
        <f>VLOOKUP(D5014,Coordinates!A:C,3,FALSE)</f>
        <v>-79.161299999999997</v>
      </c>
      <c r="N5014" t="str">
        <f>VLOOKUP(I5014,LULine!A:B,2,FALSE)</f>
        <v>Scarborough Rail Transit</v>
      </c>
      <c r="O5014" t="s">
        <v>1768</v>
      </c>
      <c r="P5014" t="s">
        <v>1777</v>
      </c>
    </row>
    <row r="5015" spans="1:16" x14ac:dyDescent="0.3">
      <c r="A5015">
        <v>43773</v>
      </c>
      <c r="B5015" t="s">
        <v>572</v>
      </c>
      <c r="C5015" t="s">
        <v>196</v>
      </c>
      <c r="D5015" t="s">
        <v>45</v>
      </c>
      <c r="E5015" t="s">
        <v>239</v>
      </c>
      <c r="F5015">
        <v>3</v>
      </c>
      <c r="G5015">
        <v>8</v>
      </c>
      <c r="H5015" t="s">
        <v>14</v>
      </c>
      <c r="I5015" t="s">
        <v>15</v>
      </c>
      <c r="J5015">
        <v>5916</v>
      </c>
      <c r="K5015" t="str">
        <f>VLOOKUP(E5015,LUCode!A:B,2,FALSE)</f>
        <v>Crew Unable to Maintain Schedule</v>
      </c>
      <c r="L5015">
        <f>VLOOKUP(D5015,Coordinates!A:C,2,FALSE)</f>
        <v>43.781399999999998</v>
      </c>
      <c r="M5015">
        <f>VLOOKUP(D5015,Coordinates!A:C,3,FALSE)</f>
        <v>-79.415000000000006</v>
      </c>
      <c r="N5015" t="str">
        <f>VLOOKUP(I5015,LULine!A:B,2,FALSE)</f>
        <v>Yonge University Spadina</v>
      </c>
      <c r="O5015" t="s">
        <v>1768</v>
      </c>
      <c r="P5015" t="s">
        <v>1777</v>
      </c>
    </row>
    <row r="5016" spans="1:16" x14ac:dyDescent="0.3">
      <c r="A5016">
        <v>43774</v>
      </c>
      <c r="B5016" t="s">
        <v>1092</v>
      </c>
      <c r="C5016" t="s">
        <v>11</v>
      </c>
      <c r="D5016" t="s">
        <v>106</v>
      </c>
      <c r="E5016" t="s">
        <v>60</v>
      </c>
      <c r="F5016">
        <v>5</v>
      </c>
      <c r="G5016">
        <v>10</v>
      </c>
      <c r="H5016" t="s">
        <v>14</v>
      </c>
      <c r="I5016" t="s">
        <v>15</v>
      </c>
      <c r="J5016">
        <v>5891</v>
      </c>
      <c r="K5016" t="str">
        <f>VLOOKUP(E5016,LUCode!A:B,2,FALSE)</f>
        <v>Miscellaneous Other</v>
      </c>
      <c r="L5016">
        <f>VLOOKUP(D5016,Coordinates!A:C,2,FALSE)</f>
        <v>43.400199999999998</v>
      </c>
      <c r="M5016">
        <f>VLOOKUP(D5016,Coordinates!A:C,3,FALSE)</f>
        <v>-79.233699999999999</v>
      </c>
      <c r="N5016" t="str">
        <f>VLOOKUP(I5016,LULine!A:B,2,FALSE)</f>
        <v>Yonge University Spadina</v>
      </c>
      <c r="O5016" t="s">
        <v>1768</v>
      </c>
      <c r="P5016" t="s">
        <v>1777</v>
      </c>
    </row>
    <row r="5017" spans="1:16" x14ac:dyDescent="0.3">
      <c r="A5017">
        <v>43774</v>
      </c>
      <c r="B5017" t="s">
        <v>1731</v>
      </c>
      <c r="C5017" t="s">
        <v>11</v>
      </c>
      <c r="D5017" t="s">
        <v>626</v>
      </c>
      <c r="E5017" t="s">
        <v>13</v>
      </c>
      <c r="F5017">
        <v>5</v>
      </c>
      <c r="G5017">
        <v>10</v>
      </c>
      <c r="H5017" t="s">
        <v>14</v>
      </c>
      <c r="I5017" t="s">
        <v>15</v>
      </c>
      <c r="J5017">
        <v>5551</v>
      </c>
      <c r="K5017" t="str">
        <f>VLOOKUP(E5017,LUCode!A:B,2,FALSE)</f>
        <v>ATC Project</v>
      </c>
      <c r="L5017">
        <f>VLOOKUP(D5017,Coordinates!A:C,2,FALSE)</f>
        <v>43.465000000000003</v>
      </c>
      <c r="M5017">
        <f>VLOOKUP(D5017,Coordinates!A:C,3,FALSE)</f>
        <v>-79.2453</v>
      </c>
      <c r="N5017" t="str">
        <f>VLOOKUP(I5017,LULine!A:B,2,FALSE)</f>
        <v>Yonge University Spadina</v>
      </c>
      <c r="O5017" t="s">
        <v>1768</v>
      </c>
      <c r="P5017" t="s">
        <v>1777</v>
      </c>
    </row>
    <row r="5018" spans="1:16" x14ac:dyDescent="0.3">
      <c r="A5018">
        <v>43774</v>
      </c>
      <c r="B5018" t="s">
        <v>914</v>
      </c>
      <c r="C5018" t="s">
        <v>11</v>
      </c>
      <c r="D5018" t="s">
        <v>137</v>
      </c>
      <c r="E5018" t="s">
        <v>245</v>
      </c>
      <c r="F5018">
        <v>3</v>
      </c>
      <c r="G5018">
        <v>5</v>
      </c>
      <c r="H5018" t="s">
        <v>14</v>
      </c>
      <c r="I5018" t="s">
        <v>15</v>
      </c>
      <c r="J5018">
        <v>5801</v>
      </c>
      <c r="K5018" t="str">
        <f>VLOOKUP(E5018,LUCode!A:B,2,FALSE)</f>
        <v>Door Problems - Passenger Related</v>
      </c>
      <c r="L5018">
        <f>VLOOKUP(D5018,Coordinates!A:C,2,FALSE)</f>
        <v>43.645299999999999</v>
      </c>
      <c r="M5018">
        <f>VLOOKUP(D5018,Coordinates!A:C,3,FALSE)</f>
        <v>-79.380600000000001</v>
      </c>
      <c r="N5018" t="str">
        <f>VLOOKUP(I5018,LULine!A:B,2,FALSE)</f>
        <v>Yonge University Spadina</v>
      </c>
      <c r="O5018" t="s">
        <v>1768</v>
      </c>
      <c r="P5018" t="s">
        <v>1774</v>
      </c>
    </row>
    <row r="5019" spans="1:16" x14ac:dyDescent="0.3">
      <c r="A5019">
        <v>43774</v>
      </c>
      <c r="B5019" t="s">
        <v>1226</v>
      </c>
      <c r="C5019" t="s">
        <v>11</v>
      </c>
      <c r="D5019" t="s">
        <v>88</v>
      </c>
      <c r="E5019" t="s">
        <v>54</v>
      </c>
      <c r="F5019">
        <v>3</v>
      </c>
      <c r="G5019">
        <v>5</v>
      </c>
      <c r="H5019" t="s">
        <v>19</v>
      </c>
      <c r="I5019" t="s">
        <v>15</v>
      </c>
      <c r="J5019">
        <v>5931</v>
      </c>
      <c r="K5019" t="str">
        <f>VLOOKUP(E5019,LUCode!A:B,2,FALSE)</f>
        <v>Passenger Assistance Alarm Activated - No Trouble Found</v>
      </c>
      <c r="L5019">
        <f>VLOOKUP(D5019,Coordinates!A:C,2,FALSE)</f>
        <v>43.744900000000001</v>
      </c>
      <c r="M5019">
        <f>VLOOKUP(D5019,Coordinates!A:C,3,FALSE)</f>
        <v>-79.406700000000001</v>
      </c>
      <c r="N5019" t="str">
        <f>VLOOKUP(I5019,LULine!A:B,2,FALSE)</f>
        <v>Yonge University Spadina</v>
      </c>
      <c r="O5019" t="s">
        <v>1768</v>
      </c>
      <c r="P5019" t="s">
        <v>1774</v>
      </c>
    </row>
    <row r="5020" spans="1:16" x14ac:dyDescent="0.3">
      <c r="A5020">
        <v>43774</v>
      </c>
      <c r="B5020" t="s">
        <v>38</v>
      </c>
      <c r="C5020" t="s">
        <v>11</v>
      </c>
      <c r="D5020" t="s">
        <v>56</v>
      </c>
      <c r="E5020" t="s">
        <v>80</v>
      </c>
      <c r="F5020">
        <v>4</v>
      </c>
      <c r="G5020">
        <v>6</v>
      </c>
      <c r="H5020" t="s">
        <v>29</v>
      </c>
      <c r="I5020" t="s">
        <v>30</v>
      </c>
      <c r="J5020">
        <v>5017</v>
      </c>
      <c r="K5020" t="str">
        <f>VLOOKUP(E5020,LUCode!A:B,2,FALSE)</f>
        <v>Disorderly Patron</v>
      </c>
      <c r="L5020">
        <f>VLOOKUP(D5020,Coordinates!A:C,2,FALSE)</f>
        <v>43.395800000000001</v>
      </c>
      <c r="M5020">
        <f>VLOOKUP(D5020,Coordinates!A:C,3,FALSE)</f>
        <v>-79.244</v>
      </c>
      <c r="N5020" t="str">
        <f>VLOOKUP(I5020,LULine!A:B,2,FALSE)</f>
        <v>Bloor Danforth</v>
      </c>
      <c r="O5020" t="s">
        <v>1768</v>
      </c>
      <c r="P5020" t="s">
        <v>1774</v>
      </c>
    </row>
    <row r="5021" spans="1:16" x14ac:dyDescent="0.3">
      <c r="A5021">
        <v>43774</v>
      </c>
      <c r="B5021" t="s">
        <v>39</v>
      </c>
      <c r="C5021" t="s">
        <v>11</v>
      </c>
      <c r="D5021" t="s">
        <v>33</v>
      </c>
      <c r="E5021" t="s">
        <v>60</v>
      </c>
      <c r="F5021">
        <v>3</v>
      </c>
      <c r="G5021">
        <v>5</v>
      </c>
      <c r="H5021" t="s">
        <v>34</v>
      </c>
      <c r="I5021" t="s">
        <v>30</v>
      </c>
      <c r="J5021">
        <v>5024</v>
      </c>
      <c r="K5021" t="str">
        <f>VLOOKUP(E5021,LUCode!A:B,2,FALSE)</f>
        <v>Miscellaneous Other</v>
      </c>
      <c r="L5021">
        <f>VLOOKUP(D5021,Coordinates!A:C,2,FALSE)</f>
        <v>43.381399999999999</v>
      </c>
      <c r="M5021">
        <f>VLOOKUP(D5021,Coordinates!A:C,3,FALSE)</f>
        <v>-79.320999999999998</v>
      </c>
      <c r="N5021" t="str">
        <f>VLOOKUP(I5021,LULine!A:B,2,FALSE)</f>
        <v>Bloor Danforth</v>
      </c>
      <c r="O5021" t="s">
        <v>1768</v>
      </c>
      <c r="P5021" t="s">
        <v>1774</v>
      </c>
    </row>
    <row r="5022" spans="1:16" x14ac:dyDescent="0.3">
      <c r="A5022">
        <v>43774</v>
      </c>
      <c r="B5022" t="s">
        <v>693</v>
      </c>
      <c r="C5022" t="s">
        <v>11</v>
      </c>
      <c r="D5022" s="25" t="s">
        <v>1640</v>
      </c>
      <c r="E5022" t="s">
        <v>1586</v>
      </c>
      <c r="F5022">
        <v>3</v>
      </c>
      <c r="G5022">
        <v>8</v>
      </c>
      <c r="H5022" t="s">
        <v>34</v>
      </c>
      <c r="I5022" t="s">
        <v>99</v>
      </c>
      <c r="J5022">
        <v>6151</v>
      </c>
      <c r="K5022" t="str">
        <f>VLOOKUP(E5022,LUCode!A:B,2,FALSE)</f>
        <v>OPTO Operator Related</v>
      </c>
      <c r="L5022" t="str">
        <f>VLOOKUP(D5022,Coordinates!A:C,2,FALSE)</f>
        <v>43.7614°</v>
      </c>
      <c r="M5022">
        <f>VLOOKUP(D5022,Coordinates!A:C,3,FALSE)</f>
        <v>-79.410499999999999</v>
      </c>
      <c r="N5022" t="str">
        <f>VLOOKUP(I5022,LULine!A:B,2,FALSE)</f>
        <v>Sheppard</v>
      </c>
      <c r="O5022" t="s">
        <v>1768</v>
      </c>
      <c r="P5022" t="s">
        <v>1774</v>
      </c>
    </row>
    <row r="5023" spans="1:16" x14ac:dyDescent="0.3">
      <c r="A5023">
        <v>43774</v>
      </c>
      <c r="B5023" t="s">
        <v>934</v>
      </c>
      <c r="C5023" t="s">
        <v>11</v>
      </c>
      <c r="D5023" t="s">
        <v>77</v>
      </c>
      <c r="E5023" t="s">
        <v>150</v>
      </c>
      <c r="F5023">
        <v>3</v>
      </c>
      <c r="G5023">
        <v>5</v>
      </c>
      <c r="H5023" t="s">
        <v>14</v>
      </c>
      <c r="I5023" t="s">
        <v>15</v>
      </c>
      <c r="J5023">
        <v>5931</v>
      </c>
      <c r="K5023" t="str">
        <f>VLOOKUP(E5023,LUCode!A:B,2,FALSE)</f>
        <v>Passenger Other</v>
      </c>
      <c r="L5023" t="str">
        <f>VLOOKUP(D5023,Coordinates!A:C,2,FALSE)</f>
        <v>43°44′03</v>
      </c>
      <c r="M5023">
        <f>VLOOKUP(D5023,Coordinates!A:C,3,FALSE)</f>
        <v>-79.27</v>
      </c>
      <c r="N5023" t="str">
        <f>VLOOKUP(I5023,LULine!A:B,2,FALSE)</f>
        <v>Yonge University Spadina</v>
      </c>
      <c r="O5023" t="s">
        <v>1768</v>
      </c>
      <c r="P5023" t="s">
        <v>1772</v>
      </c>
    </row>
    <row r="5024" spans="1:16" x14ac:dyDescent="0.3">
      <c r="A5024">
        <v>43774</v>
      </c>
      <c r="B5024" t="s">
        <v>634</v>
      </c>
      <c r="C5024" t="s">
        <v>11</v>
      </c>
      <c r="D5024" t="s">
        <v>17</v>
      </c>
      <c r="E5024" t="s">
        <v>57</v>
      </c>
      <c r="F5024">
        <v>3</v>
      </c>
      <c r="G5024">
        <v>6</v>
      </c>
      <c r="H5024" t="s">
        <v>19</v>
      </c>
      <c r="I5024" t="s">
        <v>15</v>
      </c>
      <c r="J5024">
        <v>5851</v>
      </c>
      <c r="K5024" t="str">
        <f>VLOOKUP(E5024,LUCode!A:B,2,FALSE)</f>
        <v>Injured or ill Customer (On Train) - Transported</v>
      </c>
      <c r="L5024">
        <f>VLOOKUP(D5024,Coordinates!A:C,2,FALSE)</f>
        <v>43.415700000000001</v>
      </c>
      <c r="M5024">
        <f>VLOOKUP(D5024,Coordinates!A:C,3,FALSE)</f>
        <v>-79.260900000000007</v>
      </c>
      <c r="N5024" t="str">
        <f>VLOOKUP(I5024,LULine!A:B,2,FALSE)</f>
        <v>Yonge University Spadina</v>
      </c>
      <c r="O5024" t="s">
        <v>1768</v>
      </c>
      <c r="P5024" t="s">
        <v>1772</v>
      </c>
    </row>
    <row r="5025" spans="1:16" x14ac:dyDescent="0.3">
      <c r="A5025">
        <v>43774</v>
      </c>
      <c r="B5025" t="s">
        <v>1705</v>
      </c>
      <c r="C5025" t="s">
        <v>11</v>
      </c>
      <c r="D5025" t="s">
        <v>27</v>
      </c>
      <c r="E5025" t="s">
        <v>57</v>
      </c>
      <c r="F5025">
        <v>13</v>
      </c>
      <c r="G5025">
        <v>16</v>
      </c>
      <c r="H5025" t="s">
        <v>29</v>
      </c>
      <c r="I5025" t="s">
        <v>30</v>
      </c>
      <c r="J5025">
        <v>5153</v>
      </c>
      <c r="K5025" t="str">
        <f>VLOOKUP(E5025,LUCode!A:B,2,FALSE)</f>
        <v>Injured or ill Customer (On Train) - Transported</v>
      </c>
      <c r="L5025">
        <f>VLOOKUP(D5025,Coordinates!A:C,2,FALSE)</f>
        <v>43.392000000000003</v>
      </c>
      <c r="M5025">
        <f>VLOOKUP(D5025,Coordinates!A:C,3,FALSE)</f>
        <v>-79.273499999999999</v>
      </c>
      <c r="N5025" t="str">
        <f>VLOOKUP(I5025,LULine!A:B,2,FALSE)</f>
        <v>Bloor Danforth</v>
      </c>
      <c r="O5025" t="s">
        <v>1768</v>
      </c>
      <c r="P5025" t="s">
        <v>1773</v>
      </c>
    </row>
    <row r="5026" spans="1:16" x14ac:dyDescent="0.3">
      <c r="A5026">
        <v>43774</v>
      </c>
      <c r="B5026" t="s">
        <v>615</v>
      </c>
      <c r="C5026" t="s">
        <v>11</v>
      </c>
      <c r="D5026" t="s">
        <v>56</v>
      </c>
      <c r="E5026" t="s">
        <v>245</v>
      </c>
      <c r="F5026">
        <v>7</v>
      </c>
      <c r="G5026">
        <v>9</v>
      </c>
      <c r="H5026" t="s">
        <v>34</v>
      </c>
      <c r="I5026" t="s">
        <v>30</v>
      </c>
      <c r="J5026">
        <v>5214</v>
      </c>
      <c r="K5026" t="str">
        <f>VLOOKUP(E5026,LUCode!A:B,2,FALSE)</f>
        <v>Door Problems - Passenger Related</v>
      </c>
      <c r="L5026">
        <f>VLOOKUP(D5026,Coordinates!A:C,2,FALSE)</f>
        <v>43.395800000000001</v>
      </c>
      <c r="M5026">
        <f>VLOOKUP(D5026,Coordinates!A:C,3,FALSE)</f>
        <v>-79.244</v>
      </c>
      <c r="N5026" t="str">
        <f>VLOOKUP(I5026,LULine!A:B,2,FALSE)</f>
        <v>Bloor Danforth</v>
      </c>
      <c r="O5026" t="s">
        <v>1768</v>
      </c>
      <c r="P5026" t="s">
        <v>1775</v>
      </c>
    </row>
    <row r="5027" spans="1:16" x14ac:dyDescent="0.3">
      <c r="A5027">
        <v>43774</v>
      </c>
      <c r="B5027" t="s">
        <v>330</v>
      </c>
      <c r="C5027" t="s">
        <v>11</v>
      </c>
      <c r="D5027" t="s">
        <v>40</v>
      </c>
      <c r="E5027" t="s">
        <v>110</v>
      </c>
      <c r="F5027">
        <v>3</v>
      </c>
      <c r="G5027">
        <v>5</v>
      </c>
      <c r="H5027" t="s">
        <v>29</v>
      </c>
      <c r="I5027" t="s">
        <v>30</v>
      </c>
      <c r="J5027">
        <v>5090</v>
      </c>
      <c r="K5027" t="str">
        <f>VLOOKUP(E5027,LUCode!A:B,2,FALSE)</f>
        <v>Door Problems - Debris Related</v>
      </c>
      <c r="L5027">
        <f>VLOOKUP(D5027,Coordinates!A:C,2,FALSE)</f>
        <v>43.405700000000003</v>
      </c>
      <c r="M5027">
        <f>VLOOKUP(D5027,Coordinates!A:C,3,FALSE)</f>
        <v>-79.194900000000004</v>
      </c>
      <c r="N5027" t="str">
        <f>VLOOKUP(I5027,LULine!A:B,2,FALSE)</f>
        <v>Bloor Danforth</v>
      </c>
      <c r="O5027" t="s">
        <v>1768</v>
      </c>
      <c r="P5027" t="s">
        <v>1775</v>
      </c>
    </row>
    <row r="5028" spans="1:16" x14ac:dyDescent="0.3">
      <c r="A5028">
        <v>43774</v>
      </c>
      <c r="B5028" t="s">
        <v>568</v>
      </c>
      <c r="C5028" t="s">
        <v>11</v>
      </c>
      <c r="D5028" t="s">
        <v>33</v>
      </c>
      <c r="E5028" t="s">
        <v>57</v>
      </c>
      <c r="F5028">
        <v>2</v>
      </c>
      <c r="G5028">
        <v>4</v>
      </c>
      <c r="H5028" t="s">
        <v>29</v>
      </c>
      <c r="I5028" t="s">
        <v>30</v>
      </c>
      <c r="J5028">
        <v>5262</v>
      </c>
      <c r="K5028" t="str">
        <f>VLOOKUP(E5028,LUCode!A:B,2,FALSE)</f>
        <v>Injured or ill Customer (On Train) - Transported</v>
      </c>
      <c r="L5028">
        <f>VLOOKUP(D5028,Coordinates!A:C,2,FALSE)</f>
        <v>43.381399999999999</v>
      </c>
      <c r="M5028">
        <f>VLOOKUP(D5028,Coordinates!A:C,3,FALSE)</f>
        <v>-79.320999999999998</v>
      </c>
      <c r="N5028" t="str">
        <f>VLOOKUP(I5028,LULine!A:B,2,FALSE)</f>
        <v>Bloor Danforth</v>
      </c>
      <c r="O5028" t="s">
        <v>1768</v>
      </c>
      <c r="P5028" t="s">
        <v>1775</v>
      </c>
    </row>
    <row r="5029" spans="1:16" x14ac:dyDescent="0.3">
      <c r="A5029">
        <v>43774</v>
      </c>
      <c r="B5029" t="s">
        <v>1320</v>
      </c>
      <c r="C5029" t="s">
        <v>11</v>
      </c>
      <c r="D5029" t="s">
        <v>420</v>
      </c>
      <c r="E5029" t="s">
        <v>89</v>
      </c>
      <c r="F5029">
        <v>3</v>
      </c>
      <c r="G5029">
        <v>6</v>
      </c>
      <c r="H5029" t="s">
        <v>14</v>
      </c>
      <c r="I5029" t="s">
        <v>15</v>
      </c>
      <c r="J5029">
        <v>6131</v>
      </c>
      <c r="K5029" t="str">
        <f>VLOOKUP(E5029,LUCode!A:B,2,FALSE)</f>
        <v>Injured or ill Customer (On Train) - Medical Aid Refused</v>
      </c>
      <c r="L5029">
        <f>VLOOKUP(D5029,Coordinates!A:C,2,FALSE)</f>
        <v>43.3917</v>
      </c>
      <c r="M5029">
        <f>VLOOKUP(D5029,Coordinates!A:C,3,FALSE)</f>
        <v>-79.231800000000007</v>
      </c>
      <c r="N5029" t="str">
        <f>VLOOKUP(I5029,LULine!A:B,2,FALSE)</f>
        <v>Yonge University Spadina</v>
      </c>
      <c r="O5029" t="s">
        <v>1768</v>
      </c>
      <c r="P5029" t="s">
        <v>1776</v>
      </c>
    </row>
    <row r="5030" spans="1:16" x14ac:dyDescent="0.3">
      <c r="A5030">
        <v>43774</v>
      </c>
      <c r="B5030" t="s">
        <v>747</v>
      </c>
      <c r="C5030" t="s">
        <v>11</v>
      </c>
      <c r="D5030" t="s">
        <v>157</v>
      </c>
      <c r="E5030" t="s">
        <v>80</v>
      </c>
      <c r="F5030">
        <v>3</v>
      </c>
      <c r="G5030">
        <v>6</v>
      </c>
      <c r="H5030" t="s">
        <v>34</v>
      </c>
      <c r="I5030" t="s">
        <v>30</v>
      </c>
      <c r="J5030">
        <v>5055</v>
      </c>
      <c r="K5030" t="str">
        <f>VLOOKUP(E5030,LUCode!A:B,2,FALSE)</f>
        <v>Disorderly Patron</v>
      </c>
      <c r="L5030">
        <f>VLOOKUP(D5030,Coordinates!A:C,2,FALSE)</f>
        <v>43.404800000000002</v>
      </c>
      <c r="M5030">
        <f>VLOOKUP(D5030,Coordinates!A:C,3,FALSE)</f>
        <v>-79.2042</v>
      </c>
      <c r="N5030" t="str">
        <f>VLOOKUP(I5030,LULine!A:B,2,FALSE)</f>
        <v>Bloor Danforth</v>
      </c>
      <c r="O5030" t="s">
        <v>1768</v>
      </c>
      <c r="P5030" t="s">
        <v>1776</v>
      </c>
    </row>
    <row r="5031" spans="1:16" x14ac:dyDescent="0.3">
      <c r="A5031">
        <v>43774</v>
      </c>
      <c r="B5031" t="s">
        <v>874</v>
      </c>
      <c r="C5031" t="s">
        <v>11</v>
      </c>
      <c r="D5031" s="25" t="s">
        <v>1756</v>
      </c>
      <c r="E5031" t="s">
        <v>80</v>
      </c>
      <c r="F5031">
        <v>4</v>
      </c>
      <c r="G5031">
        <v>8</v>
      </c>
      <c r="H5031" t="s">
        <v>19</v>
      </c>
      <c r="I5031" t="s">
        <v>15</v>
      </c>
      <c r="J5031">
        <v>5891</v>
      </c>
      <c r="K5031" t="str">
        <f>VLOOKUP(E5031,LUCode!A:B,2,FALSE)</f>
        <v>Disorderly Patron</v>
      </c>
      <c r="L5031">
        <f>VLOOKUP(D5031,Coordinates!A:C,2,FALSE)</f>
        <v>43.401600000000002</v>
      </c>
      <c r="M5031">
        <f>VLOOKUP(D5031,Coordinates!A:C,3,FALSE)</f>
        <v>-79.230900000000005</v>
      </c>
      <c r="N5031" t="str">
        <f>VLOOKUP(I5031,LULine!A:B,2,FALSE)</f>
        <v>Yonge University Spadina</v>
      </c>
      <c r="O5031" t="s">
        <v>1768</v>
      </c>
      <c r="P5031" t="s">
        <v>1777</v>
      </c>
    </row>
    <row r="5032" spans="1:16" x14ac:dyDescent="0.3">
      <c r="A5032">
        <v>43774</v>
      </c>
      <c r="B5032" t="s">
        <v>1270</v>
      </c>
      <c r="C5032" t="s">
        <v>11</v>
      </c>
      <c r="D5032" t="s">
        <v>37</v>
      </c>
      <c r="E5032" t="s">
        <v>218</v>
      </c>
      <c r="F5032">
        <v>3</v>
      </c>
      <c r="G5032">
        <v>7</v>
      </c>
      <c r="H5032" t="s">
        <v>29</v>
      </c>
      <c r="I5032" t="s">
        <v>30</v>
      </c>
      <c r="J5032">
        <v>5275</v>
      </c>
      <c r="K5032" t="str">
        <f>VLOOKUP(E5032,LUCode!A:B,2,FALSE)</f>
        <v>Equipment - No Trouble Found</v>
      </c>
      <c r="L5032">
        <f>VLOOKUP(D5032,Coordinates!A:C,2,FALSE)</f>
        <v>43.435699999999997</v>
      </c>
      <c r="M5032">
        <f>VLOOKUP(D5032,Coordinates!A:C,3,FALSE)</f>
        <v>-79.154899999999998</v>
      </c>
      <c r="N5032" t="str">
        <f>VLOOKUP(I5032,LULine!A:B,2,FALSE)</f>
        <v>Bloor Danforth</v>
      </c>
      <c r="O5032" t="s">
        <v>1768</v>
      </c>
      <c r="P5032" t="s">
        <v>1777</v>
      </c>
    </row>
    <row r="5033" spans="1:16" x14ac:dyDescent="0.3">
      <c r="A5033">
        <v>43774</v>
      </c>
      <c r="B5033" t="s">
        <v>438</v>
      </c>
      <c r="C5033" t="s">
        <v>11</v>
      </c>
      <c r="D5033" t="s">
        <v>33</v>
      </c>
      <c r="E5033" t="s">
        <v>110</v>
      </c>
      <c r="F5033">
        <v>4</v>
      </c>
      <c r="G5033">
        <v>8</v>
      </c>
      <c r="H5033" t="s">
        <v>34</v>
      </c>
      <c r="I5033" t="s">
        <v>30</v>
      </c>
      <c r="J5033">
        <v>5349</v>
      </c>
      <c r="K5033" t="str">
        <f>VLOOKUP(E5033,LUCode!A:B,2,FALSE)</f>
        <v>Door Problems - Debris Related</v>
      </c>
      <c r="L5033">
        <f>VLOOKUP(D5033,Coordinates!A:C,2,FALSE)</f>
        <v>43.381399999999999</v>
      </c>
      <c r="M5033">
        <f>VLOOKUP(D5033,Coordinates!A:C,3,FALSE)</f>
        <v>-79.320999999999998</v>
      </c>
      <c r="N5033" t="str">
        <f>VLOOKUP(I5033,LULine!A:B,2,FALSE)</f>
        <v>Bloor Danforth</v>
      </c>
      <c r="O5033" t="s">
        <v>1768</v>
      </c>
      <c r="P5033" t="s">
        <v>1777</v>
      </c>
    </row>
    <row r="5034" spans="1:16" x14ac:dyDescent="0.3">
      <c r="A5034">
        <v>43774</v>
      </c>
      <c r="B5034" t="s">
        <v>455</v>
      </c>
      <c r="C5034" t="s">
        <v>11</v>
      </c>
      <c r="D5034" t="s">
        <v>248</v>
      </c>
      <c r="E5034" t="s">
        <v>80</v>
      </c>
      <c r="F5034">
        <v>3</v>
      </c>
      <c r="G5034">
        <v>8</v>
      </c>
      <c r="H5034" t="s">
        <v>14</v>
      </c>
      <c r="I5034" t="s">
        <v>15</v>
      </c>
      <c r="J5034">
        <v>5631</v>
      </c>
      <c r="K5034" t="str">
        <f>VLOOKUP(E5034,LUCode!A:B,2,FALSE)</f>
        <v>Disorderly Patron</v>
      </c>
      <c r="L5034">
        <f>VLOOKUP(D5034,Coordinates!A:C,2,FALSE)</f>
        <v>43.3857</v>
      </c>
      <c r="M5034">
        <f>VLOOKUP(D5034,Coordinates!A:C,3,FALSE)</f>
        <v>-79.224000000000004</v>
      </c>
      <c r="N5034" t="str">
        <f>VLOOKUP(I5034,LULine!A:B,2,FALSE)</f>
        <v>Yonge University Spadina</v>
      </c>
      <c r="O5034" t="s">
        <v>1768</v>
      </c>
      <c r="P5034" t="s">
        <v>1777</v>
      </c>
    </row>
    <row r="5035" spans="1:16" x14ac:dyDescent="0.3">
      <c r="A5035">
        <v>43775</v>
      </c>
      <c r="B5035" t="s">
        <v>1647</v>
      </c>
      <c r="C5035" t="s">
        <v>63</v>
      </c>
      <c r="D5035" t="s">
        <v>106</v>
      </c>
      <c r="E5035" t="s">
        <v>75</v>
      </c>
      <c r="F5035">
        <v>8</v>
      </c>
      <c r="G5035">
        <v>13</v>
      </c>
      <c r="H5035" t="s">
        <v>14</v>
      </c>
      <c r="I5035" t="s">
        <v>15</v>
      </c>
      <c r="J5035">
        <v>5591</v>
      </c>
      <c r="K5035" t="str">
        <f>VLOOKUP(E5035,LUCode!A:B,2,FALSE)</f>
        <v>Signals Axle Counter Block Failure</v>
      </c>
      <c r="L5035">
        <f>VLOOKUP(D5035,Coordinates!A:C,2,FALSE)</f>
        <v>43.400199999999998</v>
      </c>
      <c r="M5035">
        <f>VLOOKUP(D5035,Coordinates!A:C,3,FALSE)</f>
        <v>-79.233699999999999</v>
      </c>
      <c r="N5035" t="str">
        <f>VLOOKUP(I5035,LULine!A:B,2,FALSE)</f>
        <v>Yonge University Spadina</v>
      </c>
      <c r="O5035" t="s">
        <v>1768</v>
      </c>
      <c r="P5035" t="s">
        <v>1777</v>
      </c>
    </row>
    <row r="5036" spans="1:16" x14ac:dyDescent="0.3">
      <c r="A5036">
        <v>43775</v>
      </c>
      <c r="B5036" t="s">
        <v>1166</v>
      </c>
      <c r="C5036" t="s">
        <v>63</v>
      </c>
      <c r="D5036" t="s">
        <v>77</v>
      </c>
      <c r="E5036" t="s">
        <v>86</v>
      </c>
      <c r="F5036">
        <v>3</v>
      </c>
      <c r="G5036">
        <v>6</v>
      </c>
      <c r="H5036" t="s">
        <v>19</v>
      </c>
      <c r="I5036" t="s">
        <v>15</v>
      </c>
      <c r="J5036">
        <v>5681</v>
      </c>
      <c r="K5036" t="str">
        <f>VLOOKUP(E5036,LUCode!A:B,2,FALSE)</f>
        <v>Propulsion System</v>
      </c>
      <c r="L5036" t="str">
        <f>VLOOKUP(D5036,Coordinates!A:C,2,FALSE)</f>
        <v>43°44′03</v>
      </c>
      <c r="M5036">
        <f>VLOOKUP(D5036,Coordinates!A:C,3,FALSE)</f>
        <v>-79.27</v>
      </c>
      <c r="N5036" t="str">
        <f>VLOOKUP(I5036,LULine!A:B,2,FALSE)</f>
        <v>Yonge University Spadina</v>
      </c>
      <c r="O5036" t="s">
        <v>1768</v>
      </c>
      <c r="P5036" t="s">
        <v>1774</v>
      </c>
    </row>
    <row r="5037" spans="1:16" x14ac:dyDescent="0.3">
      <c r="A5037">
        <v>43775</v>
      </c>
      <c r="B5037" t="s">
        <v>530</v>
      </c>
      <c r="C5037" t="s">
        <v>63</v>
      </c>
      <c r="D5037" t="s">
        <v>266</v>
      </c>
      <c r="E5037" t="s">
        <v>1198</v>
      </c>
      <c r="F5037">
        <v>5</v>
      </c>
      <c r="G5037">
        <v>10</v>
      </c>
      <c r="H5037" t="s">
        <v>19</v>
      </c>
      <c r="I5037" t="s">
        <v>93</v>
      </c>
      <c r="J5037">
        <v>0</v>
      </c>
      <c r="K5037" t="str">
        <f>VLOOKUP(E5037,LUCode!A:B,2,FALSE)</f>
        <v>Propulsion System</v>
      </c>
      <c r="L5037">
        <f>VLOOKUP(D5037,Coordinates!A:C,2,FALSE)</f>
        <v>43.462899999999998</v>
      </c>
      <c r="M5037">
        <f>VLOOKUP(D5037,Coordinates!A:C,3,FALSE)</f>
        <v>-79.150599999999997</v>
      </c>
      <c r="N5037" t="str">
        <f>VLOOKUP(I5037,LULine!A:B,2,FALSE)</f>
        <v>Scarborough Rail Transit</v>
      </c>
      <c r="O5037" t="s">
        <v>1768</v>
      </c>
      <c r="P5037" t="s">
        <v>1774</v>
      </c>
    </row>
    <row r="5038" spans="1:16" x14ac:dyDescent="0.3">
      <c r="A5038">
        <v>43775</v>
      </c>
      <c r="B5038" t="s">
        <v>1302</v>
      </c>
      <c r="C5038" t="s">
        <v>63</v>
      </c>
      <c r="D5038" t="s">
        <v>266</v>
      </c>
      <c r="E5038" t="s">
        <v>1313</v>
      </c>
      <c r="F5038">
        <v>9</v>
      </c>
      <c r="G5038">
        <v>14</v>
      </c>
      <c r="I5038" t="s">
        <v>93</v>
      </c>
      <c r="J5038">
        <v>0</v>
      </c>
      <c r="K5038" t="str">
        <f>VLOOKUP(E5038,LUCode!A:B,2,FALSE)</f>
        <v>Consequential Delay (2nd Delay Same Fault)</v>
      </c>
      <c r="L5038">
        <f>VLOOKUP(D5038,Coordinates!A:C,2,FALSE)</f>
        <v>43.462899999999998</v>
      </c>
      <c r="M5038">
        <f>VLOOKUP(D5038,Coordinates!A:C,3,FALSE)</f>
        <v>-79.150599999999997</v>
      </c>
      <c r="N5038" t="str">
        <f>VLOOKUP(I5038,LULine!A:B,2,FALSE)</f>
        <v>Scarborough Rail Transit</v>
      </c>
      <c r="O5038" t="s">
        <v>1768</v>
      </c>
      <c r="P5038" t="s">
        <v>1774</v>
      </c>
    </row>
    <row r="5039" spans="1:16" x14ac:dyDescent="0.3">
      <c r="A5039">
        <v>43775</v>
      </c>
      <c r="B5039" t="s">
        <v>1244</v>
      </c>
      <c r="C5039" t="s">
        <v>63</v>
      </c>
      <c r="D5039" t="s">
        <v>266</v>
      </c>
      <c r="E5039" t="s">
        <v>1313</v>
      </c>
      <c r="F5039">
        <v>5</v>
      </c>
      <c r="G5039">
        <v>10</v>
      </c>
      <c r="H5039" t="s">
        <v>19</v>
      </c>
      <c r="I5039" t="s">
        <v>93</v>
      </c>
      <c r="J5039">
        <v>0</v>
      </c>
      <c r="K5039" t="str">
        <f>VLOOKUP(E5039,LUCode!A:B,2,FALSE)</f>
        <v>Consequential Delay (2nd Delay Same Fault)</v>
      </c>
      <c r="L5039">
        <f>VLOOKUP(D5039,Coordinates!A:C,2,FALSE)</f>
        <v>43.462899999999998</v>
      </c>
      <c r="M5039">
        <f>VLOOKUP(D5039,Coordinates!A:C,3,FALSE)</f>
        <v>-79.150599999999997</v>
      </c>
      <c r="N5039" t="str">
        <f>VLOOKUP(I5039,LULine!A:B,2,FALSE)</f>
        <v>Scarborough Rail Transit</v>
      </c>
      <c r="O5039" t="s">
        <v>1768</v>
      </c>
      <c r="P5039" t="s">
        <v>1774</v>
      </c>
    </row>
    <row r="5040" spans="1:16" x14ac:dyDescent="0.3">
      <c r="A5040">
        <v>43775</v>
      </c>
      <c r="B5040" t="s">
        <v>997</v>
      </c>
      <c r="C5040" t="s">
        <v>63</v>
      </c>
      <c r="D5040" t="s">
        <v>101</v>
      </c>
      <c r="E5040" t="s">
        <v>13</v>
      </c>
      <c r="F5040">
        <v>3</v>
      </c>
      <c r="G5040">
        <v>5</v>
      </c>
      <c r="H5040" t="s">
        <v>19</v>
      </c>
      <c r="I5040" t="s">
        <v>15</v>
      </c>
      <c r="J5040">
        <v>5726</v>
      </c>
      <c r="K5040" t="str">
        <f>VLOOKUP(E5040,LUCode!A:B,2,FALSE)</f>
        <v>ATC Project</v>
      </c>
      <c r="L5040">
        <f>VLOOKUP(D5040,Coordinates!A:C,2,FALSE)</f>
        <v>43.400199999999998</v>
      </c>
      <c r="M5040">
        <f>VLOOKUP(D5040,Coordinates!A:C,3,FALSE)</f>
        <v>-79.241399999999999</v>
      </c>
      <c r="N5040" t="str">
        <f>VLOOKUP(I5040,LULine!A:B,2,FALSE)</f>
        <v>Yonge University Spadina</v>
      </c>
      <c r="O5040" t="s">
        <v>1768</v>
      </c>
      <c r="P5040" t="s">
        <v>1774</v>
      </c>
    </row>
    <row r="5041" spans="1:16" x14ac:dyDescent="0.3">
      <c r="A5041">
        <v>43775</v>
      </c>
      <c r="B5041" t="s">
        <v>739</v>
      </c>
      <c r="C5041" t="s">
        <v>63</v>
      </c>
      <c r="D5041" t="s">
        <v>211</v>
      </c>
      <c r="E5041" t="s">
        <v>128</v>
      </c>
      <c r="F5041">
        <v>4</v>
      </c>
      <c r="G5041">
        <v>8</v>
      </c>
      <c r="H5041" t="s">
        <v>19</v>
      </c>
      <c r="I5041" t="s">
        <v>15</v>
      </c>
      <c r="J5041">
        <v>5851</v>
      </c>
      <c r="K5041" t="str">
        <f>VLOOKUP(E5041,LUCode!A:B,2,FALSE)</f>
        <v>Divisional Clerk Related</v>
      </c>
      <c r="L5041">
        <f>VLOOKUP(D5041,Coordinates!A:C,2,FALSE)</f>
        <v>43.4739</v>
      </c>
      <c r="M5041">
        <f>VLOOKUP(D5041,Coordinates!A:C,3,FALSE)</f>
        <v>-79.313900000000004</v>
      </c>
      <c r="N5041" t="str">
        <f>VLOOKUP(I5041,LULine!A:B,2,FALSE)</f>
        <v>Yonge University Spadina</v>
      </c>
      <c r="O5041" t="s">
        <v>1768</v>
      </c>
      <c r="P5041" t="s">
        <v>1774</v>
      </c>
    </row>
    <row r="5042" spans="1:16" x14ac:dyDescent="0.3">
      <c r="A5042">
        <v>43775</v>
      </c>
      <c r="B5042" t="s">
        <v>1226</v>
      </c>
      <c r="C5042" t="s">
        <v>63</v>
      </c>
      <c r="D5042" t="s">
        <v>37</v>
      </c>
      <c r="E5042" t="s">
        <v>218</v>
      </c>
      <c r="F5042">
        <v>4</v>
      </c>
      <c r="G5042">
        <v>6</v>
      </c>
      <c r="H5042" t="s">
        <v>29</v>
      </c>
      <c r="I5042" t="s">
        <v>30</v>
      </c>
      <c r="J5042">
        <v>5181</v>
      </c>
      <c r="K5042" t="str">
        <f>VLOOKUP(E5042,LUCode!A:B,2,FALSE)</f>
        <v>Equipment - No Trouble Found</v>
      </c>
      <c r="L5042">
        <f>VLOOKUP(D5042,Coordinates!A:C,2,FALSE)</f>
        <v>43.435699999999997</v>
      </c>
      <c r="M5042">
        <f>VLOOKUP(D5042,Coordinates!A:C,3,FALSE)</f>
        <v>-79.154899999999998</v>
      </c>
      <c r="N5042" t="str">
        <f>VLOOKUP(I5042,LULine!A:B,2,FALSE)</f>
        <v>Bloor Danforth</v>
      </c>
      <c r="O5042" t="s">
        <v>1768</v>
      </c>
      <c r="P5042" t="s">
        <v>1774</v>
      </c>
    </row>
    <row r="5043" spans="1:16" x14ac:dyDescent="0.3">
      <c r="A5043">
        <v>43775</v>
      </c>
      <c r="B5043" t="s">
        <v>428</v>
      </c>
      <c r="C5043" t="s">
        <v>63</v>
      </c>
      <c r="D5043" t="s">
        <v>420</v>
      </c>
      <c r="E5043" t="s">
        <v>13</v>
      </c>
      <c r="F5043">
        <v>6</v>
      </c>
      <c r="G5043">
        <v>8</v>
      </c>
      <c r="H5043" t="s">
        <v>14</v>
      </c>
      <c r="I5043" t="s">
        <v>15</v>
      </c>
      <c r="J5043">
        <v>5436</v>
      </c>
      <c r="K5043" t="str">
        <f>VLOOKUP(E5043,LUCode!A:B,2,FALSE)</f>
        <v>ATC Project</v>
      </c>
      <c r="L5043">
        <f>VLOOKUP(D5043,Coordinates!A:C,2,FALSE)</f>
        <v>43.3917</v>
      </c>
      <c r="M5043">
        <f>VLOOKUP(D5043,Coordinates!A:C,3,FALSE)</f>
        <v>-79.231800000000007</v>
      </c>
      <c r="N5043" t="str">
        <f>VLOOKUP(I5043,LULine!A:B,2,FALSE)</f>
        <v>Yonge University Spadina</v>
      </c>
      <c r="O5043" t="s">
        <v>1768</v>
      </c>
      <c r="P5043" t="s">
        <v>1774</v>
      </c>
    </row>
    <row r="5044" spans="1:16" x14ac:dyDescent="0.3">
      <c r="A5044">
        <v>43775</v>
      </c>
      <c r="B5044" t="s">
        <v>35</v>
      </c>
      <c r="C5044" t="s">
        <v>63</v>
      </c>
      <c r="D5044" t="s">
        <v>45</v>
      </c>
      <c r="E5044" t="s">
        <v>110</v>
      </c>
      <c r="F5044">
        <v>3</v>
      </c>
      <c r="G5044">
        <v>5</v>
      </c>
      <c r="H5044" t="s">
        <v>19</v>
      </c>
      <c r="I5044" t="s">
        <v>15</v>
      </c>
      <c r="J5044">
        <v>5666</v>
      </c>
      <c r="K5044" t="str">
        <f>VLOOKUP(E5044,LUCode!A:B,2,FALSE)</f>
        <v>Door Problems - Debris Related</v>
      </c>
      <c r="L5044">
        <f>VLOOKUP(D5044,Coordinates!A:C,2,FALSE)</f>
        <v>43.781399999999998</v>
      </c>
      <c r="M5044">
        <f>VLOOKUP(D5044,Coordinates!A:C,3,FALSE)</f>
        <v>-79.415000000000006</v>
      </c>
      <c r="N5044" t="str">
        <f>VLOOKUP(I5044,LULine!A:B,2,FALSE)</f>
        <v>Yonge University Spadina</v>
      </c>
      <c r="O5044" t="s">
        <v>1768</v>
      </c>
      <c r="P5044" t="s">
        <v>1774</v>
      </c>
    </row>
    <row r="5045" spans="1:16" x14ac:dyDescent="0.3">
      <c r="A5045">
        <v>43775</v>
      </c>
      <c r="B5045" t="s">
        <v>922</v>
      </c>
      <c r="C5045" t="s">
        <v>63</v>
      </c>
      <c r="D5045" t="s">
        <v>149</v>
      </c>
      <c r="E5045" t="s">
        <v>67</v>
      </c>
      <c r="F5045">
        <v>7</v>
      </c>
      <c r="G5045">
        <v>9</v>
      </c>
      <c r="H5045" t="s">
        <v>34</v>
      </c>
      <c r="I5045" t="s">
        <v>30</v>
      </c>
      <c r="J5045">
        <v>5116</v>
      </c>
      <c r="K5045" t="str">
        <f>VLOOKUP(E5045,LUCode!A:B,2,FALSE)</f>
        <v>Door Problems - Faulty Equipment</v>
      </c>
      <c r="L5045">
        <f>VLOOKUP(D5045,Coordinates!A:C,2,FALSE)</f>
        <v>43.400199999999998</v>
      </c>
      <c r="M5045">
        <f>VLOOKUP(D5045,Coordinates!A:C,3,FALSE)</f>
        <v>-79.241399999999999</v>
      </c>
      <c r="N5045" t="str">
        <f>VLOOKUP(I5045,LULine!A:B,2,FALSE)</f>
        <v>Bloor Danforth</v>
      </c>
      <c r="O5045" t="s">
        <v>1768</v>
      </c>
      <c r="P5045" t="s">
        <v>1773</v>
      </c>
    </row>
    <row r="5046" spans="1:16" x14ac:dyDescent="0.3">
      <c r="A5046">
        <v>43775</v>
      </c>
      <c r="B5046" t="s">
        <v>447</v>
      </c>
      <c r="C5046" t="s">
        <v>63</v>
      </c>
      <c r="D5046" t="s">
        <v>49</v>
      </c>
      <c r="E5046" t="s">
        <v>80</v>
      </c>
      <c r="F5046">
        <v>3</v>
      </c>
      <c r="G5046">
        <v>5</v>
      </c>
      <c r="H5046" t="s">
        <v>14</v>
      </c>
      <c r="I5046" t="s">
        <v>15</v>
      </c>
      <c r="J5046">
        <v>5551</v>
      </c>
      <c r="K5046" t="str">
        <f>VLOOKUP(E5046,LUCode!A:B,2,FALSE)</f>
        <v>Disorderly Patron</v>
      </c>
      <c r="L5046">
        <f>VLOOKUP(D5046,Coordinates!A:C,2,FALSE)</f>
        <v>43.423200000000001</v>
      </c>
      <c r="M5046">
        <f>VLOOKUP(D5046,Coordinates!A:C,3,FALSE)</f>
        <v>79.262699999999995</v>
      </c>
      <c r="N5046" t="str">
        <f>VLOOKUP(I5046,LULine!A:B,2,FALSE)</f>
        <v>Yonge University Spadina</v>
      </c>
      <c r="O5046" t="s">
        <v>1768</v>
      </c>
      <c r="P5046" t="s">
        <v>1775</v>
      </c>
    </row>
    <row r="5047" spans="1:16" x14ac:dyDescent="0.3">
      <c r="A5047">
        <v>43775</v>
      </c>
      <c r="B5047" t="s">
        <v>1290</v>
      </c>
      <c r="C5047" t="s">
        <v>63</v>
      </c>
      <c r="D5047" t="s">
        <v>88</v>
      </c>
      <c r="E5047" t="s">
        <v>221</v>
      </c>
      <c r="F5047">
        <v>25</v>
      </c>
      <c r="G5047">
        <v>27</v>
      </c>
      <c r="H5047" t="s">
        <v>14</v>
      </c>
      <c r="I5047" t="s">
        <v>15</v>
      </c>
      <c r="J5047">
        <v>5876</v>
      </c>
      <c r="K5047" t="str">
        <f>VLOOKUP(E5047,LUCode!A:B,2,FALSE)</f>
        <v>Fire/Smoke Plan B - Source TTC</v>
      </c>
      <c r="L5047">
        <f>VLOOKUP(D5047,Coordinates!A:C,2,FALSE)</f>
        <v>43.744900000000001</v>
      </c>
      <c r="M5047">
        <f>VLOOKUP(D5047,Coordinates!A:C,3,FALSE)</f>
        <v>-79.406700000000001</v>
      </c>
      <c r="N5047" t="str">
        <f>VLOOKUP(I5047,LULine!A:B,2,FALSE)</f>
        <v>Yonge University Spadina</v>
      </c>
      <c r="O5047" t="s">
        <v>1768</v>
      </c>
      <c r="P5047" t="s">
        <v>1775</v>
      </c>
    </row>
    <row r="5048" spans="1:16" x14ac:dyDescent="0.3">
      <c r="A5048">
        <v>43775</v>
      </c>
      <c r="B5048" t="s">
        <v>1346</v>
      </c>
      <c r="C5048" t="s">
        <v>63</v>
      </c>
      <c r="D5048" s="25" t="s">
        <v>1756</v>
      </c>
      <c r="E5048" t="s">
        <v>143</v>
      </c>
      <c r="F5048">
        <v>3</v>
      </c>
      <c r="G5048">
        <v>5</v>
      </c>
      <c r="H5048" t="s">
        <v>14</v>
      </c>
      <c r="I5048" t="s">
        <v>15</v>
      </c>
      <c r="J5048">
        <v>5526</v>
      </c>
      <c r="K5048" t="str">
        <f>VLOOKUP(E5048,LUCode!A:B,2,FALSE)</f>
        <v>Transportation Department - Other</v>
      </c>
      <c r="L5048">
        <f>VLOOKUP(D5048,Coordinates!A:C,2,FALSE)</f>
        <v>43.401600000000002</v>
      </c>
      <c r="M5048">
        <f>VLOOKUP(D5048,Coordinates!A:C,3,FALSE)</f>
        <v>-79.230900000000005</v>
      </c>
      <c r="N5048" t="str">
        <f>VLOOKUP(I5048,LULine!A:B,2,FALSE)</f>
        <v>Yonge University Spadina</v>
      </c>
      <c r="O5048" t="s">
        <v>1768</v>
      </c>
      <c r="P5048" t="s">
        <v>1775</v>
      </c>
    </row>
    <row r="5049" spans="1:16" x14ac:dyDescent="0.3">
      <c r="A5049">
        <v>43775</v>
      </c>
      <c r="B5049" t="s">
        <v>953</v>
      </c>
      <c r="C5049" t="s">
        <v>63</v>
      </c>
      <c r="D5049" t="s">
        <v>45</v>
      </c>
      <c r="E5049" t="s">
        <v>80</v>
      </c>
      <c r="F5049">
        <v>3</v>
      </c>
      <c r="G5049">
        <v>5</v>
      </c>
      <c r="H5049" t="s">
        <v>19</v>
      </c>
      <c r="I5049" t="s">
        <v>15</v>
      </c>
      <c r="J5049">
        <v>5721</v>
      </c>
      <c r="K5049" t="str">
        <f>VLOOKUP(E5049,LUCode!A:B,2,FALSE)</f>
        <v>Disorderly Patron</v>
      </c>
      <c r="L5049">
        <f>VLOOKUP(D5049,Coordinates!A:C,2,FALSE)</f>
        <v>43.781399999999998</v>
      </c>
      <c r="M5049">
        <f>VLOOKUP(D5049,Coordinates!A:C,3,FALSE)</f>
        <v>-79.415000000000006</v>
      </c>
      <c r="N5049" t="str">
        <f>VLOOKUP(I5049,LULine!A:B,2,FALSE)</f>
        <v>Yonge University Spadina</v>
      </c>
      <c r="O5049" t="s">
        <v>1768</v>
      </c>
      <c r="P5049" t="s">
        <v>1776</v>
      </c>
    </row>
    <row r="5050" spans="1:16" x14ac:dyDescent="0.3">
      <c r="A5050">
        <v>43775</v>
      </c>
      <c r="B5050" t="s">
        <v>1732</v>
      </c>
      <c r="C5050" t="s">
        <v>63</v>
      </c>
      <c r="D5050" t="s">
        <v>64</v>
      </c>
      <c r="E5050" t="s">
        <v>150</v>
      </c>
      <c r="F5050">
        <v>3</v>
      </c>
      <c r="G5050">
        <v>6</v>
      </c>
      <c r="H5050" t="s">
        <v>29</v>
      </c>
      <c r="I5050" t="s">
        <v>30</v>
      </c>
      <c r="J5050">
        <v>5265</v>
      </c>
      <c r="K5050" t="str">
        <f>VLOOKUP(E5050,LUCode!A:B,2,FALSE)</f>
        <v>Passenger Other</v>
      </c>
      <c r="L5050">
        <f>VLOOKUP(D5050,Coordinates!A:C,2,FALSE)</f>
        <v>43.424100000000003</v>
      </c>
      <c r="M5050">
        <f>VLOOKUP(D5050,Coordinates!A:C,3,FALSE)</f>
        <v>-79.164699999999996</v>
      </c>
      <c r="N5050" t="str">
        <f>VLOOKUP(I5050,LULine!A:B,2,FALSE)</f>
        <v>Bloor Danforth</v>
      </c>
      <c r="O5050" t="s">
        <v>1768</v>
      </c>
      <c r="P5050" t="s">
        <v>1776</v>
      </c>
    </row>
    <row r="5051" spans="1:16" x14ac:dyDescent="0.3">
      <c r="A5051">
        <v>43775</v>
      </c>
      <c r="B5051" t="s">
        <v>1024</v>
      </c>
      <c r="C5051" t="s">
        <v>63</v>
      </c>
      <c r="D5051" t="s">
        <v>64</v>
      </c>
      <c r="E5051" t="s">
        <v>80</v>
      </c>
      <c r="F5051">
        <v>10</v>
      </c>
      <c r="G5051">
        <v>14</v>
      </c>
      <c r="H5051" t="s">
        <v>34</v>
      </c>
      <c r="I5051" t="s">
        <v>30</v>
      </c>
      <c r="J5051">
        <v>5228</v>
      </c>
      <c r="K5051" t="str">
        <f>VLOOKUP(E5051,LUCode!A:B,2,FALSE)</f>
        <v>Disorderly Patron</v>
      </c>
      <c r="L5051">
        <f>VLOOKUP(D5051,Coordinates!A:C,2,FALSE)</f>
        <v>43.424100000000003</v>
      </c>
      <c r="M5051">
        <f>VLOOKUP(D5051,Coordinates!A:C,3,FALSE)</f>
        <v>-79.164699999999996</v>
      </c>
      <c r="N5051" t="str">
        <f>VLOOKUP(I5051,LULine!A:B,2,FALSE)</f>
        <v>Bloor Danforth</v>
      </c>
      <c r="O5051" t="s">
        <v>1768</v>
      </c>
      <c r="P5051" t="s">
        <v>1776</v>
      </c>
    </row>
    <row r="5052" spans="1:16" x14ac:dyDescent="0.3">
      <c r="A5052">
        <v>43775</v>
      </c>
      <c r="B5052" t="s">
        <v>755</v>
      </c>
      <c r="C5052" t="s">
        <v>63</v>
      </c>
      <c r="D5052" t="s">
        <v>134</v>
      </c>
      <c r="E5052" t="s">
        <v>89</v>
      </c>
      <c r="F5052">
        <v>19</v>
      </c>
      <c r="G5052">
        <v>23</v>
      </c>
      <c r="H5052" t="s">
        <v>34</v>
      </c>
      <c r="I5052" t="s">
        <v>30</v>
      </c>
      <c r="J5052">
        <v>5046</v>
      </c>
      <c r="K5052" t="str">
        <f>VLOOKUP(E5052,LUCode!A:B,2,FALSE)</f>
        <v>Injured or ill Customer (On Train) - Medical Aid Refused</v>
      </c>
      <c r="L5052">
        <f>VLOOKUP(D5052,Coordinates!A:C,2,FALSE)</f>
        <v>43.404200000000003</v>
      </c>
      <c r="M5052">
        <f>VLOOKUP(D5052,Coordinates!A:C,3,FALSE)</f>
        <v>-79.210899999999995</v>
      </c>
      <c r="N5052" t="str">
        <f>VLOOKUP(I5052,LULine!A:B,2,FALSE)</f>
        <v>Bloor Danforth</v>
      </c>
      <c r="O5052" t="s">
        <v>1768</v>
      </c>
      <c r="P5052" t="s">
        <v>1777</v>
      </c>
    </row>
    <row r="5053" spans="1:16" x14ac:dyDescent="0.3">
      <c r="A5053">
        <v>43775</v>
      </c>
      <c r="B5053" t="s">
        <v>1262</v>
      </c>
      <c r="C5053" t="s">
        <v>63</v>
      </c>
      <c r="D5053" t="s">
        <v>134</v>
      </c>
      <c r="E5053" t="s">
        <v>277</v>
      </c>
      <c r="F5053">
        <v>4</v>
      </c>
      <c r="G5053">
        <v>8</v>
      </c>
      <c r="H5053" t="s">
        <v>34</v>
      </c>
      <c r="I5053" t="s">
        <v>30</v>
      </c>
      <c r="J5053">
        <v>5316</v>
      </c>
      <c r="K5053" t="str">
        <f>VLOOKUP(E5053,LUCode!A:B,2,FALSE)</f>
        <v>Operator Violated Signal</v>
      </c>
      <c r="L5053">
        <f>VLOOKUP(D5053,Coordinates!A:C,2,FALSE)</f>
        <v>43.404200000000003</v>
      </c>
      <c r="M5053">
        <f>VLOOKUP(D5053,Coordinates!A:C,3,FALSE)</f>
        <v>-79.210899999999995</v>
      </c>
      <c r="N5053" t="str">
        <f>VLOOKUP(I5053,LULine!A:B,2,FALSE)</f>
        <v>Bloor Danforth</v>
      </c>
      <c r="O5053" t="s">
        <v>1768</v>
      </c>
      <c r="P5053" t="s">
        <v>1777</v>
      </c>
    </row>
    <row r="5054" spans="1:16" x14ac:dyDescent="0.3">
      <c r="A5054">
        <v>43776</v>
      </c>
      <c r="B5054" t="s">
        <v>1322</v>
      </c>
      <c r="C5054" t="s">
        <v>126</v>
      </c>
      <c r="D5054" t="s">
        <v>200</v>
      </c>
      <c r="E5054" t="s">
        <v>231</v>
      </c>
      <c r="F5054">
        <v>3</v>
      </c>
      <c r="G5054">
        <v>7</v>
      </c>
      <c r="H5054" t="s">
        <v>34</v>
      </c>
      <c r="I5054" t="s">
        <v>30</v>
      </c>
      <c r="J5054">
        <v>5127</v>
      </c>
      <c r="K5054" t="str">
        <f>VLOOKUP(E5054,LUCode!A:B,2,FALSE)</f>
        <v>Consequential Delay (2nd Delay Same Fault)</v>
      </c>
      <c r="L5054">
        <f>VLOOKUP(D5054,Coordinates!A:C,2,FALSE)</f>
        <v>43.391399999999997</v>
      </c>
      <c r="M5054">
        <f>VLOOKUP(D5054,Coordinates!A:C,3,FALSE)</f>
        <v>-79.28</v>
      </c>
      <c r="N5054" t="str">
        <f>VLOOKUP(I5054,LULine!A:B,2,FALSE)</f>
        <v>Bloor Danforth</v>
      </c>
      <c r="O5054" t="s">
        <v>1768</v>
      </c>
      <c r="P5054" t="s">
        <v>1777</v>
      </c>
    </row>
    <row r="5055" spans="1:16" x14ac:dyDescent="0.3">
      <c r="A5055">
        <v>43776</v>
      </c>
      <c r="B5055" t="s">
        <v>829</v>
      </c>
      <c r="C5055" t="s">
        <v>126</v>
      </c>
      <c r="D5055" t="s">
        <v>211</v>
      </c>
      <c r="E5055" t="s">
        <v>158</v>
      </c>
      <c r="F5055">
        <v>78</v>
      </c>
      <c r="G5055">
        <v>82</v>
      </c>
      <c r="H5055" t="s">
        <v>19</v>
      </c>
      <c r="I5055" t="s">
        <v>15</v>
      </c>
      <c r="J5055">
        <v>6076</v>
      </c>
      <c r="K5055" t="str">
        <f>VLOOKUP(E5055,LUCode!A:B,2,FALSE)</f>
        <v>Unauthorized at Track Level</v>
      </c>
      <c r="L5055">
        <f>VLOOKUP(D5055,Coordinates!A:C,2,FALSE)</f>
        <v>43.4739</v>
      </c>
      <c r="M5055">
        <f>VLOOKUP(D5055,Coordinates!A:C,3,FALSE)</f>
        <v>-79.313900000000004</v>
      </c>
      <c r="N5055" t="str">
        <f>VLOOKUP(I5055,LULine!A:B,2,FALSE)</f>
        <v>Yonge University Spadina</v>
      </c>
      <c r="O5055" t="s">
        <v>1768</v>
      </c>
      <c r="P5055" t="s">
        <v>1777</v>
      </c>
    </row>
    <row r="5056" spans="1:16" x14ac:dyDescent="0.3">
      <c r="A5056">
        <v>43776</v>
      </c>
      <c r="B5056" t="s">
        <v>1317</v>
      </c>
      <c r="C5056" t="s">
        <v>126</v>
      </c>
      <c r="D5056" t="s">
        <v>69</v>
      </c>
      <c r="E5056" t="s">
        <v>245</v>
      </c>
      <c r="F5056">
        <v>3</v>
      </c>
      <c r="G5056">
        <v>7</v>
      </c>
      <c r="H5056" t="s">
        <v>34</v>
      </c>
      <c r="I5056" t="s">
        <v>30</v>
      </c>
      <c r="J5056">
        <v>5087</v>
      </c>
      <c r="K5056" t="str">
        <f>VLOOKUP(E5056,LUCode!A:B,2,FALSE)</f>
        <v>Door Problems - Passenger Related</v>
      </c>
      <c r="L5056">
        <f>VLOOKUP(D5056,Coordinates!A:C,2,FALSE)</f>
        <v>43.395099999999999</v>
      </c>
      <c r="M5056">
        <f>VLOOKUP(D5056,Coordinates!A:C,3,FALSE)</f>
        <v>-79.250600000000006</v>
      </c>
      <c r="N5056" t="str">
        <f>VLOOKUP(I5056,LULine!A:B,2,FALSE)</f>
        <v>Bloor Danforth</v>
      </c>
      <c r="O5056" t="s">
        <v>1768</v>
      </c>
      <c r="P5056" t="s">
        <v>1777</v>
      </c>
    </row>
    <row r="5057" spans="1:16" x14ac:dyDescent="0.3">
      <c r="A5057">
        <v>43776</v>
      </c>
      <c r="B5057" t="s">
        <v>561</v>
      </c>
      <c r="C5057" t="s">
        <v>126</v>
      </c>
      <c r="D5057" t="s">
        <v>45</v>
      </c>
      <c r="E5057" t="s">
        <v>128</v>
      </c>
      <c r="F5057">
        <v>4</v>
      </c>
      <c r="G5057">
        <v>8</v>
      </c>
      <c r="H5057" t="s">
        <v>19</v>
      </c>
      <c r="I5057" t="s">
        <v>15</v>
      </c>
      <c r="J5057">
        <v>5426</v>
      </c>
      <c r="K5057" t="str">
        <f>VLOOKUP(E5057,LUCode!A:B,2,FALSE)</f>
        <v>Divisional Clerk Related</v>
      </c>
      <c r="L5057">
        <f>VLOOKUP(D5057,Coordinates!A:C,2,FALSE)</f>
        <v>43.781399999999998</v>
      </c>
      <c r="M5057">
        <f>VLOOKUP(D5057,Coordinates!A:C,3,FALSE)</f>
        <v>-79.415000000000006</v>
      </c>
      <c r="N5057" t="str">
        <f>VLOOKUP(I5057,LULine!A:B,2,FALSE)</f>
        <v>Yonge University Spadina</v>
      </c>
      <c r="O5057" t="s">
        <v>1768</v>
      </c>
      <c r="P5057" t="s">
        <v>1774</v>
      </c>
    </row>
    <row r="5058" spans="1:16" x14ac:dyDescent="0.3">
      <c r="A5058">
        <v>43776</v>
      </c>
      <c r="B5058" t="s">
        <v>474</v>
      </c>
      <c r="C5058" t="s">
        <v>126</v>
      </c>
      <c r="D5058" t="s">
        <v>439</v>
      </c>
      <c r="E5058" t="s">
        <v>327</v>
      </c>
      <c r="F5058">
        <v>6</v>
      </c>
      <c r="G5058">
        <v>9</v>
      </c>
      <c r="H5058" t="s">
        <v>19</v>
      </c>
      <c r="I5058" t="s">
        <v>15</v>
      </c>
      <c r="J5058">
        <v>5436</v>
      </c>
      <c r="K5058" t="str">
        <f>VLOOKUP(E5058,LUCode!A:B,2,FALSE)</f>
        <v>Operator Overshot Platform</v>
      </c>
      <c r="L5058">
        <f>VLOOKUP(D5058,Coordinates!A:C,2,FALSE)</f>
        <v>43.6477</v>
      </c>
      <c r="M5058">
        <f>VLOOKUP(D5058,Coordinates!A:C,3,FALSE)</f>
        <v>-79.384799999999998</v>
      </c>
      <c r="N5058" t="str">
        <f>VLOOKUP(I5058,LULine!A:B,2,FALSE)</f>
        <v>Yonge University Spadina</v>
      </c>
      <c r="O5058" t="s">
        <v>1768</v>
      </c>
      <c r="P5058" t="s">
        <v>1774</v>
      </c>
    </row>
    <row r="5059" spans="1:16" x14ac:dyDescent="0.3">
      <c r="A5059">
        <v>43776</v>
      </c>
      <c r="B5059" t="s">
        <v>986</v>
      </c>
      <c r="C5059" t="s">
        <v>126</v>
      </c>
      <c r="D5059" t="s">
        <v>17</v>
      </c>
      <c r="E5059" t="s">
        <v>163</v>
      </c>
      <c r="F5059">
        <v>7</v>
      </c>
      <c r="G5059">
        <v>11</v>
      </c>
      <c r="H5059" t="s">
        <v>14</v>
      </c>
      <c r="I5059" t="s">
        <v>15</v>
      </c>
      <c r="J5059">
        <v>6081</v>
      </c>
      <c r="K5059" t="str">
        <f>VLOOKUP(E5059,LUCode!A:B,2,FALSE)</f>
        <v>Injured or ill Customer (In Station) - Transported</v>
      </c>
      <c r="L5059">
        <f>VLOOKUP(D5059,Coordinates!A:C,2,FALSE)</f>
        <v>43.415700000000001</v>
      </c>
      <c r="M5059">
        <f>VLOOKUP(D5059,Coordinates!A:C,3,FALSE)</f>
        <v>-79.260900000000007</v>
      </c>
      <c r="N5059" t="str">
        <f>VLOOKUP(I5059,LULine!A:B,2,FALSE)</f>
        <v>Yonge University Spadina</v>
      </c>
      <c r="O5059" t="s">
        <v>1768</v>
      </c>
      <c r="P5059" t="s">
        <v>1774</v>
      </c>
    </row>
    <row r="5060" spans="1:16" x14ac:dyDescent="0.3">
      <c r="A5060">
        <v>43776</v>
      </c>
      <c r="B5060" t="s">
        <v>562</v>
      </c>
      <c r="C5060" t="s">
        <v>126</v>
      </c>
      <c r="D5060" t="s">
        <v>32</v>
      </c>
      <c r="E5060" t="s">
        <v>143</v>
      </c>
      <c r="F5060">
        <v>3</v>
      </c>
      <c r="G5060">
        <v>5</v>
      </c>
      <c r="H5060" t="s">
        <v>29</v>
      </c>
      <c r="I5060" t="s">
        <v>30</v>
      </c>
      <c r="J5060">
        <v>5221</v>
      </c>
      <c r="K5060" t="str">
        <f>VLOOKUP(E5060,LUCode!A:B,2,FALSE)</f>
        <v>Transportation Department - Other</v>
      </c>
      <c r="L5060">
        <f>VLOOKUP(D5060,Coordinates!A:C,2,FALSE)</f>
        <v>43.681111000000001</v>
      </c>
      <c r="M5060">
        <f>VLOOKUP(D5060,Coordinates!A:C,3,FALSE)</f>
        <v>-79.337778</v>
      </c>
      <c r="N5060" t="str">
        <f>VLOOKUP(I5060,LULine!A:B,2,FALSE)</f>
        <v>Bloor Danforth</v>
      </c>
      <c r="O5060" t="s">
        <v>1768</v>
      </c>
      <c r="P5060" t="s">
        <v>1774</v>
      </c>
    </row>
    <row r="5061" spans="1:16" x14ac:dyDescent="0.3">
      <c r="A5061">
        <v>43776</v>
      </c>
      <c r="B5061" t="s">
        <v>739</v>
      </c>
      <c r="C5061" t="s">
        <v>126</v>
      </c>
      <c r="D5061" t="s">
        <v>117</v>
      </c>
      <c r="E5061" t="s">
        <v>13</v>
      </c>
      <c r="F5061">
        <v>6</v>
      </c>
      <c r="G5061">
        <v>9</v>
      </c>
      <c r="H5061" t="s">
        <v>19</v>
      </c>
      <c r="I5061" t="s">
        <v>15</v>
      </c>
      <c r="J5061">
        <v>5566</v>
      </c>
      <c r="K5061" t="str">
        <f>VLOOKUP(E5061,LUCode!A:B,2,FALSE)</f>
        <v>ATC Project</v>
      </c>
      <c r="L5061">
        <f>VLOOKUP(D5061,Coordinates!A:C,2,FALSE)</f>
        <v>43.393599999999999</v>
      </c>
      <c r="M5061">
        <f>VLOOKUP(D5061,Coordinates!A:C,3,FALSE)</f>
        <v>-79.232600000000005</v>
      </c>
      <c r="N5061" t="str">
        <f>VLOOKUP(I5061,LULine!A:B,2,FALSE)</f>
        <v>Yonge University Spadina</v>
      </c>
      <c r="O5061" t="s">
        <v>1768</v>
      </c>
      <c r="P5061" t="s">
        <v>1774</v>
      </c>
    </row>
    <row r="5062" spans="1:16" x14ac:dyDescent="0.3">
      <c r="A5062">
        <v>43776</v>
      </c>
      <c r="B5062" t="s">
        <v>593</v>
      </c>
      <c r="C5062" t="s">
        <v>126</v>
      </c>
      <c r="D5062" t="s">
        <v>79</v>
      </c>
      <c r="E5062" t="s">
        <v>1560</v>
      </c>
      <c r="F5062">
        <v>145</v>
      </c>
      <c r="G5062">
        <v>147</v>
      </c>
      <c r="H5062" t="s">
        <v>29</v>
      </c>
      <c r="I5062" t="s">
        <v>30</v>
      </c>
      <c r="J5062">
        <v>5181</v>
      </c>
      <c r="K5062" t="str">
        <f>VLOOKUP(E5062,LUCode!A:B,2,FALSE)</f>
        <v>Traction Power Rail Related</v>
      </c>
      <c r="L5062">
        <f>VLOOKUP(D5062,Coordinates!A:C,2,FALSE)</f>
        <v>43.402500000000003</v>
      </c>
      <c r="M5062">
        <f>VLOOKUP(D5062,Coordinates!A:C,3,FALSE)</f>
        <v>-79.220799999999997</v>
      </c>
      <c r="N5062" t="str">
        <f>VLOOKUP(I5062,LULine!A:B,2,FALSE)</f>
        <v>Bloor Danforth</v>
      </c>
      <c r="O5062" t="s">
        <v>1768</v>
      </c>
      <c r="P5062" t="s">
        <v>1774</v>
      </c>
    </row>
    <row r="5063" spans="1:16" x14ac:dyDescent="0.3">
      <c r="A5063">
        <v>43776</v>
      </c>
      <c r="B5063" t="s">
        <v>1248</v>
      </c>
      <c r="C5063" t="s">
        <v>126</v>
      </c>
      <c r="D5063" t="s">
        <v>117</v>
      </c>
      <c r="E5063" t="s">
        <v>13</v>
      </c>
      <c r="F5063">
        <v>9</v>
      </c>
      <c r="G5063">
        <v>12</v>
      </c>
      <c r="H5063" t="s">
        <v>19</v>
      </c>
      <c r="I5063" t="s">
        <v>15</v>
      </c>
      <c r="J5063">
        <v>6096</v>
      </c>
      <c r="K5063" t="str">
        <f>VLOOKUP(E5063,LUCode!A:B,2,FALSE)</f>
        <v>ATC Project</v>
      </c>
      <c r="L5063">
        <f>VLOOKUP(D5063,Coordinates!A:C,2,FALSE)</f>
        <v>43.393599999999999</v>
      </c>
      <c r="M5063">
        <f>VLOOKUP(D5063,Coordinates!A:C,3,FALSE)</f>
        <v>-79.232600000000005</v>
      </c>
      <c r="N5063" t="str">
        <f>VLOOKUP(I5063,LULine!A:B,2,FALSE)</f>
        <v>Yonge University Spadina</v>
      </c>
      <c r="O5063" t="s">
        <v>1768</v>
      </c>
      <c r="P5063" t="s">
        <v>1774</v>
      </c>
    </row>
    <row r="5064" spans="1:16" x14ac:dyDescent="0.3">
      <c r="A5064">
        <v>43776</v>
      </c>
      <c r="B5064" t="s">
        <v>914</v>
      </c>
      <c r="C5064" t="s">
        <v>126</v>
      </c>
      <c r="D5064" t="s">
        <v>106</v>
      </c>
      <c r="E5064" t="s">
        <v>13</v>
      </c>
      <c r="F5064">
        <v>8</v>
      </c>
      <c r="G5064">
        <v>11</v>
      </c>
      <c r="H5064" t="s">
        <v>19</v>
      </c>
      <c r="I5064" t="s">
        <v>15</v>
      </c>
      <c r="J5064">
        <v>5581</v>
      </c>
      <c r="K5064" t="str">
        <f>VLOOKUP(E5064,LUCode!A:B,2,FALSE)</f>
        <v>ATC Project</v>
      </c>
      <c r="L5064">
        <f>VLOOKUP(D5064,Coordinates!A:C,2,FALSE)</f>
        <v>43.400199999999998</v>
      </c>
      <c r="M5064">
        <f>VLOOKUP(D5064,Coordinates!A:C,3,FALSE)</f>
        <v>-79.233699999999999</v>
      </c>
      <c r="N5064" t="str">
        <f>VLOOKUP(I5064,LULine!A:B,2,FALSE)</f>
        <v>Yonge University Spadina</v>
      </c>
      <c r="O5064" t="s">
        <v>1768</v>
      </c>
      <c r="P5064" t="s">
        <v>1774</v>
      </c>
    </row>
    <row r="5065" spans="1:16" x14ac:dyDescent="0.3">
      <c r="A5065">
        <v>43776</v>
      </c>
      <c r="B5065" t="s">
        <v>297</v>
      </c>
      <c r="C5065" t="s">
        <v>126</v>
      </c>
      <c r="D5065" t="s">
        <v>37</v>
      </c>
      <c r="E5065" t="s">
        <v>218</v>
      </c>
      <c r="F5065">
        <v>5</v>
      </c>
      <c r="G5065">
        <v>7</v>
      </c>
      <c r="H5065" t="s">
        <v>29</v>
      </c>
      <c r="I5065" t="s">
        <v>30</v>
      </c>
      <c r="J5065">
        <v>5145</v>
      </c>
      <c r="K5065" t="str">
        <f>VLOOKUP(E5065,LUCode!A:B,2,FALSE)</f>
        <v>Equipment - No Trouble Found</v>
      </c>
      <c r="L5065">
        <f>VLOOKUP(D5065,Coordinates!A:C,2,FALSE)</f>
        <v>43.435699999999997</v>
      </c>
      <c r="M5065">
        <f>VLOOKUP(D5065,Coordinates!A:C,3,FALSE)</f>
        <v>-79.154899999999998</v>
      </c>
      <c r="N5065" t="str">
        <f>VLOOKUP(I5065,LULine!A:B,2,FALSE)</f>
        <v>Bloor Danforth</v>
      </c>
      <c r="O5065" t="s">
        <v>1768</v>
      </c>
      <c r="P5065" t="s">
        <v>1774</v>
      </c>
    </row>
    <row r="5066" spans="1:16" x14ac:dyDescent="0.3">
      <c r="A5066">
        <v>43776</v>
      </c>
      <c r="B5066" t="s">
        <v>1665</v>
      </c>
      <c r="C5066" t="s">
        <v>126</v>
      </c>
      <c r="D5066" t="s">
        <v>117</v>
      </c>
      <c r="E5066" t="s">
        <v>54</v>
      </c>
      <c r="F5066">
        <v>3</v>
      </c>
      <c r="G5066">
        <v>5</v>
      </c>
      <c r="H5066" t="s">
        <v>19</v>
      </c>
      <c r="I5066" t="s">
        <v>15</v>
      </c>
      <c r="J5066">
        <v>6076</v>
      </c>
      <c r="K5066" t="str">
        <f>VLOOKUP(E5066,LUCode!A:B,2,FALSE)</f>
        <v>Passenger Assistance Alarm Activated - No Trouble Found</v>
      </c>
      <c r="L5066">
        <f>VLOOKUP(D5066,Coordinates!A:C,2,FALSE)</f>
        <v>43.393599999999999</v>
      </c>
      <c r="M5066">
        <f>VLOOKUP(D5066,Coordinates!A:C,3,FALSE)</f>
        <v>-79.232600000000005</v>
      </c>
      <c r="N5066" t="str">
        <f>VLOOKUP(I5066,LULine!A:B,2,FALSE)</f>
        <v>Yonge University Spadina</v>
      </c>
      <c r="O5066" t="s">
        <v>1768</v>
      </c>
      <c r="P5066" t="s">
        <v>1774</v>
      </c>
    </row>
    <row r="5067" spans="1:16" x14ac:dyDescent="0.3">
      <c r="A5067">
        <v>43776</v>
      </c>
      <c r="B5067" t="s">
        <v>320</v>
      </c>
      <c r="C5067" t="s">
        <v>126</v>
      </c>
      <c r="D5067" t="s">
        <v>59</v>
      </c>
      <c r="E5067" t="s">
        <v>503</v>
      </c>
      <c r="F5067">
        <v>5</v>
      </c>
      <c r="G5067">
        <v>8</v>
      </c>
      <c r="H5067" t="s">
        <v>29</v>
      </c>
      <c r="I5067" t="s">
        <v>30</v>
      </c>
      <c r="J5067">
        <v>0</v>
      </c>
      <c r="K5067" t="str">
        <f>VLOOKUP(E5067,LUCode!A:B,2,FALSE)</f>
        <v>Supervisory Error</v>
      </c>
      <c r="L5067">
        <f>VLOOKUP(D5067,Coordinates!A:C,2,FALSE)</f>
        <v>43.410299999999999</v>
      </c>
      <c r="M5067">
        <f>VLOOKUP(D5067,Coordinates!A:C,3,FALSE)</f>
        <v>-79.192300000000003</v>
      </c>
      <c r="N5067" t="str">
        <f>VLOOKUP(I5067,LULine!A:B,2,FALSE)</f>
        <v>Bloor Danforth</v>
      </c>
      <c r="O5067" t="s">
        <v>1768</v>
      </c>
      <c r="P5067" t="s">
        <v>1772</v>
      </c>
    </row>
    <row r="5068" spans="1:16" x14ac:dyDescent="0.3">
      <c r="A5068">
        <v>43776</v>
      </c>
      <c r="B5068" t="s">
        <v>741</v>
      </c>
      <c r="C5068" t="s">
        <v>126</v>
      </c>
      <c r="D5068" t="s">
        <v>37</v>
      </c>
      <c r="E5068" t="s">
        <v>86</v>
      </c>
      <c r="F5068">
        <v>4</v>
      </c>
      <c r="G5068">
        <v>7</v>
      </c>
      <c r="H5068" t="s">
        <v>29</v>
      </c>
      <c r="I5068" t="s">
        <v>30</v>
      </c>
      <c r="J5068">
        <v>5181</v>
      </c>
      <c r="K5068" t="str">
        <f>VLOOKUP(E5068,LUCode!A:B,2,FALSE)</f>
        <v>Propulsion System</v>
      </c>
      <c r="L5068">
        <f>VLOOKUP(D5068,Coordinates!A:C,2,FALSE)</f>
        <v>43.435699999999997</v>
      </c>
      <c r="M5068">
        <f>VLOOKUP(D5068,Coordinates!A:C,3,FALSE)</f>
        <v>-79.154899999999998</v>
      </c>
      <c r="N5068" t="str">
        <f>VLOOKUP(I5068,LULine!A:B,2,FALSE)</f>
        <v>Bloor Danforth</v>
      </c>
      <c r="O5068" t="s">
        <v>1768</v>
      </c>
      <c r="P5068" t="s">
        <v>1772</v>
      </c>
    </row>
    <row r="5069" spans="1:16" x14ac:dyDescent="0.3">
      <c r="A5069">
        <v>43776</v>
      </c>
      <c r="B5069" t="s">
        <v>873</v>
      </c>
      <c r="C5069" t="s">
        <v>126</v>
      </c>
      <c r="D5069" t="s">
        <v>37</v>
      </c>
      <c r="E5069" t="s">
        <v>80</v>
      </c>
      <c r="F5069">
        <v>10</v>
      </c>
      <c r="G5069">
        <v>13</v>
      </c>
      <c r="H5069" t="s">
        <v>29</v>
      </c>
      <c r="I5069" t="s">
        <v>30</v>
      </c>
      <c r="J5069">
        <v>5346</v>
      </c>
      <c r="K5069" t="str">
        <f>VLOOKUP(E5069,LUCode!A:B,2,FALSE)</f>
        <v>Disorderly Patron</v>
      </c>
      <c r="L5069">
        <f>VLOOKUP(D5069,Coordinates!A:C,2,FALSE)</f>
        <v>43.435699999999997</v>
      </c>
      <c r="M5069">
        <f>VLOOKUP(D5069,Coordinates!A:C,3,FALSE)</f>
        <v>-79.154899999999998</v>
      </c>
      <c r="N5069" t="str">
        <f>VLOOKUP(I5069,LULine!A:B,2,FALSE)</f>
        <v>Bloor Danforth</v>
      </c>
      <c r="O5069" t="s">
        <v>1768</v>
      </c>
      <c r="P5069" t="s">
        <v>1772</v>
      </c>
    </row>
    <row r="5070" spans="1:16" x14ac:dyDescent="0.3">
      <c r="A5070">
        <v>43776</v>
      </c>
      <c r="B5070" t="s">
        <v>719</v>
      </c>
      <c r="C5070" t="s">
        <v>126</v>
      </c>
      <c r="D5070" t="s">
        <v>59</v>
      </c>
      <c r="E5070" t="s">
        <v>72</v>
      </c>
      <c r="F5070">
        <v>4</v>
      </c>
      <c r="G5070">
        <v>7</v>
      </c>
      <c r="H5070" t="s">
        <v>29</v>
      </c>
      <c r="I5070" t="s">
        <v>30</v>
      </c>
      <c r="J5070">
        <v>5232</v>
      </c>
      <c r="K5070" t="str">
        <f>VLOOKUP(E5070,LUCode!A:B,2,FALSE)</f>
        <v xml:space="preserve">No Operator Immediately Available </v>
      </c>
      <c r="L5070">
        <f>VLOOKUP(D5070,Coordinates!A:C,2,FALSE)</f>
        <v>43.410299999999999</v>
      </c>
      <c r="M5070">
        <f>VLOOKUP(D5070,Coordinates!A:C,3,FALSE)</f>
        <v>-79.192300000000003</v>
      </c>
      <c r="N5070" t="str">
        <f>VLOOKUP(I5070,LULine!A:B,2,FALSE)</f>
        <v>Bloor Danforth</v>
      </c>
      <c r="O5070" t="s">
        <v>1768</v>
      </c>
      <c r="P5070" t="s">
        <v>1772</v>
      </c>
    </row>
    <row r="5071" spans="1:16" x14ac:dyDescent="0.3">
      <c r="A5071">
        <v>43776</v>
      </c>
      <c r="B5071" t="s">
        <v>710</v>
      </c>
      <c r="C5071" t="s">
        <v>126</v>
      </c>
      <c r="D5071" t="s">
        <v>215</v>
      </c>
      <c r="E5071" t="s">
        <v>57</v>
      </c>
      <c r="F5071">
        <v>13</v>
      </c>
      <c r="G5071">
        <v>15</v>
      </c>
      <c r="H5071" t="s">
        <v>34</v>
      </c>
      <c r="I5071" t="s">
        <v>30</v>
      </c>
      <c r="J5071">
        <v>5020</v>
      </c>
      <c r="K5071" t="str">
        <f>VLOOKUP(E5071,LUCode!A:B,2,FALSE)</f>
        <v>Injured or ill Customer (On Train) - Transported</v>
      </c>
      <c r="L5071">
        <f>VLOOKUP(D5071,Coordinates!A:C,2,FALSE)</f>
        <v>43.385300000000001</v>
      </c>
      <c r="M5071">
        <f>VLOOKUP(D5071,Coordinates!A:C,3,FALSE)</f>
        <v>-79.304100000000005</v>
      </c>
      <c r="N5071" t="str">
        <f>VLOOKUP(I5071,LULine!A:B,2,FALSE)</f>
        <v>Bloor Danforth</v>
      </c>
      <c r="O5071" t="s">
        <v>1768</v>
      </c>
      <c r="P5071" t="s">
        <v>1775</v>
      </c>
    </row>
    <row r="5072" spans="1:16" x14ac:dyDescent="0.3">
      <c r="A5072">
        <v>43776</v>
      </c>
      <c r="B5072" t="s">
        <v>523</v>
      </c>
      <c r="C5072" t="s">
        <v>126</v>
      </c>
      <c r="D5072" t="s">
        <v>56</v>
      </c>
      <c r="E5072" t="s">
        <v>89</v>
      </c>
      <c r="F5072">
        <v>5</v>
      </c>
      <c r="G5072">
        <v>7</v>
      </c>
      <c r="H5072" t="s">
        <v>29</v>
      </c>
      <c r="I5072" t="s">
        <v>30</v>
      </c>
      <c r="J5072">
        <v>5091</v>
      </c>
      <c r="K5072" t="str">
        <f>VLOOKUP(E5072,LUCode!A:B,2,FALSE)</f>
        <v>Injured or ill Customer (On Train) - Medical Aid Refused</v>
      </c>
      <c r="L5072">
        <f>VLOOKUP(D5072,Coordinates!A:C,2,FALSE)</f>
        <v>43.395800000000001</v>
      </c>
      <c r="M5072">
        <f>VLOOKUP(D5072,Coordinates!A:C,3,FALSE)</f>
        <v>-79.244</v>
      </c>
      <c r="N5072" t="str">
        <f>VLOOKUP(I5072,LULine!A:B,2,FALSE)</f>
        <v>Bloor Danforth</v>
      </c>
      <c r="O5072" t="s">
        <v>1768</v>
      </c>
      <c r="P5072" t="s">
        <v>1775</v>
      </c>
    </row>
    <row r="5073" spans="1:16" x14ac:dyDescent="0.3">
      <c r="A5073">
        <v>43776</v>
      </c>
      <c r="B5073" t="s">
        <v>552</v>
      </c>
      <c r="C5073" t="s">
        <v>126</v>
      </c>
      <c r="D5073" t="s">
        <v>425</v>
      </c>
      <c r="E5073" t="s">
        <v>80</v>
      </c>
      <c r="F5073">
        <v>4</v>
      </c>
      <c r="G5073">
        <v>6</v>
      </c>
      <c r="H5073" t="s">
        <v>34</v>
      </c>
      <c r="I5073" t="s">
        <v>30</v>
      </c>
      <c r="J5073">
        <v>5114</v>
      </c>
      <c r="K5073" t="str">
        <f>VLOOKUP(E5073,LUCode!A:B,2,FALSE)</f>
        <v>Disorderly Patron</v>
      </c>
      <c r="L5073">
        <f>VLOOKUP(D5073,Coordinates!A:C,2,FALSE)</f>
        <v>43.403700000000001</v>
      </c>
      <c r="M5073">
        <f>VLOOKUP(D5073,Coordinates!A:C,3,FALSE)</f>
        <v>-79.212999999999994</v>
      </c>
      <c r="N5073" t="str">
        <f>VLOOKUP(I5073,LULine!A:B,2,FALSE)</f>
        <v>Bloor Danforth</v>
      </c>
      <c r="O5073" t="s">
        <v>1768</v>
      </c>
      <c r="P5073" t="s">
        <v>1775</v>
      </c>
    </row>
    <row r="5074" spans="1:16" x14ac:dyDescent="0.3">
      <c r="A5074">
        <v>43776</v>
      </c>
      <c r="B5074" t="s">
        <v>898</v>
      </c>
      <c r="C5074" t="s">
        <v>126</v>
      </c>
      <c r="D5074" t="s">
        <v>279</v>
      </c>
      <c r="E5074" t="s">
        <v>54</v>
      </c>
      <c r="F5074">
        <v>3</v>
      </c>
      <c r="G5074">
        <v>5</v>
      </c>
      <c r="H5074" t="s">
        <v>14</v>
      </c>
      <c r="I5074" t="s">
        <v>15</v>
      </c>
      <c r="J5074">
        <v>5556</v>
      </c>
      <c r="K5074" t="str">
        <f>VLOOKUP(E5074,LUCode!A:B,2,FALSE)</f>
        <v>Passenger Assistance Alarm Activated - No Trouble Found</v>
      </c>
      <c r="L5074">
        <f>VLOOKUP(D5074,Coordinates!A:C,2,FALSE)</f>
        <v>43.4056</v>
      </c>
      <c r="M5074">
        <f>VLOOKUP(D5074,Coordinates!A:C,3,FALSE)</f>
        <v>-79.232699999999994</v>
      </c>
      <c r="N5074" t="str">
        <f>VLOOKUP(I5074,LULine!A:B,2,FALSE)</f>
        <v>Yonge University Spadina</v>
      </c>
      <c r="O5074" t="s">
        <v>1768</v>
      </c>
      <c r="P5074" t="s">
        <v>1775</v>
      </c>
    </row>
    <row r="5075" spans="1:16" x14ac:dyDescent="0.3">
      <c r="A5075">
        <v>43776</v>
      </c>
      <c r="B5075" t="s">
        <v>1237</v>
      </c>
      <c r="C5075" t="s">
        <v>126</v>
      </c>
      <c r="D5075" t="s">
        <v>420</v>
      </c>
      <c r="E5075" t="s">
        <v>13</v>
      </c>
      <c r="F5075">
        <v>7</v>
      </c>
      <c r="G5075">
        <v>9</v>
      </c>
      <c r="H5075" t="s">
        <v>14</v>
      </c>
      <c r="I5075" t="s">
        <v>15</v>
      </c>
      <c r="J5075">
        <v>6061</v>
      </c>
      <c r="K5075" t="str">
        <f>VLOOKUP(E5075,LUCode!A:B,2,FALSE)</f>
        <v>ATC Project</v>
      </c>
      <c r="L5075">
        <f>VLOOKUP(D5075,Coordinates!A:C,2,FALSE)</f>
        <v>43.3917</v>
      </c>
      <c r="M5075">
        <f>VLOOKUP(D5075,Coordinates!A:C,3,FALSE)</f>
        <v>-79.231800000000007</v>
      </c>
      <c r="N5075" t="str">
        <f>VLOOKUP(I5075,LULine!A:B,2,FALSE)</f>
        <v>Yonge University Spadina</v>
      </c>
      <c r="O5075" t="s">
        <v>1768</v>
      </c>
      <c r="P5075" t="s">
        <v>1775</v>
      </c>
    </row>
    <row r="5076" spans="1:16" x14ac:dyDescent="0.3">
      <c r="A5076">
        <v>43776</v>
      </c>
      <c r="B5076" t="s">
        <v>1727</v>
      </c>
      <c r="C5076" t="s">
        <v>126</v>
      </c>
      <c r="D5076" t="s">
        <v>137</v>
      </c>
      <c r="E5076" t="s">
        <v>216</v>
      </c>
      <c r="F5076">
        <v>6</v>
      </c>
      <c r="G5076">
        <v>8</v>
      </c>
      <c r="H5076" t="s">
        <v>14</v>
      </c>
      <c r="I5076" t="s">
        <v>15</v>
      </c>
      <c r="J5076">
        <v>6081</v>
      </c>
      <c r="K5076" t="str">
        <f>VLOOKUP(E5076,LUCode!A:B,2,FALSE)</f>
        <v>Emergency Alarm Station Activation</v>
      </c>
      <c r="L5076">
        <f>VLOOKUP(D5076,Coordinates!A:C,2,FALSE)</f>
        <v>43.645299999999999</v>
      </c>
      <c r="M5076">
        <f>VLOOKUP(D5076,Coordinates!A:C,3,FALSE)</f>
        <v>-79.380600000000001</v>
      </c>
      <c r="N5076" t="str">
        <f>VLOOKUP(I5076,LULine!A:B,2,FALSE)</f>
        <v>Yonge University Spadina</v>
      </c>
      <c r="O5076" t="s">
        <v>1768</v>
      </c>
      <c r="P5076" t="s">
        <v>1776</v>
      </c>
    </row>
    <row r="5077" spans="1:16" x14ac:dyDescent="0.3">
      <c r="A5077">
        <v>43776</v>
      </c>
      <c r="B5077" t="s">
        <v>453</v>
      </c>
      <c r="C5077" t="s">
        <v>126</v>
      </c>
      <c r="D5077" t="s">
        <v>77</v>
      </c>
      <c r="E5077" t="s">
        <v>150</v>
      </c>
      <c r="F5077">
        <v>3</v>
      </c>
      <c r="G5077">
        <v>8</v>
      </c>
      <c r="H5077" t="s">
        <v>14</v>
      </c>
      <c r="I5077" t="s">
        <v>15</v>
      </c>
      <c r="J5077">
        <v>5976</v>
      </c>
      <c r="K5077" t="str">
        <f>VLOOKUP(E5077,LUCode!A:B,2,FALSE)</f>
        <v>Passenger Other</v>
      </c>
      <c r="L5077" t="str">
        <f>VLOOKUP(D5077,Coordinates!A:C,2,FALSE)</f>
        <v>43°44′03</v>
      </c>
      <c r="M5077">
        <f>VLOOKUP(D5077,Coordinates!A:C,3,FALSE)</f>
        <v>-79.27</v>
      </c>
      <c r="N5077" t="str">
        <f>VLOOKUP(I5077,LULine!A:B,2,FALSE)</f>
        <v>Yonge University Spadina</v>
      </c>
      <c r="O5077" t="s">
        <v>1768</v>
      </c>
      <c r="P5077" t="s">
        <v>1777</v>
      </c>
    </row>
    <row r="5078" spans="1:16" x14ac:dyDescent="0.3">
      <c r="A5078">
        <v>43777</v>
      </c>
      <c r="B5078" t="s">
        <v>1080</v>
      </c>
      <c r="C5078" t="s">
        <v>145</v>
      </c>
      <c r="D5078" t="s">
        <v>49</v>
      </c>
      <c r="E5078" t="s">
        <v>221</v>
      </c>
      <c r="F5078">
        <v>33</v>
      </c>
      <c r="G5078">
        <v>38</v>
      </c>
      <c r="H5078" t="s">
        <v>19</v>
      </c>
      <c r="I5078" t="s">
        <v>15</v>
      </c>
      <c r="J5078">
        <v>5501</v>
      </c>
      <c r="K5078" t="str">
        <f>VLOOKUP(E5078,LUCode!A:B,2,FALSE)</f>
        <v>Fire/Smoke Plan B - Source TTC</v>
      </c>
      <c r="L5078">
        <f>VLOOKUP(D5078,Coordinates!A:C,2,FALSE)</f>
        <v>43.423200000000001</v>
      </c>
      <c r="M5078">
        <f>VLOOKUP(D5078,Coordinates!A:C,3,FALSE)</f>
        <v>79.262699999999995</v>
      </c>
      <c r="N5078" t="str">
        <f>VLOOKUP(I5078,LULine!A:B,2,FALSE)</f>
        <v>Yonge University Spadina</v>
      </c>
      <c r="O5078" t="s">
        <v>1768</v>
      </c>
      <c r="P5078" t="s">
        <v>1777</v>
      </c>
    </row>
    <row r="5079" spans="1:16" x14ac:dyDescent="0.3">
      <c r="A5079">
        <v>43777</v>
      </c>
      <c r="B5079" t="s">
        <v>1212</v>
      </c>
      <c r="C5079" t="s">
        <v>145</v>
      </c>
      <c r="D5079" t="s">
        <v>33</v>
      </c>
      <c r="E5079" t="s">
        <v>80</v>
      </c>
      <c r="F5079">
        <v>4</v>
      </c>
      <c r="G5079">
        <v>8</v>
      </c>
      <c r="H5079" t="s">
        <v>34</v>
      </c>
      <c r="I5079" t="s">
        <v>30</v>
      </c>
      <c r="J5079">
        <v>5207</v>
      </c>
      <c r="K5079" t="str">
        <f>VLOOKUP(E5079,LUCode!A:B,2,FALSE)</f>
        <v>Disorderly Patron</v>
      </c>
      <c r="L5079">
        <f>VLOOKUP(D5079,Coordinates!A:C,2,FALSE)</f>
        <v>43.381399999999999</v>
      </c>
      <c r="M5079">
        <f>VLOOKUP(D5079,Coordinates!A:C,3,FALSE)</f>
        <v>-79.320999999999998</v>
      </c>
      <c r="N5079" t="str">
        <f>VLOOKUP(I5079,LULine!A:B,2,FALSE)</f>
        <v>Bloor Danforth</v>
      </c>
      <c r="O5079" t="s">
        <v>1768</v>
      </c>
      <c r="P5079" t="s">
        <v>1777</v>
      </c>
    </row>
    <row r="5080" spans="1:16" x14ac:dyDescent="0.3">
      <c r="A5080">
        <v>43777</v>
      </c>
      <c r="B5080" t="s">
        <v>687</v>
      </c>
      <c r="C5080" t="s">
        <v>145</v>
      </c>
      <c r="D5080" t="s">
        <v>266</v>
      </c>
      <c r="E5080" t="s">
        <v>282</v>
      </c>
      <c r="F5080">
        <v>7</v>
      </c>
      <c r="G5080">
        <v>0</v>
      </c>
      <c r="H5080" t="s">
        <v>14</v>
      </c>
      <c r="I5080" t="s">
        <v>93</v>
      </c>
      <c r="J5080">
        <v>3001</v>
      </c>
      <c r="K5080" t="str">
        <f>VLOOKUP(E5080,LUCode!A:B,2,FALSE)</f>
        <v>Switch Related</v>
      </c>
      <c r="L5080">
        <f>VLOOKUP(D5080,Coordinates!A:C,2,FALSE)</f>
        <v>43.462899999999998</v>
      </c>
      <c r="M5080">
        <f>VLOOKUP(D5080,Coordinates!A:C,3,FALSE)</f>
        <v>-79.150599999999997</v>
      </c>
      <c r="N5080" t="str">
        <f>VLOOKUP(I5080,LULine!A:B,2,FALSE)</f>
        <v>Scarborough Rail Transit</v>
      </c>
      <c r="O5080" t="s">
        <v>1768</v>
      </c>
      <c r="P5080" t="s">
        <v>1777</v>
      </c>
    </row>
    <row r="5081" spans="1:16" x14ac:dyDescent="0.3">
      <c r="A5081">
        <v>43777</v>
      </c>
      <c r="B5081" t="s">
        <v>689</v>
      </c>
      <c r="C5081" t="s">
        <v>145</v>
      </c>
      <c r="D5081" t="s">
        <v>237</v>
      </c>
      <c r="E5081" t="s">
        <v>135</v>
      </c>
      <c r="F5081">
        <v>6</v>
      </c>
      <c r="G5081">
        <v>10</v>
      </c>
      <c r="H5081" t="s">
        <v>29</v>
      </c>
      <c r="I5081" t="s">
        <v>30</v>
      </c>
      <c r="J5081">
        <v>5039</v>
      </c>
      <c r="K5081" t="str">
        <f>VLOOKUP(E5081,LUCode!A:B,2,FALSE)</f>
        <v>Operator Overspeeding</v>
      </c>
      <c r="L5081">
        <f>VLOOKUP(D5081,Coordinates!A:C,2,FALSE)</f>
        <v>43.394399999999997</v>
      </c>
      <c r="M5081">
        <f>VLOOKUP(D5081,Coordinates!A:C,3,FALSE)</f>
        <v>-79.253600000000006</v>
      </c>
      <c r="N5081" t="str">
        <f>VLOOKUP(I5081,LULine!A:B,2,FALSE)</f>
        <v>Bloor Danforth</v>
      </c>
      <c r="O5081" t="s">
        <v>1768</v>
      </c>
      <c r="P5081" t="s">
        <v>1777</v>
      </c>
    </row>
    <row r="5082" spans="1:16" x14ac:dyDescent="0.3">
      <c r="A5082">
        <v>43777</v>
      </c>
      <c r="B5082" t="s">
        <v>623</v>
      </c>
      <c r="C5082" t="s">
        <v>145</v>
      </c>
      <c r="D5082" t="s">
        <v>104</v>
      </c>
      <c r="E5082" t="s">
        <v>480</v>
      </c>
      <c r="F5082">
        <v>7</v>
      </c>
      <c r="G5082">
        <v>11</v>
      </c>
      <c r="H5082" t="s">
        <v>34</v>
      </c>
      <c r="I5082" t="s">
        <v>30</v>
      </c>
      <c r="J5082">
        <v>5006</v>
      </c>
      <c r="K5082" t="str">
        <f>VLOOKUP(E5082,LUCode!A:B,2,FALSE)</f>
        <v>Compressed Air</v>
      </c>
      <c r="L5082">
        <f>VLOOKUP(D5082,Coordinates!A:C,2,FALSE)</f>
        <v>43.384300000000003</v>
      </c>
      <c r="M5082">
        <f>VLOOKUP(D5082,Coordinates!A:C,3,FALSE)</f>
        <v>-79.312799999999996</v>
      </c>
      <c r="N5082" t="str">
        <f>VLOOKUP(I5082,LULine!A:B,2,FALSE)</f>
        <v>Bloor Danforth</v>
      </c>
      <c r="O5082" t="s">
        <v>1768</v>
      </c>
      <c r="P5082" t="s">
        <v>1774</v>
      </c>
    </row>
    <row r="5083" spans="1:16" x14ac:dyDescent="0.3">
      <c r="A5083">
        <v>43777</v>
      </c>
      <c r="B5083" t="s">
        <v>1149</v>
      </c>
      <c r="C5083" t="s">
        <v>145</v>
      </c>
      <c r="D5083" t="s">
        <v>69</v>
      </c>
      <c r="E5083" t="s">
        <v>218</v>
      </c>
      <c r="F5083">
        <v>4</v>
      </c>
      <c r="G5083">
        <v>7</v>
      </c>
      <c r="H5083" t="s">
        <v>29</v>
      </c>
      <c r="I5083" t="s">
        <v>30</v>
      </c>
      <c r="J5083">
        <v>5181</v>
      </c>
      <c r="K5083" t="str">
        <f>VLOOKUP(E5083,LUCode!A:B,2,FALSE)</f>
        <v>Equipment - No Trouble Found</v>
      </c>
      <c r="L5083">
        <f>VLOOKUP(D5083,Coordinates!A:C,2,FALSE)</f>
        <v>43.395099999999999</v>
      </c>
      <c r="M5083">
        <f>VLOOKUP(D5083,Coordinates!A:C,3,FALSE)</f>
        <v>-79.250600000000006</v>
      </c>
      <c r="N5083" t="str">
        <f>VLOOKUP(I5083,LULine!A:B,2,FALSE)</f>
        <v>Bloor Danforth</v>
      </c>
      <c r="O5083" t="s">
        <v>1768</v>
      </c>
      <c r="P5083" t="s">
        <v>1774</v>
      </c>
    </row>
    <row r="5084" spans="1:16" x14ac:dyDescent="0.3">
      <c r="A5084">
        <v>43777</v>
      </c>
      <c r="B5084" t="s">
        <v>593</v>
      </c>
      <c r="C5084" t="s">
        <v>145</v>
      </c>
      <c r="D5084" t="s">
        <v>37</v>
      </c>
      <c r="E5084" t="s">
        <v>67</v>
      </c>
      <c r="F5084">
        <v>3</v>
      </c>
      <c r="G5084">
        <v>5</v>
      </c>
      <c r="H5084" t="s">
        <v>34</v>
      </c>
      <c r="I5084" t="s">
        <v>30</v>
      </c>
      <c r="J5084">
        <v>5221</v>
      </c>
      <c r="K5084" t="str">
        <f>VLOOKUP(E5084,LUCode!A:B,2,FALSE)</f>
        <v>Door Problems - Faulty Equipment</v>
      </c>
      <c r="L5084">
        <f>VLOOKUP(D5084,Coordinates!A:C,2,FALSE)</f>
        <v>43.435699999999997</v>
      </c>
      <c r="M5084">
        <f>VLOOKUP(D5084,Coordinates!A:C,3,FALSE)</f>
        <v>-79.154899999999998</v>
      </c>
      <c r="N5084" t="str">
        <f>VLOOKUP(I5084,LULine!A:B,2,FALSE)</f>
        <v>Bloor Danforth</v>
      </c>
      <c r="O5084" t="s">
        <v>1768</v>
      </c>
      <c r="P5084" t="s">
        <v>1774</v>
      </c>
    </row>
    <row r="5085" spans="1:16" x14ac:dyDescent="0.3">
      <c r="A5085">
        <v>43777</v>
      </c>
      <c r="B5085" t="s">
        <v>1016</v>
      </c>
      <c r="C5085" t="s">
        <v>145</v>
      </c>
      <c r="D5085" t="s">
        <v>45</v>
      </c>
      <c r="E5085" t="s">
        <v>135</v>
      </c>
      <c r="F5085">
        <v>3</v>
      </c>
      <c r="G5085">
        <v>5</v>
      </c>
      <c r="H5085" t="s">
        <v>19</v>
      </c>
      <c r="I5085" t="s">
        <v>15</v>
      </c>
      <c r="J5085">
        <v>5466</v>
      </c>
      <c r="K5085" t="str">
        <f>VLOOKUP(E5085,LUCode!A:B,2,FALSE)</f>
        <v>Operator Overspeeding</v>
      </c>
      <c r="L5085">
        <f>VLOOKUP(D5085,Coordinates!A:C,2,FALSE)</f>
        <v>43.781399999999998</v>
      </c>
      <c r="M5085">
        <f>VLOOKUP(D5085,Coordinates!A:C,3,FALSE)</f>
        <v>-79.415000000000006</v>
      </c>
      <c r="N5085" t="str">
        <f>VLOOKUP(I5085,LULine!A:B,2,FALSE)</f>
        <v>Yonge University Spadina</v>
      </c>
      <c r="O5085" t="s">
        <v>1768</v>
      </c>
      <c r="P5085" t="s">
        <v>1774</v>
      </c>
    </row>
    <row r="5086" spans="1:16" x14ac:dyDescent="0.3">
      <c r="A5086">
        <v>43777</v>
      </c>
      <c r="B5086" t="s">
        <v>337</v>
      </c>
      <c r="C5086" t="s">
        <v>145</v>
      </c>
      <c r="D5086" t="s">
        <v>24</v>
      </c>
      <c r="E5086" t="s">
        <v>143</v>
      </c>
      <c r="F5086">
        <v>3</v>
      </c>
      <c r="G5086">
        <v>5</v>
      </c>
      <c r="H5086" t="s">
        <v>19</v>
      </c>
      <c r="I5086" t="s">
        <v>15</v>
      </c>
      <c r="J5086">
        <v>5416</v>
      </c>
      <c r="K5086" t="str">
        <f>VLOOKUP(E5086,LUCode!A:B,2,FALSE)</f>
        <v>Transportation Department - Other</v>
      </c>
      <c r="L5086">
        <f>VLOOKUP(D5086,Coordinates!A:C,2,FALSE)</f>
        <v>43.415199999999999</v>
      </c>
      <c r="M5086">
        <f>VLOOKUP(D5086,Coordinates!A:C,3,FALSE)</f>
        <v>-79.234999999999999</v>
      </c>
      <c r="N5086" t="str">
        <f>VLOOKUP(I5086,LULine!A:B,2,FALSE)</f>
        <v>Yonge University Spadina</v>
      </c>
      <c r="O5086" t="s">
        <v>1768</v>
      </c>
      <c r="P5086" t="s">
        <v>1774</v>
      </c>
    </row>
    <row r="5087" spans="1:16" x14ac:dyDescent="0.3">
      <c r="A5087">
        <v>43777</v>
      </c>
      <c r="B5087" t="s">
        <v>667</v>
      </c>
      <c r="C5087" t="s">
        <v>145</v>
      </c>
      <c r="D5087" t="s">
        <v>33</v>
      </c>
      <c r="E5087" t="s">
        <v>270</v>
      </c>
      <c r="F5087">
        <v>3</v>
      </c>
      <c r="G5087">
        <v>5</v>
      </c>
      <c r="H5087" t="s">
        <v>34</v>
      </c>
      <c r="I5087" t="s">
        <v>30</v>
      </c>
      <c r="J5087">
        <v>5128</v>
      </c>
      <c r="K5087" t="str">
        <f>VLOOKUP(E5087,LUCode!A:B,2,FALSE)</f>
        <v>Air Conditioning</v>
      </c>
      <c r="L5087">
        <f>VLOOKUP(D5087,Coordinates!A:C,2,FALSE)</f>
        <v>43.381399999999999</v>
      </c>
      <c r="M5087">
        <f>VLOOKUP(D5087,Coordinates!A:C,3,FALSE)</f>
        <v>-79.320999999999998</v>
      </c>
      <c r="N5087" t="str">
        <f>VLOOKUP(I5087,LULine!A:B,2,FALSE)</f>
        <v>Bloor Danforth</v>
      </c>
      <c r="O5087" t="s">
        <v>1768</v>
      </c>
      <c r="P5087" t="s">
        <v>1774</v>
      </c>
    </row>
    <row r="5088" spans="1:16" x14ac:dyDescent="0.3">
      <c r="A5088">
        <v>43777</v>
      </c>
      <c r="B5088" t="s">
        <v>917</v>
      </c>
      <c r="C5088" t="s">
        <v>145</v>
      </c>
      <c r="D5088" t="s">
        <v>27</v>
      </c>
      <c r="E5088" t="s">
        <v>67</v>
      </c>
      <c r="F5088">
        <v>3</v>
      </c>
      <c r="G5088">
        <v>6</v>
      </c>
      <c r="H5088" t="s">
        <v>34</v>
      </c>
      <c r="I5088" t="s">
        <v>30</v>
      </c>
      <c r="J5088">
        <v>5145</v>
      </c>
      <c r="K5088" t="str">
        <f>VLOOKUP(E5088,LUCode!A:B,2,FALSE)</f>
        <v>Door Problems - Faulty Equipment</v>
      </c>
      <c r="L5088">
        <f>VLOOKUP(D5088,Coordinates!A:C,2,FALSE)</f>
        <v>43.392000000000003</v>
      </c>
      <c r="M5088">
        <f>VLOOKUP(D5088,Coordinates!A:C,3,FALSE)</f>
        <v>-79.273499999999999</v>
      </c>
      <c r="N5088" t="str">
        <f>VLOOKUP(I5088,LULine!A:B,2,FALSE)</f>
        <v>Bloor Danforth</v>
      </c>
      <c r="O5088" t="s">
        <v>1768</v>
      </c>
      <c r="P5088" t="s">
        <v>1772</v>
      </c>
    </row>
    <row r="5089" spans="1:16" x14ac:dyDescent="0.3">
      <c r="A5089">
        <v>43777</v>
      </c>
      <c r="B5089" t="s">
        <v>609</v>
      </c>
      <c r="C5089" t="s">
        <v>145</v>
      </c>
      <c r="D5089" t="s">
        <v>325</v>
      </c>
      <c r="E5089" t="s">
        <v>287</v>
      </c>
      <c r="F5089">
        <v>11</v>
      </c>
      <c r="G5089">
        <v>14</v>
      </c>
      <c r="H5089" t="s">
        <v>19</v>
      </c>
      <c r="I5089" t="s">
        <v>15</v>
      </c>
      <c r="J5089">
        <v>5996</v>
      </c>
      <c r="K5089" t="e">
        <f>VLOOKUP(E5089,LUCode!A:B,2,FALSE)</f>
        <v>#N/A</v>
      </c>
      <c r="L5089">
        <f>VLOOKUP(D5089,Coordinates!A:C,2,FALSE)</f>
        <v>43.394100000000002</v>
      </c>
      <c r="M5089">
        <f>VLOOKUP(D5089,Coordinates!A:C,3,FALSE)</f>
        <v>-79.225899999999996</v>
      </c>
      <c r="N5089" t="str">
        <f>VLOOKUP(I5089,LULine!A:B,2,FALSE)</f>
        <v>Yonge University Spadina</v>
      </c>
      <c r="O5089" t="s">
        <v>1768</v>
      </c>
      <c r="P5089" t="s">
        <v>1773</v>
      </c>
    </row>
    <row r="5090" spans="1:16" x14ac:dyDescent="0.3">
      <c r="A5090">
        <v>43777</v>
      </c>
      <c r="B5090" t="s">
        <v>446</v>
      </c>
      <c r="C5090" t="s">
        <v>145</v>
      </c>
      <c r="D5090" t="s">
        <v>235</v>
      </c>
      <c r="E5090" t="s">
        <v>89</v>
      </c>
      <c r="F5090">
        <v>4</v>
      </c>
      <c r="G5090">
        <v>7</v>
      </c>
      <c r="H5090" t="s">
        <v>34</v>
      </c>
      <c r="I5090" t="s">
        <v>30</v>
      </c>
      <c r="J5090">
        <v>5201</v>
      </c>
      <c r="K5090" t="str">
        <f>VLOOKUP(E5090,LUCode!A:B,2,FALSE)</f>
        <v>Injured or ill Customer (On Train) - Medical Aid Refused</v>
      </c>
      <c r="L5090">
        <f>VLOOKUP(D5090,Coordinates!A:C,2,FALSE)</f>
        <v>43.411099999999998</v>
      </c>
      <c r="M5090">
        <f>VLOOKUP(D5090,Coordinates!A:C,3,FALSE)</f>
        <v>-79.184600000000003</v>
      </c>
      <c r="N5090" t="str">
        <f>VLOOKUP(I5090,LULine!A:B,2,FALSE)</f>
        <v>Bloor Danforth</v>
      </c>
      <c r="O5090" t="s">
        <v>1768</v>
      </c>
      <c r="P5090" t="s">
        <v>1773</v>
      </c>
    </row>
    <row r="5091" spans="1:16" x14ac:dyDescent="0.3">
      <c r="A5091">
        <v>43777</v>
      </c>
      <c r="B5091" t="s">
        <v>721</v>
      </c>
      <c r="C5091" t="s">
        <v>145</v>
      </c>
      <c r="D5091" t="s">
        <v>119</v>
      </c>
      <c r="E5091" t="s">
        <v>110</v>
      </c>
      <c r="F5091">
        <v>4</v>
      </c>
      <c r="G5091">
        <v>7</v>
      </c>
      <c r="H5091" t="s">
        <v>14</v>
      </c>
      <c r="I5091" t="s">
        <v>15</v>
      </c>
      <c r="J5091">
        <v>5646</v>
      </c>
      <c r="K5091" t="str">
        <f>VLOOKUP(E5091,LUCode!A:B,2,FALSE)</f>
        <v>Door Problems - Debris Related</v>
      </c>
      <c r="L5091">
        <f>VLOOKUP(D5091,Coordinates!A:C,2,FALSE)</f>
        <v>43.433</v>
      </c>
      <c r="M5091">
        <f>VLOOKUP(D5091,Coordinates!A:C,3,FALSE)</f>
        <v>-79.248000000000005</v>
      </c>
      <c r="N5091" t="str">
        <f>VLOOKUP(I5091,LULine!A:B,2,FALSE)</f>
        <v>Yonge University Spadina</v>
      </c>
      <c r="O5091" t="s">
        <v>1768</v>
      </c>
      <c r="P5091" t="s">
        <v>1775</v>
      </c>
    </row>
    <row r="5092" spans="1:16" x14ac:dyDescent="0.3">
      <c r="A5092">
        <v>43777</v>
      </c>
      <c r="B5092" t="s">
        <v>1173</v>
      </c>
      <c r="C5092" t="s">
        <v>145</v>
      </c>
      <c r="D5092" s="25" t="s">
        <v>1640</v>
      </c>
      <c r="E5092" t="s">
        <v>231</v>
      </c>
      <c r="F5092">
        <v>3</v>
      </c>
      <c r="G5092">
        <v>6</v>
      </c>
      <c r="H5092" t="s">
        <v>14</v>
      </c>
      <c r="I5092" t="s">
        <v>15</v>
      </c>
      <c r="J5092">
        <v>5646</v>
      </c>
      <c r="K5092" t="str">
        <f>VLOOKUP(E5092,LUCode!A:B,2,FALSE)</f>
        <v>Consequential Delay (2nd Delay Same Fault)</v>
      </c>
      <c r="L5092" t="str">
        <f>VLOOKUP(D5092,Coordinates!A:C,2,FALSE)</f>
        <v>43.7614°</v>
      </c>
      <c r="M5092">
        <f>VLOOKUP(D5092,Coordinates!A:C,3,FALSE)</f>
        <v>-79.410499999999999</v>
      </c>
      <c r="N5092" t="str">
        <f>VLOOKUP(I5092,LULine!A:B,2,FALSE)</f>
        <v>Yonge University Spadina</v>
      </c>
      <c r="O5092" t="s">
        <v>1768</v>
      </c>
      <c r="P5092" t="s">
        <v>1775</v>
      </c>
    </row>
    <row r="5093" spans="1:16" x14ac:dyDescent="0.3">
      <c r="A5093">
        <v>43777</v>
      </c>
      <c r="B5093" t="s">
        <v>890</v>
      </c>
      <c r="C5093" t="s">
        <v>145</v>
      </c>
      <c r="D5093" s="25" t="s">
        <v>1640</v>
      </c>
      <c r="E5093" t="s">
        <v>143</v>
      </c>
      <c r="F5093">
        <v>6</v>
      </c>
      <c r="G5093">
        <v>9</v>
      </c>
      <c r="H5093" t="s">
        <v>14</v>
      </c>
      <c r="I5093" t="s">
        <v>15</v>
      </c>
      <c r="J5093">
        <v>6121</v>
      </c>
      <c r="K5093" t="str">
        <f>VLOOKUP(E5093,LUCode!A:B,2,FALSE)</f>
        <v>Transportation Department - Other</v>
      </c>
      <c r="L5093" t="str">
        <f>VLOOKUP(D5093,Coordinates!A:C,2,FALSE)</f>
        <v>43.7614°</v>
      </c>
      <c r="M5093">
        <f>VLOOKUP(D5093,Coordinates!A:C,3,FALSE)</f>
        <v>-79.410499999999999</v>
      </c>
      <c r="N5093" t="str">
        <f>VLOOKUP(I5093,LULine!A:B,2,FALSE)</f>
        <v>Yonge University Spadina</v>
      </c>
      <c r="O5093" t="s">
        <v>1768</v>
      </c>
      <c r="P5093" t="s">
        <v>1775</v>
      </c>
    </row>
    <row r="5094" spans="1:16" x14ac:dyDescent="0.3">
      <c r="A5094">
        <v>43777</v>
      </c>
      <c r="B5094" t="s">
        <v>655</v>
      </c>
      <c r="C5094" t="s">
        <v>145</v>
      </c>
      <c r="D5094" t="s">
        <v>45</v>
      </c>
      <c r="E5094" t="s">
        <v>958</v>
      </c>
      <c r="F5094">
        <v>3</v>
      </c>
      <c r="G5094">
        <v>6</v>
      </c>
      <c r="H5094" t="s">
        <v>19</v>
      </c>
      <c r="I5094" t="s">
        <v>15</v>
      </c>
      <c r="J5094">
        <v>6126</v>
      </c>
      <c r="K5094" t="str">
        <f>VLOOKUP(E5094,LUCode!A:B,2,FALSE)</f>
        <v>RC&amp;S Other</v>
      </c>
      <c r="L5094">
        <f>VLOOKUP(D5094,Coordinates!A:C,2,FALSE)</f>
        <v>43.781399999999998</v>
      </c>
      <c r="M5094">
        <f>VLOOKUP(D5094,Coordinates!A:C,3,FALSE)</f>
        <v>-79.415000000000006</v>
      </c>
      <c r="N5094" t="str">
        <f>VLOOKUP(I5094,LULine!A:B,2,FALSE)</f>
        <v>Yonge University Spadina</v>
      </c>
      <c r="O5094" t="s">
        <v>1768</v>
      </c>
      <c r="P5094" t="s">
        <v>1775</v>
      </c>
    </row>
    <row r="5095" spans="1:16" x14ac:dyDescent="0.3">
      <c r="A5095">
        <v>43777</v>
      </c>
      <c r="B5095" t="s">
        <v>310</v>
      </c>
      <c r="C5095" t="s">
        <v>145</v>
      </c>
      <c r="D5095" t="s">
        <v>33</v>
      </c>
      <c r="E5095" t="s">
        <v>67</v>
      </c>
      <c r="F5095">
        <v>5</v>
      </c>
      <c r="G5095">
        <v>7</v>
      </c>
      <c r="H5095" t="s">
        <v>34</v>
      </c>
      <c r="I5095" t="s">
        <v>30</v>
      </c>
      <c r="J5095">
        <v>5004</v>
      </c>
      <c r="K5095" t="str">
        <f>VLOOKUP(E5095,LUCode!A:B,2,FALSE)</f>
        <v>Door Problems - Faulty Equipment</v>
      </c>
      <c r="L5095">
        <f>VLOOKUP(D5095,Coordinates!A:C,2,FALSE)</f>
        <v>43.381399999999999</v>
      </c>
      <c r="M5095">
        <f>VLOOKUP(D5095,Coordinates!A:C,3,FALSE)</f>
        <v>-79.320999999999998</v>
      </c>
      <c r="N5095" t="str">
        <f>VLOOKUP(I5095,LULine!A:B,2,FALSE)</f>
        <v>Bloor Danforth</v>
      </c>
      <c r="O5095" t="s">
        <v>1768</v>
      </c>
      <c r="P5095" t="s">
        <v>1775</v>
      </c>
    </row>
    <row r="5096" spans="1:16" x14ac:dyDescent="0.3">
      <c r="A5096">
        <v>43777</v>
      </c>
      <c r="B5096" t="s">
        <v>1185</v>
      </c>
      <c r="C5096" t="s">
        <v>145</v>
      </c>
      <c r="D5096" t="s">
        <v>40</v>
      </c>
      <c r="E5096" t="s">
        <v>158</v>
      </c>
      <c r="F5096">
        <v>6</v>
      </c>
      <c r="G5096">
        <v>8</v>
      </c>
      <c r="H5096" t="s">
        <v>29</v>
      </c>
      <c r="I5096" t="s">
        <v>30</v>
      </c>
      <c r="J5096">
        <v>5111</v>
      </c>
      <c r="K5096" t="str">
        <f>VLOOKUP(E5096,LUCode!A:B,2,FALSE)</f>
        <v>Unauthorized at Track Level</v>
      </c>
      <c r="L5096">
        <f>VLOOKUP(D5096,Coordinates!A:C,2,FALSE)</f>
        <v>43.405700000000003</v>
      </c>
      <c r="M5096">
        <f>VLOOKUP(D5096,Coordinates!A:C,3,FALSE)</f>
        <v>-79.194900000000004</v>
      </c>
      <c r="N5096" t="str">
        <f>VLOOKUP(I5096,LULine!A:B,2,FALSE)</f>
        <v>Bloor Danforth</v>
      </c>
      <c r="O5096" t="s">
        <v>1768</v>
      </c>
      <c r="P5096" t="s">
        <v>1775</v>
      </c>
    </row>
    <row r="5097" spans="1:16" x14ac:dyDescent="0.3">
      <c r="A5097">
        <v>43777</v>
      </c>
      <c r="B5097" t="s">
        <v>465</v>
      </c>
      <c r="C5097" t="s">
        <v>145</v>
      </c>
      <c r="D5097" t="s">
        <v>354</v>
      </c>
      <c r="E5097" t="s">
        <v>177</v>
      </c>
      <c r="F5097">
        <v>4</v>
      </c>
      <c r="G5097">
        <v>6</v>
      </c>
      <c r="H5097" t="s">
        <v>14</v>
      </c>
      <c r="I5097" t="s">
        <v>15</v>
      </c>
      <c r="J5097">
        <v>6111</v>
      </c>
      <c r="K5097" t="str">
        <f>VLOOKUP(E5097,LUCode!A:B,2,FALSE)</f>
        <v>Body</v>
      </c>
      <c r="L5097">
        <f>VLOOKUP(D5097,Coordinates!A:C,2,FALSE)</f>
        <v>43.390300000000003</v>
      </c>
      <c r="M5097">
        <f>VLOOKUP(D5097,Coordinates!A:C,3,FALSE)</f>
        <v>-79.231200000000001</v>
      </c>
      <c r="N5097" t="str">
        <f>VLOOKUP(I5097,LULine!A:B,2,FALSE)</f>
        <v>Yonge University Spadina</v>
      </c>
      <c r="O5097" t="s">
        <v>1768</v>
      </c>
      <c r="P5097" t="s">
        <v>1775</v>
      </c>
    </row>
    <row r="5098" spans="1:16" x14ac:dyDescent="0.3">
      <c r="A5098">
        <v>43777</v>
      </c>
      <c r="B5098" t="s">
        <v>971</v>
      </c>
      <c r="C5098" t="s">
        <v>145</v>
      </c>
      <c r="D5098" t="s">
        <v>211</v>
      </c>
      <c r="E5098" t="s">
        <v>89</v>
      </c>
      <c r="F5098">
        <v>3</v>
      </c>
      <c r="G5098">
        <v>5</v>
      </c>
      <c r="H5098" t="s">
        <v>19</v>
      </c>
      <c r="I5098" t="s">
        <v>15</v>
      </c>
      <c r="J5098">
        <v>5691</v>
      </c>
      <c r="K5098" t="str">
        <f>VLOOKUP(E5098,LUCode!A:B,2,FALSE)</f>
        <v>Injured or ill Customer (On Train) - Medical Aid Refused</v>
      </c>
      <c r="L5098">
        <f>VLOOKUP(D5098,Coordinates!A:C,2,FALSE)</f>
        <v>43.4739</v>
      </c>
      <c r="M5098">
        <f>VLOOKUP(D5098,Coordinates!A:C,3,FALSE)</f>
        <v>-79.313900000000004</v>
      </c>
      <c r="N5098" t="str">
        <f>VLOOKUP(I5098,LULine!A:B,2,FALSE)</f>
        <v>Yonge University Spadina</v>
      </c>
      <c r="O5098" t="s">
        <v>1768</v>
      </c>
      <c r="P5098" t="s">
        <v>1775</v>
      </c>
    </row>
    <row r="5099" spans="1:16" x14ac:dyDescent="0.3">
      <c r="A5099">
        <v>43777</v>
      </c>
      <c r="B5099" t="s">
        <v>1701</v>
      </c>
      <c r="C5099" t="s">
        <v>145</v>
      </c>
      <c r="D5099" t="s">
        <v>45</v>
      </c>
      <c r="E5099" t="s">
        <v>89</v>
      </c>
      <c r="F5099">
        <v>3</v>
      </c>
      <c r="G5099">
        <v>5</v>
      </c>
      <c r="H5099" t="s">
        <v>19</v>
      </c>
      <c r="I5099" t="s">
        <v>15</v>
      </c>
      <c r="J5099">
        <v>5546</v>
      </c>
      <c r="K5099" t="str">
        <f>VLOOKUP(E5099,LUCode!A:B,2,FALSE)</f>
        <v>Injured or ill Customer (On Train) - Medical Aid Refused</v>
      </c>
      <c r="L5099">
        <f>VLOOKUP(D5099,Coordinates!A:C,2,FALSE)</f>
        <v>43.781399999999998</v>
      </c>
      <c r="M5099">
        <f>VLOOKUP(D5099,Coordinates!A:C,3,FALSE)</f>
        <v>-79.415000000000006</v>
      </c>
      <c r="N5099" t="str">
        <f>VLOOKUP(I5099,LULine!A:B,2,FALSE)</f>
        <v>Yonge University Spadina</v>
      </c>
      <c r="O5099" t="s">
        <v>1768</v>
      </c>
      <c r="P5099" t="s">
        <v>1775</v>
      </c>
    </row>
    <row r="5100" spans="1:16" x14ac:dyDescent="0.3">
      <c r="A5100">
        <v>43777</v>
      </c>
      <c r="B5100" t="s">
        <v>1111</v>
      </c>
      <c r="C5100" t="s">
        <v>145</v>
      </c>
      <c r="D5100" t="s">
        <v>64</v>
      </c>
      <c r="E5100" t="s">
        <v>880</v>
      </c>
      <c r="F5100">
        <v>3</v>
      </c>
      <c r="G5100">
        <v>5</v>
      </c>
      <c r="H5100" t="s">
        <v>29</v>
      </c>
      <c r="I5100" t="s">
        <v>30</v>
      </c>
      <c r="J5100">
        <v>5245</v>
      </c>
      <c r="K5100" t="str">
        <f>VLOOKUP(E5100,LUCode!A:B,2,FALSE)</f>
        <v>Two Drum Switch Keys Activated</v>
      </c>
      <c r="L5100">
        <f>VLOOKUP(D5100,Coordinates!A:C,2,FALSE)</f>
        <v>43.424100000000003</v>
      </c>
      <c r="M5100">
        <f>VLOOKUP(D5100,Coordinates!A:C,3,FALSE)</f>
        <v>-79.164699999999996</v>
      </c>
      <c r="N5100" t="str">
        <f>VLOOKUP(I5100,LULine!A:B,2,FALSE)</f>
        <v>Bloor Danforth</v>
      </c>
      <c r="O5100" t="s">
        <v>1768</v>
      </c>
      <c r="P5100" t="s">
        <v>1775</v>
      </c>
    </row>
    <row r="5101" spans="1:16" x14ac:dyDescent="0.3">
      <c r="A5101">
        <v>43777</v>
      </c>
      <c r="B5101" t="s">
        <v>406</v>
      </c>
      <c r="C5101" t="s">
        <v>145</v>
      </c>
      <c r="D5101" t="s">
        <v>140</v>
      </c>
      <c r="E5101" t="s">
        <v>86</v>
      </c>
      <c r="F5101">
        <v>6</v>
      </c>
      <c r="G5101">
        <v>8</v>
      </c>
      <c r="H5101" t="s">
        <v>34</v>
      </c>
      <c r="I5101" t="s">
        <v>30</v>
      </c>
      <c r="J5101">
        <v>5277</v>
      </c>
      <c r="K5101" t="str">
        <f>VLOOKUP(E5101,LUCode!A:B,2,FALSE)</f>
        <v>Propulsion System</v>
      </c>
      <c r="L5101">
        <f>VLOOKUP(D5101,Coordinates!A:C,2,FALSE)</f>
        <v>43.39</v>
      </c>
      <c r="M5101">
        <f>VLOOKUP(D5101,Coordinates!A:C,3,FALSE)</f>
        <v>-79.2941</v>
      </c>
      <c r="N5101" t="str">
        <f>VLOOKUP(I5101,LULine!A:B,2,FALSE)</f>
        <v>Bloor Danforth</v>
      </c>
      <c r="O5101" t="s">
        <v>1768</v>
      </c>
      <c r="P5101" t="s">
        <v>1776</v>
      </c>
    </row>
    <row r="5102" spans="1:16" x14ac:dyDescent="0.3">
      <c r="A5102">
        <v>43777</v>
      </c>
      <c r="B5102" t="s">
        <v>600</v>
      </c>
      <c r="C5102" t="s">
        <v>145</v>
      </c>
      <c r="D5102" t="s">
        <v>281</v>
      </c>
      <c r="E5102" t="s">
        <v>60</v>
      </c>
      <c r="F5102">
        <v>3</v>
      </c>
      <c r="G5102">
        <v>9</v>
      </c>
      <c r="H5102" t="s">
        <v>29</v>
      </c>
      <c r="I5102" t="s">
        <v>99</v>
      </c>
      <c r="J5102">
        <v>6176</v>
      </c>
      <c r="K5102" t="str">
        <f>VLOOKUP(E5102,LUCode!A:B,2,FALSE)</f>
        <v>Miscellaneous Other</v>
      </c>
      <c r="L5102">
        <f>VLOOKUP(D5102,Coordinates!A:C,2,FALSE)</f>
        <v>43.775700000000001</v>
      </c>
      <c r="M5102">
        <f>VLOOKUP(D5102,Coordinates!A:C,3,FALSE)</f>
        <v>-79.345399999999998</v>
      </c>
      <c r="N5102" t="str">
        <f>VLOOKUP(I5102,LULine!A:B,2,FALSE)</f>
        <v>Sheppard</v>
      </c>
      <c r="O5102" t="s">
        <v>1768</v>
      </c>
      <c r="P5102" t="s">
        <v>1776</v>
      </c>
    </row>
    <row r="5103" spans="1:16" x14ac:dyDescent="0.3">
      <c r="A5103">
        <v>43777</v>
      </c>
      <c r="B5103" t="s">
        <v>748</v>
      </c>
      <c r="C5103" t="s">
        <v>145</v>
      </c>
      <c r="D5103" t="s">
        <v>149</v>
      </c>
      <c r="E5103" t="s">
        <v>158</v>
      </c>
      <c r="F5103">
        <v>7</v>
      </c>
      <c r="G5103">
        <v>10</v>
      </c>
      <c r="H5103" t="s">
        <v>34</v>
      </c>
      <c r="I5103" t="s">
        <v>30</v>
      </c>
      <c r="J5103">
        <v>5290</v>
      </c>
      <c r="K5103" t="str">
        <f>VLOOKUP(E5103,LUCode!A:B,2,FALSE)</f>
        <v>Unauthorized at Track Level</v>
      </c>
      <c r="L5103">
        <f>VLOOKUP(D5103,Coordinates!A:C,2,FALSE)</f>
        <v>43.400199999999998</v>
      </c>
      <c r="M5103">
        <f>VLOOKUP(D5103,Coordinates!A:C,3,FALSE)</f>
        <v>-79.241399999999999</v>
      </c>
      <c r="N5103" t="str">
        <f>VLOOKUP(I5103,LULine!A:B,2,FALSE)</f>
        <v>Bloor Danforth</v>
      </c>
      <c r="O5103" t="s">
        <v>1768</v>
      </c>
      <c r="P5103" t="s">
        <v>1776</v>
      </c>
    </row>
    <row r="5104" spans="1:16" x14ac:dyDescent="0.3">
      <c r="A5104">
        <v>43777</v>
      </c>
      <c r="B5104" t="s">
        <v>525</v>
      </c>
      <c r="C5104" t="s">
        <v>145</v>
      </c>
      <c r="D5104" t="s">
        <v>489</v>
      </c>
      <c r="E5104" t="s">
        <v>110</v>
      </c>
      <c r="F5104">
        <v>5</v>
      </c>
      <c r="G5104">
        <v>10</v>
      </c>
      <c r="H5104" t="s">
        <v>29</v>
      </c>
      <c r="I5104" t="s">
        <v>99</v>
      </c>
      <c r="J5104">
        <v>6171</v>
      </c>
      <c r="K5104" t="str">
        <f>VLOOKUP(E5104,LUCode!A:B,2,FALSE)</f>
        <v>Door Problems - Debris Related</v>
      </c>
      <c r="L5104">
        <f>VLOOKUP(D5104,Coordinates!A:C,2,FALSE)</f>
        <v>43.4617</v>
      </c>
      <c r="M5104">
        <f>VLOOKUP(D5104,Coordinates!A:C,3,FALSE)</f>
        <v>-79.215500000000006</v>
      </c>
      <c r="N5104" t="str">
        <f>VLOOKUP(I5104,LULine!A:B,2,FALSE)</f>
        <v>Sheppard</v>
      </c>
      <c r="O5104" t="s">
        <v>1768</v>
      </c>
      <c r="P5104" t="s">
        <v>1776</v>
      </c>
    </row>
    <row r="5105" spans="1:16" x14ac:dyDescent="0.3">
      <c r="A5105">
        <v>43777</v>
      </c>
      <c r="B5105" t="s">
        <v>421</v>
      </c>
      <c r="C5105" t="s">
        <v>145</v>
      </c>
      <c r="D5105" t="s">
        <v>325</v>
      </c>
      <c r="E5105" t="s">
        <v>158</v>
      </c>
      <c r="F5105">
        <v>17</v>
      </c>
      <c r="G5105">
        <v>20</v>
      </c>
      <c r="H5105" t="s">
        <v>14</v>
      </c>
      <c r="I5105" t="s">
        <v>15</v>
      </c>
      <c r="J5105">
        <v>5826</v>
      </c>
      <c r="K5105" t="str">
        <f>VLOOKUP(E5105,LUCode!A:B,2,FALSE)</f>
        <v>Unauthorized at Track Level</v>
      </c>
      <c r="L5105">
        <f>VLOOKUP(D5105,Coordinates!A:C,2,FALSE)</f>
        <v>43.394100000000002</v>
      </c>
      <c r="M5105">
        <f>VLOOKUP(D5105,Coordinates!A:C,3,FALSE)</f>
        <v>-79.225899999999996</v>
      </c>
      <c r="N5105" t="str">
        <f>VLOOKUP(I5105,LULine!A:B,2,FALSE)</f>
        <v>Yonge University Spadina</v>
      </c>
      <c r="O5105" t="s">
        <v>1768</v>
      </c>
      <c r="P5105" t="s">
        <v>1776</v>
      </c>
    </row>
    <row r="5106" spans="1:16" x14ac:dyDescent="0.3">
      <c r="A5106">
        <v>43777</v>
      </c>
      <c r="B5106" t="s">
        <v>644</v>
      </c>
      <c r="C5106" t="s">
        <v>145</v>
      </c>
      <c r="D5106" t="s">
        <v>130</v>
      </c>
      <c r="E5106" t="s">
        <v>308</v>
      </c>
      <c r="F5106">
        <v>5</v>
      </c>
      <c r="G5106">
        <v>8</v>
      </c>
      <c r="H5106" t="s">
        <v>29</v>
      </c>
      <c r="I5106" t="s">
        <v>30</v>
      </c>
      <c r="J5106">
        <v>5239</v>
      </c>
      <c r="K5106" t="str">
        <f>VLOOKUP(E5106,LUCode!A:B,2,FALSE)</f>
        <v>Assault / Patron Involved</v>
      </c>
      <c r="L5106">
        <f>VLOOKUP(D5106,Coordinates!A:C,2,FALSE)</f>
        <v>43.668300000000002</v>
      </c>
      <c r="M5106">
        <f>VLOOKUP(D5106,Coordinates!A:C,3,FALSE)</f>
        <v>-79.399900000000002</v>
      </c>
      <c r="N5106" t="str">
        <f>VLOOKUP(I5106,LULine!A:B,2,FALSE)</f>
        <v>Bloor Danforth</v>
      </c>
      <c r="O5106" t="s">
        <v>1768</v>
      </c>
      <c r="P5106" t="s">
        <v>1776</v>
      </c>
    </row>
    <row r="5107" spans="1:16" x14ac:dyDescent="0.3">
      <c r="A5107">
        <v>43777</v>
      </c>
      <c r="B5107" t="s">
        <v>423</v>
      </c>
      <c r="C5107" t="s">
        <v>145</v>
      </c>
      <c r="D5107" t="s">
        <v>27</v>
      </c>
      <c r="E5107" t="s">
        <v>231</v>
      </c>
      <c r="F5107">
        <v>6</v>
      </c>
      <c r="G5107">
        <v>10</v>
      </c>
      <c r="H5107" t="s">
        <v>34</v>
      </c>
      <c r="I5107" t="s">
        <v>30</v>
      </c>
      <c r="J5107">
        <v>5145</v>
      </c>
      <c r="K5107" t="str">
        <f>VLOOKUP(E5107,LUCode!A:B,2,FALSE)</f>
        <v>Consequential Delay (2nd Delay Same Fault)</v>
      </c>
      <c r="L5107">
        <f>VLOOKUP(D5107,Coordinates!A:C,2,FALSE)</f>
        <v>43.392000000000003</v>
      </c>
      <c r="M5107">
        <f>VLOOKUP(D5107,Coordinates!A:C,3,FALSE)</f>
        <v>-79.273499999999999</v>
      </c>
      <c r="N5107" t="str">
        <f>VLOOKUP(I5107,LULine!A:B,2,FALSE)</f>
        <v>Bloor Danforth</v>
      </c>
      <c r="O5107" t="s">
        <v>1768</v>
      </c>
      <c r="P5107" t="s">
        <v>1777</v>
      </c>
    </row>
    <row r="5108" spans="1:16" x14ac:dyDescent="0.3">
      <c r="A5108">
        <v>43777</v>
      </c>
      <c r="B5108" t="s">
        <v>1114</v>
      </c>
      <c r="C5108" t="s">
        <v>145</v>
      </c>
      <c r="D5108" t="s">
        <v>425</v>
      </c>
      <c r="E5108" t="s">
        <v>54</v>
      </c>
      <c r="F5108">
        <v>3</v>
      </c>
      <c r="G5108">
        <v>7</v>
      </c>
      <c r="H5108" t="s">
        <v>34</v>
      </c>
      <c r="I5108" t="s">
        <v>30</v>
      </c>
      <c r="J5108">
        <v>5116</v>
      </c>
      <c r="K5108" t="str">
        <f>VLOOKUP(E5108,LUCode!A:B,2,FALSE)</f>
        <v>Passenger Assistance Alarm Activated - No Trouble Found</v>
      </c>
      <c r="L5108">
        <f>VLOOKUP(D5108,Coordinates!A:C,2,FALSE)</f>
        <v>43.403700000000001</v>
      </c>
      <c r="M5108">
        <f>VLOOKUP(D5108,Coordinates!A:C,3,FALSE)</f>
        <v>-79.212999999999994</v>
      </c>
      <c r="N5108" t="str">
        <f>VLOOKUP(I5108,LULine!A:B,2,FALSE)</f>
        <v>Bloor Danforth</v>
      </c>
      <c r="O5108" t="s">
        <v>1768</v>
      </c>
      <c r="P5108" t="s">
        <v>1777</v>
      </c>
    </row>
    <row r="5109" spans="1:16" x14ac:dyDescent="0.3">
      <c r="A5109">
        <v>43777</v>
      </c>
      <c r="B5109" t="s">
        <v>1391</v>
      </c>
      <c r="C5109" t="s">
        <v>145</v>
      </c>
      <c r="D5109" t="s">
        <v>32</v>
      </c>
      <c r="E5109" t="s">
        <v>110</v>
      </c>
      <c r="F5109">
        <v>4</v>
      </c>
      <c r="G5109">
        <v>8</v>
      </c>
      <c r="H5109" t="s">
        <v>34</v>
      </c>
      <c r="I5109" t="s">
        <v>30</v>
      </c>
      <c r="J5109">
        <v>5290</v>
      </c>
      <c r="K5109" t="str">
        <f>VLOOKUP(E5109,LUCode!A:B,2,FALSE)</f>
        <v>Door Problems - Debris Related</v>
      </c>
      <c r="L5109">
        <f>VLOOKUP(D5109,Coordinates!A:C,2,FALSE)</f>
        <v>43.681111000000001</v>
      </c>
      <c r="M5109">
        <f>VLOOKUP(D5109,Coordinates!A:C,3,FALSE)</f>
        <v>-79.337778</v>
      </c>
      <c r="N5109" t="str">
        <f>VLOOKUP(I5109,LULine!A:B,2,FALSE)</f>
        <v>Bloor Danforth</v>
      </c>
      <c r="O5109" t="s">
        <v>1768</v>
      </c>
      <c r="P5109" t="s">
        <v>1777</v>
      </c>
    </row>
    <row r="5110" spans="1:16" x14ac:dyDescent="0.3">
      <c r="A5110">
        <v>43778</v>
      </c>
      <c r="B5110" t="s">
        <v>1374</v>
      </c>
      <c r="C5110" t="s">
        <v>175</v>
      </c>
      <c r="D5110" t="s">
        <v>179</v>
      </c>
      <c r="E5110" t="s">
        <v>110</v>
      </c>
      <c r="F5110">
        <v>5</v>
      </c>
      <c r="G5110">
        <v>9</v>
      </c>
      <c r="H5110" t="s">
        <v>34</v>
      </c>
      <c r="I5110" t="s">
        <v>30</v>
      </c>
      <c r="J5110">
        <v>5215</v>
      </c>
      <c r="K5110" t="str">
        <f>VLOOKUP(E5110,LUCode!A:B,2,FALSE)</f>
        <v>Door Problems - Debris Related</v>
      </c>
      <c r="L5110">
        <f>VLOOKUP(D5110,Coordinates!A:C,2,FALSE)</f>
        <v>43.414200000000001</v>
      </c>
      <c r="M5110">
        <f>VLOOKUP(D5110,Coordinates!A:C,3,FALSE)</f>
        <v>-79.171899999999994</v>
      </c>
      <c r="N5110" t="str">
        <f>VLOOKUP(I5110,LULine!A:B,2,FALSE)</f>
        <v>Bloor Danforth</v>
      </c>
      <c r="O5110" t="s">
        <v>1768</v>
      </c>
      <c r="P5110" t="s">
        <v>1777</v>
      </c>
    </row>
    <row r="5111" spans="1:16" x14ac:dyDescent="0.3">
      <c r="A5111">
        <v>43778</v>
      </c>
      <c r="B5111" t="s">
        <v>940</v>
      </c>
      <c r="C5111" t="s">
        <v>175</v>
      </c>
      <c r="D5111" t="s">
        <v>248</v>
      </c>
      <c r="E5111" t="s">
        <v>143</v>
      </c>
      <c r="F5111">
        <v>5</v>
      </c>
      <c r="G5111">
        <v>0</v>
      </c>
      <c r="H5111" t="s">
        <v>14</v>
      </c>
      <c r="I5111" t="s">
        <v>15</v>
      </c>
      <c r="J5111">
        <v>5761</v>
      </c>
      <c r="K5111" t="str">
        <f>VLOOKUP(E5111,LUCode!A:B,2,FALSE)</f>
        <v>Transportation Department - Other</v>
      </c>
      <c r="L5111">
        <f>VLOOKUP(D5111,Coordinates!A:C,2,FALSE)</f>
        <v>43.3857</v>
      </c>
      <c r="M5111">
        <f>VLOOKUP(D5111,Coordinates!A:C,3,FALSE)</f>
        <v>-79.224000000000004</v>
      </c>
      <c r="N5111" t="str">
        <f>VLOOKUP(I5111,LULine!A:B,2,FALSE)</f>
        <v>Yonge University Spadina</v>
      </c>
      <c r="O5111" t="s">
        <v>1768</v>
      </c>
      <c r="P5111" t="s">
        <v>1774</v>
      </c>
    </row>
    <row r="5112" spans="1:16" x14ac:dyDescent="0.3">
      <c r="A5112">
        <v>43778</v>
      </c>
      <c r="B5112" t="s">
        <v>1274</v>
      </c>
      <c r="C5112" t="s">
        <v>175</v>
      </c>
      <c r="D5112" s="25" t="s">
        <v>1756</v>
      </c>
      <c r="E5112" t="s">
        <v>143</v>
      </c>
      <c r="F5112">
        <v>5</v>
      </c>
      <c r="G5112">
        <v>0</v>
      </c>
      <c r="H5112" t="s">
        <v>19</v>
      </c>
      <c r="I5112" t="s">
        <v>15</v>
      </c>
      <c r="J5112">
        <v>5781</v>
      </c>
      <c r="K5112" t="str">
        <f>VLOOKUP(E5112,LUCode!A:B,2,FALSE)</f>
        <v>Transportation Department - Other</v>
      </c>
      <c r="L5112">
        <f>VLOOKUP(D5112,Coordinates!A:C,2,FALSE)</f>
        <v>43.401600000000002</v>
      </c>
      <c r="M5112">
        <f>VLOOKUP(D5112,Coordinates!A:C,3,FALSE)</f>
        <v>-79.230900000000005</v>
      </c>
      <c r="N5112" t="str">
        <f>VLOOKUP(I5112,LULine!A:B,2,FALSE)</f>
        <v>Yonge University Spadina</v>
      </c>
      <c r="O5112" t="s">
        <v>1768</v>
      </c>
      <c r="P5112" t="s">
        <v>1774</v>
      </c>
    </row>
    <row r="5113" spans="1:16" x14ac:dyDescent="0.3">
      <c r="A5113">
        <v>43778</v>
      </c>
      <c r="B5113" t="s">
        <v>693</v>
      </c>
      <c r="C5113" t="s">
        <v>175</v>
      </c>
      <c r="D5113" t="s">
        <v>140</v>
      </c>
      <c r="E5113" t="s">
        <v>221</v>
      </c>
      <c r="F5113">
        <v>63</v>
      </c>
      <c r="G5113">
        <v>68</v>
      </c>
      <c r="H5113" t="s">
        <v>34</v>
      </c>
      <c r="I5113" t="s">
        <v>30</v>
      </c>
      <c r="J5113">
        <v>5112</v>
      </c>
      <c r="K5113" t="str">
        <f>VLOOKUP(E5113,LUCode!A:B,2,FALSE)</f>
        <v>Fire/Smoke Plan B - Source TTC</v>
      </c>
      <c r="L5113">
        <f>VLOOKUP(D5113,Coordinates!A:C,2,FALSE)</f>
        <v>43.39</v>
      </c>
      <c r="M5113">
        <f>VLOOKUP(D5113,Coordinates!A:C,3,FALSE)</f>
        <v>-79.2941</v>
      </c>
      <c r="N5113" t="str">
        <f>VLOOKUP(I5113,LULine!A:B,2,FALSE)</f>
        <v>Bloor Danforth</v>
      </c>
      <c r="O5113" t="s">
        <v>1768</v>
      </c>
      <c r="P5113" t="s">
        <v>1774</v>
      </c>
    </row>
    <row r="5114" spans="1:16" x14ac:dyDescent="0.3">
      <c r="A5114">
        <v>43778</v>
      </c>
      <c r="B5114" t="s">
        <v>807</v>
      </c>
      <c r="C5114" t="s">
        <v>175</v>
      </c>
      <c r="D5114" t="s">
        <v>45</v>
      </c>
      <c r="E5114" t="s">
        <v>43</v>
      </c>
      <c r="F5114">
        <v>10</v>
      </c>
      <c r="G5114">
        <v>15</v>
      </c>
      <c r="H5114" t="s">
        <v>19</v>
      </c>
      <c r="I5114" t="s">
        <v>15</v>
      </c>
      <c r="J5114">
        <v>5801</v>
      </c>
      <c r="K5114" t="str">
        <f>VLOOKUP(E5114,LUCode!A:B,2,FALSE)</f>
        <v>Operator Not In Position</v>
      </c>
      <c r="L5114">
        <f>VLOOKUP(D5114,Coordinates!A:C,2,FALSE)</f>
        <v>43.781399999999998</v>
      </c>
      <c r="M5114">
        <f>VLOOKUP(D5114,Coordinates!A:C,3,FALSE)</f>
        <v>-79.415000000000006</v>
      </c>
      <c r="N5114" t="str">
        <f>VLOOKUP(I5114,LULine!A:B,2,FALSE)</f>
        <v>Yonge University Spadina</v>
      </c>
      <c r="O5114" t="s">
        <v>1768</v>
      </c>
      <c r="P5114" t="s">
        <v>1772</v>
      </c>
    </row>
    <row r="5115" spans="1:16" x14ac:dyDescent="0.3">
      <c r="A5115">
        <v>43778</v>
      </c>
      <c r="B5115" t="s">
        <v>1329</v>
      </c>
      <c r="C5115" t="s">
        <v>175</v>
      </c>
      <c r="D5115" t="s">
        <v>40</v>
      </c>
      <c r="E5115" t="s">
        <v>143</v>
      </c>
      <c r="F5115">
        <v>3</v>
      </c>
      <c r="G5115">
        <v>8</v>
      </c>
      <c r="H5115" t="s">
        <v>34</v>
      </c>
      <c r="I5115" t="s">
        <v>30</v>
      </c>
      <c r="J5115">
        <v>5349</v>
      </c>
      <c r="K5115" t="str">
        <f>VLOOKUP(E5115,LUCode!A:B,2,FALSE)</f>
        <v>Transportation Department - Other</v>
      </c>
      <c r="L5115">
        <f>VLOOKUP(D5115,Coordinates!A:C,2,FALSE)</f>
        <v>43.405700000000003</v>
      </c>
      <c r="M5115">
        <f>VLOOKUP(D5115,Coordinates!A:C,3,FALSE)</f>
        <v>-79.194900000000004</v>
      </c>
      <c r="N5115" t="str">
        <f>VLOOKUP(I5115,LULine!A:B,2,FALSE)</f>
        <v>Bloor Danforth</v>
      </c>
      <c r="O5115" t="s">
        <v>1768</v>
      </c>
      <c r="P5115" t="s">
        <v>1772</v>
      </c>
    </row>
    <row r="5116" spans="1:16" x14ac:dyDescent="0.3">
      <c r="A5116">
        <v>43778</v>
      </c>
      <c r="B5116" t="s">
        <v>1082</v>
      </c>
      <c r="C5116" t="s">
        <v>175</v>
      </c>
      <c r="D5116" t="s">
        <v>40</v>
      </c>
      <c r="E5116" t="s">
        <v>1122</v>
      </c>
      <c r="F5116">
        <v>5</v>
      </c>
      <c r="G5116">
        <v>10</v>
      </c>
      <c r="H5116" t="s">
        <v>34</v>
      </c>
      <c r="I5116" t="s">
        <v>30</v>
      </c>
      <c r="J5116">
        <v>5186</v>
      </c>
      <c r="K5116" t="e">
        <f>VLOOKUP(E5116,LUCode!A:B,2,FALSE)</f>
        <v>#N/A</v>
      </c>
      <c r="L5116">
        <f>VLOOKUP(D5116,Coordinates!A:C,2,FALSE)</f>
        <v>43.405700000000003</v>
      </c>
      <c r="M5116">
        <f>VLOOKUP(D5116,Coordinates!A:C,3,FALSE)</f>
        <v>-79.194900000000004</v>
      </c>
      <c r="N5116" t="str">
        <f>VLOOKUP(I5116,LULine!A:B,2,FALSE)</f>
        <v>Bloor Danforth</v>
      </c>
      <c r="O5116" t="s">
        <v>1768</v>
      </c>
      <c r="P5116" t="s">
        <v>1772</v>
      </c>
    </row>
    <row r="5117" spans="1:16" x14ac:dyDescent="0.3">
      <c r="A5117">
        <v>43778</v>
      </c>
      <c r="B5117" t="s">
        <v>1715</v>
      </c>
      <c r="C5117" t="s">
        <v>175</v>
      </c>
      <c r="D5117" t="s">
        <v>162</v>
      </c>
      <c r="E5117" t="s">
        <v>80</v>
      </c>
      <c r="F5117">
        <v>5</v>
      </c>
      <c r="G5117">
        <v>10</v>
      </c>
      <c r="H5117" t="s">
        <v>14</v>
      </c>
      <c r="I5117" t="s">
        <v>15</v>
      </c>
      <c r="J5117">
        <v>5496</v>
      </c>
      <c r="K5117" t="str">
        <f>VLOOKUP(E5117,LUCode!A:B,2,FALSE)</f>
        <v>Disorderly Patron</v>
      </c>
      <c r="L5117">
        <f>VLOOKUP(D5117,Coordinates!A:C,2,FALSE)</f>
        <v>43.390900000000002</v>
      </c>
      <c r="M5117">
        <f>VLOOKUP(D5117,Coordinates!A:C,3,FALSE)</f>
        <v>-79.224500000000006</v>
      </c>
      <c r="N5117" t="str">
        <f>VLOOKUP(I5117,LULine!A:B,2,FALSE)</f>
        <v>Yonge University Spadina</v>
      </c>
      <c r="O5117" t="s">
        <v>1768</v>
      </c>
      <c r="P5117" t="s">
        <v>1775</v>
      </c>
    </row>
    <row r="5118" spans="1:16" x14ac:dyDescent="0.3">
      <c r="A5118">
        <v>43778</v>
      </c>
      <c r="B5118" t="s">
        <v>658</v>
      </c>
      <c r="C5118" t="s">
        <v>175</v>
      </c>
      <c r="D5118" t="s">
        <v>300</v>
      </c>
      <c r="E5118" t="s">
        <v>13</v>
      </c>
      <c r="F5118">
        <v>6</v>
      </c>
      <c r="G5118">
        <v>11</v>
      </c>
      <c r="H5118" t="s">
        <v>19</v>
      </c>
      <c r="I5118" t="s">
        <v>15</v>
      </c>
      <c r="J5118">
        <v>5721</v>
      </c>
      <c r="K5118" t="str">
        <f>VLOOKUP(E5118,LUCode!A:B,2,FALSE)</f>
        <v>ATC Project</v>
      </c>
      <c r="L5118">
        <f>VLOOKUP(D5118,Coordinates!A:C,2,FALSE)</f>
        <v>43.405200000000001</v>
      </c>
      <c r="M5118">
        <f>VLOOKUP(D5118,Coordinates!A:C,3,FALSE)</f>
        <v>-79.201599999999999</v>
      </c>
      <c r="N5118" t="str">
        <f>VLOOKUP(I5118,LULine!A:B,2,FALSE)</f>
        <v>Yonge University Spadina</v>
      </c>
      <c r="O5118" t="s">
        <v>1768</v>
      </c>
      <c r="P5118" t="s">
        <v>1776</v>
      </c>
    </row>
    <row r="5119" spans="1:16" x14ac:dyDescent="0.3">
      <c r="A5119">
        <v>43778</v>
      </c>
      <c r="B5119" t="s">
        <v>902</v>
      </c>
      <c r="C5119" t="s">
        <v>175</v>
      </c>
      <c r="D5119" t="s">
        <v>17</v>
      </c>
      <c r="E5119" t="s">
        <v>54</v>
      </c>
      <c r="F5119">
        <v>3</v>
      </c>
      <c r="G5119">
        <v>8</v>
      </c>
      <c r="H5119" t="s">
        <v>14</v>
      </c>
      <c r="I5119" t="s">
        <v>15</v>
      </c>
      <c r="J5119">
        <v>5821</v>
      </c>
      <c r="K5119" t="str">
        <f>VLOOKUP(E5119,LUCode!A:B,2,FALSE)</f>
        <v>Passenger Assistance Alarm Activated - No Trouble Found</v>
      </c>
      <c r="L5119">
        <f>VLOOKUP(D5119,Coordinates!A:C,2,FALSE)</f>
        <v>43.415700000000001</v>
      </c>
      <c r="M5119">
        <f>VLOOKUP(D5119,Coordinates!A:C,3,FALSE)</f>
        <v>-79.260900000000007</v>
      </c>
      <c r="N5119" t="str">
        <f>VLOOKUP(I5119,LULine!A:B,2,FALSE)</f>
        <v>Yonge University Spadina</v>
      </c>
      <c r="O5119" t="s">
        <v>1768</v>
      </c>
      <c r="P5119" t="s">
        <v>1777</v>
      </c>
    </row>
    <row r="5120" spans="1:16" x14ac:dyDescent="0.3">
      <c r="A5120">
        <v>43779</v>
      </c>
      <c r="B5120" t="s">
        <v>683</v>
      </c>
      <c r="C5120" t="s">
        <v>188</v>
      </c>
      <c r="D5120" s="25" t="s">
        <v>1640</v>
      </c>
      <c r="E5120" t="s">
        <v>657</v>
      </c>
      <c r="F5120">
        <v>12</v>
      </c>
      <c r="G5120">
        <v>17</v>
      </c>
      <c r="H5120" t="s">
        <v>34</v>
      </c>
      <c r="I5120" t="s">
        <v>99</v>
      </c>
      <c r="J5120">
        <v>6166</v>
      </c>
      <c r="K5120" t="str">
        <f>VLOOKUP(E5120,LUCode!A:B,2,FALSE)</f>
        <v>Rail Cars &amp; Shops Opr. Error</v>
      </c>
      <c r="L5120" t="str">
        <f>VLOOKUP(D5120,Coordinates!A:C,2,FALSE)</f>
        <v>43.7614°</v>
      </c>
      <c r="M5120">
        <f>VLOOKUP(D5120,Coordinates!A:C,3,FALSE)</f>
        <v>-79.410499999999999</v>
      </c>
      <c r="N5120" t="str">
        <f>VLOOKUP(I5120,LULine!A:B,2,FALSE)</f>
        <v>Sheppard</v>
      </c>
      <c r="O5120" t="s">
        <v>1768</v>
      </c>
      <c r="P5120" t="s">
        <v>1777</v>
      </c>
    </row>
    <row r="5121" spans="1:16" x14ac:dyDescent="0.3">
      <c r="A5121">
        <v>43779</v>
      </c>
      <c r="B5121" t="s">
        <v>1100</v>
      </c>
      <c r="C5121" t="s">
        <v>188</v>
      </c>
      <c r="D5121" t="s">
        <v>395</v>
      </c>
      <c r="E5121" t="s">
        <v>146</v>
      </c>
      <c r="F5121">
        <v>6</v>
      </c>
      <c r="G5121">
        <v>10</v>
      </c>
      <c r="H5121" t="s">
        <v>29</v>
      </c>
      <c r="I5121" t="s">
        <v>30</v>
      </c>
      <c r="J5121">
        <v>5368</v>
      </c>
      <c r="K5121" t="str">
        <f>VLOOKUP(E5121,LUCode!A:B,2,FALSE)</f>
        <v>Priority One - Train in Contact With Person</v>
      </c>
      <c r="L5121">
        <f>VLOOKUP(D5121,Coordinates!A:C,2,FALSE)</f>
        <v>43.385899999999999</v>
      </c>
      <c r="M5121">
        <f>VLOOKUP(D5121,Coordinates!A:C,3,FALSE)</f>
        <v>-79.290199999999999</v>
      </c>
      <c r="N5121" t="str">
        <f>VLOOKUP(I5121,LULine!A:B,2,FALSE)</f>
        <v>Bloor Danforth</v>
      </c>
      <c r="O5121" t="s">
        <v>1768</v>
      </c>
      <c r="P5121" t="s">
        <v>1777</v>
      </c>
    </row>
    <row r="5122" spans="1:16" x14ac:dyDescent="0.3">
      <c r="A5122">
        <v>43779</v>
      </c>
      <c r="B5122" t="s">
        <v>1733</v>
      </c>
      <c r="C5122" t="s">
        <v>188</v>
      </c>
      <c r="D5122" t="s">
        <v>37</v>
      </c>
      <c r="E5122" t="s">
        <v>657</v>
      </c>
      <c r="F5122">
        <v>4</v>
      </c>
      <c r="G5122">
        <v>8</v>
      </c>
      <c r="H5122" t="s">
        <v>34</v>
      </c>
      <c r="I5122" t="s">
        <v>30</v>
      </c>
      <c r="J5122">
        <v>5353</v>
      </c>
      <c r="K5122" t="str">
        <f>VLOOKUP(E5122,LUCode!A:B,2,FALSE)</f>
        <v>Rail Cars &amp; Shops Opr. Error</v>
      </c>
      <c r="L5122">
        <f>VLOOKUP(D5122,Coordinates!A:C,2,FALSE)</f>
        <v>43.435699999999997</v>
      </c>
      <c r="M5122">
        <f>VLOOKUP(D5122,Coordinates!A:C,3,FALSE)</f>
        <v>-79.154899999999998</v>
      </c>
      <c r="N5122" t="str">
        <f>VLOOKUP(I5122,LULine!A:B,2,FALSE)</f>
        <v>Bloor Danforth</v>
      </c>
      <c r="O5122" t="s">
        <v>1768</v>
      </c>
      <c r="P5122" t="s">
        <v>1777</v>
      </c>
    </row>
    <row r="5123" spans="1:16" x14ac:dyDescent="0.3">
      <c r="A5123">
        <v>43779</v>
      </c>
      <c r="B5123" t="s">
        <v>1223</v>
      </c>
      <c r="C5123" t="s">
        <v>188</v>
      </c>
      <c r="D5123" t="s">
        <v>64</v>
      </c>
      <c r="E5123" t="s">
        <v>221</v>
      </c>
      <c r="F5123">
        <v>8</v>
      </c>
      <c r="G5123">
        <v>12</v>
      </c>
      <c r="H5123" t="s">
        <v>29</v>
      </c>
      <c r="I5123" t="s">
        <v>30</v>
      </c>
      <c r="J5123">
        <v>5265</v>
      </c>
      <c r="K5123" t="str">
        <f>VLOOKUP(E5123,LUCode!A:B,2,FALSE)</f>
        <v>Fire/Smoke Plan B - Source TTC</v>
      </c>
      <c r="L5123">
        <f>VLOOKUP(D5123,Coordinates!A:C,2,FALSE)</f>
        <v>43.424100000000003</v>
      </c>
      <c r="M5123">
        <f>VLOOKUP(D5123,Coordinates!A:C,3,FALSE)</f>
        <v>-79.164699999999996</v>
      </c>
      <c r="N5123" t="str">
        <f>VLOOKUP(I5123,LULine!A:B,2,FALSE)</f>
        <v>Bloor Danforth</v>
      </c>
      <c r="O5123" t="s">
        <v>1768</v>
      </c>
      <c r="P5123" t="s">
        <v>1777</v>
      </c>
    </row>
    <row r="5124" spans="1:16" x14ac:dyDescent="0.3">
      <c r="A5124">
        <v>43779</v>
      </c>
      <c r="B5124" t="s">
        <v>640</v>
      </c>
      <c r="C5124" t="s">
        <v>188</v>
      </c>
      <c r="D5124" t="s">
        <v>179</v>
      </c>
      <c r="E5124" t="s">
        <v>110</v>
      </c>
      <c r="F5124">
        <v>3</v>
      </c>
      <c r="G5124">
        <v>7</v>
      </c>
      <c r="H5124" t="s">
        <v>29</v>
      </c>
      <c r="I5124" t="s">
        <v>30</v>
      </c>
      <c r="J5124">
        <v>5190</v>
      </c>
      <c r="K5124" t="str">
        <f>VLOOKUP(E5124,LUCode!A:B,2,FALSE)</f>
        <v>Door Problems - Debris Related</v>
      </c>
      <c r="L5124">
        <f>VLOOKUP(D5124,Coordinates!A:C,2,FALSE)</f>
        <v>43.414200000000001</v>
      </c>
      <c r="M5124">
        <f>VLOOKUP(D5124,Coordinates!A:C,3,FALSE)</f>
        <v>-79.171899999999994</v>
      </c>
      <c r="N5124" t="str">
        <f>VLOOKUP(I5124,LULine!A:B,2,FALSE)</f>
        <v>Bloor Danforth</v>
      </c>
      <c r="O5124" t="s">
        <v>1768</v>
      </c>
      <c r="P5124" t="s">
        <v>1775</v>
      </c>
    </row>
    <row r="5125" spans="1:16" x14ac:dyDescent="0.3">
      <c r="A5125">
        <v>43779</v>
      </c>
      <c r="B5125" t="s">
        <v>857</v>
      </c>
      <c r="C5125" t="s">
        <v>188</v>
      </c>
      <c r="D5125" t="s">
        <v>367</v>
      </c>
      <c r="E5125" t="s">
        <v>67</v>
      </c>
      <c r="F5125">
        <v>8</v>
      </c>
      <c r="G5125">
        <v>12</v>
      </c>
      <c r="H5125" t="s">
        <v>29</v>
      </c>
      <c r="I5125" t="s">
        <v>30</v>
      </c>
      <c r="J5125">
        <v>5293</v>
      </c>
      <c r="K5125" t="str">
        <f>VLOOKUP(E5125,LUCode!A:B,2,FALSE)</f>
        <v>Door Problems - Faulty Equipment</v>
      </c>
      <c r="L5125">
        <f>VLOOKUP(D5125,Coordinates!A:C,2,FALSE)</f>
        <v>43.390599999999999</v>
      </c>
      <c r="M5125">
        <f>VLOOKUP(D5125,Coordinates!A:C,3,FALSE)</f>
        <v>-79.283299999999997</v>
      </c>
      <c r="N5125" t="str">
        <f>VLOOKUP(I5125,LULine!A:B,2,FALSE)</f>
        <v>Bloor Danforth</v>
      </c>
      <c r="O5125" t="s">
        <v>1768</v>
      </c>
      <c r="P5125" t="s">
        <v>1775</v>
      </c>
    </row>
    <row r="5126" spans="1:16" x14ac:dyDescent="0.3">
      <c r="A5126">
        <v>43779</v>
      </c>
      <c r="B5126" t="s">
        <v>1734</v>
      </c>
      <c r="C5126" t="s">
        <v>188</v>
      </c>
      <c r="D5126" t="s">
        <v>244</v>
      </c>
      <c r="E5126" t="s">
        <v>54</v>
      </c>
      <c r="F5126">
        <v>4</v>
      </c>
      <c r="G5126">
        <v>8</v>
      </c>
      <c r="H5126" t="s">
        <v>34</v>
      </c>
      <c r="I5126" t="s">
        <v>30</v>
      </c>
      <c r="J5126">
        <v>5178</v>
      </c>
      <c r="K5126" t="str">
        <f>VLOOKUP(E5126,LUCode!A:B,2,FALSE)</f>
        <v>Passenger Assistance Alarm Activated - No Trouble Found</v>
      </c>
      <c r="L5126">
        <f>VLOOKUP(D5126,Coordinates!A:C,2,FALSE)</f>
        <v>43.402000000000001</v>
      </c>
      <c r="M5126">
        <f>VLOOKUP(D5126,Coordinates!A:C,3,FALSE)</f>
        <v>-79.223500000000001</v>
      </c>
      <c r="N5126" t="str">
        <f>VLOOKUP(I5126,LULine!A:B,2,FALSE)</f>
        <v>Bloor Danforth</v>
      </c>
      <c r="O5126" t="s">
        <v>1768</v>
      </c>
      <c r="P5126" t="s">
        <v>1776</v>
      </c>
    </row>
    <row r="5127" spans="1:16" x14ac:dyDescent="0.3">
      <c r="A5127">
        <v>43779</v>
      </c>
      <c r="B5127" t="s">
        <v>749</v>
      </c>
      <c r="C5127" t="s">
        <v>188</v>
      </c>
      <c r="D5127" t="s">
        <v>33</v>
      </c>
      <c r="E5127" t="s">
        <v>89</v>
      </c>
      <c r="F5127">
        <v>4</v>
      </c>
      <c r="G5127">
        <v>8</v>
      </c>
      <c r="H5127" t="s">
        <v>34</v>
      </c>
      <c r="I5127" t="s">
        <v>30</v>
      </c>
      <c r="J5127">
        <v>5298</v>
      </c>
      <c r="K5127" t="str">
        <f>VLOOKUP(E5127,LUCode!A:B,2,FALSE)</f>
        <v>Injured or ill Customer (On Train) - Medical Aid Refused</v>
      </c>
      <c r="L5127">
        <f>VLOOKUP(D5127,Coordinates!A:C,2,FALSE)</f>
        <v>43.381399999999999</v>
      </c>
      <c r="M5127">
        <f>VLOOKUP(D5127,Coordinates!A:C,3,FALSE)</f>
        <v>-79.320999999999998</v>
      </c>
      <c r="N5127" t="str">
        <f>VLOOKUP(I5127,LULine!A:B,2,FALSE)</f>
        <v>Bloor Danforth</v>
      </c>
      <c r="O5127" t="s">
        <v>1768</v>
      </c>
      <c r="P5127" t="s">
        <v>1776</v>
      </c>
    </row>
    <row r="5128" spans="1:16" x14ac:dyDescent="0.3">
      <c r="A5128">
        <v>43779</v>
      </c>
      <c r="B5128" t="s">
        <v>116</v>
      </c>
      <c r="C5128" t="s">
        <v>188</v>
      </c>
      <c r="D5128" s="25" t="s">
        <v>1756</v>
      </c>
      <c r="E5128" t="s">
        <v>52</v>
      </c>
      <c r="F5128">
        <v>5</v>
      </c>
      <c r="G5128">
        <v>10</v>
      </c>
      <c r="H5128" t="s">
        <v>14</v>
      </c>
      <c r="I5128" t="s">
        <v>15</v>
      </c>
      <c r="J5128">
        <v>6096</v>
      </c>
      <c r="K5128" t="str">
        <f>VLOOKUP(E5128,LUCode!A:B,2,FALSE)</f>
        <v>Unsanitary Vehicle</v>
      </c>
      <c r="L5128">
        <f>VLOOKUP(D5128,Coordinates!A:C,2,FALSE)</f>
        <v>43.401600000000002</v>
      </c>
      <c r="M5128">
        <f>VLOOKUP(D5128,Coordinates!A:C,3,FALSE)</f>
        <v>-79.230900000000005</v>
      </c>
      <c r="N5128" t="str">
        <f>VLOOKUP(I5128,LULine!A:B,2,FALSE)</f>
        <v>Yonge University Spadina</v>
      </c>
      <c r="O5128" t="s">
        <v>1768</v>
      </c>
      <c r="P5128" t="s">
        <v>1776</v>
      </c>
    </row>
    <row r="5129" spans="1:16" x14ac:dyDescent="0.3">
      <c r="A5129">
        <v>43779</v>
      </c>
      <c r="B5129" t="s">
        <v>1157</v>
      </c>
      <c r="C5129" t="s">
        <v>188</v>
      </c>
      <c r="D5129" t="s">
        <v>37</v>
      </c>
      <c r="E5129" t="s">
        <v>855</v>
      </c>
      <c r="F5129">
        <v>4</v>
      </c>
      <c r="G5129">
        <v>8</v>
      </c>
      <c r="H5129" t="s">
        <v>29</v>
      </c>
      <c r="I5129" t="s">
        <v>30</v>
      </c>
      <c r="J5129">
        <v>5011</v>
      </c>
      <c r="K5129" t="str">
        <f>VLOOKUP(E5129,LUCode!A:B,2,FALSE)</f>
        <v>Fire/Smoke Plan A</v>
      </c>
      <c r="L5129">
        <f>VLOOKUP(D5129,Coordinates!A:C,2,FALSE)</f>
        <v>43.435699999999997</v>
      </c>
      <c r="M5129">
        <f>VLOOKUP(D5129,Coordinates!A:C,3,FALSE)</f>
        <v>-79.154899999999998</v>
      </c>
      <c r="N5129" t="str">
        <f>VLOOKUP(I5129,LULine!A:B,2,FALSE)</f>
        <v>Bloor Danforth</v>
      </c>
      <c r="O5129" t="s">
        <v>1768</v>
      </c>
      <c r="P5129" t="s">
        <v>1777</v>
      </c>
    </row>
    <row r="5130" spans="1:16" x14ac:dyDescent="0.3">
      <c r="A5130">
        <v>43779</v>
      </c>
      <c r="B5130" t="s">
        <v>818</v>
      </c>
      <c r="C5130" t="s">
        <v>188</v>
      </c>
      <c r="D5130" s="25" t="s">
        <v>1756</v>
      </c>
      <c r="E5130" t="s">
        <v>67</v>
      </c>
      <c r="F5130">
        <v>3</v>
      </c>
      <c r="G5130">
        <v>8</v>
      </c>
      <c r="H5130" t="s">
        <v>14</v>
      </c>
      <c r="I5130" t="s">
        <v>15</v>
      </c>
      <c r="J5130">
        <v>6121</v>
      </c>
      <c r="K5130" t="str">
        <f>VLOOKUP(E5130,LUCode!A:B,2,FALSE)</f>
        <v>Door Problems - Faulty Equipment</v>
      </c>
      <c r="L5130">
        <f>VLOOKUP(D5130,Coordinates!A:C,2,FALSE)</f>
        <v>43.401600000000002</v>
      </c>
      <c r="M5130">
        <f>VLOOKUP(D5130,Coordinates!A:C,3,FALSE)</f>
        <v>-79.230900000000005</v>
      </c>
      <c r="N5130" t="str">
        <f>VLOOKUP(I5130,LULine!A:B,2,FALSE)</f>
        <v>Yonge University Spadina</v>
      </c>
      <c r="O5130" t="s">
        <v>1768</v>
      </c>
      <c r="P5130" t="s">
        <v>1777</v>
      </c>
    </row>
    <row r="5131" spans="1:16" x14ac:dyDescent="0.3">
      <c r="A5131">
        <v>43780</v>
      </c>
      <c r="B5131" t="s">
        <v>1146</v>
      </c>
      <c r="C5131" t="s">
        <v>196</v>
      </c>
      <c r="D5131" t="s">
        <v>223</v>
      </c>
      <c r="E5131" t="s">
        <v>277</v>
      </c>
      <c r="F5131">
        <v>3</v>
      </c>
      <c r="G5131">
        <v>7</v>
      </c>
      <c r="H5131" t="s">
        <v>29</v>
      </c>
      <c r="I5131" t="s">
        <v>30</v>
      </c>
      <c r="J5131">
        <v>5300</v>
      </c>
      <c r="K5131" t="str">
        <f>VLOOKUP(E5131,LUCode!A:B,2,FALSE)</f>
        <v>Operator Violated Signal</v>
      </c>
      <c r="L5131">
        <f>VLOOKUP(D5131,Coordinates!A:C,2,FALSE)</f>
        <v>43.392499999999998</v>
      </c>
      <c r="M5131">
        <f>VLOOKUP(D5131,Coordinates!A:C,3,FALSE)</f>
        <v>-79.271050000000002</v>
      </c>
      <c r="N5131" t="str">
        <f>VLOOKUP(I5131,LULine!A:B,2,FALSE)</f>
        <v>Bloor Danforth</v>
      </c>
      <c r="O5131" t="s">
        <v>1768</v>
      </c>
      <c r="P5131" t="s">
        <v>1777</v>
      </c>
    </row>
    <row r="5132" spans="1:16" x14ac:dyDescent="0.3">
      <c r="A5132">
        <v>43780</v>
      </c>
      <c r="B5132" t="s">
        <v>984</v>
      </c>
      <c r="C5132" t="s">
        <v>196</v>
      </c>
      <c r="D5132" t="s">
        <v>425</v>
      </c>
      <c r="E5132" t="s">
        <v>67</v>
      </c>
      <c r="F5132">
        <v>3</v>
      </c>
      <c r="G5132">
        <v>7</v>
      </c>
      <c r="H5132" t="s">
        <v>29</v>
      </c>
      <c r="I5132" t="s">
        <v>30</v>
      </c>
      <c r="J5132">
        <v>5202</v>
      </c>
      <c r="K5132" t="str">
        <f>VLOOKUP(E5132,LUCode!A:B,2,FALSE)</f>
        <v>Door Problems - Faulty Equipment</v>
      </c>
      <c r="L5132">
        <f>VLOOKUP(D5132,Coordinates!A:C,2,FALSE)</f>
        <v>43.403700000000001</v>
      </c>
      <c r="M5132">
        <f>VLOOKUP(D5132,Coordinates!A:C,3,FALSE)</f>
        <v>-79.212999999999994</v>
      </c>
      <c r="N5132" t="str">
        <f>VLOOKUP(I5132,LULine!A:B,2,FALSE)</f>
        <v>Bloor Danforth</v>
      </c>
      <c r="O5132" t="s">
        <v>1768</v>
      </c>
      <c r="P5132" t="s">
        <v>1777</v>
      </c>
    </row>
    <row r="5133" spans="1:16" x14ac:dyDescent="0.3">
      <c r="A5133">
        <v>43780</v>
      </c>
      <c r="B5133" t="s">
        <v>865</v>
      </c>
      <c r="C5133" t="s">
        <v>196</v>
      </c>
      <c r="D5133" t="s">
        <v>223</v>
      </c>
      <c r="E5133" t="s">
        <v>50</v>
      </c>
      <c r="F5133">
        <v>10</v>
      </c>
      <c r="G5133">
        <v>14</v>
      </c>
      <c r="H5133" t="s">
        <v>29</v>
      </c>
      <c r="I5133" t="s">
        <v>30</v>
      </c>
      <c r="J5133">
        <v>5105</v>
      </c>
      <c r="K5133" t="str">
        <f>VLOOKUP(E5133,LUCode!A:B,2,FALSE)</f>
        <v>Brakes</v>
      </c>
      <c r="L5133">
        <f>VLOOKUP(D5133,Coordinates!A:C,2,FALSE)</f>
        <v>43.392499999999998</v>
      </c>
      <c r="M5133">
        <f>VLOOKUP(D5133,Coordinates!A:C,3,FALSE)</f>
        <v>-79.271050000000002</v>
      </c>
      <c r="N5133" t="str">
        <f>VLOOKUP(I5133,LULine!A:B,2,FALSE)</f>
        <v>Bloor Danforth</v>
      </c>
      <c r="O5133" t="s">
        <v>1768</v>
      </c>
      <c r="P5133" t="s">
        <v>1777</v>
      </c>
    </row>
    <row r="5134" spans="1:16" x14ac:dyDescent="0.3">
      <c r="A5134">
        <v>43780</v>
      </c>
      <c r="B5134" t="s">
        <v>957</v>
      </c>
      <c r="C5134" t="s">
        <v>196</v>
      </c>
      <c r="D5134" t="s">
        <v>64</v>
      </c>
      <c r="E5134" t="s">
        <v>652</v>
      </c>
      <c r="F5134">
        <v>6</v>
      </c>
      <c r="G5134">
        <v>10</v>
      </c>
      <c r="H5134" t="s">
        <v>29</v>
      </c>
      <c r="I5134" t="s">
        <v>30</v>
      </c>
      <c r="J5134">
        <v>5245</v>
      </c>
      <c r="K5134" t="str">
        <f>VLOOKUP(E5134,LUCode!A:B,2,FALSE)</f>
        <v>Ice / Snow Related Problems</v>
      </c>
      <c r="L5134">
        <f>VLOOKUP(D5134,Coordinates!A:C,2,FALSE)</f>
        <v>43.424100000000003</v>
      </c>
      <c r="M5134">
        <f>VLOOKUP(D5134,Coordinates!A:C,3,FALSE)</f>
        <v>-79.164699999999996</v>
      </c>
      <c r="N5134" t="str">
        <f>VLOOKUP(I5134,LULine!A:B,2,FALSE)</f>
        <v>Bloor Danforth</v>
      </c>
      <c r="O5134" t="s">
        <v>1768</v>
      </c>
      <c r="P5134" t="s">
        <v>1777</v>
      </c>
    </row>
    <row r="5135" spans="1:16" x14ac:dyDescent="0.3">
      <c r="A5135">
        <v>43780</v>
      </c>
      <c r="B5135" t="s">
        <v>1735</v>
      </c>
      <c r="C5135" t="s">
        <v>196</v>
      </c>
      <c r="D5135" s="25" t="s">
        <v>1640</v>
      </c>
      <c r="E5135" t="s">
        <v>46</v>
      </c>
      <c r="F5135">
        <v>3</v>
      </c>
      <c r="G5135">
        <v>8</v>
      </c>
      <c r="H5135" t="s">
        <v>29</v>
      </c>
      <c r="I5135" t="s">
        <v>99</v>
      </c>
      <c r="J5135">
        <v>6186</v>
      </c>
      <c r="K5135" t="str">
        <f>VLOOKUP(E5135,LUCode!A:B,2,FALSE)</f>
        <v>Miscellaneous Speed Control</v>
      </c>
      <c r="L5135" t="str">
        <f>VLOOKUP(D5135,Coordinates!A:C,2,FALSE)</f>
        <v>43.7614°</v>
      </c>
      <c r="M5135">
        <f>VLOOKUP(D5135,Coordinates!A:C,3,FALSE)</f>
        <v>-79.410499999999999</v>
      </c>
      <c r="N5135" t="str">
        <f>VLOOKUP(I5135,LULine!A:B,2,FALSE)</f>
        <v>Sheppard</v>
      </c>
      <c r="O5135" t="s">
        <v>1768</v>
      </c>
      <c r="P5135" t="s">
        <v>1777</v>
      </c>
    </row>
    <row r="5136" spans="1:16" x14ac:dyDescent="0.3">
      <c r="A5136">
        <v>43780</v>
      </c>
      <c r="B5136" t="s">
        <v>1411</v>
      </c>
      <c r="C5136" t="s">
        <v>196</v>
      </c>
      <c r="D5136" t="s">
        <v>266</v>
      </c>
      <c r="E5136" t="s">
        <v>1304</v>
      </c>
      <c r="F5136">
        <v>7</v>
      </c>
      <c r="G5136">
        <v>12</v>
      </c>
      <c r="H5136" t="s">
        <v>19</v>
      </c>
      <c r="I5136" t="s">
        <v>93</v>
      </c>
      <c r="J5136">
        <v>3012</v>
      </c>
      <c r="K5136" t="str">
        <f>VLOOKUP(E5136,LUCode!A:B,2,FALSE)</f>
        <v>Other</v>
      </c>
      <c r="L5136">
        <f>VLOOKUP(D5136,Coordinates!A:C,2,FALSE)</f>
        <v>43.462899999999998</v>
      </c>
      <c r="M5136">
        <f>VLOOKUP(D5136,Coordinates!A:C,3,FALSE)</f>
        <v>-79.150599999999997</v>
      </c>
      <c r="N5136" t="str">
        <f>VLOOKUP(I5136,LULine!A:B,2,FALSE)</f>
        <v>Scarborough Rail Transit</v>
      </c>
      <c r="O5136" t="s">
        <v>1768</v>
      </c>
      <c r="P5136" t="s">
        <v>1774</v>
      </c>
    </row>
    <row r="5137" spans="1:16" x14ac:dyDescent="0.3">
      <c r="A5137">
        <v>43780</v>
      </c>
      <c r="B5137" t="s">
        <v>1302</v>
      </c>
      <c r="C5137" t="s">
        <v>196</v>
      </c>
      <c r="D5137" t="s">
        <v>420</v>
      </c>
      <c r="E5137" t="s">
        <v>13</v>
      </c>
      <c r="F5137">
        <v>8</v>
      </c>
      <c r="G5137">
        <v>12</v>
      </c>
      <c r="H5137" t="s">
        <v>14</v>
      </c>
      <c r="I5137" t="s">
        <v>15</v>
      </c>
      <c r="J5137">
        <v>5656</v>
      </c>
      <c r="K5137" t="str">
        <f>VLOOKUP(E5137,LUCode!A:B,2,FALSE)</f>
        <v>ATC Project</v>
      </c>
      <c r="L5137">
        <f>VLOOKUP(D5137,Coordinates!A:C,2,FALSE)</f>
        <v>43.3917</v>
      </c>
      <c r="M5137">
        <f>VLOOKUP(D5137,Coordinates!A:C,3,FALSE)</f>
        <v>-79.231800000000007</v>
      </c>
      <c r="N5137" t="str">
        <f>VLOOKUP(I5137,LULine!A:B,2,FALSE)</f>
        <v>Yonge University Spadina</v>
      </c>
      <c r="O5137" t="s">
        <v>1768</v>
      </c>
      <c r="P5137" t="s">
        <v>1774</v>
      </c>
    </row>
    <row r="5138" spans="1:16" x14ac:dyDescent="0.3">
      <c r="A5138">
        <v>43780</v>
      </c>
      <c r="B5138" t="s">
        <v>1244</v>
      </c>
      <c r="C5138" t="s">
        <v>196</v>
      </c>
      <c r="D5138" t="s">
        <v>77</v>
      </c>
      <c r="E5138" t="s">
        <v>384</v>
      </c>
      <c r="F5138">
        <v>3</v>
      </c>
      <c r="G5138">
        <v>5</v>
      </c>
      <c r="H5138" t="s">
        <v>19</v>
      </c>
      <c r="I5138" t="s">
        <v>15</v>
      </c>
      <c r="J5138">
        <v>6006</v>
      </c>
      <c r="K5138" t="str">
        <f>VLOOKUP(E5138,LUCode!A:B,2,FALSE)</f>
        <v>Track Switch Failure - Signal Related Problem</v>
      </c>
      <c r="L5138" t="str">
        <f>VLOOKUP(D5138,Coordinates!A:C,2,FALSE)</f>
        <v>43°44′03</v>
      </c>
      <c r="M5138">
        <f>VLOOKUP(D5138,Coordinates!A:C,3,FALSE)</f>
        <v>-79.27</v>
      </c>
      <c r="N5138" t="str">
        <f>VLOOKUP(I5138,LULine!A:B,2,FALSE)</f>
        <v>Yonge University Spadina</v>
      </c>
      <c r="O5138" t="s">
        <v>1768</v>
      </c>
      <c r="P5138" t="s">
        <v>1774</v>
      </c>
    </row>
    <row r="5139" spans="1:16" x14ac:dyDescent="0.3">
      <c r="A5139">
        <v>43780</v>
      </c>
      <c r="B5139" t="s">
        <v>758</v>
      </c>
      <c r="C5139" t="s">
        <v>196</v>
      </c>
      <c r="D5139" t="s">
        <v>420</v>
      </c>
      <c r="E5139" t="s">
        <v>13</v>
      </c>
      <c r="F5139">
        <v>5</v>
      </c>
      <c r="G5139">
        <v>9</v>
      </c>
      <c r="H5139" t="s">
        <v>14</v>
      </c>
      <c r="I5139" t="s">
        <v>15</v>
      </c>
      <c r="J5139">
        <v>5806</v>
      </c>
      <c r="K5139" t="str">
        <f>VLOOKUP(E5139,LUCode!A:B,2,FALSE)</f>
        <v>ATC Project</v>
      </c>
      <c r="L5139">
        <f>VLOOKUP(D5139,Coordinates!A:C,2,FALSE)</f>
        <v>43.3917</v>
      </c>
      <c r="M5139">
        <f>VLOOKUP(D5139,Coordinates!A:C,3,FALSE)</f>
        <v>-79.231800000000007</v>
      </c>
      <c r="N5139" t="str">
        <f>VLOOKUP(I5139,LULine!A:B,2,FALSE)</f>
        <v>Yonge University Spadina</v>
      </c>
      <c r="O5139" t="s">
        <v>1768</v>
      </c>
      <c r="P5139" t="s">
        <v>1774</v>
      </c>
    </row>
    <row r="5140" spans="1:16" x14ac:dyDescent="0.3">
      <c r="A5140">
        <v>43780</v>
      </c>
      <c r="B5140" t="s">
        <v>997</v>
      </c>
      <c r="C5140" t="s">
        <v>196</v>
      </c>
      <c r="D5140" t="s">
        <v>77</v>
      </c>
      <c r="E5140" t="s">
        <v>128</v>
      </c>
      <c r="F5140">
        <v>3</v>
      </c>
      <c r="G5140">
        <v>5</v>
      </c>
      <c r="H5140" t="s">
        <v>19</v>
      </c>
      <c r="I5140" t="s">
        <v>15</v>
      </c>
      <c r="J5140">
        <v>6116</v>
      </c>
      <c r="K5140" t="str">
        <f>VLOOKUP(E5140,LUCode!A:B,2,FALSE)</f>
        <v>Divisional Clerk Related</v>
      </c>
      <c r="L5140" t="str">
        <f>VLOOKUP(D5140,Coordinates!A:C,2,FALSE)</f>
        <v>43°44′03</v>
      </c>
      <c r="M5140">
        <f>VLOOKUP(D5140,Coordinates!A:C,3,FALSE)</f>
        <v>-79.27</v>
      </c>
      <c r="N5140" t="str">
        <f>VLOOKUP(I5140,LULine!A:B,2,FALSE)</f>
        <v>Yonge University Spadina</v>
      </c>
      <c r="O5140" t="s">
        <v>1768</v>
      </c>
      <c r="P5140" t="s">
        <v>1774</v>
      </c>
    </row>
    <row r="5141" spans="1:16" x14ac:dyDescent="0.3">
      <c r="A5141">
        <v>43780</v>
      </c>
      <c r="B5141" t="s">
        <v>737</v>
      </c>
      <c r="C5141" t="s">
        <v>196</v>
      </c>
      <c r="D5141" t="s">
        <v>101</v>
      </c>
      <c r="E5141" t="s">
        <v>13</v>
      </c>
      <c r="F5141">
        <v>7</v>
      </c>
      <c r="G5141">
        <v>11</v>
      </c>
      <c r="H5141" t="s">
        <v>14</v>
      </c>
      <c r="I5141" t="s">
        <v>15</v>
      </c>
      <c r="J5141">
        <v>5806</v>
      </c>
      <c r="K5141" t="str">
        <f>VLOOKUP(E5141,LUCode!A:B,2,FALSE)</f>
        <v>ATC Project</v>
      </c>
      <c r="L5141">
        <f>VLOOKUP(D5141,Coordinates!A:C,2,FALSE)</f>
        <v>43.400199999999998</v>
      </c>
      <c r="M5141">
        <f>VLOOKUP(D5141,Coordinates!A:C,3,FALSE)</f>
        <v>-79.241399999999999</v>
      </c>
      <c r="N5141" t="str">
        <f>VLOOKUP(I5141,LULine!A:B,2,FALSE)</f>
        <v>Yonge University Spadina</v>
      </c>
      <c r="O5141" t="s">
        <v>1768</v>
      </c>
      <c r="P5141" t="s">
        <v>1774</v>
      </c>
    </row>
    <row r="5142" spans="1:16" x14ac:dyDescent="0.3">
      <c r="A5142">
        <v>43780</v>
      </c>
      <c r="B5142" t="s">
        <v>738</v>
      </c>
      <c r="C5142" t="s">
        <v>196</v>
      </c>
      <c r="D5142" t="s">
        <v>420</v>
      </c>
      <c r="E5142" t="s">
        <v>13</v>
      </c>
      <c r="F5142">
        <v>8</v>
      </c>
      <c r="G5142">
        <v>12</v>
      </c>
      <c r="H5142" t="s">
        <v>14</v>
      </c>
      <c r="I5142" t="s">
        <v>15</v>
      </c>
      <c r="J5142">
        <v>5861</v>
      </c>
      <c r="K5142" t="str">
        <f>VLOOKUP(E5142,LUCode!A:B,2,FALSE)</f>
        <v>ATC Project</v>
      </c>
      <c r="L5142">
        <f>VLOOKUP(D5142,Coordinates!A:C,2,FALSE)</f>
        <v>43.3917</v>
      </c>
      <c r="M5142">
        <f>VLOOKUP(D5142,Coordinates!A:C,3,FALSE)</f>
        <v>-79.231800000000007</v>
      </c>
      <c r="N5142" t="str">
        <f>VLOOKUP(I5142,LULine!A:B,2,FALSE)</f>
        <v>Yonge University Spadina</v>
      </c>
      <c r="O5142" t="s">
        <v>1768</v>
      </c>
      <c r="P5142" t="s">
        <v>1774</v>
      </c>
    </row>
    <row r="5143" spans="1:16" x14ac:dyDescent="0.3">
      <c r="A5143">
        <v>43780</v>
      </c>
      <c r="B5143" t="s">
        <v>647</v>
      </c>
      <c r="C5143" t="s">
        <v>196</v>
      </c>
      <c r="D5143" t="s">
        <v>77</v>
      </c>
      <c r="E5143" t="s">
        <v>67</v>
      </c>
      <c r="F5143">
        <v>8</v>
      </c>
      <c r="G5143">
        <v>10</v>
      </c>
      <c r="H5143" t="s">
        <v>19</v>
      </c>
      <c r="I5143" t="s">
        <v>15</v>
      </c>
      <c r="J5143">
        <v>6131</v>
      </c>
      <c r="K5143" t="str">
        <f>VLOOKUP(E5143,LUCode!A:B,2,FALSE)</f>
        <v>Door Problems - Faulty Equipment</v>
      </c>
      <c r="L5143" t="str">
        <f>VLOOKUP(D5143,Coordinates!A:C,2,FALSE)</f>
        <v>43°44′03</v>
      </c>
      <c r="M5143">
        <f>VLOOKUP(D5143,Coordinates!A:C,3,FALSE)</f>
        <v>-79.27</v>
      </c>
      <c r="N5143" t="str">
        <f>VLOOKUP(I5143,LULine!A:B,2,FALSE)</f>
        <v>Yonge University Spadina</v>
      </c>
      <c r="O5143" t="s">
        <v>1768</v>
      </c>
      <c r="P5143" t="s">
        <v>1774</v>
      </c>
    </row>
    <row r="5144" spans="1:16" x14ac:dyDescent="0.3">
      <c r="A5144">
        <v>43780</v>
      </c>
      <c r="B5144" t="s">
        <v>154</v>
      </c>
      <c r="C5144" t="s">
        <v>196</v>
      </c>
      <c r="D5144" t="s">
        <v>420</v>
      </c>
      <c r="E5144" t="s">
        <v>46</v>
      </c>
      <c r="F5144">
        <v>3</v>
      </c>
      <c r="G5144">
        <v>5</v>
      </c>
      <c r="H5144" t="s">
        <v>19</v>
      </c>
      <c r="I5144" t="s">
        <v>15</v>
      </c>
      <c r="J5144">
        <v>5986</v>
      </c>
      <c r="K5144" t="str">
        <f>VLOOKUP(E5144,LUCode!A:B,2,FALSE)</f>
        <v>Miscellaneous Speed Control</v>
      </c>
      <c r="L5144">
        <f>VLOOKUP(D5144,Coordinates!A:C,2,FALSE)</f>
        <v>43.3917</v>
      </c>
      <c r="M5144">
        <f>VLOOKUP(D5144,Coordinates!A:C,3,FALSE)</f>
        <v>-79.231800000000007</v>
      </c>
      <c r="N5144" t="str">
        <f>VLOOKUP(I5144,LULine!A:B,2,FALSE)</f>
        <v>Yonge University Spadina</v>
      </c>
      <c r="O5144" t="s">
        <v>1768</v>
      </c>
      <c r="P5144" t="s">
        <v>1774</v>
      </c>
    </row>
    <row r="5145" spans="1:16" x14ac:dyDescent="0.3">
      <c r="A5145">
        <v>43780</v>
      </c>
      <c r="B5145" t="s">
        <v>251</v>
      </c>
      <c r="C5145" t="s">
        <v>196</v>
      </c>
      <c r="D5145" t="s">
        <v>88</v>
      </c>
      <c r="E5145" t="s">
        <v>80</v>
      </c>
      <c r="F5145">
        <v>16</v>
      </c>
      <c r="G5145">
        <v>18</v>
      </c>
      <c r="H5145" t="s">
        <v>14</v>
      </c>
      <c r="I5145" t="s">
        <v>15</v>
      </c>
      <c r="J5145">
        <v>5706</v>
      </c>
      <c r="K5145" t="str">
        <f>VLOOKUP(E5145,LUCode!A:B,2,FALSE)</f>
        <v>Disorderly Patron</v>
      </c>
      <c r="L5145">
        <f>VLOOKUP(D5145,Coordinates!A:C,2,FALSE)</f>
        <v>43.744900000000001</v>
      </c>
      <c r="M5145">
        <f>VLOOKUP(D5145,Coordinates!A:C,3,FALSE)</f>
        <v>-79.406700000000001</v>
      </c>
      <c r="N5145" t="str">
        <f>VLOOKUP(I5145,LULine!A:B,2,FALSE)</f>
        <v>Yonge University Spadina</v>
      </c>
      <c r="O5145" t="s">
        <v>1768</v>
      </c>
      <c r="P5145" t="s">
        <v>1774</v>
      </c>
    </row>
    <row r="5146" spans="1:16" x14ac:dyDescent="0.3">
      <c r="A5146">
        <v>43780</v>
      </c>
      <c r="B5146" t="s">
        <v>1259</v>
      </c>
      <c r="C5146" t="s">
        <v>196</v>
      </c>
      <c r="D5146" t="s">
        <v>101</v>
      </c>
      <c r="E5146" t="s">
        <v>13</v>
      </c>
      <c r="F5146">
        <v>4</v>
      </c>
      <c r="G5146">
        <v>8</v>
      </c>
      <c r="H5146" t="s">
        <v>14</v>
      </c>
      <c r="I5146" t="s">
        <v>15</v>
      </c>
      <c r="J5146">
        <v>6081</v>
      </c>
      <c r="K5146" t="str">
        <f>VLOOKUP(E5146,LUCode!A:B,2,FALSE)</f>
        <v>ATC Project</v>
      </c>
      <c r="L5146">
        <f>VLOOKUP(D5146,Coordinates!A:C,2,FALSE)</f>
        <v>43.400199999999998</v>
      </c>
      <c r="M5146">
        <f>VLOOKUP(D5146,Coordinates!A:C,3,FALSE)</f>
        <v>-79.241399999999999</v>
      </c>
      <c r="N5146" t="str">
        <f>VLOOKUP(I5146,LULine!A:B,2,FALSE)</f>
        <v>Yonge University Spadina</v>
      </c>
      <c r="O5146" t="s">
        <v>1768</v>
      </c>
      <c r="P5146" t="s">
        <v>1774</v>
      </c>
    </row>
    <row r="5147" spans="1:16" x14ac:dyDescent="0.3">
      <c r="A5147">
        <v>43780</v>
      </c>
      <c r="B5147" t="s">
        <v>1668</v>
      </c>
      <c r="C5147" t="s">
        <v>196</v>
      </c>
      <c r="D5147" t="s">
        <v>33</v>
      </c>
      <c r="E5147" t="s">
        <v>67</v>
      </c>
      <c r="F5147">
        <v>3</v>
      </c>
      <c r="G5147">
        <v>5</v>
      </c>
      <c r="H5147" t="s">
        <v>29</v>
      </c>
      <c r="I5147" t="s">
        <v>30</v>
      </c>
      <c r="J5147">
        <v>5205</v>
      </c>
      <c r="K5147" t="str">
        <f>VLOOKUP(E5147,LUCode!A:B,2,FALSE)</f>
        <v>Door Problems - Faulty Equipment</v>
      </c>
      <c r="L5147">
        <f>VLOOKUP(D5147,Coordinates!A:C,2,FALSE)</f>
        <v>43.381399999999999</v>
      </c>
      <c r="M5147">
        <f>VLOOKUP(D5147,Coordinates!A:C,3,FALSE)</f>
        <v>-79.320999999999998</v>
      </c>
      <c r="N5147" t="str">
        <f>VLOOKUP(I5147,LULine!A:B,2,FALSE)</f>
        <v>Bloor Danforth</v>
      </c>
      <c r="O5147" t="s">
        <v>1768</v>
      </c>
      <c r="P5147" t="s">
        <v>1774</v>
      </c>
    </row>
    <row r="5148" spans="1:16" x14ac:dyDescent="0.3">
      <c r="A5148">
        <v>43780</v>
      </c>
      <c r="B5148" t="s">
        <v>198</v>
      </c>
      <c r="C5148" t="s">
        <v>196</v>
      </c>
      <c r="D5148" t="s">
        <v>95</v>
      </c>
      <c r="E5148" t="s">
        <v>89</v>
      </c>
      <c r="F5148">
        <v>6</v>
      </c>
      <c r="G5148">
        <v>8</v>
      </c>
      <c r="H5148" t="s">
        <v>19</v>
      </c>
      <c r="I5148" t="s">
        <v>15</v>
      </c>
      <c r="J5148">
        <v>5836</v>
      </c>
      <c r="K5148" t="str">
        <f>VLOOKUP(E5148,LUCode!A:B,2,FALSE)</f>
        <v>Injured or ill Customer (On Train) - Medical Aid Refused</v>
      </c>
      <c r="L5148">
        <f>VLOOKUP(D5148,Coordinates!A:C,2,FALSE)</f>
        <v>43.403700000000001</v>
      </c>
      <c r="M5148">
        <f>VLOOKUP(D5148,Coordinates!A:C,3,FALSE)</f>
        <v>-79.231999999999999</v>
      </c>
      <c r="N5148" t="str">
        <f>VLOOKUP(I5148,LULine!A:B,2,FALSE)</f>
        <v>Yonge University Spadina</v>
      </c>
      <c r="O5148" t="s">
        <v>1768</v>
      </c>
      <c r="P5148" t="s">
        <v>1774</v>
      </c>
    </row>
    <row r="5149" spans="1:16" x14ac:dyDescent="0.3">
      <c r="A5149">
        <v>43780</v>
      </c>
      <c r="B5149" t="s">
        <v>413</v>
      </c>
      <c r="C5149" t="s">
        <v>196</v>
      </c>
      <c r="D5149" t="s">
        <v>439</v>
      </c>
      <c r="E5149" t="s">
        <v>319</v>
      </c>
      <c r="F5149">
        <v>3</v>
      </c>
      <c r="G5149">
        <v>5</v>
      </c>
      <c r="H5149" t="s">
        <v>19</v>
      </c>
      <c r="I5149" t="s">
        <v>15</v>
      </c>
      <c r="J5149">
        <v>5711</v>
      </c>
      <c r="K5149" t="str">
        <f>VLOOKUP(E5149,LUCode!A:B,2,FALSE)</f>
        <v xml:space="preserve">Speed Control Equipment  </v>
      </c>
      <c r="L5149">
        <f>VLOOKUP(D5149,Coordinates!A:C,2,FALSE)</f>
        <v>43.6477</v>
      </c>
      <c r="M5149">
        <f>VLOOKUP(D5149,Coordinates!A:C,3,FALSE)</f>
        <v>-79.384799999999998</v>
      </c>
      <c r="N5149" t="str">
        <f>VLOOKUP(I5149,LULine!A:B,2,FALSE)</f>
        <v>Yonge University Spadina</v>
      </c>
      <c r="O5149" t="s">
        <v>1768</v>
      </c>
      <c r="P5149" t="s">
        <v>1774</v>
      </c>
    </row>
    <row r="5150" spans="1:16" x14ac:dyDescent="0.3">
      <c r="A5150">
        <v>43780</v>
      </c>
      <c r="B5150" t="s">
        <v>483</v>
      </c>
      <c r="C5150" t="s">
        <v>196</v>
      </c>
      <c r="D5150" t="s">
        <v>420</v>
      </c>
      <c r="E5150" t="s">
        <v>13</v>
      </c>
      <c r="F5150">
        <v>8</v>
      </c>
      <c r="G5150">
        <v>10</v>
      </c>
      <c r="H5150" t="s">
        <v>14</v>
      </c>
      <c r="I5150" t="s">
        <v>15</v>
      </c>
      <c r="J5150">
        <v>5591</v>
      </c>
      <c r="K5150" t="str">
        <f>VLOOKUP(E5150,LUCode!A:B,2,FALSE)</f>
        <v>ATC Project</v>
      </c>
      <c r="L5150">
        <f>VLOOKUP(D5150,Coordinates!A:C,2,FALSE)</f>
        <v>43.3917</v>
      </c>
      <c r="M5150">
        <f>VLOOKUP(D5150,Coordinates!A:C,3,FALSE)</f>
        <v>-79.231800000000007</v>
      </c>
      <c r="N5150" t="str">
        <f>VLOOKUP(I5150,LULine!A:B,2,FALSE)</f>
        <v>Yonge University Spadina</v>
      </c>
      <c r="O5150" t="s">
        <v>1768</v>
      </c>
      <c r="P5150" t="s">
        <v>1774</v>
      </c>
    </row>
    <row r="5151" spans="1:16" x14ac:dyDescent="0.3">
      <c r="A5151">
        <v>43780</v>
      </c>
      <c r="B5151" t="s">
        <v>275</v>
      </c>
      <c r="C5151" t="s">
        <v>196</v>
      </c>
      <c r="D5151" t="s">
        <v>119</v>
      </c>
      <c r="E5151" t="s">
        <v>89</v>
      </c>
      <c r="F5151">
        <v>4</v>
      </c>
      <c r="G5151">
        <v>6</v>
      </c>
      <c r="H5151" t="s">
        <v>14</v>
      </c>
      <c r="I5151" t="s">
        <v>15</v>
      </c>
      <c r="J5151">
        <v>5856</v>
      </c>
      <c r="K5151" t="str">
        <f>VLOOKUP(E5151,LUCode!A:B,2,FALSE)</f>
        <v>Injured or ill Customer (On Train) - Medical Aid Refused</v>
      </c>
      <c r="L5151">
        <f>VLOOKUP(D5151,Coordinates!A:C,2,FALSE)</f>
        <v>43.433</v>
      </c>
      <c r="M5151">
        <f>VLOOKUP(D5151,Coordinates!A:C,3,FALSE)</f>
        <v>-79.248000000000005</v>
      </c>
      <c r="N5151" t="str">
        <f>VLOOKUP(I5151,LULine!A:B,2,FALSE)</f>
        <v>Yonge University Spadina</v>
      </c>
      <c r="O5151" t="s">
        <v>1768</v>
      </c>
      <c r="P5151" t="s">
        <v>1772</v>
      </c>
    </row>
    <row r="5152" spans="1:16" x14ac:dyDescent="0.3">
      <c r="A5152">
        <v>43780</v>
      </c>
      <c r="B5152" t="s">
        <v>1168</v>
      </c>
      <c r="C5152" t="s">
        <v>196</v>
      </c>
      <c r="D5152" t="s">
        <v>420</v>
      </c>
      <c r="E5152" t="s">
        <v>13</v>
      </c>
      <c r="F5152">
        <v>8</v>
      </c>
      <c r="G5152">
        <v>10</v>
      </c>
      <c r="H5152" t="s">
        <v>14</v>
      </c>
      <c r="I5152" t="s">
        <v>15</v>
      </c>
      <c r="J5152">
        <v>5716</v>
      </c>
      <c r="K5152" t="str">
        <f>VLOOKUP(E5152,LUCode!A:B,2,FALSE)</f>
        <v>ATC Project</v>
      </c>
      <c r="L5152">
        <f>VLOOKUP(D5152,Coordinates!A:C,2,FALSE)</f>
        <v>43.3917</v>
      </c>
      <c r="M5152">
        <f>VLOOKUP(D5152,Coordinates!A:C,3,FALSE)</f>
        <v>-79.231800000000007</v>
      </c>
      <c r="N5152" t="str">
        <f>VLOOKUP(I5152,LULine!A:B,2,FALSE)</f>
        <v>Yonge University Spadina</v>
      </c>
      <c r="O5152" t="s">
        <v>1768</v>
      </c>
      <c r="P5152" t="s">
        <v>1772</v>
      </c>
    </row>
    <row r="5153" spans="1:16" x14ac:dyDescent="0.3">
      <c r="A5153">
        <v>43780</v>
      </c>
      <c r="B5153" t="s">
        <v>631</v>
      </c>
      <c r="C5153" t="s">
        <v>196</v>
      </c>
      <c r="D5153" t="s">
        <v>101</v>
      </c>
      <c r="E5153" t="s">
        <v>13</v>
      </c>
      <c r="F5153">
        <v>4</v>
      </c>
      <c r="G5153">
        <v>6</v>
      </c>
      <c r="H5153" t="s">
        <v>14</v>
      </c>
      <c r="I5153" t="s">
        <v>15</v>
      </c>
      <c r="J5153">
        <v>5716</v>
      </c>
      <c r="K5153" t="str">
        <f>VLOOKUP(E5153,LUCode!A:B,2,FALSE)</f>
        <v>ATC Project</v>
      </c>
      <c r="L5153">
        <f>VLOOKUP(D5153,Coordinates!A:C,2,FALSE)</f>
        <v>43.400199999999998</v>
      </c>
      <c r="M5153">
        <f>VLOOKUP(D5153,Coordinates!A:C,3,FALSE)</f>
        <v>-79.241399999999999</v>
      </c>
      <c r="N5153" t="str">
        <f>VLOOKUP(I5153,LULine!A:B,2,FALSE)</f>
        <v>Yonge University Spadina</v>
      </c>
      <c r="O5153" t="s">
        <v>1768</v>
      </c>
      <c r="P5153" t="s">
        <v>1772</v>
      </c>
    </row>
    <row r="5154" spans="1:16" x14ac:dyDescent="0.3">
      <c r="A5154">
        <v>43780</v>
      </c>
      <c r="B5154" t="s">
        <v>1388</v>
      </c>
      <c r="C5154" t="s">
        <v>196</v>
      </c>
      <c r="D5154" t="s">
        <v>172</v>
      </c>
      <c r="E5154" t="s">
        <v>503</v>
      </c>
      <c r="F5154">
        <v>3</v>
      </c>
      <c r="G5154">
        <v>6</v>
      </c>
      <c r="H5154" t="s">
        <v>19</v>
      </c>
      <c r="I5154" t="s">
        <v>15</v>
      </c>
      <c r="J5154">
        <v>5676</v>
      </c>
      <c r="K5154" t="str">
        <f>VLOOKUP(E5154,LUCode!A:B,2,FALSE)</f>
        <v>Supervisory Error</v>
      </c>
      <c r="L5154">
        <f>VLOOKUP(D5154,Coordinates!A:C,2,FALSE)</f>
        <v>43.761499999999998</v>
      </c>
      <c r="M5154">
        <f>VLOOKUP(D5154,Coordinates!A:C,3,FALSE)</f>
        <v>-79.411100000000005</v>
      </c>
      <c r="N5154" t="str">
        <f>VLOOKUP(I5154,LULine!A:B,2,FALSE)</f>
        <v>Yonge University Spadina</v>
      </c>
      <c r="O5154" t="s">
        <v>1768</v>
      </c>
      <c r="P5154" t="s">
        <v>1772</v>
      </c>
    </row>
    <row r="5155" spans="1:16" x14ac:dyDescent="0.3">
      <c r="A5155">
        <v>43780</v>
      </c>
      <c r="B5155" t="s">
        <v>280</v>
      </c>
      <c r="C5155" t="s">
        <v>196</v>
      </c>
      <c r="D5155" t="s">
        <v>106</v>
      </c>
      <c r="E5155" t="s">
        <v>13</v>
      </c>
      <c r="F5155">
        <v>5</v>
      </c>
      <c r="G5155">
        <v>7</v>
      </c>
      <c r="H5155" t="s">
        <v>19</v>
      </c>
      <c r="I5155" t="s">
        <v>15</v>
      </c>
      <c r="J5155">
        <v>5711</v>
      </c>
      <c r="K5155" t="str">
        <f>VLOOKUP(E5155,LUCode!A:B,2,FALSE)</f>
        <v>ATC Project</v>
      </c>
      <c r="L5155">
        <f>VLOOKUP(D5155,Coordinates!A:C,2,FALSE)</f>
        <v>43.400199999999998</v>
      </c>
      <c r="M5155">
        <f>VLOOKUP(D5155,Coordinates!A:C,3,FALSE)</f>
        <v>-79.233699999999999</v>
      </c>
      <c r="N5155" t="str">
        <f>VLOOKUP(I5155,LULine!A:B,2,FALSE)</f>
        <v>Yonge University Spadina</v>
      </c>
      <c r="O5155" t="s">
        <v>1768</v>
      </c>
      <c r="P5155" t="s">
        <v>1772</v>
      </c>
    </row>
    <row r="5156" spans="1:16" x14ac:dyDescent="0.3">
      <c r="A5156">
        <v>43780</v>
      </c>
      <c r="B5156" t="s">
        <v>565</v>
      </c>
      <c r="C5156" t="s">
        <v>196</v>
      </c>
      <c r="D5156" t="s">
        <v>106</v>
      </c>
      <c r="E5156" t="s">
        <v>80</v>
      </c>
      <c r="F5156">
        <v>4</v>
      </c>
      <c r="G5156">
        <v>7</v>
      </c>
      <c r="H5156" t="s">
        <v>14</v>
      </c>
      <c r="I5156" t="s">
        <v>15</v>
      </c>
      <c r="J5156">
        <v>5706</v>
      </c>
      <c r="K5156" t="str">
        <f>VLOOKUP(E5156,LUCode!A:B,2,FALSE)</f>
        <v>Disorderly Patron</v>
      </c>
      <c r="L5156">
        <f>VLOOKUP(D5156,Coordinates!A:C,2,FALSE)</f>
        <v>43.400199999999998</v>
      </c>
      <c r="M5156">
        <f>VLOOKUP(D5156,Coordinates!A:C,3,FALSE)</f>
        <v>-79.233699999999999</v>
      </c>
      <c r="N5156" t="str">
        <f>VLOOKUP(I5156,LULine!A:B,2,FALSE)</f>
        <v>Yonge University Spadina</v>
      </c>
      <c r="O5156" t="s">
        <v>1768</v>
      </c>
      <c r="P5156" t="s">
        <v>1773</v>
      </c>
    </row>
    <row r="5157" spans="1:16" x14ac:dyDescent="0.3">
      <c r="A5157">
        <v>43780</v>
      </c>
      <c r="B5157" t="s">
        <v>446</v>
      </c>
      <c r="C5157" t="s">
        <v>196</v>
      </c>
      <c r="D5157" s="25" t="s">
        <v>1756</v>
      </c>
      <c r="E5157" t="s">
        <v>158</v>
      </c>
      <c r="F5157">
        <v>8</v>
      </c>
      <c r="G5157">
        <v>11</v>
      </c>
      <c r="H5157" t="s">
        <v>19</v>
      </c>
      <c r="I5157" t="s">
        <v>15</v>
      </c>
      <c r="J5157">
        <v>6136</v>
      </c>
      <c r="K5157" t="str">
        <f>VLOOKUP(E5157,LUCode!A:B,2,FALSE)</f>
        <v>Unauthorized at Track Level</v>
      </c>
      <c r="L5157">
        <f>VLOOKUP(D5157,Coordinates!A:C,2,FALSE)</f>
        <v>43.401600000000002</v>
      </c>
      <c r="M5157">
        <f>VLOOKUP(D5157,Coordinates!A:C,3,FALSE)</f>
        <v>-79.230900000000005</v>
      </c>
      <c r="N5157" t="str">
        <f>VLOOKUP(I5157,LULine!A:B,2,FALSE)</f>
        <v>Yonge University Spadina</v>
      </c>
      <c r="O5157" t="s">
        <v>1768</v>
      </c>
      <c r="P5157" t="s">
        <v>1773</v>
      </c>
    </row>
    <row r="5158" spans="1:16" x14ac:dyDescent="0.3">
      <c r="A5158">
        <v>43780</v>
      </c>
      <c r="B5158" t="s">
        <v>614</v>
      </c>
      <c r="C5158" t="s">
        <v>196</v>
      </c>
      <c r="D5158" t="s">
        <v>266</v>
      </c>
      <c r="E5158" t="s">
        <v>1623</v>
      </c>
      <c r="F5158">
        <v>5</v>
      </c>
      <c r="G5158">
        <v>10</v>
      </c>
      <c r="H5158" t="s">
        <v>19</v>
      </c>
      <c r="I5158" t="s">
        <v>93</v>
      </c>
      <c r="J5158">
        <v>3012</v>
      </c>
      <c r="K5158" t="str">
        <f>VLOOKUP(E5158,LUCode!A:B,2,FALSE)</f>
        <v>Signals Power Supply Related</v>
      </c>
      <c r="L5158">
        <f>VLOOKUP(D5158,Coordinates!A:C,2,FALSE)</f>
        <v>43.462899999999998</v>
      </c>
      <c r="M5158">
        <f>VLOOKUP(D5158,Coordinates!A:C,3,FALSE)</f>
        <v>-79.150599999999997</v>
      </c>
      <c r="N5158" t="str">
        <f>VLOOKUP(I5158,LULine!A:B,2,FALSE)</f>
        <v>Scarborough Rail Transit</v>
      </c>
      <c r="O5158" t="s">
        <v>1768</v>
      </c>
      <c r="P5158" t="s">
        <v>1773</v>
      </c>
    </row>
    <row r="5159" spans="1:16" x14ac:dyDescent="0.3">
      <c r="A5159">
        <v>43780</v>
      </c>
      <c r="B5159" t="s">
        <v>970</v>
      </c>
      <c r="C5159" t="s">
        <v>196</v>
      </c>
      <c r="D5159" t="s">
        <v>88</v>
      </c>
      <c r="E5159" t="s">
        <v>13</v>
      </c>
      <c r="F5159">
        <v>3</v>
      </c>
      <c r="G5159">
        <v>5</v>
      </c>
      <c r="H5159" t="s">
        <v>19</v>
      </c>
      <c r="I5159" t="s">
        <v>15</v>
      </c>
      <c r="J5159">
        <v>5471</v>
      </c>
      <c r="K5159" t="str">
        <f>VLOOKUP(E5159,LUCode!A:B,2,FALSE)</f>
        <v>ATC Project</v>
      </c>
      <c r="L5159">
        <f>VLOOKUP(D5159,Coordinates!A:C,2,FALSE)</f>
        <v>43.744900000000001</v>
      </c>
      <c r="M5159">
        <f>VLOOKUP(D5159,Coordinates!A:C,3,FALSE)</f>
        <v>-79.406700000000001</v>
      </c>
      <c r="N5159" t="str">
        <f>VLOOKUP(I5159,LULine!A:B,2,FALSE)</f>
        <v>Yonge University Spadina</v>
      </c>
      <c r="O5159" t="s">
        <v>1768</v>
      </c>
      <c r="P5159" t="s">
        <v>1775</v>
      </c>
    </row>
    <row r="5160" spans="1:16" x14ac:dyDescent="0.3">
      <c r="A5160">
        <v>43780</v>
      </c>
      <c r="B5160" t="s">
        <v>313</v>
      </c>
      <c r="C5160" t="s">
        <v>196</v>
      </c>
      <c r="D5160" t="s">
        <v>149</v>
      </c>
      <c r="E5160" t="s">
        <v>67</v>
      </c>
      <c r="F5160">
        <v>3</v>
      </c>
      <c r="G5160">
        <v>6</v>
      </c>
      <c r="H5160" t="s">
        <v>29</v>
      </c>
      <c r="I5160" t="s">
        <v>30</v>
      </c>
      <c r="J5160">
        <v>5202</v>
      </c>
      <c r="K5160" t="str">
        <f>VLOOKUP(E5160,LUCode!A:B,2,FALSE)</f>
        <v>Door Problems - Faulty Equipment</v>
      </c>
      <c r="L5160">
        <f>VLOOKUP(D5160,Coordinates!A:C,2,FALSE)</f>
        <v>43.400199999999998</v>
      </c>
      <c r="M5160">
        <f>VLOOKUP(D5160,Coordinates!A:C,3,FALSE)</f>
        <v>-79.241399999999999</v>
      </c>
      <c r="N5160" t="str">
        <f>VLOOKUP(I5160,LULine!A:B,2,FALSE)</f>
        <v>Bloor Danforth</v>
      </c>
      <c r="O5160" t="s">
        <v>1768</v>
      </c>
      <c r="P5160" t="s">
        <v>1775</v>
      </c>
    </row>
    <row r="5161" spans="1:16" x14ac:dyDescent="0.3">
      <c r="A5161">
        <v>43780</v>
      </c>
      <c r="B5161" t="s">
        <v>1214</v>
      </c>
      <c r="C5161" t="s">
        <v>196</v>
      </c>
      <c r="D5161" t="s">
        <v>425</v>
      </c>
      <c r="E5161" t="s">
        <v>89</v>
      </c>
      <c r="F5161">
        <v>6</v>
      </c>
      <c r="G5161">
        <v>9</v>
      </c>
      <c r="H5161" t="s">
        <v>34</v>
      </c>
      <c r="I5161" t="s">
        <v>30</v>
      </c>
      <c r="J5161">
        <v>5304</v>
      </c>
      <c r="K5161" t="str">
        <f>VLOOKUP(E5161,LUCode!A:B,2,FALSE)</f>
        <v>Injured or ill Customer (On Train) - Medical Aid Refused</v>
      </c>
      <c r="L5161">
        <f>VLOOKUP(D5161,Coordinates!A:C,2,FALSE)</f>
        <v>43.403700000000001</v>
      </c>
      <c r="M5161">
        <f>VLOOKUP(D5161,Coordinates!A:C,3,FALSE)</f>
        <v>-79.212999999999994</v>
      </c>
      <c r="N5161" t="str">
        <f>VLOOKUP(I5161,LULine!A:B,2,FALSE)</f>
        <v>Bloor Danforth</v>
      </c>
      <c r="O5161" t="s">
        <v>1768</v>
      </c>
      <c r="P5161" t="s">
        <v>1775</v>
      </c>
    </row>
    <row r="5162" spans="1:16" x14ac:dyDescent="0.3">
      <c r="A5162">
        <v>43780</v>
      </c>
      <c r="B5162" t="s">
        <v>436</v>
      </c>
      <c r="C5162" t="s">
        <v>196</v>
      </c>
      <c r="D5162" t="s">
        <v>374</v>
      </c>
      <c r="E5162" t="s">
        <v>80</v>
      </c>
      <c r="F5162">
        <v>7</v>
      </c>
      <c r="G5162">
        <v>10</v>
      </c>
      <c r="H5162" t="s">
        <v>29</v>
      </c>
      <c r="I5162" t="s">
        <v>30</v>
      </c>
      <c r="J5162">
        <v>5133</v>
      </c>
      <c r="K5162" t="str">
        <f>VLOOKUP(E5162,LUCode!A:B,2,FALSE)</f>
        <v>Disorderly Patron</v>
      </c>
      <c r="L5162">
        <f>VLOOKUP(D5162,Coordinates!A:C,2,FALSE)</f>
        <v>43.393300000000004</v>
      </c>
      <c r="M5162">
        <f>VLOOKUP(D5162,Coordinates!A:C,3,FALSE)</f>
        <v>-79.263400000000004</v>
      </c>
      <c r="N5162" t="str">
        <f>VLOOKUP(I5162,LULine!A:B,2,FALSE)</f>
        <v>Bloor Danforth</v>
      </c>
      <c r="O5162" t="s">
        <v>1768</v>
      </c>
      <c r="P5162" t="s">
        <v>1776</v>
      </c>
    </row>
    <row r="5163" spans="1:16" x14ac:dyDescent="0.3">
      <c r="A5163">
        <v>43780</v>
      </c>
      <c r="B5163" t="s">
        <v>589</v>
      </c>
      <c r="C5163" t="s">
        <v>196</v>
      </c>
      <c r="D5163" t="s">
        <v>33</v>
      </c>
      <c r="E5163" t="s">
        <v>89</v>
      </c>
      <c r="F5163">
        <v>3</v>
      </c>
      <c r="G5163">
        <v>6</v>
      </c>
      <c r="H5163" t="s">
        <v>34</v>
      </c>
      <c r="I5163" t="s">
        <v>30</v>
      </c>
      <c r="J5163">
        <v>5110</v>
      </c>
      <c r="K5163" t="str">
        <f>VLOOKUP(E5163,LUCode!A:B,2,FALSE)</f>
        <v>Injured or ill Customer (On Train) - Medical Aid Refused</v>
      </c>
      <c r="L5163">
        <f>VLOOKUP(D5163,Coordinates!A:C,2,FALSE)</f>
        <v>43.381399999999999</v>
      </c>
      <c r="M5163">
        <f>VLOOKUP(D5163,Coordinates!A:C,3,FALSE)</f>
        <v>-79.320999999999998</v>
      </c>
      <c r="N5163" t="str">
        <f>VLOOKUP(I5163,LULine!A:B,2,FALSE)</f>
        <v>Bloor Danforth</v>
      </c>
      <c r="O5163" t="s">
        <v>1768</v>
      </c>
      <c r="P5163" t="s">
        <v>1776</v>
      </c>
    </row>
    <row r="5164" spans="1:16" x14ac:dyDescent="0.3">
      <c r="A5164">
        <v>43780</v>
      </c>
      <c r="B5164" t="s">
        <v>220</v>
      </c>
      <c r="C5164" t="s">
        <v>196</v>
      </c>
      <c r="D5164" t="s">
        <v>1183</v>
      </c>
      <c r="E5164" t="s">
        <v>515</v>
      </c>
      <c r="F5164">
        <v>6</v>
      </c>
      <c r="G5164">
        <v>12</v>
      </c>
      <c r="H5164" t="s">
        <v>14</v>
      </c>
      <c r="I5164" t="s">
        <v>93</v>
      </c>
      <c r="J5164">
        <v>3019</v>
      </c>
      <c r="K5164" t="str">
        <f>VLOOKUP(E5164,LUCode!A:B,2,FALSE)</f>
        <v>Weather Reports / Related Delays</v>
      </c>
      <c r="L5164">
        <f>VLOOKUP(D5164,Coordinates!A:C,2,FALSE)</f>
        <v>43.462800000000001</v>
      </c>
      <c r="M5164">
        <f>VLOOKUP(D5164,Coordinates!A:C,3,FALSE)</f>
        <v>-79.152799999999999</v>
      </c>
      <c r="N5164" t="str">
        <f>VLOOKUP(I5164,LULine!A:B,2,FALSE)</f>
        <v>Scarborough Rail Transit</v>
      </c>
      <c r="O5164" t="s">
        <v>1768</v>
      </c>
      <c r="P5164" t="s">
        <v>1776</v>
      </c>
    </row>
    <row r="5165" spans="1:16" x14ac:dyDescent="0.3">
      <c r="A5165">
        <v>43780</v>
      </c>
      <c r="B5165" t="s">
        <v>556</v>
      </c>
      <c r="C5165" t="s">
        <v>196</v>
      </c>
      <c r="D5165" t="s">
        <v>266</v>
      </c>
      <c r="E5165" t="s">
        <v>494</v>
      </c>
      <c r="F5165">
        <v>13</v>
      </c>
      <c r="G5165">
        <v>18</v>
      </c>
      <c r="H5165" t="s">
        <v>14</v>
      </c>
      <c r="I5165" t="s">
        <v>93</v>
      </c>
      <c r="J5165">
        <v>3022</v>
      </c>
      <c r="K5165" t="str">
        <f>VLOOKUP(E5165,LUCode!A:B,2,FALSE)</f>
        <v>Timeout</v>
      </c>
      <c r="L5165">
        <f>VLOOKUP(D5165,Coordinates!A:C,2,FALSE)</f>
        <v>43.462899999999998</v>
      </c>
      <c r="M5165">
        <f>VLOOKUP(D5165,Coordinates!A:C,3,FALSE)</f>
        <v>-79.150599999999997</v>
      </c>
      <c r="N5165" t="str">
        <f>VLOOKUP(I5165,LULine!A:B,2,FALSE)</f>
        <v>Scarborough Rail Transit</v>
      </c>
      <c r="O5165" t="s">
        <v>1768</v>
      </c>
      <c r="P5165" t="s">
        <v>1777</v>
      </c>
    </row>
    <row r="5166" spans="1:16" x14ac:dyDescent="0.3">
      <c r="A5166">
        <v>43780</v>
      </c>
      <c r="B5166" t="s">
        <v>391</v>
      </c>
      <c r="C5166" t="s">
        <v>196</v>
      </c>
      <c r="D5166" t="s">
        <v>608</v>
      </c>
      <c r="E5166" t="s">
        <v>515</v>
      </c>
      <c r="F5166">
        <v>4</v>
      </c>
      <c r="G5166">
        <v>7</v>
      </c>
      <c r="H5166" t="s">
        <v>14</v>
      </c>
      <c r="I5166" t="s">
        <v>93</v>
      </c>
      <c r="J5166">
        <v>3019</v>
      </c>
      <c r="K5166" t="str">
        <f>VLOOKUP(E5166,LUCode!A:B,2,FALSE)</f>
        <v>Weather Reports / Related Delays</v>
      </c>
      <c r="L5166">
        <f>VLOOKUP(D5166,Coordinates!A:C,2,FALSE)</f>
        <v>43.461350000000003</v>
      </c>
      <c r="M5166">
        <f>VLOOKUP(D5166,Coordinates!A:C,3,FALSE)</f>
        <v>-79.161900000000003</v>
      </c>
      <c r="N5166" t="str">
        <f>VLOOKUP(I5166,LULine!A:B,2,FALSE)</f>
        <v>Scarborough Rail Transit</v>
      </c>
      <c r="O5166" t="s">
        <v>1768</v>
      </c>
      <c r="P5166" t="s">
        <v>1777</v>
      </c>
    </row>
    <row r="5167" spans="1:16" x14ac:dyDescent="0.3">
      <c r="A5167">
        <v>43780</v>
      </c>
      <c r="B5167" t="s">
        <v>572</v>
      </c>
      <c r="C5167" t="s">
        <v>196</v>
      </c>
      <c r="D5167" t="s">
        <v>1183</v>
      </c>
      <c r="E5167" t="s">
        <v>515</v>
      </c>
      <c r="F5167">
        <v>3</v>
      </c>
      <c r="G5167">
        <v>8</v>
      </c>
      <c r="H5167" t="s">
        <v>19</v>
      </c>
      <c r="I5167" t="s">
        <v>93</v>
      </c>
      <c r="J5167">
        <v>3020</v>
      </c>
      <c r="K5167" t="str">
        <f>VLOOKUP(E5167,LUCode!A:B,2,FALSE)</f>
        <v>Weather Reports / Related Delays</v>
      </c>
      <c r="L5167">
        <f>VLOOKUP(D5167,Coordinates!A:C,2,FALSE)</f>
        <v>43.462800000000001</v>
      </c>
      <c r="M5167">
        <f>VLOOKUP(D5167,Coordinates!A:C,3,FALSE)</f>
        <v>-79.152799999999999</v>
      </c>
      <c r="N5167" t="str">
        <f>VLOOKUP(I5167,LULine!A:B,2,FALSE)</f>
        <v>Scarborough Rail Transit</v>
      </c>
      <c r="O5167" t="s">
        <v>1768</v>
      </c>
      <c r="P5167" t="s">
        <v>1777</v>
      </c>
    </row>
    <row r="5168" spans="1:16" x14ac:dyDescent="0.3">
      <c r="A5168">
        <v>43780</v>
      </c>
      <c r="B5168" t="s">
        <v>573</v>
      </c>
      <c r="C5168" t="s">
        <v>196</v>
      </c>
      <c r="D5168" t="s">
        <v>389</v>
      </c>
      <c r="E5168" t="s">
        <v>515</v>
      </c>
      <c r="F5168">
        <v>4</v>
      </c>
      <c r="G5168">
        <v>9</v>
      </c>
      <c r="H5168" t="s">
        <v>14</v>
      </c>
      <c r="I5168" t="s">
        <v>93</v>
      </c>
      <c r="J5168">
        <v>3015</v>
      </c>
      <c r="K5168" t="str">
        <f>VLOOKUP(E5168,LUCode!A:B,2,FALSE)</f>
        <v>Weather Reports / Related Delays</v>
      </c>
      <c r="L5168">
        <f>VLOOKUP(D5168,Coordinates!A:C,2,FALSE)</f>
        <v>43.450099999999999</v>
      </c>
      <c r="M5168">
        <f>VLOOKUP(D5168,Coordinates!A:C,3,FALSE)</f>
        <v>-79.161299999999997</v>
      </c>
      <c r="N5168" t="str">
        <f>VLOOKUP(I5168,LULine!A:B,2,FALSE)</f>
        <v>Scarborough Rail Transit</v>
      </c>
      <c r="O5168" t="s">
        <v>1768</v>
      </c>
      <c r="P5168" t="s">
        <v>1777</v>
      </c>
    </row>
    <row r="5169" spans="1:16" x14ac:dyDescent="0.3">
      <c r="A5169">
        <v>43780</v>
      </c>
      <c r="B5169" t="s">
        <v>1736</v>
      </c>
      <c r="C5169" t="s">
        <v>196</v>
      </c>
      <c r="D5169" t="s">
        <v>341</v>
      </c>
      <c r="E5169" t="s">
        <v>515</v>
      </c>
      <c r="F5169">
        <v>153</v>
      </c>
      <c r="G5169">
        <v>158</v>
      </c>
      <c r="H5169" t="s">
        <v>14</v>
      </c>
      <c r="I5169" t="s">
        <v>93</v>
      </c>
      <c r="J5169">
        <v>3007</v>
      </c>
      <c r="K5169" t="str">
        <f>VLOOKUP(E5169,LUCode!A:B,2,FALSE)</f>
        <v>Weather Reports / Related Delays</v>
      </c>
      <c r="L5169">
        <f>VLOOKUP(D5169,Coordinates!A:C,2,FALSE)</f>
        <v>43.732500000000002</v>
      </c>
      <c r="M5169">
        <f>VLOOKUP(D5169,Coordinates!A:C,3,FALSE)</f>
        <v>-79.263599999999997</v>
      </c>
      <c r="N5169" t="str">
        <f>VLOOKUP(I5169,LULine!A:B,2,FALSE)</f>
        <v>Scarborough Rail Transit</v>
      </c>
      <c r="O5169" t="s">
        <v>1768</v>
      </c>
      <c r="P5169" t="s">
        <v>1777</v>
      </c>
    </row>
    <row r="5170" spans="1:16" x14ac:dyDescent="0.3">
      <c r="A5170">
        <v>43780</v>
      </c>
      <c r="B5170" t="s">
        <v>921</v>
      </c>
      <c r="C5170" t="s">
        <v>196</v>
      </c>
      <c r="D5170" t="s">
        <v>215</v>
      </c>
      <c r="E5170" t="s">
        <v>652</v>
      </c>
      <c r="F5170">
        <v>3</v>
      </c>
      <c r="G5170">
        <v>7</v>
      </c>
      <c r="H5170" t="s">
        <v>29</v>
      </c>
      <c r="I5170" t="s">
        <v>30</v>
      </c>
      <c r="J5170">
        <v>5133</v>
      </c>
      <c r="K5170" t="str">
        <f>VLOOKUP(E5170,LUCode!A:B,2,FALSE)</f>
        <v>Ice / Snow Related Problems</v>
      </c>
      <c r="L5170">
        <f>VLOOKUP(D5170,Coordinates!A:C,2,FALSE)</f>
        <v>43.385300000000001</v>
      </c>
      <c r="M5170">
        <f>VLOOKUP(D5170,Coordinates!A:C,3,FALSE)</f>
        <v>-79.304100000000005</v>
      </c>
      <c r="N5170" t="str">
        <f>VLOOKUP(I5170,LULine!A:B,2,FALSE)</f>
        <v>Bloor Danforth</v>
      </c>
      <c r="O5170" t="s">
        <v>1768</v>
      </c>
      <c r="P5170" t="s">
        <v>1777</v>
      </c>
    </row>
    <row r="5171" spans="1:16" x14ac:dyDescent="0.3">
      <c r="A5171">
        <v>43781</v>
      </c>
      <c r="B5171" t="s">
        <v>1692</v>
      </c>
      <c r="C5171" t="s">
        <v>11</v>
      </c>
      <c r="D5171" t="s">
        <v>427</v>
      </c>
      <c r="E5171" t="s">
        <v>13</v>
      </c>
      <c r="F5171">
        <v>3</v>
      </c>
      <c r="G5171">
        <v>8</v>
      </c>
      <c r="H5171" t="s">
        <v>14</v>
      </c>
      <c r="I5171" t="s">
        <v>15</v>
      </c>
      <c r="J5171">
        <v>5426</v>
      </c>
      <c r="K5171" t="str">
        <f>VLOOKUP(E5171,LUCode!A:B,2,FALSE)</f>
        <v>ATC Project</v>
      </c>
      <c r="L5171">
        <f>VLOOKUP(D5171,Coordinates!A:C,2,FALSE)</f>
        <v>43.4739</v>
      </c>
      <c r="M5171">
        <f>VLOOKUP(D5171,Coordinates!A:C,3,FALSE)</f>
        <v>-79.313900000000004</v>
      </c>
      <c r="N5171" t="str">
        <f>VLOOKUP(I5171,LULine!A:B,2,FALSE)</f>
        <v>Yonge University Spadina</v>
      </c>
      <c r="O5171" t="s">
        <v>1768</v>
      </c>
      <c r="P5171" t="s">
        <v>1777</v>
      </c>
    </row>
    <row r="5172" spans="1:16" x14ac:dyDescent="0.3">
      <c r="A5172">
        <v>43781</v>
      </c>
      <c r="B5172" t="s">
        <v>369</v>
      </c>
      <c r="C5172" t="s">
        <v>11</v>
      </c>
      <c r="D5172" t="s">
        <v>207</v>
      </c>
      <c r="E5172" t="s">
        <v>155</v>
      </c>
      <c r="F5172">
        <v>3</v>
      </c>
      <c r="G5172">
        <v>5</v>
      </c>
      <c r="H5172" t="s">
        <v>14</v>
      </c>
      <c r="I5172" t="s">
        <v>15</v>
      </c>
      <c r="J5172">
        <v>5836</v>
      </c>
      <c r="K5172" t="str">
        <f>VLOOKUP(E5172,LUCode!A:B,2,FALSE)</f>
        <v>Signals Track Weather Related</v>
      </c>
      <c r="L5172">
        <f>VLOOKUP(D5172,Coordinates!A:C,2,FALSE)</f>
        <v>43.4221</v>
      </c>
      <c r="M5172">
        <f>VLOOKUP(D5172,Coordinates!A:C,3,FALSE)</f>
        <v>-79.235399999999998</v>
      </c>
      <c r="N5172" t="str">
        <f>VLOOKUP(I5172,LULine!A:B,2,FALSE)</f>
        <v>Yonge University Spadina</v>
      </c>
      <c r="O5172" t="s">
        <v>1768</v>
      </c>
      <c r="P5172" t="s">
        <v>1774</v>
      </c>
    </row>
    <row r="5173" spans="1:16" x14ac:dyDescent="0.3">
      <c r="A5173">
        <v>43781</v>
      </c>
      <c r="B5173" t="s">
        <v>369</v>
      </c>
      <c r="C5173" t="s">
        <v>11</v>
      </c>
      <c r="D5173" t="s">
        <v>77</v>
      </c>
      <c r="E5173" t="s">
        <v>128</v>
      </c>
      <c r="F5173">
        <v>3</v>
      </c>
      <c r="G5173">
        <v>5</v>
      </c>
      <c r="H5173" t="s">
        <v>19</v>
      </c>
      <c r="I5173" t="s">
        <v>15</v>
      </c>
      <c r="J5173">
        <v>5621</v>
      </c>
      <c r="K5173" t="str">
        <f>VLOOKUP(E5173,LUCode!A:B,2,FALSE)</f>
        <v>Divisional Clerk Related</v>
      </c>
      <c r="L5173" t="str">
        <f>VLOOKUP(D5173,Coordinates!A:C,2,FALSE)</f>
        <v>43°44′03</v>
      </c>
      <c r="M5173">
        <f>VLOOKUP(D5173,Coordinates!A:C,3,FALSE)</f>
        <v>-79.27</v>
      </c>
      <c r="N5173" t="str">
        <f>VLOOKUP(I5173,LULine!A:B,2,FALSE)</f>
        <v>Yonge University Spadina</v>
      </c>
      <c r="O5173" t="s">
        <v>1768</v>
      </c>
      <c r="P5173" t="s">
        <v>1774</v>
      </c>
    </row>
    <row r="5174" spans="1:16" x14ac:dyDescent="0.3">
      <c r="A5174">
        <v>43781</v>
      </c>
      <c r="B5174" t="s">
        <v>174</v>
      </c>
      <c r="C5174" t="s">
        <v>11</v>
      </c>
      <c r="D5174" t="s">
        <v>64</v>
      </c>
      <c r="E5174" t="s">
        <v>652</v>
      </c>
      <c r="F5174">
        <v>4</v>
      </c>
      <c r="G5174">
        <v>8</v>
      </c>
      <c r="H5174" t="s">
        <v>29</v>
      </c>
      <c r="I5174" t="s">
        <v>30</v>
      </c>
      <c r="J5174">
        <v>5280</v>
      </c>
      <c r="K5174" t="str">
        <f>VLOOKUP(E5174,LUCode!A:B,2,FALSE)</f>
        <v>Ice / Snow Related Problems</v>
      </c>
      <c r="L5174">
        <f>VLOOKUP(D5174,Coordinates!A:C,2,FALSE)</f>
        <v>43.424100000000003</v>
      </c>
      <c r="M5174">
        <f>VLOOKUP(D5174,Coordinates!A:C,3,FALSE)</f>
        <v>-79.164699999999996</v>
      </c>
      <c r="N5174" t="str">
        <f>VLOOKUP(I5174,LULine!A:B,2,FALSE)</f>
        <v>Bloor Danforth</v>
      </c>
      <c r="O5174" t="s">
        <v>1768</v>
      </c>
      <c r="P5174" t="s">
        <v>1774</v>
      </c>
    </row>
    <row r="5175" spans="1:16" x14ac:dyDescent="0.3">
      <c r="A5175">
        <v>43781</v>
      </c>
      <c r="B5175" t="s">
        <v>176</v>
      </c>
      <c r="C5175" t="s">
        <v>11</v>
      </c>
      <c r="D5175" t="s">
        <v>77</v>
      </c>
      <c r="E5175" t="s">
        <v>13</v>
      </c>
      <c r="F5175">
        <v>4</v>
      </c>
      <c r="G5175">
        <v>7</v>
      </c>
      <c r="H5175" t="s">
        <v>19</v>
      </c>
      <c r="I5175" t="s">
        <v>15</v>
      </c>
      <c r="J5175">
        <v>5381</v>
      </c>
      <c r="K5175" t="str">
        <f>VLOOKUP(E5175,LUCode!A:B,2,FALSE)</f>
        <v>ATC Project</v>
      </c>
      <c r="L5175" t="str">
        <f>VLOOKUP(D5175,Coordinates!A:C,2,FALSE)</f>
        <v>43°44′03</v>
      </c>
      <c r="M5175">
        <f>VLOOKUP(D5175,Coordinates!A:C,3,FALSE)</f>
        <v>-79.27</v>
      </c>
      <c r="N5175" t="str">
        <f>VLOOKUP(I5175,LULine!A:B,2,FALSE)</f>
        <v>Yonge University Spadina</v>
      </c>
      <c r="O5175" t="s">
        <v>1768</v>
      </c>
      <c r="P5175" t="s">
        <v>1774</v>
      </c>
    </row>
    <row r="5176" spans="1:16" x14ac:dyDescent="0.3">
      <c r="A5176">
        <v>43781</v>
      </c>
      <c r="B5176" t="s">
        <v>267</v>
      </c>
      <c r="C5176" t="s">
        <v>11</v>
      </c>
      <c r="D5176" t="s">
        <v>64</v>
      </c>
      <c r="E5176" t="s">
        <v>652</v>
      </c>
      <c r="F5176">
        <v>4</v>
      </c>
      <c r="G5176">
        <v>6</v>
      </c>
      <c r="H5176" t="s">
        <v>29</v>
      </c>
      <c r="I5176" t="s">
        <v>30</v>
      </c>
      <c r="J5176">
        <v>5024</v>
      </c>
      <c r="K5176" t="str">
        <f>VLOOKUP(E5176,LUCode!A:B,2,FALSE)</f>
        <v>Ice / Snow Related Problems</v>
      </c>
      <c r="L5176">
        <f>VLOOKUP(D5176,Coordinates!A:C,2,FALSE)</f>
        <v>43.424100000000003</v>
      </c>
      <c r="M5176">
        <f>VLOOKUP(D5176,Coordinates!A:C,3,FALSE)</f>
        <v>-79.164699999999996</v>
      </c>
      <c r="N5176" t="str">
        <f>VLOOKUP(I5176,LULine!A:B,2,FALSE)</f>
        <v>Bloor Danforth</v>
      </c>
      <c r="O5176" t="s">
        <v>1768</v>
      </c>
      <c r="P5176" t="s">
        <v>1774</v>
      </c>
    </row>
    <row r="5177" spans="1:16" x14ac:dyDescent="0.3">
      <c r="A5177">
        <v>43781</v>
      </c>
      <c r="B5177" t="s">
        <v>83</v>
      </c>
      <c r="C5177" t="s">
        <v>11</v>
      </c>
      <c r="D5177" s="25" t="s">
        <v>1640</v>
      </c>
      <c r="E5177" t="s">
        <v>54</v>
      </c>
      <c r="F5177">
        <v>4</v>
      </c>
      <c r="G5177">
        <v>6</v>
      </c>
      <c r="H5177" t="s">
        <v>14</v>
      </c>
      <c r="I5177" t="s">
        <v>15</v>
      </c>
      <c r="J5177">
        <v>5576</v>
      </c>
      <c r="K5177" t="str">
        <f>VLOOKUP(E5177,LUCode!A:B,2,FALSE)</f>
        <v>Passenger Assistance Alarm Activated - No Trouble Found</v>
      </c>
      <c r="L5177" t="str">
        <f>VLOOKUP(D5177,Coordinates!A:C,2,FALSE)</f>
        <v>43.7614°</v>
      </c>
      <c r="M5177">
        <f>VLOOKUP(D5177,Coordinates!A:C,3,FALSE)</f>
        <v>-79.410499999999999</v>
      </c>
      <c r="N5177" t="str">
        <f>VLOOKUP(I5177,LULine!A:B,2,FALSE)</f>
        <v>Yonge University Spadina</v>
      </c>
      <c r="O5177" t="s">
        <v>1768</v>
      </c>
      <c r="P5177" t="s">
        <v>1774</v>
      </c>
    </row>
    <row r="5178" spans="1:16" x14ac:dyDescent="0.3">
      <c r="A5178">
        <v>43781</v>
      </c>
      <c r="B5178" t="s">
        <v>1226</v>
      </c>
      <c r="C5178" t="s">
        <v>11</v>
      </c>
      <c r="D5178" t="s">
        <v>374</v>
      </c>
      <c r="E5178" t="s">
        <v>67</v>
      </c>
      <c r="F5178">
        <v>6</v>
      </c>
      <c r="G5178">
        <v>8</v>
      </c>
      <c r="H5178" t="s">
        <v>34</v>
      </c>
      <c r="I5178" t="s">
        <v>30</v>
      </c>
      <c r="J5178">
        <v>5031</v>
      </c>
      <c r="K5178" t="str">
        <f>VLOOKUP(E5178,LUCode!A:B,2,FALSE)</f>
        <v>Door Problems - Faulty Equipment</v>
      </c>
      <c r="L5178">
        <f>VLOOKUP(D5178,Coordinates!A:C,2,FALSE)</f>
        <v>43.393300000000004</v>
      </c>
      <c r="M5178">
        <f>VLOOKUP(D5178,Coordinates!A:C,3,FALSE)</f>
        <v>-79.263400000000004</v>
      </c>
      <c r="N5178" t="str">
        <f>VLOOKUP(I5178,LULine!A:B,2,FALSE)</f>
        <v>Bloor Danforth</v>
      </c>
      <c r="O5178" t="s">
        <v>1768</v>
      </c>
      <c r="P5178" t="s">
        <v>1774</v>
      </c>
    </row>
    <row r="5179" spans="1:16" x14ac:dyDescent="0.3">
      <c r="A5179">
        <v>43781</v>
      </c>
      <c r="B5179" t="s">
        <v>337</v>
      </c>
      <c r="C5179" t="s">
        <v>11</v>
      </c>
      <c r="D5179" t="s">
        <v>137</v>
      </c>
      <c r="E5179" t="s">
        <v>277</v>
      </c>
      <c r="F5179">
        <v>5</v>
      </c>
      <c r="G5179">
        <v>7</v>
      </c>
      <c r="H5179" t="s">
        <v>14</v>
      </c>
      <c r="I5179" t="s">
        <v>15</v>
      </c>
      <c r="J5179">
        <v>5591</v>
      </c>
      <c r="K5179" t="str">
        <f>VLOOKUP(E5179,LUCode!A:B,2,FALSE)</f>
        <v>Operator Violated Signal</v>
      </c>
      <c r="L5179">
        <f>VLOOKUP(D5179,Coordinates!A:C,2,FALSE)</f>
        <v>43.645299999999999</v>
      </c>
      <c r="M5179">
        <f>VLOOKUP(D5179,Coordinates!A:C,3,FALSE)</f>
        <v>-79.380600000000001</v>
      </c>
      <c r="N5179" t="str">
        <f>VLOOKUP(I5179,LULine!A:B,2,FALSE)</f>
        <v>Yonge University Spadina</v>
      </c>
      <c r="O5179" t="s">
        <v>1768</v>
      </c>
      <c r="P5179" t="s">
        <v>1774</v>
      </c>
    </row>
    <row r="5180" spans="1:16" x14ac:dyDescent="0.3">
      <c r="A5180">
        <v>43781</v>
      </c>
      <c r="B5180" t="s">
        <v>1289</v>
      </c>
      <c r="C5180" t="s">
        <v>11</v>
      </c>
      <c r="D5180" t="s">
        <v>37</v>
      </c>
      <c r="E5180" t="s">
        <v>43</v>
      </c>
      <c r="F5180">
        <v>3</v>
      </c>
      <c r="G5180">
        <v>5</v>
      </c>
      <c r="H5180" t="s">
        <v>29</v>
      </c>
      <c r="I5180" t="s">
        <v>30</v>
      </c>
      <c r="J5180">
        <v>5058</v>
      </c>
      <c r="K5180" t="str">
        <f>VLOOKUP(E5180,LUCode!A:B,2,FALSE)</f>
        <v>Operator Not In Position</v>
      </c>
      <c r="L5180">
        <f>VLOOKUP(D5180,Coordinates!A:C,2,FALSE)</f>
        <v>43.435699999999997</v>
      </c>
      <c r="M5180">
        <f>VLOOKUP(D5180,Coordinates!A:C,3,FALSE)</f>
        <v>-79.154899999999998</v>
      </c>
      <c r="N5180" t="str">
        <f>VLOOKUP(I5180,LULine!A:B,2,FALSE)</f>
        <v>Bloor Danforth</v>
      </c>
      <c r="O5180" t="s">
        <v>1768</v>
      </c>
      <c r="P5180" t="s">
        <v>1774</v>
      </c>
    </row>
    <row r="5181" spans="1:16" x14ac:dyDescent="0.3">
      <c r="A5181">
        <v>43781</v>
      </c>
      <c r="B5181" t="s">
        <v>666</v>
      </c>
      <c r="C5181" t="s">
        <v>11</v>
      </c>
      <c r="D5181" t="s">
        <v>157</v>
      </c>
      <c r="E5181" t="s">
        <v>143</v>
      </c>
      <c r="F5181">
        <v>3</v>
      </c>
      <c r="G5181">
        <v>5</v>
      </c>
      <c r="H5181" t="s">
        <v>34</v>
      </c>
      <c r="I5181" t="s">
        <v>30</v>
      </c>
      <c r="J5181">
        <v>5064</v>
      </c>
      <c r="K5181" t="str">
        <f>VLOOKUP(E5181,LUCode!A:B,2,FALSE)</f>
        <v>Transportation Department - Other</v>
      </c>
      <c r="L5181">
        <f>VLOOKUP(D5181,Coordinates!A:C,2,FALSE)</f>
        <v>43.404800000000002</v>
      </c>
      <c r="M5181">
        <f>VLOOKUP(D5181,Coordinates!A:C,3,FALSE)</f>
        <v>-79.2042</v>
      </c>
      <c r="N5181" t="str">
        <f>VLOOKUP(I5181,LULine!A:B,2,FALSE)</f>
        <v>Bloor Danforth</v>
      </c>
      <c r="O5181" t="s">
        <v>1768</v>
      </c>
      <c r="P5181" t="s">
        <v>1774</v>
      </c>
    </row>
    <row r="5182" spans="1:16" x14ac:dyDescent="0.3">
      <c r="A5182">
        <v>43781</v>
      </c>
      <c r="B5182" t="s">
        <v>191</v>
      </c>
      <c r="C5182" t="s">
        <v>11</v>
      </c>
      <c r="D5182" t="s">
        <v>207</v>
      </c>
      <c r="E5182" t="s">
        <v>277</v>
      </c>
      <c r="F5182">
        <v>4</v>
      </c>
      <c r="G5182">
        <v>6</v>
      </c>
      <c r="H5182" t="s">
        <v>14</v>
      </c>
      <c r="I5182" t="s">
        <v>15</v>
      </c>
      <c r="J5182">
        <v>5796</v>
      </c>
      <c r="K5182" t="str">
        <f>VLOOKUP(E5182,LUCode!A:B,2,FALSE)</f>
        <v>Operator Violated Signal</v>
      </c>
      <c r="L5182">
        <f>VLOOKUP(D5182,Coordinates!A:C,2,FALSE)</f>
        <v>43.4221</v>
      </c>
      <c r="M5182">
        <f>VLOOKUP(D5182,Coordinates!A:C,3,FALSE)</f>
        <v>-79.235399999999998</v>
      </c>
      <c r="N5182" t="str">
        <f>VLOOKUP(I5182,LULine!A:B,2,FALSE)</f>
        <v>Yonge University Spadina</v>
      </c>
      <c r="O5182" t="s">
        <v>1768</v>
      </c>
      <c r="P5182" t="s">
        <v>1772</v>
      </c>
    </row>
    <row r="5183" spans="1:16" x14ac:dyDescent="0.3">
      <c r="A5183">
        <v>43781</v>
      </c>
      <c r="B5183" t="s">
        <v>649</v>
      </c>
      <c r="C5183" t="s">
        <v>11</v>
      </c>
      <c r="D5183" t="s">
        <v>266</v>
      </c>
      <c r="E5183" t="s">
        <v>1198</v>
      </c>
      <c r="F5183">
        <v>5</v>
      </c>
      <c r="G5183">
        <v>10</v>
      </c>
      <c r="I5183" t="s">
        <v>93</v>
      </c>
      <c r="J5183">
        <v>3001</v>
      </c>
      <c r="K5183" t="str">
        <f>VLOOKUP(E5183,LUCode!A:B,2,FALSE)</f>
        <v>Propulsion System</v>
      </c>
      <c r="L5183">
        <f>VLOOKUP(D5183,Coordinates!A:C,2,FALSE)</f>
        <v>43.462899999999998</v>
      </c>
      <c r="M5183">
        <f>VLOOKUP(D5183,Coordinates!A:C,3,FALSE)</f>
        <v>-79.150599999999997</v>
      </c>
      <c r="N5183" t="str">
        <f>VLOOKUP(I5183,LULine!A:B,2,FALSE)</f>
        <v>Scarborough Rail Transit</v>
      </c>
      <c r="O5183" t="s">
        <v>1768</v>
      </c>
      <c r="P5183" t="s">
        <v>1772</v>
      </c>
    </row>
    <row r="5184" spans="1:16" x14ac:dyDescent="0.3">
      <c r="A5184">
        <v>43781</v>
      </c>
      <c r="B5184" t="s">
        <v>1172</v>
      </c>
      <c r="C5184" t="s">
        <v>11</v>
      </c>
      <c r="D5184" t="s">
        <v>45</v>
      </c>
      <c r="E5184" t="s">
        <v>143</v>
      </c>
      <c r="F5184">
        <v>3</v>
      </c>
      <c r="G5184">
        <v>6</v>
      </c>
      <c r="H5184" t="s">
        <v>19</v>
      </c>
      <c r="I5184" t="s">
        <v>15</v>
      </c>
      <c r="J5184">
        <v>5591</v>
      </c>
      <c r="K5184" t="str">
        <f>VLOOKUP(E5184,LUCode!A:B,2,FALSE)</f>
        <v>Transportation Department - Other</v>
      </c>
      <c r="L5184">
        <f>VLOOKUP(D5184,Coordinates!A:C,2,FALSE)</f>
        <v>43.781399999999998</v>
      </c>
      <c r="M5184">
        <f>VLOOKUP(D5184,Coordinates!A:C,3,FALSE)</f>
        <v>-79.415000000000006</v>
      </c>
      <c r="N5184" t="str">
        <f>VLOOKUP(I5184,LULine!A:B,2,FALSE)</f>
        <v>Yonge University Spadina</v>
      </c>
      <c r="O5184" t="s">
        <v>1768</v>
      </c>
      <c r="P5184" t="s">
        <v>1772</v>
      </c>
    </row>
    <row r="5185" spans="1:16" x14ac:dyDescent="0.3">
      <c r="A5185">
        <v>43781</v>
      </c>
      <c r="B5185" t="s">
        <v>1082</v>
      </c>
      <c r="C5185" t="s">
        <v>11</v>
      </c>
      <c r="D5185" t="s">
        <v>124</v>
      </c>
      <c r="E5185" t="s">
        <v>521</v>
      </c>
      <c r="F5185">
        <v>5</v>
      </c>
      <c r="G5185">
        <v>10</v>
      </c>
      <c r="H5185" t="s">
        <v>14</v>
      </c>
      <c r="I5185" t="s">
        <v>93</v>
      </c>
      <c r="J5185">
        <v>3015</v>
      </c>
      <c r="K5185" t="str">
        <f>VLOOKUP(E5185,LUCode!A:B,2,FALSE)</f>
        <v>Low Voltage</v>
      </c>
      <c r="L5185">
        <f>VLOOKUP(D5185,Coordinates!A:C,2,FALSE)</f>
        <v>43.460099999999997</v>
      </c>
      <c r="M5185">
        <f>VLOOKUP(D5185,Coordinates!A:C,3,FALSE)</f>
        <v>-79.163499999999999</v>
      </c>
      <c r="N5185" t="str">
        <f>VLOOKUP(I5185,LULine!A:B,2,FALSE)</f>
        <v>Scarborough Rail Transit</v>
      </c>
      <c r="O5185" t="s">
        <v>1768</v>
      </c>
      <c r="P5185" t="s">
        <v>1772</v>
      </c>
    </row>
    <row r="5186" spans="1:16" x14ac:dyDescent="0.3">
      <c r="A5186">
        <v>43781</v>
      </c>
      <c r="B5186" t="s">
        <v>447</v>
      </c>
      <c r="C5186" t="s">
        <v>11</v>
      </c>
      <c r="D5186" s="25" t="s">
        <v>1640</v>
      </c>
      <c r="E5186" t="s">
        <v>80</v>
      </c>
      <c r="F5186">
        <v>4</v>
      </c>
      <c r="G5186">
        <v>6</v>
      </c>
      <c r="H5186" t="s">
        <v>14</v>
      </c>
      <c r="I5186" t="s">
        <v>15</v>
      </c>
      <c r="J5186">
        <v>6016</v>
      </c>
      <c r="K5186" t="str">
        <f>VLOOKUP(E5186,LUCode!A:B,2,FALSE)</f>
        <v>Disorderly Patron</v>
      </c>
      <c r="L5186" t="str">
        <f>VLOOKUP(D5186,Coordinates!A:C,2,FALSE)</f>
        <v>43.7614°</v>
      </c>
      <c r="M5186">
        <f>VLOOKUP(D5186,Coordinates!A:C,3,FALSE)</f>
        <v>-79.410499999999999</v>
      </c>
      <c r="N5186" t="str">
        <f>VLOOKUP(I5186,LULine!A:B,2,FALSE)</f>
        <v>Yonge University Spadina</v>
      </c>
      <c r="O5186" t="s">
        <v>1768</v>
      </c>
      <c r="P5186" t="s">
        <v>1775</v>
      </c>
    </row>
    <row r="5187" spans="1:16" x14ac:dyDescent="0.3">
      <c r="A5187">
        <v>43781</v>
      </c>
      <c r="B5187" t="s">
        <v>449</v>
      </c>
      <c r="C5187" t="s">
        <v>11</v>
      </c>
      <c r="D5187" t="s">
        <v>59</v>
      </c>
      <c r="E5187" t="s">
        <v>80</v>
      </c>
      <c r="F5187">
        <v>8</v>
      </c>
      <c r="G5187">
        <v>10</v>
      </c>
      <c r="H5187" t="s">
        <v>34</v>
      </c>
      <c r="I5187" t="s">
        <v>30</v>
      </c>
      <c r="J5187">
        <v>5304</v>
      </c>
      <c r="K5187" t="str">
        <f>VLOOKUP(E5187,LUCode!A:B,2,FALSE)</f>
        <v>Disorderly Patron</v>
      </c>
      <c r="L5187">
        <f>VLOOKUP(D5187,Coordinates!A:C,2,FALSE)</f>
        <v>43.410299999999999</v>
      </c>
      <c r="M5187">
        <f>VLOOKUP(D5187,Coordinates!A:C,3,FALSE)</f>
        <v>-79.192300000000003</v>
      </c>
      <c r="N5187" t="str">
        <f>VLOOKUP(I5187,LULine!A:B,2,FALSE)</f>
        <v>Bloor Danforth</v>
      </c>
      <c r="O5187" t="s">
        <v>1768</v>
      </c>
      <c r="P5187" t="s">
        <v>1775</v>
      </c>
    </row>
    <row r="5188" spans="1:16" x14ac:dyDescent="0.3">
      <c r="A5188">
        <v>43781</v>
      </c>
      <c r="B5188" t="s">
        <v>588</v>
      </c>
      <c r="C5188" t="s">
        <v>11</v>
      </c>
      <c r="D5188" s="25" t="s">
        <v>1640</v>
      </c>
      <c r="E5188" t="s">
        <v>67</v>
      </c>
      <c r="F5188">
        <v>4</v>
      </c>
      <c r="G5188">
        <v>6</v>
      </c>
      <c r="H5188" t="s">
        <v>14</v>
      </c>
      <c r="I5188" t="s">
        <v>15</v>
      </c>
      <c r="J5188">
        <v>5991</v>
      </c>
      <c r="K5188" t="str">
        <f>VLOOKUP(E5188,LUCode!A:B,2,FALSE)</f>
        <v>Door Problems - Faulty Equipment</v>
      </c>
      <c r="L5188" t="str">
        <f>VLOOKUP(D5188,Coordinates!A:C,2,FALSE)</f>
        <v>43.7614°</v>
      </c>
      <c r="M5188">
        <f>VLOOKUP(D5188,Coordinates!A:C,3,FALSE)</f>
        <v>-79.410499999999999</v>
      </c>
      <c r="N5188" t="str">
        <f>VLOOKUP(I5188,LULine!A:B,2,FALSE)</f>
        <v>Yonge University Spadina</v>
      </c>
      <c r="O5188" t="s">
        <v>1768</v>
      </c>
      <c r="P5188" t="s">
        <v>1776</v>
      </c>
    </row>
    <row r="5189" spans="1:16" x14ac:dyDescent="0.3">
      <c r="A5189">
        <v>43781</v>
      </c>
      <c r="B5189" t="s">
        <v>1039</v>
      </c>
      <c r="C5189" t="s">
        <v>11</v>
      </c>
      <c r="D5189" t="s">
        <v>207</v>
      </c>
      <c r="E5189" t="s">
        <v>652</v>
      </c>
      <c r="F5189">
        <v>3</v>
      </c>
      <c r="G5189">
        <v>6</v>
      </c>
      <c r="H5189" t="s">
        <v>14</v>
      </c>
      <c r="I5189" t="s">
        <v>15</v>
      </c>
      <c r="J5189">
        <v>6036</v>
      </c>
      <c r="K5189" t="str">
        <f>VLOOKUP(E5189,LUCode!A:B,2,FALSE)</f>
        <v>Ice / Snow Related Problems</v>
      </c>
      <c r="L5189">
        <f>VLOOKUP(D5189,Coordinates!A:C,2,FALSE)</f>
        <v>43.4221</v>
      </c>
      <c r="M5189">
        <f>VLOOKUP(D5189,Coordinates!A:C,3,FALSE)</f>
        <v>-79.235399999999998</v>
      </c>
      <c r="N5189" t="str">
        <f>VLOOKUP(I5189,LULine!A:B,2,FALSE)</f>
        <v>Yonge University Spadina</v>
      </c>
      <c r="O5189" t="s">
        <v>1768</v>
      </c>
      <c r="P5189" t="s">
        <v>1776</v>
      </c>
    </row>
    <row r="5190" spans="1:16" x14ac:dyDescent="0.3">
      <c r="A5190">
        <v>43781</v>
      </c>
      <c r="B5190" t="s">
        <v>1202</v>
      </c>
      <c r="C5190" t="s">
        <v>11</v>
      </c>
      <c r="D5190" t="s">
        <v>64</v>
      </c>
      <c r="E5190" t="s">
        <v>652</v>
      </c>
      <c r="F5190">
        <v>3</v>
      </c>
      <c r="G5190">
        <v>6</v>
      </c>
      <c r="H5190" t="s">
        <v>34</v>
      </c>
      <c r="I5190" t="s">
        <v>30</v>
      </c>
      <c r="J5190">
        <v>5186</v>
      </c>
      <c r="K5190" t="str">
        <f>VLOOKUP(E5190,LUCode!A:B,2,FALSE)</f>
        <v>Ice / Snow Related Problems</v>
      </c>
      <c r="L5190">
        <f>VLOOKUP(D5190,Coordinates!A:C,2,FALSE)</f>
        <v>43.424100000000003</v>
      </c>
      <c r="M5190">
        <f>VLOOKUP(D5190,Coordinates!A:C,3,FALSE)</f>
        <v>-79.164699999999996</v>
      </c>
      <c r="N5190" t="str">
        <f>VLOOKUP(I5190,LULine!A:B,2,FALSE)</f>
        <v>Bloor Danforth</v>
      </c>
      <c r="O5190" t="s">
        <v>1768</v>
      </c>
      <c r="P5190" t="s">
        <v>1776</v>
      </c>
    </row>
    <row r="5191" spans="1:16" x14ac:dyDescent="0.3">
      <c r="A5191">
        <v>43781</v>
      </c>
      <c r="B5191" t="s">
        <v>1711</v>
      </c>
      <c r="C5191" t="s">
        <v>11</v>
      </c>
      <c r="D5191" t="s">
        <v>296</v>
      </c>
      <c r="E5191" t="s">
        <v>218</v>
      </c>
      <c r="F5191">
        <v>3</v>
      </c>
      <c r="G5191">
        <v>6</v>
      </c>
      <c r="H5191" t="s">
        <v>19</v>
      </c>
      <c r="I5191" t="s">
        <v>15</v>
      </c>
      <c r="J5191">
        <v>5741</v>
      </c>
      <c r="K5191" t="str">
        <f>VLOOKUP(E5191,LUCode!A:B,2,FALSE)</f>
        <v>Equipment - No Trouble Found</v>
      </c>
      <c r="L5191">
        <f>VLOOKUP(D5191,Coordinates!A:C,2,FALSE)</f>
        <v>43.4116</v>
      </c>
      <c r="M5191">
        <f>VLOOKUP(D5191,Coordinates!A:C,3,FALSE)</f>
        <v>-79.233500000000006</v>
      </c>
      <c r="N5191" t="str">
        <f>VLOOKUP(I5191,LULine!A:B,2,FALSE)</f>
        <v>Yonge University Spadina</v>
      </c>
      <c r="O5191" t="s">
        <v>1768</v>
      </c>
      <c r="P5191" t="s">
        <v>1776</v>
      </c>
    </row>
    <row r="5192" spans="1:16" x14ac:dyDescent="0.3">
      <c r="A5192">
        <v>43781</v>
      </c>
      <c r="B5192" t="s">
        <v>120</v>
      </c>
      <c r="C5192" t="s">
        <v>11</v>
      </c>
      <c r="D5192" t="s">
        <v>117</v>
      </c>
      <c r="E5192" t="s">
        <v>80</v>
      </c>
      <c r="F5192">
        <v>11</v>
      </c>
      <c r="G5192">
        <v>15</v>
      </c>
      <c r="H5192" t="s">
        <v>19</v>
      </c>
      <c r="I5192" t="s">
        <v>15</v>
      </c>
      <c r="J5192">
        <v>5501</v>
      </c>
      <c r="K5192" t="str">
        <f>VLOOKUP(E5192,LUCode!A:B,2,FALSE)</f>
        <v>Disorderly Patron</v>
      </c>
      <c r="L5192">
        <f>VLOOKUP(D5192,Coordinates!A:C,2,FALSE)</f>
        <v>43.393599999999999</v>
      </c>
      <c r="M5192">
        <f>VLOOKUP(D5192,Coordinates!A:C,3,FALSE)</f>
        <v>-79.232600000000005</v>
      </c>
      <c r="N5192" t="str">
        <f>VLOOKUP(I5192,LULine!A:B,2,FALSE)</f>
        <v>Yonge University Spadina</v>
      </c>
      <c r="O5192" t="s">
        <v>1768</v>
      </c>
      <c r="P5192" t="s">
        <v>1777</v>
      </c>
    </row>
    <row r="5193" spans="1:16" x14ac:dyDescent="0.3">
      <c r="A5193">
        <v>43781</v>
      </c>
      <c r="B5193" t="s">
        <v>1683</v>
      </c>
      <c r="C5193" t="s">
        <v>11</v>
      </c>
      <c r="D5193" s="25" t="s">
        <v>1640</v>
      </c>
      <c r="E5193" t="s">
        <v>70</v>
      </c>
      <c r="F5193">
        <v>4</v>
      </c>
      <c r="G5193">
        <v>9</v>
      </c>
      <c r="H5193" t="s">
        <v>29</v>
      </c>
      <c r="I5193" t="s">
        <v>99</v>
      </c>
      <c r="J5193">
        <v>6141</v>
      </c>
      <c r="K5193" t="str">
        <f>VLOOKUP(E5193,LUCode!A:B,2,FALSE)</f>
        <v>Signals - Train Stops</v>
      </c>
      <c r="L5193" t="str">
        <f>VLOOKUP(D5193,Coordinates!A:C,2,FALSE)</f>
        <v>43.7614°</v>
      </c>
      <c r="M5193">
        <f>VLOOKUP(D5193,Coordinates!A:C,3,FALSE)</f>
        <v>-79.410499999999999</v>
      </c>
      <c r="N5193" t="str">
        <f>VLOOKUP(I5193,LULine!A:B,2,FALSE)</f>
        <v>Sheppard</v>
      </c>
      <c r="O5193" t="s">
        <v>1768</v>
      </c>
      <c r="P5193" t="s">
        <v>1777</v>
      </c>
    </row>
    <row r="5194" spans="1:16" x14ac:dyDescent="0.3">
      <c r="A5194">
        <v>43781</v>
      </c>
      <c r="B5194" t="s">
        <v>173</v>
      </c>
      <c r="C5194" t="s">
        <v>11</v>
      </c>
      <c r="D5194" t="s">
        <v>56</v>
      </c>
      <c r="E5194" t="s">
        <v>89</v>
      </c>
      <c r="F5194">
        <v>3</v>
      </c>
      <c r="G5194">
        <v>7</v>
      </c>
      <c r="H5194" t="s">
        <v>34</v>
      </c>
      <c r="I5194" t="s">
        <v>30</v>
      </c>
      <c r="J5194">
        <v>5306</v>
      </c>
      <c r="K5194" t="str">
        <f>VLOOKUP(E5194,LUCode!A:B,2,FALSE)</f>
        <v>Injured or ill Customer (On Train) - Medical Aid Refused</v>
      </c>
      <c r="L5194">
        <f>VLOOKUP(D5194,Coordinates!A:C,2,FALSE)</f>
        <v>43.395800000000001</v>
      </c>
      <c r="M5194">
        <f>VLOOKUP(D5194,Coordinates!A:C,3,FALSE)</f>
        <v>-79.244</v>
      </c>
      <c r="N5194" t="str">
        <f>VLOOKUP(I5194,LULine!A:B,2,FALSE)</f>
        <v>Bloor Danforth</v>
      </c>
      <c r="O5194" t="s">
        <v>1768</v>
      </c>
      <c r="P5194" t="s">
        <v>1777</v>
      </c>
    </row>
    <row r="5195" spans="1:16" x14ac:dyDescent="0.3">
      <c r="A5195">
        <v>43781</v>
      </c>
      <c r="B5195" t="s">
        <v>826</v>
      </c>
      <c r="C5195" t="s">
        <v>11</v>
      </c>
      <c r="D5195" s="25" t="s">
        <v>1640</v>
      </c>
      <c r="E5195" t="s">
        <v>70</v>
      </c>
      <c r="F5195">
        <v>6</v>
      </c>
      <c r="G5195">
        <v>11</v>
      </c>
      <c r="H5195" t="s">
        <v>29</v>
      </c>
      <c r="I5195" t="s">
        <v>99</v>
      </c>
      <c r="J5195">
        <v>6156</v>
      </c>
      <c r="K5195" t="str">
        <f>VLOOKUP(E5195,LUCode!A:B,2,FALSE)</f>
        <v>Signals - Train Stops</v>
      </c>
      <c r="L5195" t="str">
        <f>VLOOKUP(D5195,Coordinates!A:C,2,FALSE)</f>
        <v>43.7614°</v>
      </c>
      <c r="M5195">
        <f>VLOOKUP(D5195,Coordinates!A:C,3,FALSE)</f>
        <v>-79.410499999999999</v>
      </c>
      <c r="N5195" t="str">
        <f>VLOOKUP(I5195,LULine!A:B,2,FALSE)</f>
        <v>Sheppard</v>
      </c>
      <c r="O5195" t="s">
        <v>1768</v>
      </c>
      <c r="P5195" t="s">
        <v>1777</v>
      </c>
    </row>
    <row r="5196" spans="1:16" x14ac:dyDescent="0.3">
      <c r="A5196">
        <v>43782</v>
      </c>
      <c r="B5196" t="s">
        <v>1010</v>
      </c>
      <c r="C5196" t="s">
        <v>63</v>
      </c>
      <c r="D5196" t="s">
        <v>235</v>
      </c>
      <c r="E5196" t="s">
        <v>476</v>
      </c>
      <c r="F5196">
        <v>5</v>
      </c>
      <c r="G5196">
        <v>10</v>
      </c>
      <c r="H5196" t="s">
        <v>34</v>
      </c>
      <c r="I5196" t="s">
        <v>30</v>
      </c>
      <c r="J5196">
        <v>5048</v>
      </c>
      <c r="K5196" t="str">
        <f>VLOOKUP(E5196,LUCode!A:B,2,FALSE)</f>
        <v>Weather Reports / Related Delays</v>
      </c>
      <c r="L5196">
        <f>VLOOKUP(D5196,Coordinates!A:C,2,FALSE)</f>
        <v>43.411099999999998</v>
      </c>
      <c r="M5196">
        <f>VLOOKUP(D5196,Coordinates!A:C,3,FALSE)</f>
        <v>-79.184600000000003</v>
      </c>
      <c r="N5196" t="str">
        <f>VLOOKUP(I5196,LULine!A:B,2,FALSE)</f>
        <v>Bloor Danforth</v>
      </c>
      <c r="O5196" t="s">
        <v>1768</v>
      </c>
      <c r="P5196" t="s">
        <v>1774</v>
      </c>
    </row>
    <row r="5197" spans="1:16" x14ac:dyDescent="0.3">
      <c r="A5197">
        <v>43782</v>
      </c>
      <c r="B5197" t="s">
        <v>1274</v>
      </c>
      <c r="C5197" t="s">
        <v>63</v>
      </c>
      <c r="D5197" t="s">
        <v>77</v>
      </c>
      <c r="E5197" t="s">
        <v>506</v>
      </c>
      <c r="F5197">
        <v>3</v>
      </c>
      <c r="G5197">
        <v>5</v>
      </c>
      <c r="H5197" t="s">
        <v>19</v>
      </c>
      <c r="I5197" t="s">
        <v>15</v>
      </c>
      <c r="J5197">
        <v>5701</v>
      </c>
      <c r="K5197" t="str">
        <f>VLOOKUP(E5197,LUCode!A:B,2,FALSE)</f>
        <v>Trainline System</v>
      </c>
      <c r="L5197" t="str">
        <f>VLOOKUP(D5197,Coordinates!A:C,2,FALSE)</f>
        <v>43°44′03</v>
      </c>
      <c r="M5197">
        <f>VLOOKUP(D5197,Coordinates!A:C,3,FALSE)</f>
        <v>-79.27</v>
      </c>
      <c r="N5197" t="str">
        <f>VLOOKUP(I5197,LULine!A:B,2,FALSE)</f>
        <v>Yonge University Spadina</v>
      </c>
      <c r="O5197" t="s">
        <v>1768</v>
      </c>
      <c r="P5197" t="s">
        <v>1774</v>
      </c>
    </row>
    <row r="5198" spans="1:16" x14ac:dyDescent="0.3">
      <c r="A5198">
        <v>43782</v>
      </c>
      <c r="B5198" t="s">
        <v>646</v>
      </c>
      <c r="C5198" t="s">
        <v>63</v>
      </c>
      <c r="D5198" t="s">
        <v>64</v>
      </c>
      <c r="E5198" t="s">
        <v>476</v>
      </c>
      <c r="F5198">
        <v>3</v>
      </c>
      <c r="G5198">
        <v>8</v>
      </c>
      <c r="H5198" t="s">
        <v>34</v>
      </c>
      <c r="I5198" t="s">
        <v>30</v>
      </c>
      <c r="J5198">
        <v>5048</v>
      </c>
      <c r="K5198" t="str">
        <f>VLOOKUP(E5198,LUCode!A:B,2,FALSE)</f>
        <v>Weather Reports / Related Delays</v>
      </c>
      <c r="L5198">
        <f>VLOOKUP(D5198,Coordinates!A:C,2,FALSE)</f>
        <v>43.424100000000003</v>
      </c>
      <c r="M5198">
        <f>VLOOKUP(D5198,Coordinates!A:C,3,FALSE)</f>
        <v>-79.164699999999996</v>
      </c>
      <c r="N5198" t="str">
        <f>VLOOKUP(I5198,LULine!A:B,2,FALSE)</f>
        <v>Bloor Danforth</v>
      </c>
      <c r="O5198" t="s">
        <v>1768</v>
      </c>
      <c r="P5198" t="s">
        <v>1774</v>
      </c>
    </row>
    <row r="5199" spans="1:16" x14ac:dyDescent="0.3">
      <c r="A5199">
        <v>43782</v>
      </c>
      <c r="B5199" t="s">
        <v>1281</v>
      </c>
      <c r="C5199" t="s">
        <v>63</v>
      </c>
      <c r="D5199" t="s">
        <v>226</v>
      </c>
      <c r="E5199" t="s">
        <v>231</v>
      </c>
      <c r="F5199">
        <v>3</v>
      </c>
      <c r="G5199">
        <v>5</v>
      </c>
      <c r="H5199" t="s">
        <v>19</v>
      </c>
      <c r="I5199" t="s">
        <v>15</v>
      </c>
      <c r="J5199">
        <v>5701</v>
      </c>
      <c r="K5199" t="str">
        <f>VLOOKUP(E5199,LUCode!A:B,2,FALSE)</f>
        <v>Consequential Delay (2nd Delay Same Fault)</v>
      </c>
      <c r="L5199" t="str">
        <f>VLOOKUP(D5199,Coordinates!A:C,2,FALSE)</f>
        <v>‎43.4257</v>
      </c>
      <c r="M5199">
        <f>VLOOKUP(D5199,Coordinates!A:C,3,FALSE)</f>
        <v>-79.263900000000007</v>
      </c>
      <c r="N5199" t="str">
        <f>VLOOKUP(I5199,LULine!A:B,2,FALSE)</f>
        <v>Yonge University Spadina</v>
      </c>
      <c r="O5199" t="s">
        <v>1768</v>
      </c>
      <c r="P5199" t="s">
        <v>1774</v>
      </c>
    </row>
    <row r="5200" spans="1:16" x14ac:dyDescent="0.3">
      <c r="A5200">
        <v>43782</v>
      </c>
      <c r="B5200" t="s">
        <v>71</v>
      </c>
      <c r="C5200" t="s">
        <v>63</v>
      </c>
      <c r="D5200" t="s">
        <v>33</v>
      </c>
      <c r="E5200" t="s">
        <v>270</v>
      </c>
      <c r="F5200">
        <v>4</v>
      </c>
      <c r="G5200">
        <v>8</v>
      </c>
      <c r="H5200" t="s">
        <v>29</v>
      </c>
      <c r="I5200" t="s">
        <v>30</v>
      </c>
      <c r="J5200">
        <v>5105</v>
      </c>
      <c r="K5200" t="str">
        <f>VLOOKUP(E5200,LUCode!A:B,2,FALSE)</f>
        <v>Air Conditioning</v>
      </c>
      <c r="L5200">
        <f>VLOOKUP(D5200,Coordinates!A:C,2,FALSE)</f>
        <v>43.381399999999999</v>
      </c>
      <c r="M5200">
        <f>VLOOKUP(D5200,Coordinates!A:C,3,FALSE)</f>
        <v>-79.320999999999998</v>
      </c>
      <c r="N5200" t="str">
        <f>VLOOKUP(I5200,LULine!A:B,2,FALSE)</f>
        <v>Bloor Danforth</v>
      </c>
      <c r="O5200" t="s">
        <v>1768</v>
      </c>
      <c r="P5200" t="s">
        <v>1774</v>
      </c>
    </row>
    <row r="5201" spans="1:16" x14ac:dyDescent="0.3">
      <c r="A5201">
        <v>43782</v>
      </c>
      <c r="B5201" t="s">
        <v>1149</v>
      </c>
      <c r="C5201" t="s">
        <v>63</v>
      </c>
      <c r="D5201" t="s">
        <v>45</v>
      </c>
      <c r="E5201" t="s">
        <v>46</v>
      </c>
      <c r="F5201">
        <v>3</v>
      </c>
      <c r="G5201">
        <v>5</v>
      </c>
      <c r="H5201" t="s">
        <v>14</v>
      </c>
      <c r="I5201" t="s">
        <v>15</v>
      </c>
      <c r="J5201">
        <v>5806</v>
      </c>
      <c r="K5201" t="str">
        <f>VLOOKUP(E5201,LUCode!A:B,2,FALSE)</f>
        <v>Miscellaneous Speed Control</v>
      </c>
      <c r="L5201">
        <f>VLOOKUP(D5201,Coordinates!A:C,2,FALSE)</f>
        <v>43.781399999999998</v>
      </c>
      <c r="M5201">
        <f>VLOOKUP(D5201,Coordinates!A:C,3,FALSE)</f>
        <v>-79.415000000000006</v>
      </c>
      <c r="N5201" t="str">
        <f>VLOOKUP(I5201,LULine!A:B,2,FALSE)</f>
        <v>Yonge University Spadina</v>
      </c>
      <c r="O5201" t="s">
        <v>1768</v>
      </c>
      <c r="P5201" t="s">
        <v>1774</v>
      </c>
    </row>
    <row r="5202" spans="1:16" x14ac:dyDescent="0.3">
      <c r="A5202">
        <v>43782</v>
      </c>
      <c r="B5202" t="s">
        <v>251</v>
      </c>
      <c r="C5202" t="s">
        <v>63</v>
      </c>
      <c r="D5202" t="s">
        <v>608</v>
      </c>
      <c r="E5202" t="s">
        <v>494</v>
      </c>
      <c r="F5202">
        <v>3</v>
      </c>
      <c r="G5202">
        <v>8</v>
      </c>
      <c r="H5202" t="s">
        <v>19</v>
      </c>
      <c r="I5202" t="s">
        <v>93</v>
      </c>
      <c r="J5202">
        <v>3000</v>
      </c>
      <c r="K5202" t="str">
        <f>VLOOKUP(E5202,LUCode!A:B,2,FALSE)</f>
        <v>Timeout</v>
      </c>
      <c r="L5202">
        <f>VLOOKUP(D5202,Coordinates!A:C,2,FALSE)</f>
        <v>43.461350000000003</v>
      </c>
      <c r="M5202">
        <f>VLOOKUP(D5202,Coordinates!A:C,3,FALSE)</f>
        <v>-79.161900000000003</v>
      </c>
      <c r="N5202" t="str">
        <f>VLOOKUP(I5202,LULine!A:B,2,FALSE)</f>
        <v>Scarborough Rail Transit</v>
      </c>
      <c r="O5202" t="s">
        <v>1768</v>
      </c>
      <c r="P5202" t="s">
        <v>1774</v>
      </c>
    </row>
    <row r="5203" spans="1:16" x14ac:dyDescent="0.3">
      <c r="A5203">
        <v>43782</v>
      </c>
      <c r="B5203" t="s">
        <v>276</v>
      </c>
      <c r="C5203" t="s">
        <v>63</v>
      </c>
      <c r="D5203" t="s">
        <v>215</v>
      </c>
      <c r="E5203" t="s">
        <v>80</v>
      </c>
      <c r="F5203">
        <v>4</v>
      </c>
      <c r="G5203">
        <v>6</v>
      </c>
      <c r="H5203" t="s">
        <v>34</v>
      </c>
      <c r="I5203" t="s">
        <v>30</v>
      </c>
      <c r="J5203">
        <v>5125</v>
      </c>
      <c r="K5203" t="str">
        <f>VLOOKUP(E5203,LUCode!A:B,2,FALSE)</f>
        <v>Disorderly Patron</v>
      </c>
      <c r="L5203">
        <f>VLOOKUP(D5203,Coordinates!A:C,2,FALSE)</f>
        <v>43.385300000000001</v>
      </c>
      <c r="M5203">
        <f>VLOOKUP(D5203,Coordinates!A:C,3,FALSE)</f>
        <v>-79.304100000000005</v>
      </c>
      <c r="N5203" t="str">
        <f>VLOOKUP(I5203,LULine!A:B,2,FALSE)</f>
        <v>Bloor Danforth</v>
      </c>
      <c r="O5203" t="s">
        <v>1768</v>
      </c>
      <c r="P5203" t="s">
        <v>1772</v>
      </c>
    </row>
    <row r="5204" spans="1:16" x14ac:dyDescent="0.3">
      <c r="A5204">
        <v>43782</v>
      </c>
      <c r="B5204" t="s">
        <v>1056</v>
      </c>
      <c r="C5204" t="s">
        <v>63</v>
      </c>
      <c r="D5204" t="s">
        <v>203</v>
      </c>
      <c r="E5204" t="s">
        <v>89</v>
      </c>
      <c r="F5204">
        <v>10</v>
      </c>
      <c r="G5204">
        <v>12</v>
      </c>
      <c r="H5204" t="s">
        <v>14</v>
      </c>
      <c r="I5204" t="s">
        <v>15</v>
      </c>
      <c r="J5204">
        <v>5631</v>
      </c>
      <c r="K5204" t="str">
        <f>VLOOKUP(E5204,LUCode!A:B,2,FALSE)</f>
        <v>Injured or ill Customer (On Train) - Medical Aid Refused</v>
      </c>
      <c r="L5204">
        <f>VLOOKUP(D5204,Coordinates!A:C,2,FALSE)</f>
        <v>43.395499999999998</v>
      </c>
      <c r="M5204">
        <f>VLOOKUP(D5204,Coordinates!A:C,3,FALSE)</f>
        <v>-79.230199999999996</v>
      </c>
      <c r="N5204" t="str">
        <f>VLOOKUP(I5204,LULine!A:B,2,FALSE)</f>
        <v>Yonge University Spadina</v>
      </c>
      <c r="O5204" t="s">
        <v>1768</v>
      </c>
      <c r="P5204" t="s">
        <v>1772</v>
      </c>
    </row>
    <row r="5205" spans="1:16" x14ac:dyDescent="0.3">
      <c r="A5205">
        <v>43782</v>
      </c>
      <c r="B5205" t="s">
        <v>999</v>
      </c>
      <c r="C5205" t="s">
        <v>63</v>
      </c>
      <c r="D5205" t="s">
        <v>33</v>
      </c>
      <c r="E5205" t="s">
        <v>52</v>
      </c>
      <c r="F5205">
        <v>3</v>
      </c>
      <c r="G5205">
        <v>6</v>
      </c>
      <c r="H5205" t="s">
        <v>34</v>
      </c>
      <c r="I5205" t="s">
        <v>30</v>
      </c>
      <c r="J5205">
        <v>5165</v>
      </c>
      <c r="K5205" t="str">
        <f>VLOOKUP(E5205,LUCode!A:B,2,FALSE)</f>
        <v>Unsanitary Vehicle</v>
      </c>
      <c r="L5205">
        <f>VLOOKUP(D5205,Coordinates!A:C,2,FALSE)</f>
        <v>43.381399999999999</v>
      </c>
      <c r="M5205">
        <f>VLOOKUP(D5205,Coordinates!A:C,3,FALSE)</f>
        <v>-79.320999999999998</v>
      </c>
      <c r="N5205" t="str">
        <f>VLOOKUP(I5205,LULine!A:B,2,FALSE)</f>
        <v>Bloor Danforth</v>
      </c>
      <c r="O5205" t="s">
        <v>1768</v>
      </c>
      <c r="P5205" t="s">
        <v>1772</v>
      </c>
    </row>
    <row r="5206" spans="1:16" x14ac:dyDescent="0.3">
      <c r="A5206">
        <v>43782</v>
      </c>
      <c r="B5206" t="s">
        <v>793</v>
      </c>
      <c r="C5206" t="s">
        <v>63</v>
      </c>
      <c r="D5206" t="s">
        <v>160</v>
      </c>
      <c r="E5206" t="s">
        <v>13</v>
      </c>
      <c r="F5206">
        <v>3</v>
      </c>
      <c r="G5206">
        <v>6</v>
      </c>
      <c r="H5206" t="s">
        <v>14</v>
      </c>
      <c r="I5206" t="s">
        <v>15</v>
      </c>
      <c r="J5206">
        <v>5716</v>
      </c>
      <c r="K5206" t="str">
        <f>VLOOKUP(E5206,LUCode!A:B,2,FALSE)</f>
        <v>ATC Project</v>
      </c>
      <c r="L5206">
        <f>VLOOKUP(D5206,Coordinates!A:C,2,FALSE)</f>
        <v>43.724899999999998</v>
      </c>
      <c r="M5206">
        <f>VLOOKUP(D5206,Coordinates!A:C,3,FALSE)</f>
        <v>79.448800000000006</v>
      </c>
      <c r="N5206" t="str">
        <f>VLOOKUP(I5206,LULine!A:B,2,FALSE)</f>
        <v>Yonge University Spadina</v>
      </c>
      <c r="O5206" t="s">
        <v>1768</v>
      </c>
      <c r="P5206" t="s">
        <v>1773</v>
      </c>
    </row>
    <row r="5207" spans="1:16" x14ac:dyDescent="0.3">
      <c r="A5207">
        <v>43782</v>
      </c>
      <c r="B5207" t="s">
        <v>1710</v>
      </c>
      <c r="C5207" t="s">
        <v>63</v>
      </c>
      <c r="D5207" t="s">
        <v>325</v>
      </c>
      <c r="E5207" t="s">
        <v>509</v>
      </c>
      <c r="F5207">
        <v>3</v>
      </c>
      <c r="G5207">
        <v>6</v>
      </c>
      <c r="H5207" t="s">
        <v>14</v>
      </c>
      <c r="I5207" t="s">
        <v>15</v>
      </c>
      <c r="J5207">
        <v>5666</v>
      </c>
      <c r="K5207" t="str">
        <f>VLOOKUP(E5207,LUCode!A:B,2,FALSE)</f>
        <v>Held By Polce - Non-TTC Related</v>
      </c>
      <c r="L5207">
        <f>VLOOKUP(D5207,Coordinates!A:C,2,FALSE)</f>
        <v>43.394100000000002</v>
      </c>
      <c r="M5207">
        <f>VLOOKUP(D5207,Coordinates!A:C,3,FALSE)</f>
        <v>-79.225899999999996</v>
      </c>
      <c r="N5207" t="str">
        <f>VLOOKUP(I5207,LULine!A:B,2,FALSE)</f>
        <v>Yonge University Spadina</v>
      </c>
      <c r="O5207" t="s">
        <v>1768</v>
      </c>
      <c r="P5207" t="s">
        <v>1773</v>
      </c>
    </row>
    <row r="5208" spans="1:16" x14ac:dyDescent="0.3">
      <c r="A5208">
        <v>43782</v>
      </c>
      <c r="B5208" t="s">
        <v>193</v>
      </c>
      <c r="C5208" t="s">
        <v>63</v>
      </c>
      <c r="D5208" s="25" t="s">
        <v>1755</v>
      </c>
      <c r="E5208" t="s">
        <v>158</v>
      </c>
      <c r="F5208">
        <v>16</v>
      </c>
      <c r="G5208">
        <v>19</v>
      </c>
      <c r="H5208" t="s">
        <v>29</v>
      </c>
      <c r="I5208" t="s">
        <v>30</v>
      </c>
      <c r="J5208">
        <v>5071</v>
      </c>
      <c r="K5208" t="str">
        <f>VLOOKUP(E5208,LUCode!A:B,2,FALSE)</f>
        <v>Unauthorized at Track Level</v>
      </c>
      <c r="L5208">
        <f>VLOOKUP(D5208,Coordinates!A:C,2,FALSE)</f>
        <v>43.6706</v>
      </c>
      <c r="M5208">
        <f>VLOOKUP(D5208,Coordinates!A:C,3,FALSE)</f>
        <v>-79.386499999999998</v>
      </c>
      <c r="N5208" t="str">
        <f>VLOOKUP(I5208,LULine!A:B,2,FALSE)</f>
        <v>Bloor Danforth</v>
      </c>
      <c r="O5208" t="s">
        <v>1768</v>
      </c>
      <c r="P5208" t="s">
        <v>1773</v>
      </c>
    </row>
    <row r="5209" spans="1:16" x14ac:dyDescent="0.3">
      <c r="A5209">
        <v>43782</v>
      </c>
      <c r="B5209" t="s">
        <v>728</v>
      </c>
      <c r="C5209" t="s">
        <v>63</v>
      </c>
      <c r="D5209" t="s">
        <v>137</v>
      </c>
      <c r="E5209" t="s">
        <v>138</v>
      </c>
      <c r="F5209">
        <v>4</v>
      </c>
      <c r="G5209">
        <v>7</v>
      </c>
      <c r="H5209" t="s">
        <v>14</v>
      </c>
      <c r="I5209" t="s">
        <v>15</v>
      </c>
      <c r="J5209">
        <v>5661</v>
      </c>
      <c r="K5209" t="str">
        <f>VLOOKUP(E5209,LUCode!A:B,2,FALSE)</f>
        <v>TR Cab Doors</v>
      </c>
      <c r="L5209">
        <f>VLOOKUP(D5209,Coordinates!A:C,2,FALSE)</f>
        <v>43.645299999999999</v>
      </c>
      <c r="M5209">
        <f>VLOOKUP(D5209,Coordinates!A:C,3,FALSE)</f>
        <v>-79.380600000000001</v>
      </c>
      <c r="N5209" t="str">
        <f>VLOOKUP(I5209,LULine!A:B,2,FALSE)</f>
        <v>Yonge University Spadina</v>
      </c>
      <c r="O5209" t="s">
        <v>1768</v>
      </c>
      <c r="P5209" t="s">
        <v>1775</v>
      </c>
    </row>
    <row r="5210" spans="1:16" x14ac:dyDescent="0.3">
      <c r="A5210">
        <v>43782</v>
      </c>
      <c r="B5210" t="s">
        <v>547</v>
      </c>
      <c r="C5210" t="s">
        <v>63</v>
      </c>
      <c r="D5210" t="s">
        <v>211</v>
      </c>
      <c r="E5210" t="s">
        <v>958</v>
      </c>
      <c r="F5210">
        <v>3</v>
      </c>
      <c r="G5210">
        <v>6</v>
      </c>
      <c r="H5210" t="s">
        <v>19</v>
      </c>
      <c r="I5210" t="s">
        <v>15</v>
      </c>
      <c r="J5210">
        <v>5751</v>
      </c>
      <c r="K5210" t="str">
        <f>VLOOKUP(E5210,LUCode!A:B,2,FALSE)</f>
        <v>RC&amp;S Other</v>
      </c>
      <c r="L5210">
        <f>VLOOKUP(D5210,Coordinates!A:C,2,FALSE)</f>
        <v>43.4739</v>
      </c>
      <c r="M5210">
        <f>VLOOKUP(D5210,Coordinates!A:C,3,FALSE)</f>
        <v>-79.313900000000004</v>
      </c>
      <c r="N5210" t="str">
        <f>VLOOKUP(I5210,LULine!A:B,2,FALSE)</f>
        <v>Yonge University Spadina</v>
      </c>
      <c r="O5210" t="s">
        <v>1768</v>
      </c>
      <c r="P5210" t="s">
        <v>1775</v>
      </c>
    </row>
    <row r="5211" spans="1:16" x14ac:dyDescent="0.3">
      <c r="A5211">
        <v>43782</v>
      </c>
      <c r="B5211" t="s">
        <v>309</v>
      </c>
      <c r="C5211" t="s">
        <v>63</v>
      </c>
      <c r="D5211" t="s">
        <v>124</v>
      </c>
      <c r="E5211" t="s">
        <v>859</v>
      </c>
      <c r="F5211">
        <v>5</v>
      </c>
      <c r="G5211">
        <v>10</v>
      </c>
      <c r="H5211" t="s">
        <v>14</v>
      </c>
      <c r="I5211" t="s">
        <v>93</v>
      </c>
      <c r="J5211">
        <v>3013</v>
      </c>
      <c r="K5211" t="str">
        <f>VLOOKUP(E5211,LUCode!A:B,2,FALSE)</f>
        <v>Passenger Other</v>
      </c>
      <c r="L5211">
        <f>VLOOKUP(D5211,Coordinates!A:C,2,FALSE)</f>
        <v>43.460099999999997</v>
      </c>
      <c r="M5211">
        <f>VLOOKUP(D5211,Coordinates!A:C,3,FALSE)</f>
        <v>-79.163499999999999</v>
      </c>
      <c r="N5211" t="str">
        <f>VLOOKUP(I5211,LULine!A:B,2,FALSE)</f>
        <v>Scarborough Rail Transit</v>
      </c>
      <c r="O5211" t="s">
        <v>1768</v>
      </c>
      <c r="P5211" t="s">
        <v>1775</v>
      </c>
    </row>
    <row r="5212" spans="1:16" x14ac:dyDescent="0.3">
      <c r="A5212">
        <v>43782</v>
      </c>
      <c r="B5212" t="s">
        <v>783</v>
      </c>
      <c r="C5212" t="s">
        <v>63</v>
      </c>
      <c r="D5212" t="s">
        <v>237</v>
      </c>
      <c r="E5212" t="s">
        <v>70</v>
      </c>
      <c r="F5212">
        <v>4</v>
      </c>
      <c r="G5212">
        <v>7</v>
      </c>
      <c r="H5212" t="s">
        <v>29</v>
      </c>
      <c r="I5212" t="s">
        <v>30</v>
      </c>
      <c r="J5212">
        <v>5030</v>
      </c>
      <c r="K5212" t="str">
        <f>VLOOKUP(E5212,LUCode!A:B,2,FALSE)</f>
        <v>Signals - Train Stops</v>
      </c>
      <c r="L5212">
        <f>VLOOKUP(D5212,Coordinates!A:C,2,FALSE)</f>
        <v>43.394399999999997</v>
      </c>
      <c r="M5212">
        <f>VLOOKUP(D5212,Coordinates!A:C,3,FALSE)</f>
        <v>-79.253600000000006</v>
      </c>
      <c r="N5212" t="str">
        <f>VLOOKUP(I5212,LULine!A:B,2,FALSE)</f>
        <v>Bloor Danforth</v>
      </c>
      <c r="O5212" t="s">
        <v>1768</v>
      </c>
      <c r="P5212" t="s">
        <v>1775</v>
      </c>
    </row>
    <row r="5213" spans="1:16" x14ac:dyDescent="0.3">
      <c r="A5213">
        <v>43782</v>
      </c>
      <c r="B5213" t="s">
        <v>553</v>
      </c>
      <c r="C5213" t="s">
        <v>63</v>
      </c>
      <c r="D5213" t="s">
        <v>149</v>
      </c>
      <c r="E5213" t="s">
        <v>110</v>
      </c>
      <c r="F5213">
        <v>18</v>
      </c>
      <c r="G5213">
        <v>20</v>
      </c>
      <c r="H5213" t="s">
        <v>29</v>
      </c>
      <c r="I5213" t="s">
        <v>30</v>
      </c>
      <c r="J5213">
        <v>5071</v>
      </c>
      <c r="K5213" t="str">
        <f>VLOOKUP(E5213,LUCode!A:B,2,FALSE)</f>
        <v>Door Problems - Debris Related</v>
      </c>
      <c r="L5213">
        <f>VLOOKUP(D5213,Coordinates!A:C,2,FALSE)</f>
        <v>43.400199999999998</v>
      </c>
      <c r="M5213">
        <f>VLOOKUP(D5213,Coordinates!A:C,3,FALSE)</f>
        <v>-79.241399999999999</v>
      </c>
      <c r="N5213" t="str">
        <f>VLOOKUP(I5213,LULine!A:B,2,FALSE)</f>
        <v>Bloor Danforth</v>
      </c>
      <c r="O5213" t="s">
        <v>1768</v>
      </c>
      <c r="P5213" t="s">
        <v>1775</v>
      </c>
    </row>
    <row r="5214" spans="1:16" x14ac:dyDescent="0.3">
      <c r="A5214">
        <v>43782</v>
      </c>
      <c r="B5214" t="s">
        <v>48</v>
      </c>
      <c r="C5214" t="s">
        <v>63</v>
      </c>
      <c r="D5214" t="s">
        <v>149</v>
      </c>
      <c r="E5214" t="s">
        <v>89</v>
      </c>
      <c r="F5214">
        <v>7</v>
      </c>
      <c r="G5214">
        <v>10</v>
      </c>
      <c r="H5214" t="s">
        <v>29</v>
      </c>
      <c r="I5214" t="s">
        <v>30</v>
      </c>
      <c r="J5214">
        <v>5151</v>
      </c>
      <c r="K5214" t="str">
        <f>VLOOKUP(E5214,LUCode!A:B,2,FALSE)</f>
        <v>Injured or ill Customer (On Train) - Medical Aid Refused</v>
      </c>
      <c r="L5214">
        <f>VLOOKUP(D5214,Coordinates!A:C,2,FALSE)</f>
        <v>43.400199999999998</v>
      </c>
      <c r="M5214">
        <f>VLOOKUP(D5214,Coordinates!A:C,3,FALSE)</f>
        <v>-79.241399999999999</v>
      </c>
      <c r="N5214" t="str">
        <f>VLOOKUP(I5214,LULine!A:B,2,FALSE)</f>
        <v>Bloor Danforth</v>
      </c>
      <c r="O5214" t="s">
        <v>1768</v>
      </c>
      <c r="P5214" t="s">
        <v>1775</v>
      </c>
    </row>
    <row r="5215" spans="1:16" x14ac:dyDescent="0.3">
      <c r="A5215">
        <v>43782</v>
      </c>
      <c r="B5215" t="s">
        <v>1229</v>
      </c>
      <c r="C5215" t="s">
        <v>63</v>
      </c>
      <c r="D5215" s="25" t="s">
        <v>1756</v>
      </c>
      <c r="E5215" t="s">
        <v>60</v>
      </c>
      <c r="F5215">
        <v>3</v>
      </c>
      <c r="G5215">
        <v>5</v>
      </c>
      <c r="H5215" t="s">
        <v>14</v>
      </c>
      <c r="I5215" t="s">
        <v>15</v>
      </c>
      <c r="J5215">
        <v>5996</v>
      </c>
      <c r="K5215" t="str">
        <f>VLOOKUP(E5215,LUCode!A:B,2,FALSE)</f>
        <v>Miscellaneous Other</v>
      </c>
      <c r="L5215">
        <f>VLOOKUP(D5215,Coordinates!A:C,2,FALSE)</f>
        <v>43.401600000000002</v>
      </c>
      <c r="M5215">
        <f>VLOOKUP(D5215,Coordinates!A:C,3,FALSE)</f>
        <v>-79.230900000000005</v>
      </c>
      <c r="N5215" t="str">
        <f>VLOOKUP(I5215,LULine!A:B,2,FALSE)</f>
        <v>Yonge University Spadina</v>
      </c>
      <c r="O5215" t="s">
        <v>1768</v>
      </c>
      <c r="P5215" t="s">
        <v>1775</v>
      </c>
    </row>
    <row r="5216" spans="1:16" x14ac:dyDescent="0.3">
      <c r="A5216">
        <v>43782</v>
      </c>
      <c r="B5216" t="s">
        <v>744</v>
      </c>
      <c r="C5216" t="s">
        <v>63</v>
      </c>
      <c r="D5216" t="s">
        <v>1183</v>
      </c>
      <c r="E5216" t="s">
        <v>586</v>
      </c>
      <c r="F5216">
        <v>3</v>
      </c>
      <c r="G5216">
        <v>8</v>
      </c>
      <c r="H5216" t="s">
        <v>14</v>
      </c>
      <c r="I5216" t="s">
        <v>93</v>
      </c>
      <c r="J5216">
        <v>3009</v>
      </c>
      <c r="K5216" t="str">
        <f>VLOOKUP(E5216,LUCode!A:B,2,FALSE)</f>
        <v>VCC/RCIU/CCR</v>
      </c>
      <c r="L5216">
        <f>VLOOKUP(D5216,Coordinates!A:C,2,FALSE)</f>
        <v>43.462800000000001</v>
      </c>
      <c r="M5216">
        <f>VLOOKUP(D5216,Coordinates!A:C,3,FALSE)</f>
        <v>-79.152799999999999</v>
      </c>
      <c r="N5216" t="str">
        <f>VLOOKUP(I5216,LULine!A:B,2,FALSE)</f>
        <v>Scarborough Rail Transit</v>
      </c>
      <c r="O5216" t="s">
        <v>1768</v>
      </c>
      <c r="P5216" t="s">
        <v>1776</v>
      </c>
    </row>
    <row r="5217" spans="1:16" x14ac:dyDescent="0.3">
      <c r="A5217">
        <v>43782</v>
      </c>
      <c r="B5217" t="s">
        <v>993</v>
      </c>
      <c r="C5217" t="s">
        <v>63</v>
      </c>
      <c r="D5217" t="s">
        <v>17</v>
      </c>
      <c r="E5217" t="s">
        <v>89</v>
      </c>
      <c r="F5217">
        <v>7</v>
      </c>
      <c r="G5217">
        <v>9</v>
      </c>
      <c r="H5217" t="s">
        <v>14</v>
      </c>
      <c r="I5217" t="s">
        <v>15</v>
      </c>
      <c r="J5217">
        <v>5846</v>
      </c>
      <c r="K5217" t="str">
        <f>VLOOKUP(E5217,LUCode!A:B,2,FALSE)</f>
        <v>Injured or ill Customer (On Train) - Medical Aid Refused</v>
      </c>
      <c r="L5217">
        <f>VLOOKUP(D5217,Coordinates!A:C,2,FALSE)</f>
        <v>43.415700000000001</v>
      </c>
      <c r="M5217">
        <f>VLOOKUP(D5217,Coordinates!A:C,3,FALSE)</f>
        <v>-79.260900000000007</v>
      </c>
      <c r="N5217" t="str">
        <f>VLOOKUP(I5217,LULine!A:B,2,FALSE)</f>
        <v>Yonge University Spadina</v>
      </c>
      <c r="O5217" t="s">
        <v>1768</v>
      </c>
      <c r="P5217" t="s">
        <v>1776</v>
      </c>
    </row>
    <row r="5218" spans="1:16" x14ac:dyDescent="0.3">
      <c r="A5218">
        <v>43782</v>
      </c>
      <c r="B5218" t="s">
        <v>169</v>
      </c>
      <c r="C5218" t="s">
        <v>63</v>
      </c>
      <c r="D5218" t="s">
        <v>69</v>
      </c>
      <c r="E5218" t="s">
        <v>89</v>
      </c>
      <c r="F5218">
        <v>3</v>
      </c>
      <c r="G5218">
        <v>5</v>
      </c>
      <c r="H5218" t="s">
        <v>29</v>
      </c>
      <c r="I5218" t="s">
        <v>30</v>
      </c>
      <c r="J5218">
        <v>5017</v>
      </c>
      <c r="K5218" t="str">
        <f>VLOOKUP(E5218,LUCode!A:B,2,FALSE)</f>
        <v>Injured or ill Customer (On Train) - Medical Aid Refused</v>
      </c>
      <c r="L5218">
        <f>VLOOKUP(D5218,Coordinates!A:C,2,FALSE)</f>
        <v>43.395099999999999</v>
      </c>
      <c r="M5218">
        <f>VLOOKUP(D5218,Coordinates!A:C,3,FALSE)</f>
        <v>-79.250600000000006</v>
      </c>
      <c r="N5218" t="str">
        <f>VLOOKUP(I5218,LULine!A:B,2,FALSE)</f>
        <v>Bloor Danforth</v>
      </c>
      <c r="O5218" t="s">
        <v>1768</v>
      </c>
      <c r="P5218" t="s">
        <v>1776</v>
      </c>
    </row>
    <row r="5219" spans="1:16" x14ac:dyDescent="0.3">
      <c r="A5219">
        <v>43783</v>
      </c>
      <c r="B5219" t="s">
        <v>174</v>
      </c>
      <c r="C5219" t="s">
        <v>126</v>
      </c>
      <c r="D5219" t="s">
        <v>207</v>
      </c>
      <c r="E5219" t="s">
        <v>138</v>
      </c>
      <c r="F5219">
        <v>5</v>
      </c>
      <c r="G5219">
        <v>10</v>
      </c>
      <c r="H5219" t="s">
        <v>14</v>
      </c>
      <c r="I5219" t="s">
        <v>15</v>
      </c>
      <c r="J5219">
        <v>5686</v>
      </c>
      <c r="K5219" t="str">
        <f>VLOOKUP(E5219,LUCode!A:B,2,FALSE)</f>
        <v>TR Cab Doors</v>
      </c>
      <c r="L5219">
        <f>VLOOKUP(D5219,Coordinates!A:C,2,FALSE)</f>
        <v>43.4221</v>
      </c>
      <c r="M5219">
        <f>VLOOKUP(D5219,Coordinates!A:C,3,FALSE)</f>
        <v>-79.235399999999998</v>
      </c>
      <c r="N5219" t="str">
        <f>VLOOKUP(I5219,LULine!A:B,2,FALSE)</f>
        <v>Yonge University Spadina</v>
      </c>
      <c r="O5219" t="s">
        <v>1768</v>
      </c>
      <c r="P5219" t="s">
        <v>1774</v>
      </c>
    </row>
    <row r="5220" spans="1:16" x14ac:dyDescent="0.3">
      <c r="A5220">
        <v>43783</v>
      </c>
      <c r="B5220" t="s">
        <v>691</v>
      </c>
      <c r="C5220" t="s">
        <v>126</v>
      </c>
      <c r="D5220" t="s">
        <v>27</v>
      </c>
      <c r="E5220" t="s">
        <v>384</v>
      </c>
      <c r="F5220">
        <v>3</v>
      </c>
      <c r="G5220">
        <v>7</v>
      </c>
      <c r="H5220" t="s">
        <v>34</v>
      </c>
      <c r="I5220" t="s">
        <v>30</v>
      </c>
      <c r="J5220">
        <v>5023</v>
      </c>
      <c r="K5220" t="str">
        <f>VLOOKUP(E5220,LUCode!A:B,2,FALSE)</f>
        <v>Track Switch Failure - Signal Related Problem</v>
      </c>
      <c r="L5220">
        <f>VLOOKUP(D5220,Coordinates!A:C,2,FALSE)</f>
        <v>43.392000000000003</v>
      </c>
      <c r="M5220">
        <f>VLOOKUP(D5220,Coordinates!A:C,3,FALSE)</f>
        <v>-79.273499999999999</v>
      </c>
      <c r="N5220" t="str">
        <f>VLOOKUP(I5220,LULine!A:B,2,FALSE)</f>
        <v>Bloor Danforth</v>
      </c>
      <c r="O5220" t="s">
        <v>1768</v>
      </c>
      <c r="P5220" t="s">
        <v>1774</v>
      </c>
    </row>
    <row r="5221" spans="1:16" x14ac:dyDescent="0.3">
      <c r="A5221">
        <v>43783</v>
      </c>
      <c r="B5221" t="s">
        <v>129</v>
      </c>
      <c r="C5221" t="s">
        <v>126</v>
      </c>
      <c r="D5221" t="s">
        <v>77</v>
      </c>
      <c r="E5221" t="s">
        <v>183</v>
      </c>
      <c r="F5221">
        <v>5</v>
      </c>
      <c r="G5221">
        <v>7</v>
      </c>
      <c r="H5221" t="s">
        <v>19</v>
      </c>
      <c r="I5221" t="s">
        <v>15</v>
      </c>
      <c r="J5221">
        <v>6106</v>
      </c>
      <c r="K5221" t="str">
        <f>VLOOKUP(E5221,LUCode!A:B,2,FALSE)</f>
        <v>ATC Operator Related</v>
      </c>
      <c r="L5221" t="str">
        <f>VLOOKUP(D5221,Coordinates!A:C,2,FALSE)</f>
        <v>43°44′03</v>
      </c>
      <c r="M5221">
        <f>VLOOKUP(D5221,Coordinates!A:C,3,FALSE)</f>
        <v>-79.27</v>
      </c>
      <c r="N5221" t="str">
        <f>VLOOKUP(I5221,LULine!A:B,2,FALSE)</f>
        <v>Yonge University Spadina</v>
      </c>
      <c r="O5221" t="s">
        <v>1768</v>
      </c>
      <c r="P5221" t="s">
        <v>1774</v>
      </c>
    </row>
    <row r="5222" spans="1:16" x14ac:dyDescent="0.3">
      <c r="A5222">
        <v>43783</v>
      </c>
      <c r="B5222" t="s">
        <v>370</v>
      </c>
      <c r="C5222" t="s">
        <v>126</v>
      </c>
      <c r="D5222" t="s">
        <v>137</v>
      </c>
      <c r="E5222" t="s">
        <v>503</v>
      </c>
      <c r="F5222">
        <v>3</v>
      </c>
      <c r="G5222">
        <v>5</v>
      </c>
      <c r="H5222" t="s">
        <v>14</v>
      </c>
      <c r="I5222" t="s">
        <v>15</v>
      </c>
      <c r="J5222">
        <v>5446</v>
      </c>
      <c r="K5222" t="str">
        <f>VLOOKUP(E5222,LUCode!A:B,2,FALSE)</f>
        <v>Supervisory Error</v>
      </c>
      <c r="L5222">
        <f>VLOOKUP(D5222,Coordinates!A:C,2,FALSE)</f>
        <v>43.645299999999999</v>
      </c>
      <c r="M5222">
        <f>VLOOKUP(D5222,Coordinates!A:C,3,FALSE)</f>
        <v>-79.380600000000001</v>
      </c>
      <c r="N5222" t="str">
        <f>VLOOKUP(I5222,LULine!A:B,2,FALSE)</f>
        <v>Yonge University Spadina</v>
      </c>
      <c r="O5222" t="s">
        <v>1768</v>
      </c>
      <c r="P5222" t="s">
        <v>1774</v>
      </c>
    </row>
    <row r="5223" spans="1:16" x14ac:dyDescent="0.3">
      <c r="A5223">
        <v>43783</v>
      </c>
      <c r="B5223" t="s">
        <v>536</v>
      </c>
      <c r="C5223" t="s">
        <v>126</v>
      </c>
      <c r="D5223" t="s">
        <v>22</v>
      </c>
      <c r="E5223" t="s">
        <v>13</v>
      </c>
      <c r="F5223">
        <v>4</v>
      </c>
      <c r="G5223">
        <v>6</v>
      </c>
      <c r="H5223" t="s">
        <v>19</v>
      </c>
      <c r="I5223" t="s">
        <v>15</v>
      </c>
      <c r="J5223">
        <v>5536</v>
      </c>
      <c r="K5223" t="str">
        <f>VLOOKUP(E5223,LUCode!A:B,2,FALSE)</f>
        <v>ATC Project</v>
      </c>
      <c r="L5223">
        <f>VLOOKUP(D5223,Coordinates!A:C,2,FALSE)</f>
        <v>43.4116</v>
      </c>
      <c r="M5223">
        <f>VLOOKUP(D5223,Coordinates!A:C,3,FALSE)</f>
        <v>-79.233500000000006</v>
      </c>
      <c r="N5223" t="str">
        <f>VLOOKUP(I5223,LULine!A:B,2,FALSE)</f>
        <v>Yonge University Spadina</v>
      </c>
      <c r="O5223" t="s">
        <v>1768</v>
      </c>
      <c r="P5223" t="s">
        <v>1774</v>
      </c>
    </row>
    <row r="5224" spans="1:16" x14ac:dyDescent="0.3">
      <c r="A5224">
        <v>43783</v>
      </c>
      <c r="B5224" t="s">
        <v>358</v>
      </c>
      <c r="C5224" t="s">
        <v>126</v>
      </c>
      <c r="D5224" t="s">
        <v>207</v>
      </c>
      <c r="E5224" t="s">
        <v>165</v>
      </c>
      <c r="F5224">
        <v>3</v>
      </c>
      <c r="G5224">
        <v>5</v>
      </c>
      <c r="H5224" t="s">
        <v>19</v>
      </c>
      <c r="I5224" t="s">
        <v>15</v>
      </c>
      <c r="J5224">
        <v>5446</v>
      </c>
      <c r="K5224" t="str">
        <f>VLOOKUP(E5224,LUCode!A:B,2,FALSE)</f>
        <v xml:space="preserve">Subway Radio System Fault </v>
      </c>
      <c r="L5224">
        <f>VLOOKUP(D5224,Coordinates!A:C,2,FALSE)</f>
        <v>43.4221</v>
      </c>
      <c r="M5224">
        <f>VLOOKUP(D5224,Coordinates!A:C,3,FALSE)</f>
        <v>-79.235399999999998</v>
      </c>
      <c r="N5224" t="str">
        <f>VLOOKUP(I5224,LULine!A:B,2,FALSE)</f>
        <v>Yonge University Spadina</v>
      </c>
      <c r="O5224" t="s">
        <v>1768</v>
      </c>
      <c r="P5224" t="s">
        <v>1772</v>
      </c>
    </row>
    <row r="5225" spans="1:16" x14ac:dyDescent="0.3">
      <c r="A5225">
        <v>43783</v>
      </c>
      <c r="B5225" t="s">
        <v>1329</v>
      </c>
      <c r="C5225" t="s">
        <v>126</v>
      </c>
      <c r="D5225" t="s">
        <v>45</v>
      </c>
      <c r="E5225" t="s">
        <v>89</v>
      </c>
      <c r="F5225">
        <v>3</v>
      </c>
      <c r="G5225">
        <v>6</v>
      </c>
      <c r="H5225" t="s">
        <v>14</v>
      </c>
      <c r="I5225" t="s">
        <v>15</v>
      </c>
      <c r="J5225">
        <v>6045</v>
      </c>
      <c r="K5225" t="str">
        <f>VLOOKUP(E5225,LUCode!A:B,2,FALSE)</f>
        <v>Injured or ill Customer (On Train) - Medical Aid Refused</v>
      </c>
      <c r="L5225">
        <f>VLOOKUP(D5225,Coordinates!A:C,2,FALSE)</f>
        <v>43.781399999999998</v>
      </c>
      <c r="M5225">
        <f>VLOOKUP(D5225,Coordinates!A:C,3,FALSE)</f>
        <v>-79.415000000000006</v>
      </c>
      <c r="N5225" t="str">
        <f>VLOOKUP(I5225,LULine!A:B,2,FALSE)</f>
        <v>Yonge University Spadina</v>
      </c>
      <c r="O5225" t="s">
        <v>1768</v>
      </c>
      <c r="P5225" t="s">
        <v>1772</v>
      </c>
    </row>
    <row r="5226" spans="1:16" x14ac:dyDescent="0.3">
      <c r="A5226">
        <v>43783</v>
      </c>
      <c r="B5226" t="s">
        <v>1013</v>
      </c>
      <c r="C5226" t="s">
        <v>126</v>
      </c>
      <c r="D5226" t="s">
        <v>106</v>
      </c>
      <c r="E5226" t="s">
        <v>13</v>
      </c>
      <c r="F5226">
        <v>4</v>
      </c>
      <c r="G5226">
        <v>7</v>
      </c>
      <c r="H5226" t="s">
        <v>19</v>
      </c>
      <c r="I5226" t="s">
        <v>15</v>
      </c>
      <c r="J5226">
        <v>5906</v>
      </c>
      <c r="K5226" t="str">
        <f>VLOOKUP(E5226,LUCode!A:B,2,FALSE)</f>
        <v>ATC Project</v>
      </c>
      <c r="L5226">
        <f>VLOOKUP(D5226,Coordinates!A:C,2,FALSE)</f>
        <v>43.400199999999998</v>
      </c>
      <c r="M5226">
        <f>VLOOKUP(D5226,Coordinates!A:C,3,FALSE)</f>
        <v>-79.233699999999999</v>
      </c>
      <c r="N5226" t="str">
        <f>VLOOKUP(I5226,LULine!A:B,2,FALSE)</f>
        <v>Yonge University Spadina</v>
      </c>
      <c r="O5226" t="s">
        <v>1768</v>
      </c>
      <c r="P5226" t="s">
        <v>1772</v>
      </c>
    </row>
    <row r="5227" spans="1:16" x14ac:dyDescent="0.3">
      <c r="A5227">
        <v>43783</v>
      </c>
      <c r="B5227" t="s">
        <v>1251</v>
      </c>
      <c r="C5227" t="s">
        <v>126</v>
      </c>
      <c r="D5227" t="s">
        <v>37</v>
      </c>
      <c r="E5227" t="s">
        <v>657</v>
      </c>
      <c r="F5227">
        <v>9</v>
      </c>
      <c r="G5227">
        <v>12</v>
      </c>
      <c r="H5227" t="s">
        <v>34</v>
      </c>
      <c r="I5227" t="s">
        <v>30</v>
      </c>
      <c r="J5227">
        <v>5167</v>
      </c>
      <c r="K5227" t="str">
        <f>VLOOKUP(E5227,LUCode!A:B,2,FALSE)</f>
        <v>Rail Cars &amp; Shops Opr. Error</v>
      </c>
      <c r="L5227">
        <f>VLOOKUP(D5227,Coordinates!A:C,2,FALSE)</f>
        <v>43.435699999999997</v>
      </c>
      <c r="M5227">
        <f>VLOOKUP(D5227,Coordinates!A:C,3,FALSE)</f>
        <v>-79.154899999999998</v>
      </c>
      <c r="N5227" t="str">
        <f>VLOOKUP(I5227,LULine!A:B,2,FALSE)</f>
        <v>Bloor Danforth</v>
      </c>
      <c r="O5227" t="s">
        <v>1768</v>
      </c>
      <c r="P5227" t="s">
        <v>1773</v>
      </c>
    </row>
    <row r="5228" spans="1:16" x14ac:dyDescent="0.3">
      <c r="A5228">
        <v>43783</v>
      </c>
      <c r="B5228" t="s">
        <v>720</v>
      </c>
      <c r="C5228" t="s">
        <v>126</v>
      </c>
      <c r="D5228" t="s">
        <v>32</v>
      </c>
      <c r="E5228" t="s">
        <v>725</v>
      </c>
      <c r="F5228">
        <v>2</v>
      </c>
      <c r="G5228">
        <v>4</v>
      </c>
      <c r="H5228" t="s">
        <v>29</v>
      </c>
      <c r="I5228" t="s">
        <v>30</v>
      </c>
      <c r="J5228">
        <v>5192</v>
      </c>
      <c r="K5228" t="str">
        <f>VLOOKUP(E5228,LUCode!A:B,2,FALSE)</f>
        <v>Yard/Carhouse Related Problems</v>
      </c>
      <c r="L5228">
        <f>VLOOKUP(D5228,Coordinates!A:C,2,FALSE)</f>
        <v>43.681111000000001</v>
      </c>
      <c r="M5228">
        <f>VLOOKUP(D5228,Coordinates!A:C,3,FALSE)</f>
        <v>-79.337778</v>
      </c>
      <c r="N5228" t="str">
        <f>VLOOKUP(I5228,LULine!A:B,2,FALSE)</f>
        <v>Bloor Danforth</v>
      </c>
      <c r="O5228" t="s">
        <v>1768</v>
      </c>
      <c r="P5228" t="s">
        <v>1773</v>
      </c>
    </row>
    <row r="5229" spans="1:16" x14ac:dyDescent="0.3">
      <c r="A5229">
        <v>43783</v>
      </c>
      <c r="B5229" t="s">
        <v>1186</v>
      </c>
      <c r="C5229" t="s">
        <v>126</v>
      </c>
      <c r="D5229" t="s">
        <v>45</v>
      </c>
      <c r="E5229" t="s">
        <v>43</v>
      </c>
      <c r="F5229">
        <v>3</v>
      </c>
      <c r="G5229">
        <v>5</v>
      </c>
      <c r="H5229" t="s">
        <v>19</v>
      </c>
      <c r="I5229" t="s">
        <v>15</v>
      </c>
      <c r="J5229">
        <v>5606</v>
      </c>
      <c r="K5229" t="str">
        <f>VLOOKUP(E5229,LUCode!A:B,2,FALSE)</f>
        <v>Operator Not In Position</v>
      </c>
      <c r="L5229">
        <f>VLOOKUP(D5229,Coordinates!A:C,2,FALSE)</f>
        <v>43.781399999999998</v>
      </c>
      <c r="M5229">
        <f>VLOOKUP(D5229,Coordinates!A:C,3,FALSE)</f>
        <v>-79.415000000000006</v>
      </c>
      <c r="N5229" t="str">
        <f>VLOOKUP(I5229,LULine!A:B,2,FALSE)</f>
        <v>Yonge University Spadina</v>
      </c>
      <c r="O5229" t="s">
        <v>1768</v>
      </c>
      <c r="P5229" t="s">
        <v>1776</v>
      </c>
    </row>
    <row r="5230" spans="1:16" x14ac:dyDescent="0.3">
      <c r="A5230">
        <v>43783</v>
      </c>
      <c r="B5230" t="s">
        <v>1096</v>
      </c>
      <c r="C5230" t="s">
        <v>126</v>
      </c>
      <c r="D5230" t="s">
        <v>425</v>
      </c>
      <c r="E5230" t="s">
        <v>80</v>
      </c>
      <c r="F5230">
        <v>5</v>
      </c>
      <c r="G5230">
        <v>7</v>
      </c>
      <c r="H5230" t="s">
        <v>34</v>
      </c>
      <c r="I5230" t="s">
        <v>30</v>
      </c>
      <c r="J5230">
        <v>5116</v>
      </c>
      <c r="K5230" t="str">
        <f>VLOOKUP(E5230,LUCode!A:B,2,FALSE)</f>
        <v>Disorderly Patron</v>
      </c>
      <c r="L5230">
        <f>VLOOKUP(D5230,Coordinates!A:C,2,FALSE)</f>
        <v>43.403700000000001</v>
      </c>
      <c r="M5230">
        <f>VLOOKUP(D5230,Coordinates!A:C,3,FALSE)</f>
        <v>-79.212999999999994</v>
      </c>
      <c r="N5230" t="str">
        <f>VLOOKUP(I5230,LULine!A:B,2,FALSE)</f>
        <v>Bloor Danforth</v>
      </c>
      <c r="O5230" t="s">
        <v>1768</v>
      </c>
      <c r="P5230" t="s">
        <v>1776</v>
      </c>
    </row>
    <row r="5231" spans="1:16" x14ac:dyDescent="0.3">
      <c r="A5231">
        <v>43783</v>
      </c>
      <c r="B5231" t="s">
        <v>1098</v>
      </c>
      <c r="C5231" t="s">
        <v>126</v>
      </c>
      <c r="D5231" t="s">
        <v>45</v>
      </c>
      <c r="E5231" t="s">
        <v>132</v>
      </c>
      <c r="F5231">
        <v>4</v>
      </c>
      <c r="G5231">
        <v>6</v>
      </c>
      <c r="H5231" t="s">
        <v>19</v>
      </c>
      <c r="I5231" t="s">
        <v>15</v>
      </c>
      <c r="J5231">
        <v>6081</v>
      </c>
      <c r="K5231" t="str">
        <f>VLOOKUP(E5231,LUCode!A:B,2,FALSE)</f>
        <v>Misc. Transportation Other - Employee Non-Chargeable</v>
      </c>
      <c r="L5231">
        <f>VLOOKUP(D5231,Coordinates!A:C,2,FALSE)</f>
        <v>43.781399999999998</v>
      </c>
      <c r="M5231">
        <f>VLOOKUP(D5231,Coordinates!A:C,3,FALSE)</f>
        <v>-79.415000000000006</v>
      </c>
      <c r="N5231" t="str">
        <f>VLOOKUP(I5231,LULine!A:B,2,FALSE)</f>
        <v>Yonge University Spadina</v>
      </c>
      <c r="O5231" t="s">
        <v>1768</v>
      </c>
      <c r="P5231" t="s">
        <v>1776</v>
      </c>
    </row>
    <row r="5232" spans="1:16" x14ac:dyDescent="0.3">
      <c r="A5232">
        <v>43783</v>
      </c>
      <c r="B5232" t="s">
        <v>291</v>
      </c>
      <c r="C5232" t="s">
        <v>126</v>
      </c>
      <c r="D5232" t="s">
        <v>248</v>
      </c>
      <c r="E5232" t="s">
        <v>54</v>
      </c>
      <c r="F5232">
        <v>4</v>
      </c>
      <c r="G5232">
        <v>7</v>
      </c>
      <c r="H5232" t="s">
        <v>19</v>
      </c>
      <c r="I5232" t="s">
        <v>15</v>
      </c>
      <c r="J5232">
        <v>5586</v>
      </c>
      <c r="K5232" t="str">
        <f>VLOOKUP(E5232,LUCode!A:B,2,FALSE)</f>
        <v>Passenger Assistance Alarm Activated - No Trouble Found</v>
      </c>
      <c r="L5232">
        <f>VLOOKUP(D5232,Coordinates!A:C,2,FALSE)</f>
        <v>43.3857</v>
      </c>
      <c r="M5232">
        <f>VLOOKUP(D5232,Coordinates!A:C,3,FALSE)</f>
        <v>-79.224000000000004</v>
      </c>
      <c r="N5232" t="str">
        <f>VLOOKUP(I5232,LULine!A:B,2,FALSE)</f>
        <v>Yonge University Spadina</v>
      </c>
      <c r="O5232" t="s">
        <v>1768</v>
      </c>
      <c r="P5232" t="s">
        <v>1776</v>
      </c>
    </row>
    <row r="5233" spans="1:16" x14ac:dyDescent="0.3">
      <c r="A5233">
        <v>43783</v>
      </c>
      <c r="B5233" t="s">
        <v>981</v>
      </c>
      <c r="C5233" t="s">
        <v>126</v>
      </c>
      <c r="D5233" s="25" t="s">
        <v>1756</v>
      </c>
      <c r="E5233" t="s">
        <v>221</v>
      </c>
      <c r="F5233">
        <v>14</v>
      </c>
      <c r="G5233">
        <v>17</v>
      </c>
      <c r="H5233" t="s">
        <v>14</v>
      </c>
      <c r="I5233" t="s">
        <v>15</v>
      </c>
      <c r="J5233">
        <v>5731</v>
      </c>
      <c r="K5233" t="str">
        <f>VLOOKUP(E5233,LUCode!A:B,2,FALSE)</f>
        <v>Fire/Smoke Plan B - Source TTC</v>
      </c>
      <c r="L5233">
        <f>VLOOKUP(D5233,Coordinates!A:C,2,FALSE)</f>
        <v>43.401600000000002</v>
      </c>
      <c r="M5233">
        <f>VLOOKUP(D5233,Coordinates!A:C,3,FALSE)</f>
        <v>-79.230900000000005</v>
      </c>
      <c r="N5233" t="str">
        <f>VLOOKUP(I5233,LULine!A:B,2,FALSE)</f>
        <v>Yonge University Spadina</v>
      </c>
      <c r="O5233" t="s">
        <v>1768</v>
      </c>
      <c r="P5233" t="s">
        <v>1776</v>
      </c>
    </row>
    <row r="5234" spans="1:16" x14ac:dyDescent="0.3">
      <c r="A5234">
        <v>43783</v>
      </c>
      <c r="B5234" t="s">
        <v>1118</v>
      </c>
      <c r="C5234" t="s">
        <v>126</v>
      </c>
      <c r="D5234" t="s">
        <v>130</v>
      </c>
      <c r="E5234" t="s">
        <v>110</v>
      </c>
      <c r="F5234">
        <v>5</v>
      </c>
      <c r="G5234">
        <v>9</v>
      </c>
      <c r="H5234" t="s">
        <v>34</v>
      </c>
      <c r="I5234" t="s">
        <v>30</v>
      </c>
      <c r="J5234">
        <v>5209</v>
      </c>
      <c r="K5234" t="str">
        <f>VLOOKUP(E5234,LUCode!A:B,2,FALSE)</f>
        <v>Door Problems - Debris Related</v>
      </c>
      <c r="L5234">
        <f>VLOOKUP(D5234,Coordinates!A:C,2,FALSE)</f>
        <v>43.668300000000002</v>
      </c>
      <c r="M5234">
        <f>VLOOKUP(D5234,Coordinates!A:C,3,FALSE)</f>
        <v>-79.399900000000002</v>
      </c>
      <c r="N5234" t="str">
        <f>VLOOKUP(I5234,LULine!A:B,2,FALSE)</f>
        <v>Bloor Danforth</v>
      </c>
      <c r="O5234" t="s">
        <v>1768</v>
      </c>
      <c r="P5234" t="s">
        <v>1777</v>
      </c>
    </row>
    <row r="5235" spans="1:16" x14ac:dyDescent="0.3">
      <c r="A5235">
        <v>43783</v>
      </c>
      <c r="B5235" t="s">
        <v>1403</v>
      </c>
      <c r="C5235" t="s">
        <v>126</v>
      </c>
      <c r="D5235" t="s">
        <v>79</v>
      </c>
      <c r="E5235" t="s">
        <v>67</v>
      </c>
      <c r="F5235">
        <v>4</v>
      </c>
      <c r="G5235">
        <v>8</v>
      </c>
      <c r="H5235" t="s">
        <v>34</v>
      </c>
      <c r="I5235" t="s">
        <v>30</v>
      </c>
      <c r="J5235">
        <v>5209</v>
      </c>
      <c r="K5235" t="str">
        <f>VLOOKUP(E5235,LUCode!A:B,2,FALSE)</f>
        <v>Door Problems - Faulty Equipment</v>
      </c>
      <c r="L5235">
        <f>VLOOKUP(D5235,Coordinates!A:C,2,FALSE)</f>
        <v>43.402500000000003</v>
      </c>
      <c r="M5235">
        <f>VLOOKUP(D5235,Coordinates!A:C,3,FALSE)</f>
        <v>-79.220799999999997</v>
      </c>
      <c r="N5235" t="str">
        <f>VLOOKUP(I5235,LULine!A:B,2,FALSE)</f>
        <v>Bloor Danforth</v>
      </c>
      <c r="O5235" t="s">
        <v>1768</v>
      </c>
      <c r="P5235" t="s">
        <v>1777</v>
      </c>
    </row>
    <row r="5236" spans="1:16" x14ac:dyDescent="0.3">
      <c r="A5236">
        <v>43783</v>
      </c>
      <c r="B5236" t="s">
        <v>1211</v>
      </c>
      <c r="C5236" t="s">
        <v>126</v>
      </c>
      <c r="D5236" t="s">
        <v>203</v>
      </c>
      <c r="E5236" t="s">
        <v>80</v>
      </c>
      <c r="F5236">
        <v>6</v>
      </c>
      <c r="G5236">
        <v>11</v>
      </c>
      <c r="H5236" t="s">
        <v>19</v>
      </c>
      <c r="I5236" t="s">
        <v>15</v>
      </c>
      <c r="J5236">
        <v>6076</v>
      </c>
      <c r="K5236" t="str">
        <f>VLOOKUP(E5236,LUCode!A:B,2,FALSE)</f>
        <v>Disorderly Patron</v>
      </c>
      <c r="L5236">
        <f>VLOOKUP(D5236,Coordinates!A:C,2,FALSE)</f>
        <v>43.395499999999998</v>
      </c>
      <c r="M5236">
        <f>VLOOKUP(D5236,Coordinates!A:C,3,FALSE)</f>
        <v>-79.230199999999996</v>
      </c>
      <c r="N5236" t="str">
        <f>VLOOKUP(I5236,LULine!A:B,2,FALSE)</f>
        <v>Yonge University Spadina</v>
      </c>
      <c r="O5236" t="s">
        <v>1768</v>
      </c>
      <c r="P5236" t="s">
        <v>1777</v>
      </c>
    </row>
    <row r="5237" spans="1:16" x14ac:dyDescent="0.3">
      <c r="A5237">
        <v>43784</v>
      </c>
      <c r="B5237" t="s">
        <v>1697</v>
      </c>
      <c r="C5237" t="s">
        <v>145</v>
      </c>
      <c r="D5237" t="s">
        <v>17</v>
      </c>
      <c r="E5237" t="s">
        <v>89</v>
      </c>
      <c r="F5237">
        <v>6</v>
      </c>
      <c r="G5237">
        <v>11</v>
      </c>
      <c r="H5237" t="s">
        <v>19</v>
      </c>
      <c r="I5237" t="s">
        <v>15</v>
      </c>
      <c r="J5237">
        <v>5531</v>
      </c>
      <c r="K5237" t="str">
        <f>VLOOKUP(E5237,LUCode!A:B,2,FALSE)</f>
        <v>Injured or ill Customer (On Train) - Medical Aid Refused</v>
      </c>
      <c r="L5237">
        <f>VLOOKUP(D5237,Coordinates!A:C,2,FALSE)</f>
        <v>43.415700000000001</v>
      </c>
      <c r="M5237">
        <f>VLOOKUP(D5237,Coordinates!A:C,3,FALSE)</f>
        <v>-79.260900000000007</v>
      </c>
      <c r="N5237" t="str">
        <f>VLOOKUP(I5237,LULine!A:B,2,FALSE)</f>
        <v>Yonge University Spadina</v>
      </c>
      <c r="O5237" t="s">
        <v>1768</v>
      </c>
      <c r="P5237" t="s">
        <v>1777</v>
      </c>
    </row>
    <row r="5238" spans="1:16" x14ac:dyDescent="0.3">
      <c r="A5238">
        <v>43784</v>
      </c>
      <c r="B5238" t="s">
        <v>877</v>
      </c>
      <c r="C5238" t="s">
        <v>145</v>
      </c>
      <c r="D5238" s="25" t="s">
        <v>1755</v>
      </c>
      <c r="E5238" t="s">
        <v>110</v>
      </c>
      <c r="F5238">
        <v>4</v>
      </c>
      <c r="G5238">
        <v>8</v>
      </c>
      <c r="H5238" t="s">
        <v>29</v>
      </c>
      <c r="I5238" t="s">
        <v>30</v>
      </c>
      <c r="J5238">
        <v>5265</v>
      </c>
      <c r="K5238" t="str">
        <f>VLOOKUP(E5238,LUCode!A:B,2,FALSE)</f>
        <v>Door Problems - Debris Related</v>
      </c>
      <c r="L5238">
        <f>VLOOKUP(D5238,Coordinates!A:C,2,FALSE)</f>
        <v>43.6706</v>
      </c>
      <c r="M5238">
        <f>VLOOKUP(D5238,Coordinates!A:C,3,FALSE)</f>
        <v>-79.386499999999998</v>
      </c>
      <c r="N5238" t="str">
        <f>VLOOKUP(I5238,LULine!A:B,2,FALSE)</f>
        <v>Bloor Danforth</v>
      </c>
      <c r="O5238" t="s">
        <v>1768</v>
      </c>
      <c r="P5238" t="s">
        <v>1774</v>
      </c>
    </row>
    <row r="5239" spans="1:16" x14ac:dyDescent="0.3">
      <c r="A5239">
        <v>43784</v>
      </c>
      <c r="B5239" t="s">
        <v>334</v>
      </c>
      <c r="C5239" t="s">
        <v>145</v>
      </c>
      <c r="D5239" t="s">
        <v>420</v>
      </c>
      <c r="E5239" t="s">
        <v>13</v>
      </c>
      <c r="F5239">
        <v>10</v>
      </c>
      <c r="G5239">
        <v>12</v>
      </c>
      <c r="H5239" t="s">
        <v>14</v>
      </c>
      <c r="I5239" t="s">
        <v>15</v>
      </c>
      <c r="J5239">
        <v>5426</v>
      </c>
      <c r="K5239" t="str">
        <f>VLOOKUP(E5239,LUCode!A:B,2,FALSE)</f>
        <v>ATC Project</v>
      </c>
      <c r="L5239">
        <f>VLOOKUP(D5239,Coordinates!A:C,2,FALSE)</f>
        <v>43.3917</v>
      </c>
      <c r="M5239">
        <f>VLOOKUP(D5239,Coordinates!A:C,3,FALSE)</f>
        <v>-79.231800000000007</v>
      </c>
      <c r="N5239" t="str">
        <f>VLOOKUP(I5239,LULine!A:B,2,FALSE)</f>
        <v>Yonge University Spadina</v>
      </c>
      <c r="O5239" t="s">
        <v>1768</v>
      </c>
      <c r="P5239" t="s">
        <v>1774</v>
      </c>
    </row>
    <row r="5240" spans="1:16" x14ac:dyDescent="0.3">
      <c r="A5240">
        <v>43784</v>
      </c>
      <c r="B5240" t="s">
        <v>1373</v>
      </c>
      <c r="C5240" t="s">
        <v>145</v>
      </c>
      <c r="D5240" t="s">
        <v>45</v>
      </c>
      <c r="E5240" t="s">
        <v>60</v>
      </c>
      <c r="F5240">
        <v>3</v>
      </c>
      <c r="G5240">
        <v>5</v>
      </c>
      <c r="H5240" t="s">
        <v>19</v>
      </c>
      <c r="I5240" t="s">
        <v>15</v>
      </c>
      <c r="J5240">
        <v>5811</v>
      </c>
      <c r="K5240" t="str">
        <f>VLOOKUP(E5240,LUCode!A:B,2,FALSE)</f>
        <v>Miscellaneous Other</v>
      </c>
      <c r="L5240">
        <f>VLOOKUP(D5240,Coordinates!A:C,2,FALSE)</f>
        <v>43.781399999999998</v>
      </c>
      <c r="M5240">
        <f>VLOOKUP(D5240,Coordinates!A:C,3,FALSE)</f>
        <v>-79.415000000000006</v>
      </c>
      <c r="N5240" t="str">
        <f>VLOOKUP(I5240,LULine!A:B,2,FALSE)</f>
        <v>Yonge University Spadina</v>
      </c>
      <c r="O5240" t="s">
        <v>1768</v>
      </c>
      <c r="P5240" t="s">
        <v>1772</v>
      </c>
    </row>
    <row r="5241" spans="1:16" x14ac:dyDescent="0.3">
      <c r="A5241">
        <v>43784</v>
      </c>
      <c r="B5241" t="s">
        <v>1057</v>
      </c>
      <c r="C5241" t="s">
        <v>145</v>
      </c>
      <c r="D5241" t="s">
        <v>160</v>
      </c>
      <c r="E5241" t="s">
        <v>80</v>
      </c>
      <c r="F5241">
        <v>11</v>
      </c>
      <c r="G5241">
        <v>13</v>
      </c>
      <c r="H5241" t="s">
        <v>19</v>
      </c>
      <c r="I5241" t="s">
        <v>15</v>
      </c>
      <c r="J5241">
        <v>5431</v>
      </c>
      <c r="K5241" t="str">
        <f>VLOOKUP(E5241,LUCode!A:B,2,FALSE)</f>
        <v>Disorderly Patron</v>
      </c>
      <c r="L5241">
        <f>VLOOKUP(D5241,Coordinates!A:C,2,FALSE)</f>
        <v>43.724899999999998</v>
      </c>
      <c r="M5241">
        <f>VLOOKUP(D5241,Coordinates!A:C,3,FALSE)</f>
        <v>79.448800000000006</v>
      </c>
      <c r="N5241" t="str">
        <f>VLOOKUP(I5241,LULine!A:B,2,FALSE)</f>
        <v>Yonge University Spadina</v>
      </c>
      <c r="O5241" t="s">
        <v>1768</v>
      </c>
      <c r="P5241" t="s">
        <v>1772</v>
      </c>
    </row>
    <row r="5242" spans="1:16" x14ac:dyDescent="0.3">
      <c r="A5242">
        <v>43784</v>
      </c>
      <c r="B5242" t="s">
        <v>719</v>
      </c>
      <c r="C5242" t="s">
        <v>145</v>
      </c>
      <c r="D5242" t="s">
        <v>140</v>
      </c>
      <c r="E5242" t="s">
        <v>150</v>
      </c>
      <c r="F5242">
        <v>3</v>
      </c>
      <c r="G5242">
        <v>6</v>
      </c>
      <c r="H5242" t="s">
        <v>34</v>
      </c>
      <c r="I5242" t="s">
        <v>30</v>
      </c>
      <c r="J5242">
        <v>5149</v>
      </c>
      <c r="K5242" t="str">
        <f>VLOOKUP(E5242,LUCode!A:B,2,FALSE)</f>
        <v>Passenger Other</v>
      </c>
      <c r="L5242">
        <f>VLOOKUP(D5242,Coordinates!A:C,2,FALSE)</f>
        <v>43.39</v>
      </c>
      <c r="M5242">
        <f>VLOOKUP(D5242,Coordinates!A:C,3,FALSE)</f>
        <v>-79.2941</v>
      </c>
      <c r="N5242" t="str">
        <f>VLOOKUP(I5242,LULine!A:B,2,FALSE)</f>
        <v>Bloor Danforth</v>
      </c>
      <c r="O5242" t="s">
        <v>1768</v>
      </c>
      <c r="P5242" t="s">
        <v>1772</v>
      </c>
    </row>
    <row r="5243" spans="1:16" x14ac:dyDescent="0.3">
      <c r="A5243">
        <v>43784</v>
      </c>
      <c r="B5243" t="s">
        <v>1345</v>
      </c>
      <c r="C5243" t="s">
        <v>145</v>
      </c>
      <c r="D5243" t="s">
        <v>134</v>
      </c>
      <c r="E5243" t="s">
        <v>158</v>
      </c>
      <c r="F5243">
        <v>5</v>
      </c>
      <c r="G5243">
        <v>8</v>
      </c>
      <c r="H5243" t="s">
        <v>29</v>
      </c>
      <c r="I5243" t="s">
        <v>30</v>
      </c>
      <c r="J5243">
        <v>3555</v>
      </c>
      <c r="K5243" t="str">
        <f>VLOOKUP(E5243,LUCode!A:B,2,FALSE)</f>
        <v>Unauthorized at Track Level</v>
      </c>
      <c r="L5243">
        <f>VLOOKUP(D5243,Coordinates!A:C,2,FALSE)</f>
        <v>43.404200000000003</v>
      </c>
      <c r="M5243">
        <f>VLOOKUP(D5243,Coordinates!A:C,3,FALSE)</f>
        <v>-79.210899999999995</v>
      </c>
      <c r="N5243" t="str">
        <f>VLOOKUP(I5243,LULine!A:B,2,FALSE)</f>
        <v>Bloor Danforth</v>
      </c>
      <c r="O5243" t="s">
        <v>1768</v>
      </c>
      <c r="P5243" t="s">
        <v>1772</v>
      </c>
    </row>
    <row r="5244" spans="1:16" x14ac:dyDescent="0.3">
      <c r="A5244">
        <v>43784</v>
      </c>
      <c r="B5244" t="s">
        <v>465</v>
      </c>
      <c r="C5244" t="s">
        <v>145</v>
      </c>
      <c r="D5244" t="s">
        <v>49</v>
      </c>
      <c r="E5244" t="s">
        <v>308</v>
      </c>
      <c r="F5244">
        <v>7</v>
      </c>
      <c r="G5244">
        <v>9</v>
      </c>
      <c r="H5244" t="s">
        <v>14</v>
      </c>
      <c r="I5244" t="s">
        <v>15</v>
      </c>
      <c r="J5244">
        <v>5476</v>
      </c>
      <c r="K5244" t="str">
        <f>VLOOKUP(E5244,LUCode!A:B,2,FALSE)</f>
        <v>Assault / Patron Involved</v>
      </c>
      <c r="L5244">
        <f>VLOOKUP(D5244,Coordinates!A:C,2,FALSE)</f>
        <v>43.423200000000001</v>
      </c>
      <c r="M5244">
        <f>VLOOKUP(D5244,Coordinates!A:C,3,FALSE)</f>
        <v>79.262699999999995</v>
      </c>
      <c r="N5244" t="str">
        <f>VLOOKUP(I5244,LULine!A:B,2,FALSE)</f>
        <v>Yonge University Spadina</v>
      </c>
      <c r="O5244" t="s">
        <v>1768</v>
      </c>
      <c r="P5244" t="s">
        <v>1775</v>
      </c>
    </row>
    <row r="5245" spans="1:16" x14ac:dyDescent="0.3">
      <c r="A5245">
        <v>43784</v>
      </c>
      <c r="B5245" t="s">
        <v>860</v>
      </c>
      <c r="C5245" t="s">
        <v>145</v>
      </c>
      <c r="D5245" t="s">
        <v>45</v>
      </c>
      <c r="E5245" t="s">
        <v>89</v>
      </c>
      <c r="F5245">
        <v>4</v>
      </c>
      <c r="G5245">
        <v>6</v>
      </c>
      <c r="H5245" t="s">
        <v>19</v>
      </c>
      <c r="I5245" t="s">
        <v>15</v>
      </c>
      <c r="J5245">
        <v>6404</v>
      </c>
      <c r="K5245" t="str">
        <f>VLOOKUP(E5245,LUCode!A:B,2,FALSE)</f>
        <v>Injured or ill Customer (On Train) - Medical Aid Refused</v>
      </c>
      <c r="L5245">
        <f>VLOOKUP(D5245,Coordinates!A:C,2,FALSE)</f>
        <v>43.781399999999998</v>
      </c>
      <c r="M5245">
        <f>VLOOKUP(D5245,Coordinates!A:C,3,FALSE)</f>
        <v>-79.415000000000006</v>
      </c>
      <c r="N5245" t="str">
        <f>VLOOKUP(I5245,LULine!A:B,2,FALSE)</f>
        <v>Yonge University Spadina</v>
      </c>
      <c r="O5245" t="s">
        <v>1768</v>
      </c>
      <c r="P5245" t="s">
        <v>1775</v>
      </c>
    </row>
    <row r="5246" spans="1:16" x14ac:dyDescent="0.3">
      <c r="A5246">
        <v>43784</v>
      </c>
      <c r="B5246" t="s">
        <v>466</v>
      </c>
      <c r="C5246" t="s">
        <v>145</v>
      </c>
      <c r="D5246" t="s">
        <v>59</v>
      </c>
      <c r="E5246" t="s">
        <v>25</v>
      </c>
      <c r="F5246">
        <v>6</v>
      </c>
      <c r="G5246">
        <v>8</v>
      </c>
      <c r="H5246" t="s">
        <v>34</v>
      </c>
      <c r="I5246" t="s">
        <v>30</v>
      </c>
      <c r="J5246">
        <v>5178</v>
      </c>
      <c r="K5246" t="str">
        <f>VLOOKUP(E5246,LUCode!A:B,2,FALSE)</f>
        <v xml:space="preserve">No Operator Immediately Available - Not E.S.A. Related </v>
      </c>
      <c r="L5246">
        <f>VLOOKUP(D5246,Coordinates!A:C,2,FALSE)</f>
        <v>43.410299999999999</v>
      </c>
      <c r="M5246">
        <f>VLOOKUP(D5246,Coordinates!A:C,3,FALSE)</f>
        <v>-79.192300000000003</v>
      </c>
      <c r="N5246" t="str">
        <f>VLOOKUP(I5246,LULine!A:B,2,FALSE)</f>
        <v>Bloor Danforth</v>
      </c>
      <c r="O5246" t="s">
        <v>1768</v>
      </c>
      <c r="P5246" t="s">
        <v>1775</v>
      </c>
    </row>
    <row r="5247" spans="1:16" x14ac:dyDescent="0.3">
      <c r="A5247">
        <v>43784</v>
      </c>
      <c r="B5247" t="s">
        <v>1716</v>
      </c>
      <c r="C5247" t="s">
        <v>145</v>
      </c>
      <c r="D5247" t="s">
        <v>40</v>
      </c>
      <c r="E5247" t="s">
        <v>50</v>
      </c>
      <c r="F5247">
        <v>15</v>
      </c>
      <c r="G5247">
        <v>18</v>
      </c>
      <c r="H5247" t="s">
        <v>34</v>
      </c>
      <c r="I5247" t="s">
        <v>30</v>
      </c>
      <c r="J5247">
        <v>5240</v>
      </c>
      <c r="K5247" t="str">
        <f>VLOOKUP(E5247,LUCode!A:B,2,FALSE)</f>
        <v>Brakes</v>
      </c>
      <c r="L5247">
        <f>VLOOKUP(D5247,Coordinates!A:C,2,FALSE)</f>
        <v>43.405700000000003</v>
      </c>
      <c r="M5247">
        <f>VLOOKUP(D5247,Coordinates!A:C,3,FALSE)</f>
        <v>-79.194900000000004</v>
      </c>
      <c r="N5247" t="str">
        <f>VLOOKUP(I5247,LULine!A:B,2,FALSE)</f>
        <v>Bloor Danforth</v>
      </c>
      <c r="O5247" t="s">
        <v>1768</v>
      </c>
      <c r="P5247" t="s">
        <v>1776</v>
      </c>
    </row>
    <row r="5248" spans="1:16" x14ac:dyDescent="0.3">
      <c r="A5248">
        <v>43784</v>
      </c>
      <c r="B5248" t="s">
        <v>1190</v>
      </c>
      <c r="C5248" t="s">
        <v>145</v>
      </c>
      <c r="D5248" t="s">
        <v>64</v>
      </c>
      <c r="E5248" t="s">
        <v>54</v>
      </c>
      <c r="F5248">
        <v>4</v>
      </c>
      <c r="G5248">
        <v>7</v>
      </c>
      <c r="H5248" t="s">
        <v>29</v>
      </c>
      <c r="I5248" t="s">
        <v>30</v>
      </c>
      <c r="J5248">
        <v>5259</v>
      </c>
      <c r="K5248" t="str">
        <f>VLOOKUP(E5248,LUCode!A:B,2,FALSE)</f>
        <v>Passenger Assistance Alarm Activated - No Trouble Found</v>
      </c>
      <c r="L5248">
        <f>VLOOKUP(D5248,Coordinates!A:C,2,FALSE)</f>
        <v>43.424100000000003</v>
      </c>
      <c r="M5248">
        <f>VLOOKUP(D5248,Coordinates!A:C,3,FALSE)</f>
        <v>-79.164699999999996</v>
      </c>
      <c r="N5248" t="str">
        <f>VLOOKUP(I5248,LULine!A:B,2,FALSE)</f>
        <v>Bloor Danforth</v>
      </c>
      <c r="O5248" t="s">
        <v>1768</v>
      </c>
      <c r="P5248" t="s">
        <v>1776</v>
      </c>
    </row>
    <row r="5249" spans="1:16" x14ac:dyDescent="0.3">
      <c r="A5249">
        <v>43784</v>
      </c>
      <c r="B5249" t="s">
        <v>292</v>
      </c>
      <c r="C5249" t="s">
        <v>145</v>
      </c>
      <c r="D5249" t="s">
        <v>223</v>
      </c>
      <c r="E5249" t="s">
        <v>67</v>
      </c>
      <c r="F5249">
        <v>7</v>
      </c>
      <c r="G5249">
        <v>11</v>
      </c>
      <c r="H5249" t="s">
        <v>29</v>
      </c>
      <c r="I5249" t="s">
        <v>30</v>
      </c>
      <c r="J5249">
        <v>5123</v>
      </c>
      <c r="K5249" t="str">
        <f>VLOOKUP(E5249,LUCode!A:B,2,FALSE)</f>
        <v>Door Problems - Faulty Equipment</v>
      </c>
      <c r="L5249">
        <f>VLOOKUP(D5249,Coordinates!A:C,2,FALSE)</f>
        <v>43.392499999999998</v>
      </c>
      <c r="M5249">
        <f>VLOOKUP(D5249,Coordinates!A:C,3,FALSE)</f>
        <v>-79.271050000000002</v>
      </c>
      <c r="N5249" t="str">
        <f>VLOOKUP(I5249,LULine!A:B,2,FALSE)</f>
        <v>Bloor Danforth</v>
      </c>
      <c r="O5249" t="s">
        <v>1768</v>
      </c>
      <c r="P5249" t="s">
        <v>1777</v>
      </c>
    </row>
    <row r="5250" spans="1:16" x14ac:dyDescent="0.3">
      <c r="A5250">
        <v>43784</v>
      </c>
      <c r="B5250" t="s">
        <v>828</v>
      </c>
      <c r="C5250" t="s">
        <v>145</v>
      </c>
      <c r="D5250" t="s">
        <v>45</v>
      </c>
      <c r="E5250" t="s">
        <v>958</v>
      </c>
      <c r="F5250">
        <v>5</v>
      </c>
      <c r="G5250">
        <v>10</v>
      </c>
      <c r="H5250" t="s">
        <v>19</v>
      </c>
      <c r="I5250" t="s">
        <v>15</v>
      </c>
      <c r="J5250">
        <v>5786</v>
      </c>
      <c r="K5250" t="str">
        <f>VLOOKUP(E5250,LUCode!A:B,2,FALSE)</f>
        <v>RC&amp;S Other</v>
      </c>
      <c r="L5250">
        <f>VLOOKUP(D5250,Coordinates!A:C,2,FALSE)</f>
        <v>43.781399999999998</v>
      </c>
      <c r="M5250">
        <f>VLOOKUP(D5250,Coordinates!A:C,3,FALSE)</f>
        <v>-79.415000000000006</v>
      </c>
      <c r="N5250" t="str">
        <f>VLOOKUP(I5250,LULine!A:B,2,FALSE)</f>
        <v>Yonge University Spadina</v>
      </c>
      <c r="O5250" t="s">
        <v>1768</v>
      </c>
      <c r="P5250" t="s">
        <v>1777</v>
      </c>
    </row>
    <row r="5251" spans="1:16" x14ac:dyDescent="0.3">
      <c r="A5251">
        <v>43785</v>
      </c>
      <c r="B5251" t="s">
        <v>62</v>
      </c>
      <c r="C5251" t="s">
        <v>175</v>
      </c>
      <c r="D5251" t="s">
        <v>33</v>
      </c>
      <c r="E5251" t="s">
        <v>652</v>
      </c>
      <c r="F5251">
        <v>3</v>
      </c>
      <c r="G5251">
        <v>0</v>
      </c>
      <c r="H5251" t="s">
        <v>34</v>
      </c>
      <c r="I5251" t="s">
        <v>30</v>
      </c>
      <c r="J5251">
        <v>5306</v>
      </c>
      <c r="K5251" t="str">
        <f>VLOOKUP(E5251,LUCode!A:B,2,FALSE)</f>
        <v>Ice / Snow Related Problems</v>
      </c>
      <c r="L5251">
        <f>VLOOKUP(D5251,Coordinates!A:C,2,FALSE)</f>
        <v>43.381399999999999</v>
      </c>
      <c r="M5251">
        <f>VLOOKUP(D5251,Coordinates!A:C,3,FALSE)</f>
        <v>-79.320999999999998</v>
      </c>
      <c r="N5251" t="str">
        <f>VLOOKUP(I5251,LULine!A:B,2,FALSE)</f>
        <v>Bloor Danforth</v>
      </c>
      <c r="O5251" t="s">
        <v>1768</v>
      </c>
      <c r="P5251" t="s">
        <v>1774</v>
      </c>
    </row>
    <row r="5252" spans="1:16" x14ac:dyDescent="0.3">
      <c r="A5252">
        <v>43785</v>
      </c>
      <c r="B5252" t="s">
        <v>876</v>
      </c>
      <c r="C5252" t="s">
        <v>175</v>
      </c>
      <c r="D5252" t="s">
        <v>27</v>
      </c>
      <c r="E5252" t="s">
        <v>155</v>
      </c>
      <c r="F5252">
        <v>34</v>
      </c>
      <c r="G5252">
        <v>0</v>
      </c>
      <c r="H5252" t="s">
        <v>34</v>
      </c>
      <c r="I5252" t="s">
        <v>30</v>
      </c>
      <c r="J5252">
        <v>5306</v>
      </c>
      <c r="K5252" t="str">
        <f>VLOOKUP(E5252,LUCode!A:B,2,FALSE)</f>
        <v>Signals Track Weather Related</v>
      </c>
      <c r="L5252">
        <f>VLOOKUP(D5252,Coordinates!A:C,2,FALSE)</f>
        <v>43.392000000000003</v>
      </c>
      <c r="M5252">
        <f>VLOOKUP(D5252,Coordinates!A:C,3,FALSE)</f>
        <v>-79.273499999999999</v>
      </c>
      <c r="N5252" t="str">
        <f>VLOOKUP(I5252,LULine!A:B,2,FALSE)</f>
        <v>Bloor Danforth</v>
      </c>
      <c r="O5252" t="s">
        <v>1768</v>
      </c>
      <c r="P5252" t="s">
        <v>1774</v>
      </c>
    </row>
    <row r="5253" spans="1:16" x14ac:dyDescent="0.3">
      <c r="A5253">
        <v>43785</v>
      </c>
      <c r="B5253" t="s">
        <v>668</v>
      </c>
      <c r="C5253" t="s">
        <v>175</v>
      </c>
      <c r="D5253" t="s">
        <v>341</v>
      </c>
      <c r="E5253" t="s">
        <v>345</v>
      </c>
      <c r="F5253">
        <v>10</v>
      </c>
      <c r="G5253">
        <v>16</v>
      </c>
      <c r="H5253" t="s">
        <v>14</v>
      </c>
      <c r="I5253" t="s">
        <v>93</v>
      </c>
      <c r="J5253">
        <v>3013</v>
      </c>
      <c r="K5253" t="str">
        <f>VLOOKUP(E5253,LUCode!A:B,2,FALSE)</f>
        <v>Miscellaneous Other</v>
      </c>
      <c r="L5253">
        <f>VLOOKUP(D5253,Coordinates!A:C,2,FALSE)</f>
        <v>43.732500000000002</v>
      </c>
      <c r="M5253">
        <f>VLOOKUP(D5253,Coordinates!A:C,3,FALSE)</f>
        <v>-79.263599999999997</v>
      </c>
      <c r="N5253" t="str">
        <f>VLOOKUP(I5253,LULine!A:B,2,FALSE)</f>
        <v>Scarborough Rail Transit</v>
      </c>
      <c r="O5253" t="s">
        <v>1768</v>
      </c>
      <c r="P5253" t="s">
        <v>1772</v>
      </c>
    </row>
    <row r="5254" spans="1:16" x14ac:dyDescent="0.3">
      <c r="A5254">
        <v>43785</v>
      </c>
      <c r="B5254" t="s">
        <v>1705</v>
      </c>
      <c r="C5254" t="s">
        <v>175</v>
      </c>
      <c r="D5254" t="s">
        <v>367</v>
      </c>
      <c r="E5254" t="s">
        <v>67</v>
      </c>
      <c r="F5254">
        <v>8</v>
      </c>
      <c r="G5254">
        <v>12</v>
      </c>
      <c r="H5254" t="s">
        <v>29</v>
      </c>
      <c r="I5254" t="s">
        <v>30</v>
      </c>
      <c r="J5254">
        <v>5124</v>
      </c>
      <c r="K5254" t="str">
        <f>VLOOKUP(E5254,LUCode!A:B,2,FALSE)</f>
        <v>Door Problems - Faulty Equipment</v>
      </c>
      <c r="L5254">
        <f>VLOOKUP(D5254,Coordinates!A:C,2,FALSE)</f>
        <v>43.390599999999999</v>
      </c>
      <c r="M5254">
        <f>VLOOKUP(D5254,Coordinates!A:C,3,FALSE)</f>
        <v>-79.283299999999997</v>
      </c>
      <c r="N5254" t="str">
        <f>VLOOKUP(I5254,LULine!A:B,2,FALSE)</f>
        <v>Bloor Danforth</v>
      </c>
      <c r="O5254" t="s">
        <v>1768</v>
      </c>
      <c r="P5254" t="s">
        <v>1773</v>
      </c>
    </row>
    <row r="5255" spans="1:16" x14ac:dyDescent="0.3">
      <c r="A5255">
        <v>43785</v>
      </c>
      <c r="B5255" t="s">
        <v>699</v>
      </c>
      <c r="C5255" t="s">
        <v>175</v>
      </c>
      <c r="D5255" t="s">
        <v>223</v>
      </c>
      <c r="E5255" t="s">
        <v>277</v>
      </c>
      <c r="F5255">
        <v>5</v>
      </c>
      <c r="G5255">
        <v>9</v>
      </c>
      <c r="H5255" t="s">
        <v>29</v>
      </c>
      <c r="I5255" t="s">
        <v>30</v>
      </c>
      <c r="J5255">
        <v>5001</v>
      </c>
      <c r="K5255" t="str">
        <f>VLOOKUP(E5255,LUCode!A:B,2,FALSE)</f>
        <v>Operator Violated Signal</v>
      </c>
      <c r="L5255">
        <f>VLOOKUP(D5255,Coordinates!A:C,2,FALSE)</f>
        <v>43.392499999999998</v>
      </c>
      <c r="M5255">
        <f>VLOOKUP(D5255,Coordinates!A:C,3,FALSE)</f>
        <v>-79.271050000000002</v>
      </c>
      <c r="N5255" t="str">
        <f>VLOOKUP(I5255,LULine!A:B,2,FALSE)</f>
        <v>Bloor Danforth</v>
      </c>
      <c r="O5255" t="s">
        <v>1768</v>
      </c>
      <c r="P5255" t="s">
        <v>1773</v>
      </c>
    </row>
    <row r="5256" spans="1:16" x14ac:dyDescent="0.3">
      <c r="A5256">
        <v>43785</v>
      </c>
      <c r="B5256" t="s">
        <v>208</v>
      </c>
      <c r="C5256" t="s">
        <v>175</v>
      </c>
      <c r="D5256" t="s">
        <v>45</v>
      </c>
      <c r="E5256" t="s">
        <v>777</v>
      </c>
      <c r="F5256">
        <v>8</v>
      </c>
      <c r="G5256">
        <v>13</v>
      </c>
      <c r="H5256" t="s">
        <v>19</v>
      </c>
      <c r="I5256" t="s">
        <v>15</v>
      </c>
      <c r="J5256">
        <v>5571</v>
      </c>
      <c r="K5256" t="str">
        <f>VLOOKUP(E5256,LUCode!A:B,2,FALSE)</f>
        <v>S/E/C Department Other</v>
      </c>
      <c r="L5256">
        <f>VLOOKUP(D5256,Coordinates!A:C,2,FALSE)</f>
        <v>43.781399999999998</v>
      </c>
      <c r="M5256">
        <f>VLOOKUP(D5256,Coordinates!A:C,3,FALSE)</f>
        <v>-79.415000000000006</v>
      </c>
      <c r="N5256" t="str">
        <f>VLOOKUP(I5256,LULine!A:B,2,FALSE)</f>
        <v>Yonge University Spadina</v>
      </c>
      <c r="O5256" t="s">
        <v>1768</v>
      </c>
      <c r="P5256" t="s">
        <v>1775</v>
      </c>
    </row>
    <row r="5257" spans="1:16" x14ac:dyDescent="0.3">
      <c r="A5257">
        <v>43785</v>
      </c>
      <c r="B5257" t="s">
        <v>1141</v>
      </c>
      <c r="C5257" t="s">
        <v>175</v>
      </c>
      <c r="D5257" s="25" t="s">
        <v>1756</v>
      </c>
      <c r="E5257" t="s">
        <v>150</v>
      </c>
      <c r="F5257">
        <v>5</v>
      </c>
      <c r="G5257">
        <v>10</v>
      </c>
      <c r="H5257" t="s">
        <v>14</v>
      </c>
      <c r="I5257" t="s">
        <v>15</v>
      </c>
      <c r="J5257">
        <v>5571</v>
      </c>
      <c r="K5257" t="str">
        <f>VLOOKUP(E5257,LUCode!A:B,2,FALSE)</f>
        <v>Passenger Other</v>
      </c>
      <c r="L5257">
        <f>VLOOKUP(D5257,Coordinates!A:C,2,FALSE)</f>
        <v>43.401600000000002</v>
      </c>
      <c r="M5257">
        <f>VLOOKUP(D5257,Coordinates!A:C,3,FALSE)</f>
        <v>-79.230900000000005</v>
      </c>
      <c r="N5257" t="str">
        <f>VLOOKUP(I5257,LULine!A:B,2,FALSE)</f>
        <v>Yonge University Spadina</v>
      </c>
      <c r="O5257" t="s">
        <v>1768</v>
      </c>
      <c r="P5257" t="s">
        <v>1777</v>
      </c>
    </row>
    <row r="5258" spans="1:16" x14ac:dyDescent="0.3">
      <c r="A5258">
        <v>43785</v>
      </c>
      <c r="B5258" t="s">
        <v>788</v>
      </c>
      <c r="C5258" t="s">
        <v>175</v>
      </c>
      <c r="D5258" t="s">
        <v>215</v>
      </c>
      <c r="E5258" t="s">
        <v>57</v>
      </c>
      <c r="F5258">
        <v>9</v>
      </c>
      <c r="G5258">
        <v>13</v>
      </c>
      <c r="H5258" t="s">
        <v>34</v>
      </c>
      <c r="I5258" t="s">
        <v>30</v>
      </c>
      <c r="J5258">
        <v>5069</v>
      </c>
      <c r="K5258" t="str">
        <f>VLOOKUP(E5258,LUCode!A:B,2,FALSE)</f>
        <v>Injured or ill Customer (On Train) - Transported</v>
      </c>
      <c r="L5258">
        <f>VLOOKUP(D5258,Coordinates!A:C,2,FALSE)</f>
        <v>43.385300000000001</v>
      </c>
      <c r="M5258">
        <f>VLOOKUP(D5258,Coordinates!A:C,3,FALSE)</f>
        <v>-79.304100000000005</v>
      </c>
      <c r="N5258" t="str">
        <f>VLOOKUP(I5258,LULine!A:B,2,FALSE)</f>
        <v>Bloor Danforth</v>
      </c>
      <c r="O5258" t="s">
        <v>1768</v>
      </c>
      <c r="P5258" t="s">
        <v>1777</v>
      </c>
    </row>
    <row r="5259" spans="1:16" x14ac:dyDescent="0.3">
      <c r="A5259">
        <v>43785</v>
      </c>
      <c r="B5259" t="s">
        <v>893</v>
      </c>
      <c r="C5259" t="s">
        <v>175</v>
      </c>
      <c r="D5259" s="25" t="s">
        <v>1755</v>
      </c>
      <c r="E5259" t="s">
        <v>80</v>
      </c>
      <c r="F5259">
        <v>4</v>
      </c>
      <c r="G5259">
        <v>8</v>
      </c>
      <c r="H5259" t="s">
        <v>34</v>
      </c>
      <c r="I5259" t="s">
        <v>30</v>
      </c>
      <c r="J5259">
        <v>5204</v>
      </c>
      <c r="K5259" t="str">
        <f>VLOOKUP(E5259,LUCode!A:B,2,FALSE)</f>
        <v>Disorderly Patron</v>
      </c>
      <c r="L5259">
        <f>VLOOKUP(D5259,Coordinates!A:C,2,FALSE)</f>
        <v>43.6706</v>
      </c>
      <c r="M5259">
        <f>VLOOKUP(D5259,Coordinates!A:C,3,FALSE)</f>
        <v>-79.386499999999998</v>
      </c>
      <c r="N5259" t="str">
        <f>VLOOKUP(I5259,LULine!A:B,2,FALSE)</f>
        <v>Bloor Danforth</v>
      </c>
      <c r="O5259" t="s">
        <v>1768</v>
      </c>
      <c r="P5259" t="s">
        <v>1777</v>
      </c>
    </row>
    <row r="5260" spans="1:16" x14ac:dyDescent="0.3">
      <c r="A5260">
        <v>43785</v>
      </c>
      <c r="B5260" t="s">
        <v>931</v>
      </c>
      <c r="C5260" t="s">
        <v>175</v>
      </c>
      <c r="D5260" t="s">
        <v>211</v>
      </c>
      <c r="E5260" t="s">
        <v>80</v>
      </c>
      <c r="F5260">
        <v>3</v>
      </c>
      <c r="G5260">
        <v>8</v>
      </c>
      <c r="H5260" t="s">
        <v>19</v>
      </c>
      <c r="I5260" t="s">
        <v>15</v>
      </c>
      <c r="J5260">
        <v>5966</v>
      </c>
      <c r="K5260" t="str">
        <f>VLOOKUP(E5260,LUCode!A:B,2,FALSE)</f>
        <v>Disorderly Patron</v>
      </c>
      <c r="L5260">
        <f>VLOOKUP(D5260,Coordinates!A:C,2,FALSE)</f>
        <v>43.4739</v>
      </c>
      <c r="M5260">
        <f>VLOOKUP(D5260,Coordinates!A:C,3,FALSE)</f>
        <v>-79.313900000000004</v>
      </c>
      <c r="N5260" t="str">
        <f>VLOOKUP(I5260,LULine!A:B,2,FALSE)</f>
        <v>Yonge University Spadina</v>
      </c>
      <c r="O5260" t="s">
        <v>1768</v>
      </c>
      <c r="P5260" t="s">
        <v>1777</v>
      </c>
    </row>
    <row r="5261" spans="1:16" x14ac:dyDescent="0.3">
      <c r="A5261">
        <v>43785</v>
      </c>
      <c r="B5261" t="s">
        <v>1409</v>
      </c>
      <c r="C5261" t="s">
        <v>175</v>
      </c>
      <c r="D5261" t="s">
        <v>248</v>
      </c>
      <c r="E5261" t="s">
        <v>384</v>
      </c>
      <c r="F5261">
        <v>33</v>
      </c>
      <c r="G5261">
        <v>38</v>
      </c>
      <c r="H5261" t="s">
        <v>19</v>
      </c>
      <c r="I5261" t="s">
        <v>15</v>
      </c>
      <c r="J5261">
        <v>5391</v>
      </c>
      <c r="K5261" t="str">
        <f>VLOOKUP(E5261,LUCode!A:B,2,FALSE)</f>
        <v>Track Switch Failure - Signal Related Problem</v>
      </c>
      <c r="L5261">
        <f>VLOOKUP(D5261,Coordinates!A:C,2,FALSE)</f>
        <v>43.3857</v>
      </c>
      <c r="M5261">
        <f>VLOOKUP(D5261,Coordinates!A:C,3,FALSE)</f>
        <v>-79.224000000000004</v>
      </c>
      <c r="N5261" t="str">
        <f>VLOOKUP(I5261,LULine!A:B,2,FALSE)</f>
        <v>Yonge University Spadina</v>
      </c>
      <c r="O5261" t="s">
        <v>1768</v>
      </c>
      <c r="P5261" t="s">
        <v>1777</v>
      </c>
    </row>
    <row r="5262" spans="1:16" x14ac:dyDescent="0.3">
      <c r="A5262">
        <v>43785</v>
      </c>
      <c r="B5262" t="s">
        <v>862</v>
      </c>
      <c r="C5262" t="s">
        <v>175</v>
      </c>
      <c r="D5262" t="s">
        <v>162</v>
      </c>
      <c r="E5262" t="s">
        <v>377</v>
      </c>
      <c r="F5262">
        <v>5</v>
      </c>
      <c r="G5262">
        <v>10</v>
      </c>
      <c r="H5262" t="s">
        <v>19</v>
      </c>
      <c r="I5262" t="s">
        <v>15</v>
      </c>
      <c r="J5262">
        <v>6066</v>
      </c>
      <c r="K5262" t="str">
        <f>VLOOKUP(E5262,LUCode!A:B,2,FALSE)</f>
        <v xml:space="preserve">Signals or Related Components Failure </v>
      </c>
      <c r="L5262">
        <f>VLOOKUP(D5262,Coordinates!A:C,2,FALSE)</f>
        <v>43.390900000000002</v>
      </c>
      <c r="M5262">
        <f>VLOOKUP(D5262,Coordinates!A:C,3,FALSE)</f>
        <v>-79.224500000000006</v>
      </c>
      <c r="N5262" t="str">
        <f>VLOOKUP(I5262,LULine!A:B,2,FALSE)</f>
        <v>Yonge University Spadina</v>
      </c>
      <c r="O5262" t="s">
        <v>1768</v>
      </c>
      <c r="P5262" t="s">
        <v>1777</v>
      </c>
    </row>
    <row r="5263" spans="1:16" x14ac:dyDescent="0.3">
      <c r="A5263">
        <v>43786</v>
      </c>
      <c r="B5263" t="s">
        <v>1677</v>
      </c>
      <c r="C5263" t="s">
        <v>188</v>
      </c>
      <c r="D5263" t="s">
        <v>45</v>
      </c>
      <c r="E5263" t="s">
        <v>319</v>
      </c>
      <c r="F5263">
        <v>4</v>
      </c>
      <c r="G5263">
        <v>9</v>
      </c>
      <c r="H5263" t="s">
        <v>19</v>
      </c>
      <c r="I5263" t="s">
        <v>15</v>
      </c>
      <c r="J5263">
        <v>6051</v>
      </c>
      <c r="K5263" t="str">
        <f>VLOOKUP(E5263,LUCode!A:B,2,FALSE)</f>
        <v xml:space="preserve">Speed Control Equipment  </v>
      </c>
      <c r="L5263">
        <f>VLOOKUP(D5263,Coordinates!A:C,2,FALSE)</f>
        <v>43.781399999999998</v>
      </c>
      <c r="M5263">
        <f>VLOOKUP(D5263,Coordinates!A:C,3,FALSE)</f>
        <v>-79.415000000000006</v>
      </c>
      <c r="N5263" t="str">
        <f>VLOOKUP(I5263,LULine!A:B,2,FALSE)</f>
        <v>Yonge University Spadina</v>
      </c>
      <c r="O5263" t="s">
        <v>1768</v>
      </c>
      <c r="P5263" t="s">
        <v>1772</v>
      </c>
    </row>
    <row r="5264" spans="1:16" x14ac:dyDescent="0.3">
      <c r="A5264">
        <v>43786</v>
      </c>
      <c r="B5264" t="s">
        <v>761</v>
      </c>
      <c r="C5264" t="s">
        <v>188</v>
      </c>
      <c r="D5264" t="s">
        <v>119</v>
      </c>
      <c r="E5264" t="s">
        <v>143</v>
      </c>
      <c r="F5264">
        <v>5</v>
      </c>
      <c r="G5264">
        <v>10</v>
      </c>
      <c r="H5264" t="s">
        <v>19</v>
      </c>
      <c r="I5264" t="s">
        <v>15</v>
      </c>
      <c r="J5264">
        <v>5476</v>
      </c>
      <c r="K5264" t="str">
        <f>VLOOKUP(E5264,LUCode!A:B,2,FALSE)</f>
        <v>Transportation Department - Other</v>
      </c>
      <c r="L5264">
        <f>VLOOKUP(D5264,Coordinates!A:C,2,FALSE)</f>
        <v>43.433</v>
      </c>
      <c r="M5264">
        <f>VLOOKUP(D5264,Coordinates!A:C,3,FALSE)</f>
        <v>-79.248000000000005</v>
      </c>
      <c r="N5264" t="str">
        <f>VLOOKUP(I5264,LULine!A:B,2,FALSE)</f>
        <v>Yonge University Spadina</v>
      </c>
      <c r="O5264" t="s">
        <v>1768</v>
      </c>
      <c r="P5264" t="s">
        <v>1772</v>
      </c>
    </row>
    <row r="5265" spans="1:16" x14ac:dyDescent="0.3">
      <c r="A5265">
        <v>43786</v>
      </c>
      <c r="B5265" t="s">
        <v>513</v>
      </c>
      <c r="C5265" t="s">
        <v>188</v>
      </c>
      <c r="D5265" t="s">
        <v>77</v>
      </c>
      <c r="E5265" t="s">
        <v>183</v>
      </c>
      <c r="F5265">
        <v>3</v>
      </c>
      <c r="G5265">
        <v>8</v>
      </c>
      <c r="H5265" t="s">
        <v>14</v>
      </c>
      <c r="I5265" t="s">
        <v>15</v>
      </c>
      <c r="J5265">
        <v>5886</v>
      </c>
      <c r="K5265" t="str">
        <f>VLOOKUP(E5265,LUCode!A:B,2,FALSE)</f>
        <v>ATC Operator Related</v>
      </c>
      <c r="L5265" t="str">
        <f>VLOOKUP(D5265,Coordinates!A:C,2,FALSE)</f>
        <v>43°44′03</v>
      </c>
      <c r="M5265">
        <f>VLOOKUP(D5265,Coordinates!A:C,3,FALSE)</f>
        <v>-79.27</v>
      </c>
      <c r="N5265" t="str">
        <f>VLOOKUP(I5265,LULine!A:B,2,FALSE)</f>
        <v>Yonge University Spadina</v>
      </c>
      <c r="O5265" t="s">
        <v>1768</v>
      </c>
      <c r="P5265" t="s">
        <v>1772</v>
      </c>
    </row>
    <row r="5266" spans="1:16" x14ac:dyDescent="0.3">
      <c r="A5266">
        <v>43786</v>
      </c>
      <c r="B5266" t="s">
        <v>1335</v>
      </c>
      <c r="C5266" t="s">
        <v>188</v>
      </c>
      <c r="D5266" t="s">
        <v>33</v>
      </c>
      <c r="E5266" t="s">
        <v>50</v>
      </c>
      <c r="F5266">
        <v>5</v>
      </c>
      <c r="G5266">
        <v>10</v>
      </c>
      <c r="H5266" t="s">
        <v>34</v>
      </c>
      <c r="I5266" t="s">
        <v>30</v>
      </c>
      <c r="J5266">
        <v>5314</v>
      </c>
      <c r="K5266" t="str">
        <f>VLOOKUP(E5266,LUCode!A:B,2,FALSE)</f>
        <v>Brakes</v>
      </c>
      <c r="L5266">
        <f>VLOOKUP(D5266,Coordinates!A:C,2,FALSE)</f>
        <v>43.381399999999999</v>
      </c>
      <c r="M5266">
        <f>VLOOKUP(D5266,Coordinates!A:C,3,FALSE)</f>
        <v>-79.320999999999998</v>
      </c>
      <c r="N5266" t="str">
        <f>VLOOKUP(I5266,LULine!A:B,2,FALSE)</f>
        <v>Bloor Danforth</v>
      </c>
      <c r="O5266" t="s">
        <v>1768</v>
      </c>
      <c r="P5266" t="s">
        <v>1772</v>
      </c>
    </row>
    <row r="5267" spans="1:16" x14ac:dyDescent="0.3">
      <c r="A5267">
        <v>43786</v>
      </c>
      <c r="B5267" t="s">
        <v>1360</v>
      </c>
      <c r="C5267" t="s">
        <v>188</v>
      </c>
      <c r="D5267" s="25" t="s">
        <v>1756</v>
      </c>
      <c r="E5267" t="s">
        <v>80</v>
      </c>
      <c r="F5267">
        <v>3</v>
      </c>
      <c r="G5267">
        <v>7</v>
      </c>
      <c r="H5267" t="s">
        <v>19</v>
      </c>
      <c r="I5267" t="s">
        <v>15</v>
      </c>
      <c r="J5267">
        <v>5981</v>
      </c>
      <c r="K5267" t="str">
        <f>VLOOKUP(E5267,LUCode!A:B,2,FALSE)</f>
        <v>Disorderly Patron</v>
      </c>
      <c r="L5267">
        <f>VLOOKUP(D5267,Coordinates!A:C,2,FALSE)</f>
        <v>43.401600000000002</v>
      </c>
      <c r="M5267">
        <f>VLOOKUP(D5267,Coordinates!A:C,3,FALSE)</f>
        <v>-79.230900000000005</v>
      </c>
      <c r="N5267" t="str">
        <f>VLOOKUP(I5267,LULine!A:B,2,FALSE)</f>
        <v>Yonge University Spadina</v>
      </c>
      <c r="O5267" t="s">
        <v>1768</v>
      </c>
      <c r="P5267" t="s">
        <v>1773</v>
      </c>
    </row>
    <row r="5268" spans="1:16" x14ac:dyDescent="0.3">
      <c r="A5268">
        <v>43786</v>
      </c>
      <c r="B5268" t="s">
        <v>794</v>
      </c>
      <c r="C5268" t="s">
        <v>188</v>
      </c>
      <c r="D5268" t="s">
        <v>130</v>
      </c>
      <c r="E5268" t="s">
        <v>80</v>
      </c>
      <c r="F5268">
        <v>3</v>
      </c>
      <c r="G5268">
        <v>8</v>
      </c>
      <c r="H5268" t="s">
        <v>29</v>
      </c>
      <c r="I5268" t="s">
        <v>30</v>
      </c>
      <c r="J5268">
        <v>5084</v>
      </c>
      <c r="K5268" t="str">
        <f>VLOOKUP(E5268,LUCode!A:B,2,FALSE)</f>
        <v>Disorderly Patron</v>
      </c>
      <c r="L5268">
        <f>VLOOKUP(D5268,Coordinates!A:C,2,FALSE)</f>
        <v>43.668300000000002</v>
      </c>
      <c r="M5268">
        <f>VLOOKUP(D5268,Coordinates!A:C,3,FALSE)</f>
        <v>-79.399900000000002</v>
      </c>
      <c r="N5268" t="str">
        <f>VLOOKUP(I5268,LULine!A:B,2,FALSE)</f>
        <v>Bloor Danforth</v>
      </c>
      <c r="O5268" t="s">
        <v>1768</v>
      </c>
      <c r="P5268" t="s">
        <v>1773</v>
      </c>
    </row>
    <row r="5269" spans="1:16" x14ac:dyDescent="0.3">
      <c r="A5269">
        <v>43786</v>
      </c>
      <c r="B5269" t="s">
        <v>795</v>
      </c>
      <c r="C5269" t="s">
        <v>188</v>
      </c>
      <c r="D5269" t="s">
        <v>40</v>
      </c>
      <c r="E5269" t="s">
        <v>89</v>
      </c>
      <c r="F5269">
        <v>10</v>
      </c>
      <c r="G5269">
        <v>15</v>
      </c>
      <c r="H5269" t="s">
        <v>29</v>
      </c>
      <c r="I5269" t="s">
        <v>30</v>
      </c>
      <c r="J5269">
        <v>5358</v>
      </c>
      <c r="K5269" t="str">
        <f>VLOOKUP(E5269,LUCode!A:B,2,FALSE)</f>
        <v>Injured or ill Customer (On Train) - Medical Aid Refused</v>
      </c>
      <c r="L5269">
        <f>VLOOKUP(D5269,Coordinates!A:C,2,FALSE)</f>
        <v>43.405700000000003</v>
      </c>
      <c r="M5269">
        <f>VLOOKUP(D5269,Coordinates!A:C,3,FALSE)</f>
        <v>-79.194900000000004</v>
      </c>
      <c r="N5269" t="str">
        <f>VLOOKUP(I5269,LULine!A:B,2,FALSE)</f>
        <v>Bloor Danforth</v>
      </c>
      <c r="O5269" t="s">
        <v>1768</v>
      </c>
      <c r="P5269" t="s">
        <v>1773</v>
      </c>
    </row>
    <row r="5270" spans="1:16" x14ac:dyDescent="0.3">
      <c r="A5270">
        <v>43786</v>
      </c>
      <c r="B5270" t="s">
        <v>44</v>
      </c>
      <c r="C5270" t="s">
        <v>188</v>
      </c>
      <c r="D5270" s="25" t="s">
        <v>1640</v>
      </c>
      <c r="E5270" t="s">
        <v>138</v>
      </c>
      <c r="F5270">
        <v>6</v>
      </c>
      <c r="G5270">
        <v>11</v>
      </c>
      <c r="H5270" t="s">
        <v>34</v>
      </c>
      <c r="I5270" t="s">
        <v>99</v>
      </c>
      <c r="J5270">
        <v>6151</v>
      </c>
      <c r="K5270" t="str">
        <f>VLOOKUP(E5270,LUCode!A:B,2,FALSE)</f>
        <v>TR Cab Doors</v>
      </c>
      <c r="L5270" t="str">
        <f>VLOOKUP(D5270,Coordinates!A:C,2,FALSE)</f>
        <v>43.7614°</v>
      </c>
      <c r="M5270">
        <f>VLOOKUP(D5270,Coordinates!A:C,3,FALSE)</f>
        <v>-79.410499999999999</v>
      </c>
      <c r="N5270" t="str">
        <f>VLOOKUP(I5270,LULine!A:B,2,FALSE)</f>
        <v>Sheppard</v>
      </c>
      <c r="O5270" t="s">
        <v>1768</v>
      </c>
      <c r="P5270" t="s">
        <v>1773</v>
      </c>
    </row>
    <row r="5271" spans="1:16" x14ac:dyDescent="0.3">
      <c r="A5271">
        <v>43786</v>
      </c>
      <c r="B5271" t="s">
        <v>416</v>
      </c>
      <c r="C5271" t="s">
        <v>188</v>
      </c>
      <c r="D5271" t="s">
        <v>45</v>
      </c>
      <c r="E5271" t="s">
        <v>110</v>
      </c>
      <c r="F5271">
        <v>8</v>
      </c>
      <c r="G5271">
        <v>12</v>
      </c>
      <c r="H5271" t="s">
        <v>19</v>
      </c>
      <c r="I5271" t="s">
        <v>15</v>
      </c>
      <c r="J5271">
        <v>5746</v>
      </c>
      <c r="K5271" t="str">
        <f>VLOOKUP(E5271,LUCode!A:B,2,FALSE)</f>
        <v>Door Problems - Debris Related</v>
      </c>
      <c r="L5271">
        <f>VLOOKUP(D5271,Coordinates!A:C,2,FALSE)</f>
        <v>43.781399999999998</v>
      </c>
      <c r="M5271">
        <f>VLOOKUP(D5271,Coordinates!A:C,3,FALSE)</f>
        <v>-79.415000000000006</v>
      </c>
      <c r="N5271" t="str">
        <f>VLOOKUP(I5271,LULine!A:B,2,FALSE)</f>
        <v>Yonge University Spadina</v>
      </c>
      <c r="O5271" t="s">
        <v>1768</v>
      </c>
      <c r="P5271" t="s">
        <v>1773</v>
      </c>
    </row>
    <row r="5272" spans="1:16" x14ac:dyDescent="0.3">
      <c r="A5272">
        <v>43786</v>
      </c>
      <c r="B5272" t="s">
        <v>966</v>
      </c>
      <c r="C5272" t="s">
        <v>188</v>
      </c>
      <c r="D5272" t="s">
        <v>22</v>
      </c>
      <c r="E5272" t="s">
        <v>80</v>
      </c>
      <c r="F5272">
        <v>4</v>
      </c>
      <c r="G5272">
        <v>8</v>
      </c>
      <c r="H5272" t="s">
        <v>19</v>
      </c>
      <c r="I5272" t="s">
        <v>15</v>
      </c>
      <c r="J5272">
        <v>5421</v>
      </c>
      <c r="K5272" t="str">
        <f>VLOOKUP(E5272,LUCode!A:B,2,FALSE)</f>
        <v>Disorderly Patron</v>
      </c>
      <c r="L5272">
        <f>VLOOKUP(D5272,Coordinates!A:C,2,FALSE)</f>
        <v>43.4116</v>
      </c>
      <c r="M5272">
        <f>VLOOKUP(D5272,Coordinates!A:C,3,FALSE)</f>
        <v>-79.233500000000006</v>
      </c>
      <c r="N5272" t="str">
        <f>VLOOKUP(I5272,LULine!A:B,2,FALSE)</f>
        <v>Yonge University Spadina</v>
      </c>
      <c r="O5272" t="s">
        <v>1768</v>
      </c>
      <c r="P5272" t="s">
        <v>1773</v>
      </c>
    </row>
    <row r="5273" spans="1:16" x14ac:dyDescent="0.3">
      <c r="A5273">
        <v>43786</v>
      </c>
      <c r="B5273" t="s">
        <v>433</v>
      </c>
      <c r="C5273" t="s">
        <v>188</v>
      </c>
      <c r="D5273" t="s">
        <v>32</v>
      </c>
      <c r="E5273" t="s">
        <v>1264</v>
      </c>
      <c r="F5273">
        <v>3</v>
      </c>
      <c r="G5273">
        <v>7</v>
      </c>
      <c r="H5273" t="s">
        <v>34</v>
      </c>
      <c r="I5273" t="s">
        <v>30</v>
      </c>
      <c r="J5273">
        <v>5357</v>
      </c>
      <c r="K5273" t="str">
        <f>VLOOKUP(E5273,LUCode!A:B,2,FALSE)</f>
        <v>Injured or ill Customer (In Station) - Medical Aid Refused</v>
      </c>
      <c r="L5273">
        <f>VLOOKUP(D5273,Coordinates!A:C,2,FALSE)</f>
        <v>43.681111000000001</v>
      </c>
      <c r="M5273">
        <f>VLOOKUP(D5273,Coordinates!A:C,3,FALSE)</f>
        <v>-79.337778</v>
      </c>
      <c r="N5273" t="str">
        <f>VLOOKUP(I5273,LULine!A:B,2,FALSE)</f>
        <v>Bloor Danforth</v>
      </c>
      <c r="O5273" t="s">
        <v>1768</v>
      </c>
      <c r="P5273" t="s">
        <v>1775</v>
      </c>
    </row>
    <row r="5274" spans="1:16" x14ac:dyDescent="0.3">
      <c r="A5274">
        <v>43786</v>
      </c>
      <c r="B5274" t="s">
        <v>434</v>
      </c>
      <c r="C5274" t="s">
        <v>188</v>
      </c>
      <c r="D5274" t="s">
        <v>95</v>
      </c>
      <c r="E5274" t="s">
        <v>54</v>
      </c>
      <c r="F5274">
        <v>4</v>
      </c>
      <c r="G5274">
        <v>8</v>
      </c>
      <c r="H5274" t="s">
        <v>19</v>
      </c>
      <c r="I5274" t="s">
        <v>15</v>
      </c>
      <c r="J5274">
        <v>5456</v>
      </c>
      <c r="K5274" t="str">
        <f>VLOOKUP(E5274,LUCode!A:B,2,FALSE)</f>
        <v>Passenger Assistance Alarm Activated - No Trouble Found</v>
      </c>
      <c r="L5274">
        <f>VLOOKUP(D5274,Coordinates!A:C,2,FALSE)</f>
        <v>43.403700000000001</v>
      </c>
      <c r="M5274">
        <f>VLOOKUP(D5274,Coordinates!A:C,3,FALSE)</f>
        <v>-79.231999999999999</v>
      </c>
      <c r="N5274" t="str">
        <f>VLOOKUP(I5274,LULine!A:B,2,FALSE)</f>
        <v>Yonge University Spadina</v>
      </c>
      <c r="O5274" t="s">
        <v>1768</v>
      </c>
      <c r="P5274" t="s">
        <v>1775</v>
      </c>
    </row>
    <row r="5275" spans="1:16" x14ac:dyDescent="0.3">
      <c r="A5275">
        <v>43786</v>
      </c>
      <c r="B5275" t="s">
        <v>386</v>
      </c>
      <c r="C5275" t="s">
        <v>188</v>
      </c>
      <c r="D5275" t="s">
        <v>45</v>
      </c>
      <c r="E5275" t="s">
        <v>89</v>
      </c>
      <c r="F5275">
        <v>5</v>
      </c>
      <c r="G5275">
        <v>10</v>
      </c>
      <c r="H5275" t="s">
        <v>19</v>
      </c>
      <c r="I5275" t="s">
        <v>15</v>
      </c>
      <c r="J5275">
        <v>5961</v>
      </c>
      <c r="K5275" t="str">
        <f>VLOOKUP(E5275,LUCode!A:B,2,FALSE)</f>
        <v>Injured or ill Customer (On Train) - Medical Aid Refused</v>
      </c>
      <c r="L5275">
        <f>VLOOKUP(D5275,Coordinates!A:C,2,FALSE)</f>
        <v>43.781399999999998</v>
      </c>
      <c r="M5275">
        <f>VLOOKUP(D5275,Coordinates!A:C,3,FALSE)</f>
        <v>-79.415000000000006</v>
      </c>
      <c r="N5275" t="str">
        <f>VLOOKUP(I5275,LULine!A:B,2,FALSE)</f>
        <v>Yonge University Spadina</v>
      </c>
      <c r="O5275" t="s">
        <v>1768</v>
      </c>
      <c r="P5275" t="s">
        <v>1776</v>
      </c>
    </row>
    <row r="5276" spans="1:16" x14ac:dyDescent="0.3">
      <c r="A5276">
        <v>43786</v>
      </c>
      <c r="B5276" t="s">
        <v>590</v>
      </c>
      <c r="C5276" t="s">
        <v>188</v>
      </c>
      <c r="D5276" s="25" t="s">
        <v>1756</v>
      </c>
      <c r="E5276" t="s">
        <v>218</v>
      </c>
      <c r="F5276">
        <v>8</v>
      </c>
      <c r="G5276">
        <v>12</v>
      </c>
      <c r="H5276" t="s">
        <v>14</v>
      </c>
      <c r="I5276" t="s">
        <v>15</v>
      </c>
      <c r="J5276">
        <v>5576</v>
      </c>
      <c r="K5276" t="str">
        <f>VLOOKUP(E5276,LUCode!A:B,2,FALSE)</f>
        <v>Equipment - No Trouble Found</v>
      </c>
      <c r="L5276">
        <f>VLOOKUP(D5276,Coordinates!A:C,2,FALSE)</f>
        <v>43.401600000000002</v>
      </c>
      <c r="M5276">
        <f>VLOOKUP(D5276,Coordinates!A:C,3,FALSE)</f>
        <v>-79.230900000000005</v>
      </c>
      <c r="N5276" t="str">
        <f>VLOOKUP(I5276,LULine!A:B,2,FALSE)</f>
        <v>Yonge University Spadina</v>
      </c>
      <c r="O5276" t="s">
        <v>1768</v>
      </c>
      <c r="P5276" t="s">
        <v>1776</v>
      </c>
    </row>
    <row r="5277" spans="1:16" x14ac:dyDescent="0.3">
      <c r="A5277">
        <v>43787</v>
      </c>
      <c r="B5277" t="s">
        <v>369</v>
      </c>
      <c r="C5277" t="s">
        <v>196</v>
      </c>
      <c r="D5277" t="s">
        <v>211</v>
      </c>
      <c r="E5277" t="s">
        <v>13</v>
      </c>
      <c r="F5277">
        <v>3</v>
      </c>
      <c r="G5277">
        <v>0</v>
      </c>
      <c r="H5277" t="s">
        <v>19</v>
      </c>
      <c r="I5277" t="s">
        <v>15</v>
      </c>
      <c r="J5277">
        <v>5941</v>
      </c>
      <c r="K5277" t="str">
        <f>VLOOKUP(E5277,LUCode!A:B,2,FALSE)</f>
        <v>ATC Project</v>
      </c>
      <c r="L5277">
        <f>VLOOKUP(D5277,Coordinates!A:C,2,FALSE)</f>
        <v>43.4739</v>
      </c>
      <c r="M5277">
        <f>VLOOKUP(D5277,Coordinates!A:C,3,FALSE)</f>
        <v>-79.313900000000004</v>
      </c>
      <c r="N5277" t="str">
        <f>VLOOKUP(I5277,LULine!A:B,2,FALSE)</f>
        <v>Yonge University Spadina</v>
      </c>
      <c r="O5277" t="s">
        <v>1768</v>
      </c>
      <c r="P5277" t="s">
        <v>1774</v>
      </c>
    </row>
    <row r="5278" spans="1:16" x14ac:dyDescent="0.3">
      <c r="A5278">
        <v>43787</v>
      </c>
      <c r="B5278" t="s">
        <v>62</v>
      </c>
      <c r="C5278" t="s">
        <v>196</v>
      </c>
      <c r="D5278" t="s">
        <v>42</v>
      </c>
      <c r="E5278" t="s">
        <v>13</v>
      </c>
      <c r="F5278">
        <v>9</v>
      </c>
      <c r="G5278">
        <v>0</v>
      </c>
      <c r="H5278" t="s">
        <v>14</v>
      </c>
      <c r="I5278" t="s">
        <v>15</v>
      </c>
      <c r="J5278">
        <v>5756</v>
      </c>
      <c r="K5278" t="str">
        <f>VLOOKUP(E5278,LUCode!A:B,2,FALSE)</f>
        <v>ATC Project</v>
      </c>
      <c r="L5278">
        <f>VLOOKUP(D5278,Coordinates!A:C,2,FALSE)</f>
        <v>43.749699999999997</v>
      </c>
      <c r="M5278">
        <f>VLOOKUP(D5278,Coordinates!A:C,3,FALSE)</f>
        <v>-79.4619</v>
      </c>
      <c r="N5278" t="str">
        <f>VLOOKUP(I5278,LULine!A:B,2,FALSE)</f>
        <v>Yonge University Spadina</v>
      </c>
      <c r="O5278" t="s">
        <v>1768</v>
      </c>
      <c r="P5278" t="s">
        <v>1774</v>
      </c>
    </row>
    <row r="5279" spans="1:16" x14ac:dyDescent="0.3">
      <c r="A5279">
        <v>43787</v>
      </c>
      <c r="B5279" t="s">
        <v>153</v>
      </c>
      <c r="C5279" t="s">
        <v>196</v>
      </c>
      <c r="D5279" s="25" t="s">
        <v>1756</v>
      </c>
      <c r="E5279" t="s">
        <v>60</v>
      </c>
      <c r="F5279">
        <v>3</v>
      </c>
      <c r="G5279">
        <v>0</v>
      </c>
      <c r="H5279" t="s">
        <v>19</v>
      </c>
      <c r="I5279" t="s">
        <v>15</v>
      </c>
      <c r="J5279">
        <v>5506</v>
      </c>
      <c r="K5279" t="str">
        <f>VLOOKUP(E5279,LUCode!A:B,2,FALSE)</f>
        <v>Miscellaneous Other</v>
      </c>
      <c r="L5279">
        <f>VLOOKUP(D5279,Coordinates!A:C,2,FALSE)</f>
        <v>43.401600000000002</v>
      </c>
      <c r="M5279">
        <f>VLOOKUP(D5279,Coordinates!A:C,3,FALSE)</f>
        <v>-79.230900000000005</v>
      </c>
      <c r="N5279" t="str">
        <f>VLOOKUP(I5279,LULine!A:B,2,FALSE)</f>
        <v>Yonge University Spadina</v>
      </c>
      <c r="O5279" t="s">
        <v>1768</v>
      </c>
      <c r="P5279" t="s">
        <v>1774</v>
      </c>
    </row>
    <row r="5280" spans="1:16" x14ac:dyDescent="0.3">
      <c r="A5280">
        <v>43787</v>
      </c>
      <c r="B5280" t="s">
        <v>1281</v>
      </c>
      <c r="C5280" t="s">
        <v>196</v>
      </c>
      <c r="D5280" t="s">
        <v>42</v>
      </c>
      <c r="E5280" t="s">
        <v>13</v>
      </c>
      <c r="F5280">
        <v>3</v>
      </c>
      <c r="G5280">
        <v>8</v>
      </c>
      <c r="H5280" t="s">
        <v>14</v>
      </c>
      <c r="I5280" t="s">
        <v>15</v>
      </c>
      <c r="J5280">
        <v>5681</v>
      </c>
      <c r="K5280" t="str">
        <f>VLOOKUP(E5280,LUCode!A:B,2,FALSE)</f>
        <v>ATC Project</v>
      </c>
      <c r="L5280">
        <f>VLOOKUP(D5280,Coordinates!A:C,2,FALSE)</f>
        <v>43.749699999999997</v>
      </c>
      <c r="M5280">
        <f>VLOOKUP(D5280,Coordinates!A:C,3,FALSE)</f>
        <v>-79.4619</v>
      </c>
      <c r="N5280" t="str">
        <f>VLOOKUP(I5280,LULine!A:B,2,FALSE)</f>
        <v>Yonge University Spadina</v>
      </c>
      <c r="O5280" t="s">
        <v>1768</v>
      </c>
      <c r="P5280" t="s">
        <v>1774</v>
      </c>
    </row>
    <row r="5281" spans="1:16" x14ac:dyDescent="0.3">
      <c r="A5281">
        <v>43787</v>
      </c>
      <c r="B5281" t="s">
        <v>758</v>
      </c>
      <c r="C5281" t="s">
        <v>196</v>
      </c>
      <c r="D5281" t="s">
        <v>42</v>
      </c>
      <c r="E5281" t="s">
        <v>13</v>
      </c>
      <c r="F5281">
        <v>3</v>
      </c>
      <c r="G5281">
        <v>8</v>
      </c>
      <c r="H5281" t="s">
        <v>14</v>
      </c>
      <c r="I5281" t="s">
        <v>15</v>
      </c>
      <c r="J5281">
        <v>6041</v>
      </c>
      <c r="K5281" t="str">
        <f>VLOOKUP(E5281,LUCode!A:B,2,FALSE)</f>
        <v>ATC Project</v>
      </c>
      <c r="L5281">
        <f>VLOOKUP(D5281,Coordinates!A:C,2,FALSE)</f>
        <v>43.749699999999997</v>
      </c>
      <c r="M5281">
        <f>VLOOKUP(D5281,Coordinates!A:C,3,FALSE)</f>
        <v>-79.4619</v>
      </c>
      <c r="N5281" t="str">
        <f>VLOOKUP(I5281,LULine!A:B,2,FALSE)</f>
        <v>Yonge University Spadina</v>
      </c>
      <c r="O5281" t="s">
        <v>1768</v>
      </c>
      <c r="P5281" t="s">
        <v>1774</v>
      </c>
    </row>
    <row r="5282" spans="1:16" x14ac:dyDescent="0.3">
      <c r="A5282">
        <v>43787</v>
      </c>
      <c r="B5282" t="s">
        <v>129</v>
      </c>
      <c r="C5282" t="s">
        <v>196</v>
      </c>
      <c r="D5282" t="s">
        <v>42</v>
      </c>
      <c r="E5282" t="s">
        <v>13</v>
      </c>
      <c r="F5282">
        <v>3</v>
      </c>
      <c r="G5282">
        <v>8</v>
      </c>
      <c r="H5282" t="s">
        <v>14</v>
      </c>
      <c r="I5282" t="s">
        <v>15</v>
      </c>
      <c r="J5282">
        <v>5621</v>
      </c>
      <c r="K5282" t="str">
        <f>VLOOKUP(E5282,LUCode!A:B,2,FALSE)</f>
        <v>ATC Project</v>
      </c>
      <c r="L5282">
        <f>VLOOKUP(D5282,Coordinates!A:C,2,FALSE)</f>
        <v>43.749699999999997</v>
      </c>
      <c r="M5282">
        <f>VLOOKUP(D5282,Coordinates!A:C,3,FALSE)</f>
        <v>-79.4619</v>
      </c>
      <c r="N5282" t="str">
        <f>VLOOKUP(I5282,LULine!A:B,2,FALSE)</f>
        <v>Yonge University Spadina</v>
      </c>
      <c r="O5282" t="s">
        <v>1768</v>
      </c>
      <c r="P5282" t="s">
        <v>1774</v>
      </c>
    </row>
    <row r="5283" spans="1:16" x14ac:dyDescent="0.3">
      <c r="A5283">
        <v>43787</v>
      </c>
      <c r="B5283" t="s">
        <v>927</v>
      </c>
      <c r="C5283" t="s">
        <v>196</v>
      </c>
      <c r="D5283" t="s">
        <v>45</v>
      </c>
      <c r="E5283" t="s">
        <v>43</v>
      </c>
      <c r="F5283">
        <v>3</v>
      </c>
      <c r="G5283">
        <v>5</v>
      </c>
      <c r="H5283" t="s">
        <v>19</v>
      </c>
      <c r="I5283" t="s">
        <v>15</v>
      </c>
      <c r="J5283">
        <v>5966</v>
      </c>
      <c r="K5283" t="str">
        <f>VLOOKUP(E5283,LUCode!A:B,2,FALSE)</f>
        <v>Operator Not In Position</v>
      </c>
      <c r="L5283">
        <f>VLOOKUP(D5283,Coordinates!A:C,2,FALSE)</f>
        <v>43.781399999999998</v>
      </c>
      <c r="M5283">
        <f>VLOOKUP(D5283,Coordinates!A:C,3,FALSE)</f>
        <v>-79.415000000000006</v>
      </c>
      <c r="N5283" t="str">
        <f>VLOOKUP(I5283,LULine!A:B,2,FALSE)</f>
        <v>Yonge University Spadina</v>
      </c>
      <c r="O5283" t="s">
        <v>1768</v>
      </c>
      <c r="P5283" t="s">
        <v>1774</v>
      </c>
    </row>
    <row r="5284" spans="1:16" x14ac:dyDescent="0.3">
      <c r="A5284">
        <v>43787</v>
      </c>
      <c r="B5284" t="s">
        <v>628</v>
      </c>
      <c r="C5284" t="s">
        <v>196</v>
      </c>
      <c r="D5284" t="s">
        <v>33</v>
      </c>
      <c r="E5284" t="s">
        <v>50</v>
      </c>
      <c r="F5284">
        <v>3</v>
      </c>
      <c r="G5284">
        <v>5</v>
      </c>
      <c r="H5284" t="s">
        <v>34</v>
      </c>
      <c r="I5284" t="s">
        <v>30</v>
      </c>
      <c r="J5284">
        <v>5314</v>
      </c>
      <c r="K5284" t="str">
        <f>VLOOKUP(E5284,LUCode!A:B,2,FALSE)</f>
        <v>Brakes</v>
      </c>
      <c r="L5284">
        <f>VLOOKUP(D5284,Coordinates!A:C,2,FALSE)</f>
        <v>43.381399999999999</v>
      </c>
      <c r="M5284">
        <f>VLOOKUP(D5284,Coordinates!A:C,3,FALSE)</f>
        <v>-79.320999999999998</v>
      </c>
      <c r="N5284" t="str">
        <f>VLOOKUP(I5284,LULine!A:B,2,FALSE)</f>
        <v>Bloor Danforth</v>
      </c>
      <c r="O5284" t="s">
        <v>1768</v>
      </c>
      <c r="P5284" t="s">
        <v>1774</v>
      </c>
    </row>
    <row r="5285" spans="1:16" x14ac:dyDescent="0.3">
      <c r="A5285">
        <v>43787</v>
      </c>
      <c r="B5285" t="s">
        <v>230</v>
      </c>
      <c r="C5285" t="s">
        <v>196</v>
      </c>
      <c r="D5285" t="s">
        <v>45</v>
      </c>
      <c r="E5285" t="s">
        <v>43</v>
      </c>
      <c r="F5285">
        <v>3</v>
      </c>
      <c r="G5285">
        <v>5</v>
      </c>
      <c r="H5285" t="s">
        <v>19</v>
      </c>
      <c r="I5285" t="s">
        <v>15</v>
      </c>
      <c r="J5285">
        <v>6116</v>
      </c>
      <c r="K5285" t="str">
        <f>VLOOKUP(E5285,LUCode!A:B,2,FALSE)</f>
        <v>Operator Not In Position</v>
      </c>
      <c r="L5285">
        <f>VLOOKUP(D5285,Coordinates!A:C,2,FALSE)</f>
        <v>43.781399999999998</v>
      </c>
      <c r="M5285">
        <f>VLOOKUP(D5285,Coordinates!A:C,3,FALSE)</f>
        <v>-79.415000000000006</v>
      </c>
      <c r="N5285" t="str">
        <f>VLOOKUP(I5285,LULine!A:B,2,FALSE)</f>
        <v>Yonge University Spadina</v>
      </c>
      <c r="O5285" t="s">
        <v>1768</v>
      </c>
      <c r="P5285" t="s">
        <v>1774</v>
      </c>
    </row>
    <row r="5286" spans="1:16" x14ac:dyDescent="0.3">
      <c r="A5286">
        <v>43787</v>
      </c>
      <c r="B5286" t="s">
        <v>39</v>
      </c>
      <c r="C5286" t="s">
        <v>196</v>
      </c>
      <c r="D5286" t="s">
        <v>85</v>
      </c>
      <c r="E5286" t="s">
        <v>89</v>
      </c>
      <c r="F5286">
        <v>6</v>
      </c>
      <c r="G5286">
        <v>8</v>
      </c>
      <c r="H5286" t="s">
        <v>19</v>
      </c>
      <c r="I5286" t="s">
        <v>15</v>
      </c>
      <c r="J5286">
        <v>5526</v>
      </c>
      <c r="K5286" t="str">
        <f>VLOOKUP(E5286,LUCode!A:B,2,FALSE)</f>
        <v>Injured or ill Customer (On Train) - Medical Aid Refused</v>
      </c>
      <c r="L5286">
        <f>VLOOKUP(D5286,Coordinates!A:C,2,FALSE)</f>
        <v>43.656300000000002</v>
      </c>
      <c r="M5286">
        <f>VLOOKUP(D5286,Coordinates!A:C,3,FALSE)</f>
        <v>-79.380499999999998</v>
      </c>
      <c r="N5286" t="str">
        <f>VLOOKUP(I5286,LULine!A:B,2,FALSE)</f>
        <v>Yonge University Spadina</v>
      </c>
      <c r="O5286" t="s">
        <v>1768</v>
      </c>
      <c r="P5286" t="s">
        <v>1774</v>
      </c>
    </row>
    <row r="5287" spans="1:16" x14ac:dyDescent="0.3">
      <c r="A5287">
        <v>43787</v>
      </c>
      <c r="B5287" t="s">
        <v>946</v>
      </c>
      <c r="C5287" t="s">
        <v>196</v>
      </c>
      <c r="D5287" t="s">
        <v>88</v>
      </c>
      <c r="E5287" t="s">
        <v>132</v>
      </c>
      <c r="F5287">
        <v>7</v>
      </c>
      <c r="G5287">
        <v>9</v>
      </c>
      <c r="H5287" t="s">
        <v>19</v>
      </c>
      <c r="I5287" t="s">
        <v>15</v>
      </c>
      <c r="J5287">
        <v>5916</v>
      </c>
      <c r="K5287" t="str">
        <f>VLOOKUP(E5287,LUCode!A:B,2,FALSE)</f>
        <v>Misc. Transportation Other - Employee Non-Chargeable</v>
      </c>
      <c r="L5287">
        <f>VLOOKUP(D5287,Coordinates!A:C,2,FALSE)</f>
        <v>43.744900000000001</v>
      </c>
      <c r="M5287">
        <f>VLOOKUP(D5287,Coordinates!A:C,3,FALSE)</f>
        <v>-79.406700000000001</v>
      </c>
      <c r="N5287" t="str">
        <f>VLOOKUP(I5287,LULine!A:B,2,FALSE)</f>
        <v>Yonge University Spadina</v>
      </c>
      <c r="O5287" t="s">
        <v>1768</v>
      </c>
      <c r="P5287" t="s">
        <v>1773</v>
      </c>
    </row>
    <row r="5288" spans="1:16" x14ac:dyDescent="0.3">
      <c r="A5288">
        <v>43787</v>
      </c>
      <c r="B5288" t="s">
        <v>1147</v>
      </c>
      <c r="C5288" t="s">
        <v>196</v>
      </c>
      <c r="D5288" t="s">
        <v>207</v>
      </c>
      <c r="E5288" t="s">
        <v>89</v>
      </c>
      <c r="F5288">
        <v>3</v>
      </c>
      <c r="G5288">
        <v>6</v>
      </c>
      <c r="H5288" t="s">
        <v>14</v>
      </c>
      <c r="I5288" t="s">
        <v>15</v>
      </c>
      <c r="J5288">
        <v>5851</v>
      </c>
      <c r="K5288" t="str">
        <f>VLOOKUP(E5288,LUCode!A:B,2,FALSE)</f>
        <v>Injured or ill Customer (On Train) - Medical Aid Refused</v>
      </c>
      <c r="L5288">
        <f>VLOOKUP(D5288,Coordinates!A:C,2,FALSE)</f>
        <v>43.4221</v>
      </c>
      <c r="M5288">
        <f>VLOOKUP(D5288,Coordinates!A:C,3,FALSE)</f>
        <v>-79.235399999999998</v>
      </c>
      <c r="N5288" t="str">
        <f>VLOOKUP(I5288,LULine!A:B,2,FALSE)</f>
        <v>Yonge University Spadina</v>
      </c>
      <c r="O5288" t="s">
        <v>1768</v>
      </c>
      <c r="P5288" t="s">
        <v>1773</v>
      </c>
    </row>
    <row r="5289" spans="1:16" x14ac:dyDescent="0.3">
      <c r="A5289">
        <v>43787</v>
      </c>
      <c r="B5289" t="s">
        <v>720</v>
      </c>
      <c r="C5289" t="s">
        <v>196</v>
      </c>
      <c r="D5289" t="s">
        <v>37</v>
      </c>
      <c r="E5289" t="s">
        <v>80</v>
      </c>
      <c r="F5289">
        <v>3</v>
      </c>
      <c r="G5289">
        <v>6</v>
      </c>
      <c r="H5289" t="s">
        <v>29</v>
      </c>
      <c r="I5289" t="s">
        <v>30</v>
      </c>
      <c r="J5289">
        <v>5037</v>
      </c>
      <c r="K5289" t="str">
        <f>VLOOKUP(E5289,LUCode!A:B,2,FALSE)</f>
        <v>Disorderly Patron</v>
      </c>
      <c r="L5289">
        <f>VLOOKUP(D5289,Coordinates!A:C,2,FALSE)</f>
        <v>43.435699999999997</v>
      </c>
      <c r="M5289">
        <f>VLOOKUP(D5289,Coordinates!A:C,3,FALSE)</f>
        <v>-79.154899999999998</v>
      </c>
      <c r="N5289" t="str">
        <f>VLOOKUP(I5289,LULine!A:B,2,FALSE)</f>
        <v>Bloor Danforth</v>
      </c>
      <c r="O5289" t="s">
        <v>1768</v>
      </c>
      <c r="P5289" t="s">
        <v>1773</v>
      </c>
    </row>
    <row r="5290" spans="1:16" x14ac:dyDescent="0.3">
      <c r="A5290">
        <v>43787</v>
      </c>
      <c r="B5290" t="s">
        <v>518</v>
      </c>
      <c r="C5290" t="s">
        <v>196</v>
      </c>
      <c r="D5290" t="s">
        <v>59</v>
      </c>
      <c r="E5290" t="s">
        <v>80</v>
      </c>
      <c r="F5290">
        <v>4</v>
      </c>
      <c r="G5290">
        <v>7</v>
      </c>
      <c r="H5290" t="s">
        <v>29</v>
      </c>
      <c r="I5290" t="s">
        <v>30</v>
      </c>
      <c r="J5290">
        <v>5037</v>
      </c>
      <c r="K5290" t="str">
        <f>VLOOKUP(E5290,LUCode!A:B,2,FALSE)</f>
        <v>Disorderly Patron</v>
      </c>
      <c r="L5290">
        <f>VLOOKUP(D5290,Coordinates!A:C,2,FALSE)</f>
        <v>43.410299999999999</v>
      </c>
      <c r="M5290">
        <f>VLOOKUP(D5290,Coordinates!A:C,3,FALSE)</f>
        <v>-79.192300000000003</v>
      </c>
      <c r="N5290" t="str">
        <f>VLOOKUP(I5290,LULine!A:B,2,FALSE)</f>
        <v>Bloor Danforth</v>
      </c>
      <c r="O5290" t="s">
        <v>1768</v>
      </c>
      <c r="P5290" t="s">
        <v>1773</v>
      </c>
    </row>
    <row r="5291" spans="1:16" x14ac:dyDescent="0.3">
      <c r="A5291">
        <v>43787</v>
      </c>
      <c r="B5291" t="s">
        <v>209</v>
      </c>
      <c r="C5291" t="s">
        <v>196</v>
      </c>
      <c r="D5291" t="s">
        <v>24</v>
      </c>
      <c r="E5291" t="s">
        <v>54</v>
      </c>
      <c r="F5291">
        <v>3</v>
      </c>
      <c r="G5291">
        <v>5</v>
      </c>
      <c r="H5291" t="s">
        <v>19</v>
      </c>
      <c r="I5291" t="s">
        <v>15</v>
      </c>
      <c r="J5291">
        <v>5976</v>
      </c>
      <c r="K5291" t="str">
        <f>VLOOKUP(E5291,LUCode!A:B,2,FALSE)</f>
        <v>Passenger Assistance Alarm Activated - No Trouble Found</v>
      </c>
      <c r="L5291">
        <f>VLOOKUP(D5291,Coordinates!A:C,2,FALSE)</f>
        <v>43.415199999999999</v>
      </c>
      <c r="M5291">
        <f>VLOOKUP(D5291,Coordinates!A:C,3,FALSE)</f>
        <v>-79.234999999999999</v>
      </c>
      <c r="N5291" t="str">
        <f>VLOOKUP(I5291,LULine!A:B,2,FALSE)</f>
        <v>Yonge University Spadina</v>
      </c>
      <c r="O5291" t="s">
        <v>1768</v>
      </c>
      <c r="P5291" t="s">
        <v>1775</v>
      </c>
    </row>
    <row r="5292" spans="1:16" x14ac:dyDescent="0.3">
      <c r="A5292">
        <v>43787</v>
      </c>
      <c r="B5292" t="s">
        <v>1371</v>
      </c>
      <c r="C5292" t="s">
        <v>196</v>
      </c>
      <c r="D5292" t="s">
        <v>367</v>
      </c>
      <c r="E5292" t="s">
        <v>89</v>
      </c>
      <c r="F5292">
        <v>3</v>
      </c>
      <c r="G5292">
        <v>5</v>
      </c>
      <c r="H5292" t="s">
        <v>29</v>
      </c>
      <c r="I5292" t="s">
        <v>30</v>
      </c>
      <c r="J5292">
        <v>5298</v>
      </c>
      <c r="K5292" t="str">
        <f>VLOOKUP(E5292,LUCode!A:B,2,FALSE)</f>
        <v>Injured or ill Customer (On Train) - Medical Aid Refused</v>
      </c>
      <c r="L5292">
        <f>VLOOKUP(D5292,Coordinates!A:C,2,FALSE)</f>
        <v>43.390599999999999</v>
      </c>
      <c r="M5292">
        <f>VLOOKUP(D5292,Coordinates!A:C,3,FALSE)</f>
        <v>-79.283299999999997</v>
      </c>
      <c r="N5292" t="str">
        <f>VLOOKUP(I5292,LULine!A:B,2,FALSE)</f>
        <v>Bloor Danforth</v>
      </c>
      <c r="O5292" t="s">
        <v>1768</v>
      </c>
      <c r="P5292" t="s">
        <v>1776</v>
      </c>
    </row>
    <row r="5293" spans="1:16" x14ac:dyDescent="0.3">
      <c r="A5293">
        <v>43787</v>
      </c>
      <c r="B5293" t="s">
        <v>1009</v>
      </c>
      <c r="C5293" t="s">
        <v>196</v>
      </c>
      <c r="D5293" t="s">
        <v>24</v>
      </c>
      <c r="E5293" t="s">
        <v>60</v>
      </c>
      <c r="F5293">
        <v>3</v>
      </c>
      <c r="G5293">
        <v>6</v>
      </c>
      <c r="H5293" t="s">
        <v>14</v>
      </c>
      <c r="I5293" t="s">
        <v>15</v>
      </c>
      <c r="J5293">
        <v>5431</v>
      </c>
      <c r="K5293" t="str">
        <f>VLOOKUP(E5293,LUCode!A:B,2,FALSE)</f>
        <v>Miscellaneous Other</v>
      </c>
      <c r="L5293">
        <f>VLOOKUP(D5293,Coordinates!A:C,2,FALSE)</f>
        <v>43.415199999999999</v>
      </c>
      <c r="M5293">
        <f>VLOOKUP(D5293,Coordinates!A:C,3,FALSE)</f>
        <v>-79.234999999999999</v>
      </c>
      <c r="N5293" t="str">
        <f>VLOOKUP(I5293,LULine!A:B,2,FALSE)</f>
        <v>Yonge University Spadina</v>
      </c>
      <c r="O5293" t="s">
        <v>1768</v>
      </c>
      <c r="P5293" t="s">
        <v>1776</v>
      </c>
    </row>
    <row r="5294" spans="1:16" x14ac:dyDescent="0.3">
      <c r="A5294">
        <v>43788</v>
      </c>
      <c r="B5294" t="s">
        <v>1729</v>
      </c>
      <c r="C5294" t="s">
        <v>11</v>
      </c>
      <c r="D5294" t="s">
        <v>207</v>
      </c>
      <c r="E5294" t="s">
        <v>132</v>
      </c>
      <c r="F5294">
        <v>7</v>
      </c>
      <c r="G5294">
        <v>12</v>
      </c>
      <c r="H5294" t="s">
        <v>14</v>
      </c>
      <c r="I5294" t="s">
        <v>15</v>
      </c>
      <c r="J5294">
        <v>5856</v>
      </c>
      <c r="K5294" t="str">
        <f>VLOOKUP(E5294,LUCode!A:B,2,FALSE)</f>
        <v>Misc. Transportation Other - Employee Non-Chargeable</v>
      </c>
      <c r="L5294">
        <f>VLOOKUP(D5294,Coordinates!A:C,2,FALSE)</f>
        <v>43.4221</v>
      </c>
      <c r="M5294">
        <f>VLOOKUP(D5294,Coordinates!A:C,3,FALSE)</f>
        <v>-79.235399999999998</v>
      </c>
      <c r="N5294" t="str">
        <f>VLOOKUP(I5294,LULine!A:B,2,FALSE)</f>
        <v>Yonge University Spadina</v>
      </c>
      <c r="O5294" t="s">
        <v>1768</v>
      </c>
      <c r="P5294" t="s">
        <v>1777</v>
      </c>
    </row>
    <row r="5295" spans="1:16" x14ac:dyDescent="0.3">
      <c r="A5295">
        <v>43788</v>
      </c>
      <c r="B5295" t="s">
        <v>645</v>
      </c>
      <c r="C5295" t="s">
        <v>11</v>
      </c>
      <c r="D5295" t="s">
        <v>32</v>
      </c>
      <c r="E5295" t="s">
        <v>43</v>
      </c>
      <c r="F5295">
        <v>4</v>
      </c>
      <c r="G5295">
        <v>6</v>
      </c>
      <c r="H5295" t="s">
        <v>29</v>
      </c>
      <c r="I5295" t="s">
        <v>30</v>
      </c>
      <c r="J5295">
        <v>5301</v>
      </c>
      <c r="K5295" t="str">
        <f>VLOOKUP(E5295,LUCode!A:B,2,FALSE)</f>
        <v>Operator Not In Position</v>
      </c>
      <c r="L5295">
        <f>VLOOKUP(D5295,Coordinates!A:C,2,FALSE)</f>
        <v>43.681111000000001</v>
      </c>
      <c r="M5295">
        <f>VLOOKUP(D5295,Coordinates!A:C,3,FALSE)</f>
        <v>-79.337778</v>
      </c>
      <c r="N5295" t="str">
        <f>VLOOKUP(I5295,LULine!A:B,2,FALSE)</f>
        <v>Bloor Danforth</v>
      </c>
      <c r="O5295" t="s">
        <v>1768</v>
      </c>
      <c r="P5295" t="s">
        <v>1774</v>
      </c>
    </row>
    <row r="5296" spans="1:16" x14ac:dyDescent="0.3">
      <c r="A5296">
        <v>43788</v>
      </c>
      <c r="B5296" t="s">
        <v>62</v>
      </c>
      <c r="C5296" t="s">
        <v>11</v>
      </c>
      <c r="D5296" t="s">
        <v>42</v>
      </c>
      <c r="E5296" t="s">
        <v>43</v>
      </c>
      <c r="F5296">
        <v>4</v>
      </c>
      <c r="G5296">
        <v>0</v>
      </c>
      <c r="H5296" t="s">
        <v>14</v>
      </c>
      <c r="I5296" t="s">
        <v>15</v>
      </c>
      <c r="J5296">
        <v>5506</v>
      </c>
      <c r="K5296" t="str">
        <f>VLOOKUP(E5296,LUCode!A:B,2,FALSE)</f>
        <v>Operator Not In Position</v>
      </c>
      <c r="L5296">
        <f>VLOOKUP(D5296,Coordinates!A:C,2,FALSE)</f>
        <v>43.749699999999997</v>
      </c>
      <c r="M5296">
        <f>VLOOKUP(D5296,Coordinates!A:C,3,FALSE)</f>
        <v>-79.4619</v>
      </c>
      <c r="N5296" t="str">
        <f>VLOOKUP(I5296,LULine!A:B,2,FALSE)</f>
        <v>Yonge University Spadina</v>
      </c>
      <c r="O5296" t="s">
        <v>1768</v>
      </c>
      <c r="P5296" t="s">
        <v>1774</v>
      </c>
    </row>
    <row r="5297" spans="1:16" x14ac:dyDescent="0.3">
      <c r="A5297">
        <v>43788</v>
      </c>
      <c r="B5297" t="s">
        <v>41</v>
      </c>
      <c r="C5297" t="s">
        <v>11</v>
      </c>
      <c r="D5297" t="s">
        <v>79</v>
      </c>
      <c r="E5297" t="s">
        <v>57</v>
      </c>
      <c r="F5297">
        <v>7</v>
      </c>
      <c r="G5297">
        <v>9</v>
      </c>
      <c r="H5297" t="s">
        <v>29</v>
      </c>
      <c r="I5297" t="s">
        <v>30</v>
      </c>
      <c r="J5297">
        <v>5178</v>
      </c>
      <c r="K5297" t="str">
        <f>VLOOKUP(E5297,LUCode!A:B,2,FALSE)</f>
        <v>Injured or ill Customer (On Train) - Transported</v>
      </c>
      <c r="L5297">
        <f>VLOOKUP(D5297,Coordinates!A:C,2,FALSE)</f>
        <v>43.402500000000003</v>
      </c>
      <c r="M5297">
        <f>VLOOKUP(D5297,Coordinates!A:C,3,FALSE)</f>
        <v>-79.220799999999997</v>
      </c>
      <c r="N5297" t="str">
        <f>VLOOKUP(I5297,LULine!A:B,2,FALSE)</f>
        <v>Bloor Danforth</v>
      </c>
      <c r="O5297" t="s">
        <v>1768</v>
      </c>
      <c r="P5297" t="s">
        <v>1774</v>
      </c>
    </row>
    <row r="5298" spans="1:16" x14ac:dyDescent="0.3">
      <c r="A5298">
        <v>43788</v>
      </c>
      <c r="B5298" t="s">
        <v>670</v>
      </c>
      <c r="C5298" t="s">
        <v>11</v>
      </c>
      <c r="D5298" t="s">
        <v>200</v>
      </c>
      <c r="E5298" t="s">
        <v>143</v>
      </c>
      <c r="F5298">
        <v>6</v>
      </c>
      <c r="G5298">
        <v>9</v>
      </c>
      <c r="H5298" t="s">
        <v>29</v>
      </c>
      <c r="I5298" t="s">
        <v>30</v>
      </c>
      <c r="J5298">
        <v>5261</v>
      </c>
      <c r="K5298" t="str">
        <f>VLOOKUP(E5298,LUCode!A:B,2,FALSE)</f>
        <v>Transportation Department - Other</v>
      </c>
      <c r="L5298">
        <f>VLOOKUP(D5298,Coordinates!A:C,2,FALSE)</f>
        <v>43.391399999999997</v>
      </c>
      <c r="M5298">
        <f>VLOOKUP(D5298,Coordinates!A:C,3,FALSE)</f>
        <v>-79.28</v>
      </c>
      <c r="N5298" t="str">
        <f>VLOOKUP(I5298,LULine!A:B,2,FALSE)</f>
        <v>Bloor Danforth</v>
      </c>
      <c r="O5298" t="s">
        <v>1768</v>
      </c>
      <c r="P5298" t="s">
        <v>1772</v>
      </c>
    </row>
    <row r="5299" spans="1:16" x14ac:dyDescent="0.3">
      <c r="A5299">
        <v>43788</v>
      </c>
      <c r="B5299" t="s">
        <v>1082</v>
      </c>
      <c r="C5299" t="s">
        <v>11</v>
      </c>
      <c r="D5299" t="s">
        <v>626</v>
      </c>
      <c r="E5299" t="s">
        <v>89</v>
      </c>
      <c r="F5299">
        <v>8</v>
      </c>
      <c r="G5299">
        <v>10</v>
      </c>
      <c r="H5299" t="s">
        <v>19</v>
      </c>
      <c r="I5299" t="s">
        <v>15</v>
      </c>
      <c r="J5299">
        <v>0</v>
      </c>
      <c r="K5299" t="str">
        <f>VLOOKUP(E5299,LUCode!A:B,2,FALSE)</f>
        <v>Injured or ill Customer (On Train) - Medical Aid Refused</v>
      </c>
      <c r="L5299">
        <f>VLOOKUP(D5299,Coordinates!A:C,2,FALSE)</f>
        <v>43.465000000000003</v>
      </c>
      <c r="M5299">
        <f>VLOOKUP(D5299,Coordinates!A:C,3,FALSE)</f>
        <v>-79.2453</v>
      </c>
      <c r="N5299" t="str">
        <f>VLOOKUP(I5299,LULine!A:B,2,FALSE)</f>
        <v>Yonge University Spadina</v>
      </c>
      <c r="O5299" t="s">
        <v>1768</v>
      </c>
      <c r="P5299" t="s">
        <v>1772</v>
      </c>
    </row>
    <row r="5300" spans="1:16" x14ac:dyDescent="0.3">
      <c r="A5300">
        <v>43788</v>
      </c>
      <c r="B5300" t="s">
        <v>1180</v>
      </c>
      <c r="C5300" t="s">
        <v>11</v>
      </c>
      <c r="D5300" t="s">
        <v>325</v>
      </c>
      <c r="E5300" t="s">
        <v>57</v>
      </c>
      <c r="F5300">
        <v>55</v>
      </c>
      <c r="G5300">
        <v>58</v>
      </c>
      <c r="H5300" t="s">
        <v>19</v>
      </c>
      <c r="I5300" t="s">
        <v>15</v>
      </c>
      <c r="J5300">
        <v>5961</v>
      </c>
      <c r="K5300" t="str">
        <f>VLOOKUP(E5300,LUCode!A:B,2,FALSE)</f>
        <v>Injured or ill Customer (On Train) - Transported</v>
      </c>
      <c r="L5300">
        <f>VLOOKUP(D5300,Coordinates!A:C,2,FALSE)</f>
        <v>43.394100000000002</v>
      </c>
      <c r="M5300">
        <f>VLOOKUP(D5300,Coordinates!A:C,3,FALSE)</f>
        <v>-79.225899999999996</v>
      </c>
      <c r="N5300" t="str">
        <f>VLOOKUP(I5300,LULine!A:B,2,FALSE)</f>
        <v>Yonge University Spadina</v>
      </c>
      <c r="O5300" t="s">
        <v>1768</v>
      </c>
      <c r="P5300" t="s">
        <v>1773</v>
      </c>
    </row>
    <row r="5301" spans="1:16" x14ac:dyDescent="0.3">
      <c r="A5301">
        <v>43788</v>
      </c>
      <c r="B5301" t="s">
        <v>883</v>
      </c>
      <c r="C5301" t="s">
        <v>11</v>
      </c>
      <c r="D5301" t="s">
        <v>85</v>
      </c>
      <c r="E5301" t="s">
        <v>216</v>
      </c>
      <c r="F5301">
        <v>18</v>
      </c>
      <c r="G5301">
        <v>21</v>
      </c>
      <c r="H5301" t="s">
        <v>14</v>
      </c>
      <c r="I5301" t="s">
        <v>15</v>
      </c>
      <c r="J5301">
        <v>5396</v>
      </c>
      <c r="K5301" t="str">
        <f>VLOOKUP(E5301,LUCode!A:B,2,FALSE)</f>
        <v>Emergency Alarm Station Activation</v>
      </c>
      <c r="L5301">
        <f>VLOOKUP(D5301,Coordinates!A:C,2,FALSE)</f>
        <v>43.656300000000002</v>
      </c>
      <c r="M5301">
        <f>VLOOKUP(D5301,Coordinates!A:C,3,FALSE)</f>
        <v>-79.380499999999998</v>
      </c>
      <c r="N5301" t="str">
        <f>VLOOKUP(I5301,LULine!A:B,2,FALSE)</f>
        <v>Yonge University Spadina</v>
      </c>
      <c r="O5301" t="s">
        <v>1768</v>
      </c>
      <c r="P5301" t="s">
        <v>1775</v>
      </c>
    </row>
    <row r="5302" spans="1:16" x14ac:dyDescent="0.3">
      <c r="A5302">
        <v>43788</v>
      </c>
      <c r="B5302" t="s">
        <v>464</v>
      </c>
      <c r="C5302" t="s">
        <v>11</v>
      </c>
      <c r="D5302" t="s">
        <v>24</v>
      </c>
      <c r="E5302" t="s">
        <v>43</v>
      </c>
      <c r="F5302">
        <v>3</v>
      </c>
      <c r="G5302">
        <v>5</v>
      </c>
      <c r="H5302" t="s">
        <v>19</v>
      </c>
      <c r="I5302" t="s">
        <v>15</v>
      </c>
      <c r="J5302">
        <v>5791</v>
      </c>
      <c r="K5302" t="str">
        <f>VLOOKUP(E5302,LUCode!A:B,2,FALSE)</f>
        <v>Operator Not In Position</v>
      </c>
      <c r="L5302">
        <f>VLOOKUP(D5302,Coordinates!A:C,2,FALSE)</f>
        <v>43.415199999999999</v>
      </c>
      <c r="M5302">
        <f>VLOOKUP(D5302,Coordinates!A:C,3,FALSE)</f>
        <v>-79.234999999999999</v>
      </c>
      <c r="N5302" t="str">
        <f>VLOOKUP(I5302,LULine!A:B,2,FALSE)</f>
        <v>Yonge University Spadina</v>
      </c>
      <c r="O5302" t="s">
        <v>1768</v>
      </c>
      <c r="P5302" t="s">
        <v>1775</v>
      </c>
    </row>
    <row r="5303" spans="1:16" x14ac:dyDescent="0.3">
      <c r="A5303">
        <v>43788</v>
      </c>
      <c r="B5303" t="s">
        <v>309</v>
      </c>
      <c r="C5303" t="s">
        <v>11</v>
      </c>
      <c r="D5303" t="s">
        <v>849</v>
      </c>
      <c r="E5303" t="s">
        <v>60</v>
      </c>
      <c r="F5303">
        <v>5</v>
      </c>
      <c r="G5303">
        <v>9</v>
      </c>
      <c r="H5303" t="s">
        <v>19</v>
      </c>
      <c r="I5303" t="s">
        <v>15</v>
      </c>
      <c r="J5303">
        <v>5931</v>
      </c>
      <c r="K5303" t="str">
        <f>VLOOKUP(E5303,LUCode!A:B,2,FALSE)</f>
        <v>Miscellaneous Other</v>
      </c>
      <c r="L5303">
        <f>VLOOKUP(D5303,Coordinates!A:C,2,FALSE)</f>
        <v>43.463700000000003</v>
      </c>
      <c r="M5303">
        <f>VLOOKUP(D5303,Coordinates!A:C,3,FALSE)</f>
        <v>-79.303399999999996</v>
      </c>
      <c r="N5303" t="str">
        <f>VLOOKUP(I5303,LULine!A:B,2,FALSE)</f>
        <v>Yonge University Spadina</v>
      </c>
      <c r="O5303" t="s">
        <v>1768</v>
      </c>
      <c r="P5303" t="s">
        <v>1775</v>
      </c>
    </row>
    <row r="5304" spans="1:16" x14ac:dyDescent="0.3">
      <c r="A5304">
        <v>43788</v>
      </c>
      <c r="B5304" t="s">
        <v>97</v>
      </c>
      <c r="C5304" t="s">
        <v>11</v>
      </c>
      <c r="D5304" t="s">
        <v>42</v>
      </c>
      <c r="E5304" t="s">
        <v>132</v>
      </c>
      <c r="F5304">
        <v>4</v>
      </c>
      <c r="G5304">
        <v>6</v>
      </c>
      <c r="H5304" t="s">
        <v>19</v>
      </c>
      <c r="I5304" t="s">
        <v>15</v>
      </c>
      <c r="J5304">
        <v>5531</v>
      </c>
      <c r="K5304" t="str">
        <f>VLOOKUP(E5304,LUCode!A:B,2,FALSE)</f>
        <v>Misc. Transportation Other - Employee Non-Chargeable</v>
      </c>
      <c r="L5304">
        <f>VLOOKUP(D5304,Coordinates!A:C,2,FALSE)</f>
        <v>43.749699999999997</v>
      </c>
      <c r="M5304">
        <f>VLOOKUP(D5304,Coordinates!A:C,3,FALSE)</f>
        <v>-79.4619</v>
      </c>
      <c r="N5304" t="str">
        <f>VLOOKUP(I5304,LULine!A:B,2,FALSE)</f>
        <v>Yonge University Spadina</v>
      </c>
      <c r="O5304" t="s">
        <v>1768</v>
      </c>
      <c r="P5304" t="s">
        <v>1775</v>
      </c>
    </row>
    <row r="5305" spans="1:16" x14ac:dyDescent="0.3">
      <c r="A5305">
        <v>43788</v>
      </c>
      <c r="B5305" t="s">
        <v>434</v>
      </c>
      <c r="C5305" t="s">
        <v>11</v>
      </c>
      <c r="D5305" t="s">
        <v>374</v>
      </c>
      <c r="E5305" t="s">
        <v>57</v>
      </c>
      <c r="F5305">
        <v>5</v>
      </c>
      <c r="G5305">
        <v>7</v>
      </c>
      <c r="H5305" t="s">
        <v>29</v>
      </c>
      <c r="I5305" t="s">
        <v>30</v>
      </c>
      <c r="J5305">
        <v>5053</v>
      </c>
      <c r="K5305" t="str">
        <f>VLOOKUP(E5305,LUCode!A:B,2,FALSE)</f>
        <v>Injured or ill Customer (On Train) - Transported</v>
      </c>
      <c r="L5305">
        <f>VLOOKUP(D5305,Coordinates!A:C,2,FALSE)</f>
        <v>43.393300000000004</v>
      </c>
      <c r="M5305">
        <f>VLOOKUP(D5305,Coordinates!A:C,3,FALSE)</f>
        <v>-79.263400000000004</v>
      </c>
      <c r="N5305" t="str">
        <f>VLOOKUP(I5305,LULine!A:B,2,FALSE)</f>
        <v>Bloor Danforth</v>
      </c>
      <c r="O5305" t="s">
        <v>1768</v>
      </c>
      <c r="P5305" t="s">
        <v>1775</v>
      </c>
    </row>
    <row r="5306" spans="1:16" x14ac:dyDescent="0.3">
      <c r="A5306">
        <v>43788</v>
      </c>
      <c r="B5306" t="s">
        <v>500</v>
      </c>
      <c r="C5306" t="s">
        <v>11</v>
      </c>
      <c r="D5306" t="s">
        <v>425</v>
      </c>
      <c r="E5306" t="s">
        <v>57</v>
      </c>
      <c r="F5306">
        <v>9</v>
      </c>
      <c r="G5306">
        <v>11</v>
      </c>
      <c r="H5306" t="s">
        <v>34</v>
      </c>
      <c r="I5306" t="s">
        <v>30</v>
      </c>
      <c r="J5306">
        <v>5279</v>
      </c>
      <c r="K5306" t="str">
        <f>VLOOKUP(E5306,LUCode!A:B,2,FALSE)</f>
        <v>Injured or ill Customer (On Train) - Transported</v>
      </c>
      <c r="L5306">
        <f>VLOOKUP(D5306,Coordinates!A:C,2,FALSE)</f>
        <v>43.403700000000001</v>
      </c>
      <c r="M5306">
        <f>VLOOKUP(D5306,Coordinates!A:C,3,FALSE)</f>
        <v>-79.212999999999994</v>
      </c>
      <c r="N5306" t="str">
        <f>VLOOKUP(I5306,LULine!A:B,2,FALSE)</f>
        <v>Bloor Danforth</v>
      </c>
      <c r="O5306" t="s">
        <v>1768</v>
      </c>
      <c r="P5306" t="s">
        <v>1775</v>
      </c>
    </row>
    <row r="5307" spans="1:16" x14ac:dyDescent="0.3">
      <c r="A5307">
        <v>43788</v>
      </c>
      <c r="B5307" t="s">
        <v>1009</v>
      </c>
      <c r="C5307" t="s">
        <v>11</v>
      </c>
      <c r="D5307" t="s">
        <v>12</v>
      </c>
      <c r="E5307" t="s">
        <v>80</v>
      </c>
      <c r="F5307">
        <v>3</v>
      </c>
      <c r="G5307">
        <v>6</v>
      </c>
      <c r="H5307" t="s">
        <v>14</v>
      </c>
      <c r="I5307" t="s">
        <v>15</v>
      </c>
      <c r="J5307">
        <v>6131</v>
      </c>
      <c r="K5307" t="str">
        <f>VLOOKUP(E5307,LUCode!A:B,2,FALSE)</f>
        <v>Disorderly Patron</v>
      </c>
      <c r="L5307">
        <f>VLOOKUP(D5307,Coordinates!A:C,2,FALSE)</f>
        <v>43.402900000000002</v>
      </c>
      <c r="M5307">
        <f>VLOOKUP(D5307,Coordinates!A:C,3,FALSE)</f>
        <v>-79.242500000000007</v>
      </c>
      <c r="N5307" t="str">
        <f>VLOOKUP(I5307,LULine!A:B,2,FALSE)</f>
        <v>Yonge University Spadina</v>
      </c>
      <c r="O5307" t="s">
        <v>1768</v>
      </c>
      <c r="P5307" t="s">
        <v>1776</v>
      </c>
    </row>
    <row r="5308" spans="1:16" x14ac:dyDescent="0.3">
      <c r="A5308">
        <v>43788</v>
      </c>
      <c r="B5308" t="s">
        <v>292</v>
      </c>
      <c r="C5308" t="s">
        <v>11</v>
      </c>
      <c r="D5308" t="s">
        <v>296</v>
      </c>
      <c r="E5308" t="s">
        <v>89</v>
      </c>
      <c r="F5308">
        <v>5</v>
      </c>
      <c r="G5308">
        <v>8</v>
      </c>
      <c r="H5308" t="s">
        <v>14</v>
      </c>
      <c r="I5308" t="s">
        <v>15</v>
      </c>
      <c r="J5308">
        <v>5761</v>
      </c>
      <c r="K5308" t="str">
        <f>VLOOKUP(E5308,LUCode!A:B,2,FALSE)</f>
        <v>Injured or ill Customer (On Train) - Medical Aid Refused</v>
      </c>
      <c r="L5308">
        <f>VLOOKUP(D5308,Coordinates!A:C,2,FALSE)</f>
        <v>43.4116</v>
      </c>
      <c r="M5308">
        <f>VLOOKUP(D5308,Coordinates!A:C,3,FALSE)</f>
        <v>-79.233500000000006</v>
      </c>
      <c r="N5308" t="str">
        <f>VLOOKUP(I5308,LULine!A:B,2,FALSE)</f>
        <v>Yonge University Spadina</v>
      </c>
      <c r="O5308" t="s">
        <v>1768</v>
      </c>
      <c r="P5308" t="s">
        <v>1777</v>
      </c>
    </row>
    <row r="5309" spans="1:16" x14ac:dyDescent="0.3">
      <c r="A5309">
        <v>43788</v>
      </c>
      <c r="B5309" t="s">
        <v>1270</v>
      </c>
      <c r="C5309" t="s">
        <v>11</v>
      </c>
      <c r="D5309" t="s">
        <v>119</v>
      </c>
      <c r="E5309" t="s">
        <v>216</v>
      </c>
      <c r="F5309">
        <v>18</v>
      </c>
      <c r="G5309">
        <v>23</v>
      </c>
      <c r="H5309" t="s">
        <v>19</v>
      </c>
      <c r="I5309" t="s">
        <v>15</v>
      </c>
      <c r="J5309">
        <v>5766</v>
      </c>
      <c r="K5309" t="str">
        <f>VLOOKUP(E5309,LUCode!A:B,2,FALSE)</f>
        <v>Emergency Alarm Station Activation</v>
      </c>
      <c r="L5309">
        <f>VLOOKUP(D5309,Coordinates!A:C,2,FALSE)</f>
        <v>43.433</v>
      </c>
      <c r="M5309">
        <f>VLOOKUP(D5309,Coordinates!A:C,3,FALSE)</f>
        <v>-79.248000000000005</v>
      </c>
      <c r="N5309" t="str">
        <f>VLOOKUP(I5309,LULine!A:B,2,FALSE)</f>
        <v>Yonge University Spadina</v>
      </c>
      <c r="O5309" t="s">
        <v>1768</v>
      </c>
      <c r="P5309" t="s">
        <v>1777</v>
      </c>
    </row>
    <row r="5310" spans="1:16" x14ac:dyDescent="0.3">
      <c r="A5310">
        <v>43789</v>
      </c>
      <c r="B5310" t="s">
        <v>830</v>
      </c>
      <c r="C5310" t="s">
        <v>63</v>
      </c>
      <c r="D5310" t="s">
        <v>203</v>
      </c>
      <c r="E5310" t="s">
        <v>89</v>
      </c>
      <c r="F5310">
        <v>3</v>
      </c>
      <c r="G5310">
        <v>8</v>
      </c>
      <c r="H5310" t="s">
        <v>19</v>
      </c>
      <c r="I5310" t="s">
        <v>15</v>
      </c>
      <c r="J5310">
        <v>5901</v>
      </c>
      <c r="K5310" t="str">
        <f>VLOOKUP(E5310,LUCode!A:B,2,FALSE)</f>
        <v>Injured or ill Customer (On Train) - Medical Aid Refused</v>
      </c>
      <c r="L5310">
        <f>VLOOKUP(D5310,Coordinates!A:C,2,FALSE)</f>
        <v>43.395499999999998</v>
      </c>
      <c r="M5310">
        <f>VLOOKUP(D5310,Coordinates!A:C,3,FALSE)</f>
        <v>-79.230199999999996</v>
      </c>
      <c r="N5310" t="str">
        <f>VLOOKUP(I5310,LULine!A:B,2,FALSE)</f>
        <v>Yonge University Spadina</v>
      </c>
      <c r="O5310" t="s">
        <v>1768</v>
      </c>
      <c r="P5310" t="s">
        <v>1777</v>
      </c>
    </row>
    <row r="5311" spans="1:16" x14ac:dyDescent="0.3">
      <c r="A5311">
        <v>43789</v>
      </c>
      <c r="B5311" t="s">
        <v>1355</v>
      </c>
      <c r="C5311" t="s">
        <v>63</v>
      </c>
      <c r="D5311" t="s">
        <v>281</v>
      </c>
      <c r="E5311" t="s">
        <v>531</v>
      </c>
      <c r="F5311">
        <v>4</v>
      </c>
      <c r="G5311">
        <v>9</v>
      </c>
      <c r="H5311" t="s">
        <v>34</v>
      </c>
      <c r="I5311" t="s">
        <v>99</v>
      </c>
      <c r="J5311">
        <v>5146</v>
      </c>
      <c r="K5311" t="str">
        <f>VLOOKUP(E5311,LUCode!A:B,2,FALSE)</f>
        <v>Training Department Related Delays</v>
      </c>
      <c r="L5311">
        <f>VLOOKUP(D5311,Coordinates!A:C,2,FALSE)</f>
        <v>43.775700000000001</v>
      </c>
      <c r="M5311">
        <f>VLOOKUP(D5311,Coordinates!A:C,3,FALSE)</f>
        <v>-79.345399999999998</v>
      </c>
      <c r="N5311" t="str">
        <f>VLOOKUP(I5311,LULine!A:B,2,FALSE)</f>
        <v>Sheppard</v>
      </c>
      <c r="O5311" t="s">
        <v>1768</v>
      </c>
      <c r="P5311" t="s">
        <v>1777</v>
      </c>
    </row>
    <row r="5312" spans="1:16" x14ac:dyDescent="0.3">
      <c r="A5312">
        <v>43789</v>
      </c>
      <c r="B5312" t="s">
        <v>1145</v>
      </c>
      <c r="C5312" t="s">
        <v>63</v>
      </c>
      <c r="D5312" t="s">
        <v>207</v>
      </c>
      <c r="E5312" t="s">
        <v>60</v>
      </c>
      <c r="F5312">
        <v>3</v>
      </c>
      <c r="G5312">
        <v>5</v>
      </c>
      <c r="H5312" t="s">
        <v>19</v>
      </c>
      <c r="I5312" t="s">
        <v>15</v>
      </c>
      <c r="J5312">
        <v>5881</v>
      </c>
      <c r="K5312" t="str">
        <f>VLOOKUP(E5312,LUCode!A:B,2,FALSE)</f>
        <v>Miscellaneous Other</v>
      </c>
      <c r="L5312">
        <f>VLOOKUP(D5312,Coordinates!A:C,2,FALSE)</f>
        <v>43.4221</v>
      </c>
      <c r="M5312">
        <f>VLOOKUP(D5312,Coordinates!A:C,3,FALSE)</f>
        <v>-79.235399999999998</v>
      </c>
      <c r="N5312" t="str">
        <f>VLOOKUP(I5312,LULine!A:B,2,FALSE)</f>
        <v>Yonge University Spadina</v>
      </c>
      <c r="O5312" t="s">
        <v>1768</v>
      </c>
      <c r="P5312" t="s">
        <v>1774</v>
      </c>
    </row>
    <row r="5313" spans="1:16" x14ac:dyDescent="0.3">
      <c r="A5313">
        <v>43789</v>
      </c>
      <c r="B5313" t="s">
        <v>372</v>
      </c>
      <c r="C5313" t="s">
        <v>63</v>
      </c>
      <c r="D5313" t="s">
        <v>33</v>
      </c>
      <c r="E5313" t="s">
        <v>880</v>
      </c>
      <c r="F5313">
        <v>4</v>
      </c>
      <c r="G5313">
        <v>6</v>
      </c>
      <c r="H5313" t="s">
        <v>34</v>
      </c>
      <c r="I5313" t="s">
        <v>30</v>
      </c>
      <c r="J5313">
        <v>5091</v>
      </c>
      <c r="K5313" t="str">
        <f>VLOOKUP(E5313,LUCode!A:B,2,FALSE)</f>
        <v>Two Drum Switch Keys Activated</v>
      </c>
      <c r="L5313">
        <f>VLOOKUP(D5313,Coordinates!A:C,2,FALSE)</f>
        <v>43.381399999999999</v>
      </c>
      <c r="M5313">
        <f>VLOOKUP(D5313,Coordinates!A:C,3,FALSE)</f>
        <v>-79.320999999999998</v>
      </c>
      <c r="N5313" t="str">
        <f>VLOOKUP(I5313,LULine!A:B,2,FALSE)</f>
        <v>Bloor Danforth</v>
      </c>
      <c r="O5313" t="s">
        <v>1768</v>
      </c>
      <c r="P5313" t="s">
        <v>1774</v>
      </c>
    </row>
    <row r="5314" spans="1:16" x14ac:dyDescent="0.3">
      <c r="A5314">
        <v>43789</v>
      </c>
      <c r="B5314" t="s">
        <v>189</v>
      </c>
      <c r="C5314" t="s">
        <v>63</v>
      </c>
      <c r="D5314" t="s">
        <v>420</v>
      </c>
      <c r="E5314" t="s">
        <v>13</v>
      </c>
      <c r="F5314">
        <v>3</v>
      </c>
      <c r="G5314">
        <v>5</v>
      </c>
      <c r="H5314" t="s">
        <v>14</v>
      </c>
      <c r="I5314" t="s">
        <v>15</v>
      </c>
      <c r="J5314">
        <v>5896</v>
      </c>
      <c r="K5314" t="str">
        <f>VLOOKUP(E5314,LUCode!A:B,2,FALSE)</f>
        <v>ATC Project</v>
      </c>
      <c r="L5314">
        <f>VLOOKUP(D5314,Coordinates!A:C,2,FALSE)</f>
        <v>43.3917</v>
      </c>
      <c r="M5314">
        <f>VLOOKUP(D5314,Coordinates!A:C,3,FALSE)</f>
        <v>-79.231800000000007</v>
      </c>
      <c r="N5314" t="str">
        <f>VLOOKUP(I5314,LULine!A:B,2,FALSE)</f>
        <v>Yonge University Spadina</v>
      </c>
      <c r="O5314" t="s">
        <v>1768</v>
      </c>
      <c r="P5314" t="s">
        <v>1774</v>
      </c>
    </row>
    <row r="5315" spans="1:16" x14ac:dyDescent="0.3">
      <c r="A5315">
        <v>43789</v>
      </c>
      <c r="B5315" t="s">
        <v>299</v>
      </c>
      <c r="C5315" t="s">
        <v>63</v>
      </c>
      <c r="D5315" t="s">
        <v>24</v>
      </c>
      <c r="E5315" t="s">
        <v>89</v>
      </c>
      <c r="F5315">
        <v>3</v>
      </c>
      <c r="G5315">
        <v>5</v>
      </c>
      <c r="H5315" t="s">
        <v>19</v>
      </c>
      <c r="I5315" t="s">
        <v>15</v>
      </c>
      <c r="J5315">
        <v>5521</v>
      </c>
      <c r="K5315" t="str">
        <f>VLOOKUP(E5315,LUCode!A:B,2,FALSE)</f>
        <v>Injured or ill Customer (On Train) - Medical Aid Refused</v>
      </c>
      <c r="L5315">
        <f>VLOOKUP(D5315,Coordinates!A:C,2,FALSE)</f>
        <v>43.415199999999999</v>
      </c>
      <c r="M5315">
        <f>VLOOKUP(D5315,Coordinates!A:C,3,FALSE)</f>
        <v>-79.234999999999999</v>
      </c>
      <c r="N5315" t="str">
        <f>VLOOKUP(I5315,LULine!A:B,2,FALSE)</f>
        <v>Yonge University Spadina</v>
      </c>
      <c r="O5315" t="s">
        <v>1768</v>
      </c>
      <c r="P5315" t="s">
        <v>1774</v>
      </c>
    </row>
    <row r="5316" spans="1:16" x14ac:dyDescent="0.3">
      <c r="A5316">
        <v>43789</v>
      </c>
      <c r="B5316" t="s">
        <v>671</v>
      </c>
      <c r="C5316" t="s">
        <v>63</v>
      </c>
      <c r="D5316" t="s">
        <v>59</v>
      </c>
      <c r="E5316" t="s">
        <v>43</v>
      </c>
      <c r="F5316">
        <v>5</v>
      </c>
      <c r="G5316">
        <v>8</v>
      </c>
      <c r="H5316" t="s">
        <v>34</v>
      </c>
      <c r="I5316" t="s">
        <v>30</v>
      </c>
      <c r="J5316">
        <v>0</v>
      </c>
      <c r="K5316" t="str">
        <f>VLOOKUP(E5316,LUCode!A:B,2,FALSE)</f>
        <v>Operator Not In Position</v>
      </c>
      <c r="L5316">
        <f>VLOOKUP(D5316,Coordinates!A:C,2,FALSE)</f>
        <v>43.410299999999999</v>
      </c>
      <c r="M5316">
        <f>VLOOKUP(D5316,Coordinates!A:C,3,FALSE)</f>
        <v>-79.192300000000003</v>
      </c>
      <c r="N5316" t="str">
        <f>VLOOKUP(I5316,LULine!A:B,2,FALSE)</f>
        <v>Bloor Danforth</v>
      </c>
      <c r="O5316" t="s">
        <v>1768</v>
      </c>
      <c r="P5316" t="s">
        <v>1772</v>
      </c>
    </row>
    <row r="5317" spans="1:16" x14ac:dyDescent="0.3">
      <c r="A5317">
        <v>43789</v>
      </c>
      <c r="B5317" t="s">
        <v>340</v>
      </c>
      <c r="C5317" t="s">
        <v>63</v>
      </c>
      <c r="D5317" t="s">
        <v>101</v>
      </c>
      <c r="E5317" t="s">
        <v>57</v>
      </c>
      <c r="F5317">
        <v>5</v>
      </c>
      <c r="G5317">
        <v>8</v>
      </c>
      <c r="H5317" t="s">
        <v>19</v>
      </c>
      <c r="I5317" t="s">
        <v>15</v>
      </c>
      <c r="J5317">
        <v>6116</v>
      </c>
      <c r="K5317" t="str">
        <f>VLOOKUP(E5317,LUCode!A:B,2,FALSE)</f>
        <v>Injured or ill Customer (On Train) - Transported</v>
      </c>
      <c r="L5317">
        <f>VLOOKUP(D5317,Coordinates!A:C,2,FALSE)</f>
        <v>43.400199999999998</v>
      </c>
      <c r="M5317">
        <f>VLOOKUP(D5317,Coordinates!A:C,3,FALSE)</f>
        <v>-79.241399999999999</v>
      </c>
      <c r="N5317" t="str">
        <f>VLOOKUP(I5317,LULine!A:B,2,FALSE)</f>
        <v>Yonge University Spadina</v>
      </c>
      <c r="O5317" t="s">
        <v>1768</v>
      </c>
      <c r="P5317" t="s">
        <v>1773</v>
      </c>
    </row>
    <row r="5318" spans="1:16" x14ac:dyDescent="0.3">
      <c r="A5318">
        <v>43789</v>
      </c>
      <c r="B5318" t="s">
        <v>305</v>
      </c>
      <c r="C5318" t="s">
        <v>63</v>
      </c>
      <c r="D5318" t="s">
        <v>32</v>
      </c>
      <c r="E5318" t="s">
        <v>150</v>
      </c>
      <c r="F5318">
        <v>7</v>
      </c>
      <c r="G5318">
        <v>10</v>
      </c>
      <c r="H5318" t="s">
        <v>34</v>
      </c>
      <c r="I5318" t="s">
        <v>30</v>
      </c>
      <c r="J5318">
        <v>5357</v>
      </c>
      <c r="K5318" t="str">
        <f>VLOOKUP(E5318,LUCode!A:B,2,FALSE)</f>
        <v>Passenger Other</v>
      </c>
      <c r="L5318">
        <f>VLOOKUP(D5318,Coordinates!A:C,2,FALSE)</f>
        <v>43.681111000000001</v>
      </c>
      <c r="M5318">
        <f>VLOOKUP(D5318,Coordinates!A:C,3,FALSE)</f>
        <v>-79.337778</v>
      </c>
      <c r="N5318" t="str">
        <f>VLOOKUP(I5318,LULine!A:B,2,FALSE)</f>
        <v>Bloor Danforth</v>
      </c>
      <c r="O5318" t="s">
        <v>1768</v>
      </c>
      <c r="P5318" t="s">
        <v>1773</v>
      </c>
    </row>
    <row r="5319" spans="1:16" x14ac:dyDescent="0.3">
      <c r="A5319">
        <v>43789</v>
      </c>
      <c r="B5319" t="s">
        <v>708</v>
      </c>
      <c r="C5319" t="s">
        <v>63</v>
      </c>
      <c r="D5319" t="s">
        <v>162</v>
      </c>
      <c r="E5319" t="s">
        <v>1264</v>
      </c>
      <c r="F5319">
        <v>4</v>
      </c>
      <c r="G5319">
        <v>7</v>
      </c>
      <c r="H5319" t="s">
        <v>19</v>
      </c>
      <c r="I5319" t="s">
        <v>15</v>
      </c>
      <c r="J5319">
        <v>5656</v>
      </c>
      <c r="K5319" t="str">
        <f>VLOOKUP(E5319,LUCode!A:B,2,FALSE)</f>
        <v>Injured or ill Customer (In Station) - Medical Aid Refused</v>
      </c>
      <c r="L5319">
        <f>VLOOKUP(D5319,Coordinates!A:C,2,FALSE)</f>
        <v>43.390900000000002</v>
      </c>
      <c r="M5319">
        <f>VLOOKUP(D5319,Coordinates!A:C,3,FALSE)</f>
        <v>-79.224500000000006</v>
      </c>
      <c r="N5319" t="str">
        <f>VLOOKUP(I5319,LULine!A:B,2,FALSE)</f>
        <v>Yonge University Spadina</v>
      </c>
      <c r="O5319" t="s">
        <v>1768</v>
      </c>
      <c r="P5319" t="s">
        <v>1773</v>
      </c>
    </row>
    <row r="5320" spans="1:16" x14ac:dyDescent="0.3">
      <c r="A5320">
        <v>43789</v>
      </c>
      <c r="B5320" t="s">
        <v>708</v>
      </c>
      <c r="C5320" t="s">
        <v>63</v>
      </c>
      <c r="D5320" t="s">
        <v>203</v>
      </c>
      <c r="E5320" t="s">
        <v>143</v>
      </c>
      <c r="F5320">
        <v>3</v>
      </c>
      <c r="G5320">
        <v>7</v>
      </c>
      <c r="H5320" t="s">
        <v>19</v>
      </c>
      <c r="I5320" t="s">
        <v>15</v>
      </c>
      <c r="J5320">
        <v>5791</v>
      </c>
      <c r="K5320" t="str">
        <f>VLOOKUP(E5320,LUCode!A:B,2,FALSE)</f>
        <v>Transportation Department - Other</v>
      </c>
      <c r="L5320">
        <f>VLOOKUP(D5320,Coordinates!A:C,2,FALSE)</f>
        <v>43.395499999999998</v>
      </c>
      <c r="M5320">
        <f>VLOOKUP(D5320,Coordinates!A:C,3,FALSE)</f>
        <v>-79.230199999999996</v>
      </c>
      <c r="N5320" t="str">
        <f>VLOOKUP(I5320,LULine!A:B,2,FALSE)</f>
        <v>Yonge University Spadina</v>
      </c>
      <c r="O5320" t="s">
        <v>1768</v>
      </c>
      <c r="P5320" t="s">
        <v>1773</v>
      </c>
    </row>
    <row r="5321" spans="1:16" x14ac:dyDescent="0.3">
      <c r="A5321">
        <v>43789</v>
      </c>
      <c r="B5321" t="s">
        <v>344</v>
      </c>
      <c r="C5321" t="s">
        <v>63</v>
      </c>
      <c r="D5321" t="s">
        <v>79</v>
      </c>
      <c r="E5321" t="s">
        <v>163</v>
      </c>
      <c r="F5321">
        <v>4</v>
      </c>
      <c r="G5321">
        <v>7</v>
      </c>
      <c r="H5321" t="s">
        <v>34</v>
      </c>
      <c r="I5321" t="s">
        <v>30</v>
      </c>
      <c r="J5321">
        <v>5067</v>
      </c>
      <c r="K5321" t="str">
        <f>VLOOKUP(E5321,LUCode!A:B,2,FALSE)</f>
        <v>Injured or ill Customer (In Station) - Transported</v>
      </c>
      <c r="L5321">
        <f>VLOOKUP(D5321,Coordinates!A:C,2,FALSE)</f>
        <v>43.402500000000003</v>
      </c>
      <c r="M5321">
        <f>VLOOKUP(D5321,Coordinates!A:C,3,FALSE)</f>
        <v>-79.220799999999997</v>
      </c>
      <c r="N5321" t="str">
        <f>VLOOKUP(I5321,LULine!A:B,2,FALSE)</f>
        <v>Bloor Danforth</v>
      </c>
      <c r="O5321" t="s">
        <v>1768</v>
      </c>
      <c r="P5321" t="s">
        <v>1773</v>
      </c>
    </row>
    <row r="5322" spans="1:16" x14ac:dyDescent="0.3">
      <c r="A5322">
        <v>43789</v>
      </c>
      <c r="B5322" t="s">
        <v>1227</v>
      </c>
      <c r="C5322" t="s">
        <v>63</v>
      </c>
      <c r="D5322" t="s">
        <v>33</v>
      </c>
      <c r="E5322" t="s">
        <v>52</v>
      </c>
      <c r="F5322">
        <v>3</v>
      </c>
      <c r="G5322">
        <v>5</v>
      </c>
      <c r="H5322" t="s">
        <v>29</v>
      </c>
      <c r="I5322" t="s">
        <v>30</v>
      </c>
      <c r="J5322">
        <v>5279</v>
      </c>
      <c r="K5322" t="str">
        <f>VLOOKUP(E5322,LUCode!A:B,2,FALSE)</f>
        <v>Unsanitary Vehicle</v>
      </c>
      <c r="L5322">
        <f>VLOOKUP(D5322,Coordinates!A:C,2,FALSE)</f>
        <v>43.381399999999999</v>
      </c>
      <c r="M5322">
        <f>VLOOKUP(D5322,Coordinates!A:C,3,FALSE)</f>
        <v>-79.320999999999998</v>
      </c>
      <c r="N5322" t="str">
        <f>VLOOKUP(I5322,LULine!A:B,2,FALSE)</f>
        <v>Bloor Danforth</v>
      </c>
      <c r="O5322" t="s">
        <v>1768</v>
      </c>
      <c r="P5322" t="s">
        <v>1775</v>
      </c>
    </row>
    <row r="5323" spans="1:16" x14ac:dyDescent="0.3">
      <c r="A5323">
        <v>43789</v>
      </c>
      <c r="B5323" t="s">
        <v>951</v>
      </c>
      <c r="C5323" t="s">
        <v>63</v>
      </c>
      <c r="D5323" t="s">
        <v>45</v>
      </c>
      <c r="E5323" t="s">
        <v>128</v>
      </c>
      <c r="F5323">
        <v>3</v>
      </c>
      <c r="G5323">
        <v>5</v>
      </c>
      <c r="H5323" t="s">
        <v>19</v>
      </c>
      <c r="I5323" t="s">
        <v>15</v>
      </c>
      <c r="J5323">
        <v>5856</v>
      </c>
      <c r="K5323" t="str">
        <f>VLOOKUP(E5323,LUCode!A:B,2,FALSE)</f>
        <v>Divisional Clerk Related</v>
      </c>
      <c r="L5323">
        <f>VLOOKUP(D5323,Coordinates!A:C,2,FALSE)</f>
        <v>43.781399999999998</v>
      </c>
      <c r="M5323">
        <f>VLOOKUP(D5323,Coordinates!A:C,3,FALSE)</f>
        <v>-79.415000000000006</v>
      </c>
      <c r="N5323" t="str">
        <f>VLOOKUP(I5323,LULine!A:B,2,FALSE)</f>
        <v>Yonge University Spadina</v>
      </c>
      <c r="O5323" t="s">
        <v>1768</v>
      </c>
      <c r="P5323" t="s">
        <v>1775</v>
      </c>
    </row>
    <row r="5324" spans="1:16" x14ac:dyDescent="0.3">
      <c r="A5324">
        <v>43789</v>
      </c>
      <c r="B5324" t="s">
        <v>569</v>
      </c>
      <c r="C5324" t="s">
        <v>63</v>
      </c>
      <c r="D5324" t="s">
        <v>325</v>
      </c>
      <c r="E5324" t="s">
        <v>89</v>
      </c>
      <c r="F5324">
        <v>8</v>
      </c>
      <c r="G5324">
        <v>10</v>
      </c>
      <c r="H5324" t="s">
        <v>14</v>
      </c>
      <c r="I5324" t="s">
        <v>15</v>
      </c>
      <c r="J5324">
        <v>6116</v>
      </c>
      <c r="K5324" t="str">
        <f>VLOOKUP(E5324,LUCode!A:B,2,FALSE)</f>
        <v>Injured or ill Customer (On Train) - Medical Aid Refused</v>
      </c>
      <c r="L5324">
        <f>VLOOKUP(D5324,Coordinates!A:C,2,FALSE)</f>
        <v>43.394100000000002</v>
      </c>
      <c r="M5324">
        <f>VLOOKUP(D5324,Coordinates!A:C,3,FALSE)</f>
        <v>-79.225899999999996</v>
      </c>
      <c r="N5324" t="str">
        <f>VLOOKUP(I5324,LULine!A:B,2,FALSE)</f>
        <v>Yonge University Spadina</v>
      </c>
      <c r="O5324" t="s">
        <v>1768</v>
      </c>
      <c r="P5324" t="s">
        <v>1775</v>
      </c>
    </row>
    <row r="5325" spans="1:16" x14ac:dyDescent="0.3">
      <c r="A5325">
        <v>43789</v>
      </c>
      <c r="B5325" t="s">
        <v>1022</v>
      </c>
      <c r="C5325" t="s">
        <v>63</v>
      </c>
      <c r="D5325" t="s">
        <v>341</v>
      </c>
      <c r="E5325" t="s">
        <v>345</v>
      </c>
      <c r="F5325">
        <v>5</v>
      </c>
      <c r="G5325">
        <v>10</v>
      </c>
      <c r="H5325" t="s">
        <v>19</v>
      </c>
      <c r="I5325" t="s">
        <v>93</v>
      </c>
      <c r="J5325">
        <v>3014</v>
      </c>
      <c r="K5325" t="str">
        <f>VLOOKUP(E5325,LUCode!A:B,2,FALSE)</f>
        <v>Miscellaneous Other</v>
      </c>
      <c r="L5325">
        <f>VLOOKUP(D5325,Coordinates!A:C,2,FALSE)</f>
        <v>43.732500000000002</v>
      </c>
      <c r="M5325">
        <f>VLOOKUP(D5325,Coordinates!A:C,3,FALSE)</f>
        <v>-79.263599999999997</v>
      </c>
      <c r="N5325" t="str">
        <f>VLOOKUP(I5325,LULine!A:B,2,FALSE)</f>
        <v>Scarborough Rail Transit</v>
      </c>
      <c r="O5325" t="s">
        <v>1768</v>
      </c>
      <c r="P5325" t="s">
        <v>1776</v>
      </c>
    </row>
    <row r="5326" spans="1:16" x14ac:dyDescent="0.3">
      <c r="A5326">
        <v>43789</v>
      </c>
      <c r="B5326" t="s">
        <v>1394</v>
      </c>
      <c r="C5326" t="s">
        <v>63</v>
      </c>
      <c r="D5326" t="s">
        <v>207</v>
      </c>
      <c r="E5326" t="s">
        <v>80</v>
      </c>
      <c r="F5326">
        <v>6</v>
      </c>
      <c r="G5326">
        <v>9</v>
      </c>
      <c r="H5326" t="s">
        <v>19</v>
      </c>
      <c r="I5326" t="s">
        <v>15</v>
      </c>
      <c r="J5326">
        <v>6126</v>
      </c>
      <c r="K5326" t="str">
        <f>VLOOKUP(E5326,LUCode!A:B,2,FALSE)</f>
        <v>Disorderly Patron</v>
      </c>
      <c r="L5326">
        <f>VLOOKUP(D5326,Coordinates!A:C,2,FALSE)</f>
        <v>43.4221</v>
      </c>
      <c r="M5326">
        <f>VLOOKUP(D5326,Coordinates!A:C,3,FALSE)</f>
        <v>-79.235399999999998</v>
      </c>
      <c r="N5326" t="str">
        <f>VLOOKUP(I5326,LULine!A:B,2,FALSE)</f>
        <v>Yonge University Spadina</v>
      </c>
      <c r="O5326" t="s">
        <v>1768</v>
      </c>
      <c r="P5326" t="s">
        <v>1776</v>
      </c>
    </row>
    <row r="5327" spans="1:16" x14ac:dyDescent="0.3">
      <c r="A5327">
        <v>43789</v>
      </c>
      <c r="B5327" t="s">
        <v>451</v>
      </c>
      <c r="C5327" t="s">
        <v>63</v>
      </c>
      <c r="D5327" t="s">
        <v>88</v>
      </c>
      <c r="E5327" t="s">
        <v>277</v>
      </c>
      <c r="F5327">
        <v>8</v>
      </c>
      <c r="G5327">
        <v>11</v>
      </c>
      <c r="H5327" t="s">
        <v>14</v>
      </c>
      <c r="I5327" t="s">
        <v>15</v>
      </c>
      <c r="J5327">
        <v>5826</v>
      </c>
      <c r="K5327" t="str">
        <f>VLOOKUP(E5327,LUCode!A:B,2,FALSE)</f>
        <v>Operator Violated Signal</v>
      </c>
      <c r="L5327">
        <f>VLOOKUP(D5327,Coordinates!A:C,2,FALSE)</f>
        <v>43.744900000000001</v>
      </c>
      <c r="M5327">
        <f>VLOOKUP(D5327,Coordinates!A:C,3,FALSE)</f>
        <v>-79.406700000000001</v>
      </c>
      <c r="N5327" t="str">
        <f>VLOOKUP(I5327,LULine!A:B,2,FALSE)</f>
        <v>Yonge University Spadina</v>
      </c>
      <c r="O5327" t="s">
        <v>1768</v>
      </c>
      <c r="P5327" t="s">
        <v>1776</v>
      </c>
    </row>
    <row r="5328" spans="1:16" x14ac:dyDescent="0.3">
      <c r="A5328">
        <v>43789</v>
      </c>
      <c r="B5328" t="s">
        <v>1311</v>
      </c>
      <c r="C5328" t="s">
        <v>63</v>
      </c>
      <c r="D5328" t="s">
        <v>137</v>
      </c>
      <c r="E5328" t="s">
        <v>158</v>
      </c>
      <c r="F5328">
        <v>3</v>
      </c>
      <c r="G5328">
        <v>8</v>
      </c>
      <c r="H5328" t="s">
        <v>14</v>
      </c>
      <c r="I5328" t="s">
        <v>15</v>
      </c>
      <c r="J5328">
        <v>5796</v>
      </c>
      <c r="K5328" t="str">
        <f>VLOOKUP(E5328,LUCode!A:B,2,FALSE)</f>
        <v>Unauthorized at Track Level</v>
      </c>
      <c r="L5328">
        <f>VLOOKUP(D5328,Coordinates!A:C,2,FALSE)</f>
        <v>43.645299999999999</v>
      </c>
      <c r="M5328">
        <f>VLOOKUP(D5328,Coordinates!A:C,3,FALSE)</f>
        <v>-79.380600000000001</v>
      </c>
      <c r="N5328" t="str">
        <f>VLOOKUP(I5328,LULine!A:B,2,FALSE)</f>
        <v>Yonge University Spadina</v>
      </c>
      <c r="O5328" t="s">
        <v>1768</v>
      </c>
      <c r="P5328" t="s">
        <v>1777</v>
      </c>
    </row>
    <row r="5329" spans="1:16" x14ac:dyDescent="0.3">
      <c r="A5329">
        <v>43789</v>
      </c>
      <c r="B5329" t="s">
        <v>224</v>
      </c>
      <c r="C5329" t="s">
        <v>63</v>
      </c>
      <c r="D5329" t="s">
        <v>42</v>
      </c>
      <c r="E5329" t="s">
        <v>60</v>
      </c>
      <c r="F5329">
        <v>15</v>
      </c>
      <c r="G5329">
        <v>18</v>
      </c>
      <c r="H5329" t="s">
        <v>19</v>
      </c>
      <c r="I5329" t="s">
        <v>15</v>
      </c>
      <c r="J5329">
        <v>5711</v>
      </c>
      <c r="K5329" t="str">
        <f>VLOOKUP(E5329,LUCode!A:B,2,FALSE)</f>
        <v>Miscellaneous Other</v>
      </c>
      <c r="L5329">
        <f>VLOOKUP(D5329,Coordinates!A:C,2,FALSE)</f>
        <v>43.749699999999997</v>
      </c>
      <c r="M5329">
        <f>VLOOKUP(D5329,Coordinates!A:C,3,FALSE)</f>
        <v>-79.4619</v>
      </c>
      <c r="N5329" t="str">
        <f>VLOOKUP(I5329,LULine!A:B,2,FALSE)</f>
        <v>Yonge University Spadina</v>
      </c>
      <c r="O5329" t="s">
        <v>1768</v>
      </c>
      <c r="P5329" t="s">
        <v>1777</v>
      </c>
    </row>
    <row r="5330" spans="1:16" x14ac:dyDescent="0.3">
      <c r="A5330">
        <v>43789</v>
      </c>
      <c r="B5330" t="s">
        <v>224</v>
      </c>
      <c r="C5330" t="s">
        <v>63</v>
      </c>
      <c r="D5330" t="s">
        <v>77</v>
      </c>
      <c r="E5330" t="s">
        <v>250</v>
      </c>
      <c r="F5330">
        <v>12</v>
      </c>
      <c r="G5330">
        <v>18</v>
      </c>
      <c r="H5330" t="s">
        <v>14</v>
      </c>
      <c r="I5330" t="s">
        <v>15</v>
      </c>
      <c r="J5330">
        <v>5791</v>
      </c>
      <c r="K5330" t="str">
        <f>VLOOKUP(E5330,LUCode!A:B,2,FALSE)</f>
        <v>Transit Control Related Problems</v>
      </c>
      <c r="L5330" t="str">
        <f>VLOOKUP(D5330,Coordinates!A:C,2,FALSE)</f>
        <v>43°44′03</v>
      </c>
      <c r="M5330">
        <f>VLOOKUP(D5330,Coordinates!A:C,3,FALSE)</f>
        <v>-79.27</v>
      </c>
      <c r="N5330" t="str">
        <f>VLOOKUP(I5330,LULine!A:B,2,FALSE)</f>
        <v>Yonge University Spadina</v>
      </c>
      <c r="O5330" t="s">
        <v>1768</v>
      </c>
      <c r="P5330" t="s">
        <v>1777</v>
      </c>
    </row>
    <row r="5331" spans="1:16" x14ac:dyDescent="0.3">
      <c r="A5331">
        <v>43789</v>
      </c>
      <c r="B5331" t="s">
        <v>1362</v>
      </c>
      <c r="C5331" t="s">
        <v>63</v>
      </c>
      <c r="D5331" s="25" t="s">
        <v>1756</v>
      </c>
      <c r="E5331" t="s">
        <v>308</v>
      </c>
      <c r="F5331">
        <v>8</v>
      </c>
      <c r="G5331">
        <v>13</v>
      </c>
      <c r="H5331" t="s">
        <v>14</v>
      </c>
      <c r="I5331" t="s">
        <v>15</v>
      </c>
      <c r="J5331">
        <v>5631</v>
      </c>
      <c r="K5331" t="str">
        <f>VLOOKUP(E5331,LUCode!A:B,2,FALSE)</f>
        <v>Assault / Patron Involved</v>
      </c>
      <c r="L5331">
        <f>VLOOKUP(D5331,Coordinates!A:C,2,FALSE)</f>
        <v>43.401600000000002</v>
      </c>
      <c r="M5331">
        <f>VLOOKUP(D5331,Coordinates!A:C,3,FALSE)</f>
        <v>-79.230900000000005</v>
      </c>
      <c r="N5331" t="str">
        <f>VLOOKUP(I5331,LULine!A:B,2,FALSE)</f>
        <v>Yonge University Spadina</v>
      </c>
      <c r="O5331" t="s">
        <v>1768</v>
      </c>
      <c r="P5331" t="s">
        <v>1777</v>
      </c>
    </row>
    <row r="5332" spans="1:16" x14ac:dyDescent="0.3">
      <c r="A5332">
        <v>43790</v>
      </c>
      <c r="B5332" t="s">
        <v>1737</v>
      </c>
      <c r="C5332" t="s">
        <v>126</v>
      </c>
      <c r="D5332" t="s">
        <v>296</v>
      </c>
      <c r="E5332" t="s">
        <v>143</v>
      </c>
      <c r="F5332">
        <v>3</v>
      </c>
      <c r="G5332">
        <v>8</v>
      </c>
      <c r="H5332" t="s">
        <v>19</v>
      </c>
      <c r="I5332" t="s">
        <v>15</v>
      </c>
      <c r="J5332">
        <v>5736</v>
      </c>
      <c r="K5332" t="str">
        <f>VLOOKUP(E5332,LUCode!A:B,2,FALSE)</f>
        <v>Transportation Department - Other</v>
      </c>
      <c r="L5332">
        <f>VLOOKUP(D5332,Coordinates!A:C,2,FALSE)</f>
        <v>43.4116</v>
      </c>
      <c r="M5332">
        <f>VLOOKUP(D5332,Coordinates!A:C,3,FALSE)</f>
        <v>-79.233500000000006</v>
      </c>
      <c r="N5332" t="str">
        <f>VLOOKUP(I5332,LULine!A:B,2,FALSE)</f>
        <v>Yonge University Spadina</v>
      </c>
      <c r="O5332" t="s">
        <v>1768</v>
      </c>
      <c r="P5332" t="s">
        <v>1777</v>
      </c>
    </row>
    <row r="5333" spans="1:16" x14ac:dyDescent="0.3">
      <c r="A5333">
        <v>43790</v>
      </c>
      <c r="B5333" t="s">
        <v>368</v>
      </c>
      <c r="C5333" t="s">
        <v>126</v>
      </c>
      <c r="D5333" t="s">
        <v>104</v>
      </c>
      <c r="E5333" t="s">
        <v>377</v>
      </c>
      <c r="F5333">
        <v>3</v>
      </c>
      <c r="G5333">
        <v>7</v>
      </c>
      <c r="H5333" t="s">
        <v>34</v>
      </c>
      <c r="I5333" t="s">
        <v>30</v>
      </c>
      <c r="J5333">
        <v>5028</v>
      </c>
      <c r="K5333" t="str">
        <f>VLOOKUP(E5333,LUCode!A:B,2,FALSE)</f>
        <v xml:space="preserve">Signals or Related Components Failure </v>
      </c>
      <c r="L5333">
        <f>VLOOKUP(D5333,Coordinates!A:C,2,FALSE)</f>
        <v>43.384300000000003</v>
      </c>
      <c r="M5333">
        <f>VLOOKUP(D5333,Coordinates!A:C,3,FALSE)</f>
        <v>-79.312799999999996</v>
      </c>
      <c r="N5333" t="str">
        <f>VLOOKUP(I5333,LULine!A:B,2,FALSE)</f>
        <v>Bloor Danforth</v>
      </c>
      <c r="O5333" t="s">
        <v>1768</v>
      </c>
      <c r="P5333" t="s">
        <v>1777</v>
      </c>
    </row>
    <row r="5334" spans="1:16" x14ac:dyDescent="0.3">
      <c r="A5334">
        <v>43790</v>
      </c>
      <c r="B5334" t="s">
        <v>369</v>
      </c>
      <c r="C5334" t="s">
        <v>126</v>
      </c>
      <c r="D5334" t="s">
        <v>77</v>
      </c>
      <c r="E5334" t="s">
        <v>503</v>
      </c>
      <c r="F5334">
        <v>4</v>
      </c>
      <c r="G5334">
        <v>8</v>
      </c>
      <c r="H5334" t="s">
        <v>19</v>
      </c>
      <c r="I5334" t="s">
        <v>15</v>
      </c>
      <c r="J5334">
        <v>5671</v>
      </c>
      <c r="K5334" t="str">
        <f>VLOOKUP(E5334,LUCode!A:B,2,FALSE)</f>
        <v>Supervisory Error</v>
      </c>
      <c r="L5334" t="str">
        <f>VLOOKUP(D5334,Coordinates!A:C,2,FALSE)</f>
        <v>43°44′03</v>
      </c>
      <c r="M5334">
        <f>VLOOKUP(D5334,Coordinates!A:C,3,FALSE)</f>
        <v>-79.27</v>
      </c>
      <c r="N5334" t="str">
        <f>VLOOKUP(I5334,LULine!A:B,2,FALSE)</f>
        <v>Yonge University Spadina</v>
      </c>
      <c r="O5334" t="s">
        <v>1768</v>
      </c>
      <c r="P5334" t="s">
        <v>1774</v>
      </c>
    </row>
    <row r="5335" spans="1:16" x14ac:dyDescent="0.3">
      <c r="A5335">
        <v>43790</v>
      </c>
      <c r="B5335" t="s">
        <v>530</v>
      </c>
      <c r="C5335" t="s">
        <v>126</v>
      </c>
      <c r="D5335" t="s">
        <v>42</v>
      </c>
      <c r="E5335" t="s">
        <v>13</v>
      </c>
      <c r="F5335">
        <v>3</v>
      </c>
      <c r="G5335">
        <v>8</v>
      </c>
      <c r="H5335" t="s">
        <v>14</v>
      </c>
      <c r="I5335" t="s">
        <v>15</v>
      </c>
      <c r="J5335">
        <v>5856</v>
      </c>
      <c r="K5335" t="str">
        <f>VLOOKUP(E5335,LUCode!A:B,2,FALSE)</f>
        <v>ATC Project</v>
      </c>
      <c r="L5335">
        <f>VLOOKUP(D5335,Coordinates!A:C,2,FALSE)</f>
        <v>43.749699999999997</v>
      </c>
      <c r="M5335">
        <f>VLOOKUP(D5335,Coordinates!A:C,3,FALSE)</f>
        <v>-79.4619</v>
      </c>
      <c r="N5335" t="str">
        <f>VLOOKUP(I5335,LULine!A:B,2,FALSE)</f>
        <v>Yonge University Spadina</v>
      </c>
      <c r="O5335" t="s">
        <v>1768</v>
      </c>
      <c r="P5335" t="s">
        <v>1774</v>
      </c>
    </row>
    <row r="5336" spans="1:16" x14ac:dyDescent="0.3">
      <c r="A5336">
        <v>43790</v>
      </c>
      <c r="B5336" t="s">
        <v>1050</v>
      </c>
      <c r="C5336" t="s">
        <v>126</v>
      </c>
      <c r="D5336" t="s">
        <v>45</v>
      </c>
      <c r="E5336" t="s">
        <v>132</v>
      </c>
      <c r="F5336">
        <v>3</v>
      </c>
      <c r="G5336">
        <v>5</v>
      </c>
      <c r="H5336" t="s">
        <v>19</v>
      </c>
      <c r="I5336" t="s">
        <v>15</v>
      </c>
      <c r="J5336">
        <v>5816</v>
      </c>
      <c r="K5336" t="str">
        <f>VLOOKUP(E5336,LUCode!A:B,2,FALSE)</f>
        <v>Misc. Transportation Other - Employee Non-Chargeable</v>
      </c>
      <c r="L5336">
        <f>VLOOKUP(D5336,Coordinates!A:C,2,FALSE)</f>
        <v>43.781399999999998</v>
      </c>
      <c r="M5336">
        <f>VLOOKUP(D5336,Coordinates!A:C,3,FALSE)</f>
        <v>-79.415000000000006</v>
      </c>
      <c r="N5336" t="str">
        <f>VLOOKUP(I5336,LULine!A:B,2,FALSE)</f>
        <v>Yonge University Spadina</v>
      </c>
      <c r="O5336" t="s">
        <v>1768</v>
      </c>
      <c r="P5336" t="s">
        <v>1774</v>
      </c>
    </row>
    <row r="5337" spans="1:16" x14ac:dyDescent="0.3">
      <c r="A5337">
        <v>43790</v>
      </c>
      <c r="B5337" t="s">
        <v>83</v>
      </c>
      <c r="C5337" t="s">
        <v>126</v>
      </c>
      <c r="D5337" t="s">
        <v>45</v>
      </c>
      <c r="E5337" t="s">
        <v>60</v>
      </c>
      <c r="F5337">
        <v>2</v>
      </c>
      <c r="G5337">
        <v>4</v>
      </c>
      <c r="H5337" t="s">
        <v>19</v>
      </c>
      <c r="I5337" t="s">
        <v>15</v>
      </c>
      <c r="J5337">
        <v>5441</v>
      </c>
      <c r="K5337" t="str">
        <f>VLOOKUP(E5337,LUCode!A:B,2,FALSE)</f>
        <v>Miscellaneous Other</v>
      </c>
      <c r="L5337">
        <f>VLOOKUP(D5337,Coordinates!A:C,2,FALSE)</f>
        <v>43.781399999999998</v>
      </c>
      <c r="M5337">
        <f>VLOOKUP(D5337,Coordinates!A:C,3,FALSE)</f>
        <v>-79.415000000000006</v>
      </c>
      <c r="N5337" t="str">
        <f>VLOOKUP(I5337,LULine!A:B,2,FALSE)</f>
        <v>Yonge University Spadina</v>
      </c>
      <c r="O5337" t="s">
        <v>1768</v>
      </c>
      <c r="P5337" t="s">
        <v>1774</v>
      </c>
    </row>
    <row r="5338" spans="1:16" x14ac:dyDescent="0.3">
      <c r="A5338">
        <v>43790</v>
      </c>
      <c r="B5338" t="s">
        <v>299</v>
      </c>
      <c r="C5338" t="s">
        <v>126</v>
      </c>
      <c r="D5338" t="s">
        <v>33</v>
      </c>
      <c r="E5338" t="s">
        <v>86</v>
      </c>
      <c r="F5338">
        <v>3</v>
      </c>
      <c r="G5338">
        <v>5</v>
      </c>
      <c r="H5338" t="s">
        <v>29</v>
      </c>
      <c r="I5338" t="s">
        <v>30</v>
      </c>
      <c r="J5338">
        <v>5333</v>
      </c>
      <c r="K5338" t="str">
        <f>VLOOKUP(E5338,LUCode!A:B,2,FALSE)</f>
        <v>Propulsion System</v>
      </c>
      <c r="L5338">
        <f>VLOOKUP(D5338,Coordinates!A:C,2,FALSE)</f>
        <v>43.381399999999999</v>
      </c>
      <c r="M5338">
        <f>VLOOKUP(D5338,Coordinates!A:C,3,FALSE)</f>
        <v>-79.320999999999998</v>
      </c>
      <c r="N5338" t="str">
        <f>VLOOKUP(I5338,LULine!A:B,2,FALSE)</f>
        <v>Bloor Danforth</v>
      </c>
      <c r="O5338" t="s">
        <v>1768</v>
      </c>
      <c r="P5338" t="s">
        <v>1774</v>
      </c>
    </row>
    <row r="5339" spans="1:16" x14ac:dyDescent="0.3">
      <c r="A5339">
        <v>43790</v>
      </c>
      <c r="B5339" t="s">
        <v>577</v>
      </c>
      <c r="C5339" t="s">
        <v>126</v>
      </c>
      <c r="D5339" t="s">
        <v>119</v>
      </c>
      <c r="E5339" t="s">
        <v>89</v>
      </c>
      <c r="F5339">
        <v>7</v>
      </c>
      <c r="G5339">
        <v>9</v>
      </c>
      <c r="H5339" t="s">
        <v>19</v>
      </c>
      <c r="I5339" t="s">
        <v>15</v>
      </c>
      <c r="J5339">
        <v>5586</v>
      </c>
      <c r="K5339" t="str">
        <f>VLOOKUP(E5339,LUCode!A:B,2,FALSE)</f>
        <v>Injured or ill Customer (On Train) - Medical Aid Refused</v>
      </c>
      <c r="L5339">
        <f>VLOOKUP(D5339,Coordinates!A:C,2,FALSE)</f>
        <v>43.433</v>
      </c>
      <c r="M5339">
        <f>VLOOKUP(D5339,Coordinates!A:C,3,FALSE)</f>
        <v>-79.248000000000005</v>
      </c>
      <c r="N5339" t="str">
        <f>VLOOKUP(I5339,LULine!A:B,2,FALSE)</f>
        <v>Yonge University Spadina</v>
      </c>
      <c r="O5339" t="s">
        <v>1768</v>
      </c>
      <c r="P5339" t="s">
        <v>1772</v>
      </c>
    </row>
    <row r="5340" spans="1:16" x14ac:dyDescent="0.3">
      <c r="A5340">
        <v>43790</v>
      </c>
      <c r="B5340" t="s">
        <v>1150</v>
      </c>
      <c r="C5340" t="s">
        <v>126</v>
      </c>
      <c r="D5340" t="s">
        <v>203</v>
      </c>
      <c r="E5340" t="s">
        <v>80</v>
      </c>
      <c r="F5340">
        <v>3</v>
      </c>
      <c r="G5340">
        <v>5</v>
      </c>
      <c r="H5340" t="s">
        <v>14</v>
      </c>
      <c r="I5340" t="s">
        <v>15</v>
      </c>
      <c r="J5340">
        <v>6001</v>
      </c>
      <c r="K5340" t="str">
        <f>VLOOKUP(E5340,LUCode!A:B,2,FALSE)</f>
        <v>Disorderly Patron</v>
      </c>
      <c r="L5340">
        <f>VLOOKUP(D5340,Coordinates!A:C,2,FALSE)</f>
        <v>43.395499999999998</v>
      </c>
      <c r="M5340">
        <f>VLOOKUP(D5340,Coordinates!A:C,3,FALSE)</f>
        <v>-79.230199999999996</v>
      </c>
      <c r="N5340" t="str">
        <f>VLOOKUP(I5340,LULine!A:B,2,FALSE)</f>
        <v>Yonge University Spadina</v>
      </c>
      <c r="O5340" t="s">
        <v>1768</v>
      </c>
      <c r="P5340" t="s">
        <v>1772</v>
      </c>
    </row>
    <row r="5341" spans="1:16" x14ac:dyDescent="0.3">
      <c r="A5341">
        <v>43790</v>
      </c>
      <c r="B5341" t="s">
        <v>1413</v>
      </c>
      <c r="C5341" t="s">
        <v>126</v>
      </c>
      <c r="D5341" t="s">
        <v>395</v>
      </c>
      <c r="E5341" t="s">
        <v>110</v>
      </c>
      <c r="F5341">
        <v>3</v>
      </c>
      <c r="G5341">
        <v>6</v>
      </c>
      <c r="H5341" t="s">
        <v>34</v>
      </c>
      <c r="I5341" t="s">
        <v>30</v>
      </c>
      <c r="J5341">
        <v>5198</v>
      </c>
      <c r="K5341" t="str">
        <f>VLOOKUP(E5341,LUCode!A:B,2,FALSE)</f>
        <v>Door Problems - Debris Related</v>
      </c>
      <c r="L5341">
        <f>VLOOKUP(D5341,Coordinates!A:C,2,FALSE)</f>
        <v>43.385899999999999</v>
      </c>
      <c r="M5341">
        <f>VLOOKUP(D5341,Coordinates!A:C,3,FALSE)</f>
        <v>-79.290199999999999</v>
      </c>
      <c r="N5341" t="str">
        <f>VLOOKUP(I5341,LULine!A:B,2,FALSE)</f>
        <v>Bloor Danforth</v>
      </c>
      <c r="O5341" t="s">
        <v>1768</v>
      </c>
      <c r="P5341" t="s">
        <v>1772</v>
      </c>
    </row>
    <row r="5342" spans="1:16" x14ac:dyDescent="0.3">
      <c r="A5342">
        <v>43790</v>
      </c>
      <c r="B5342" t="s">
        <v>490</v>
      </c>
      <c r="C5342" t="s">
        <v>126</v>
      </c>
      <c r="D5342" t="s">
        <v>119</v>
      </c>
      <c r="E5342" t="s">
        <v>54</v>
      </c>
      <c r="F5342">
        <v>3</v>
      </c>
      <c r="G5342">
        <v>5</v>
      </c>
      <c r="H5342" t="s">
        <v>14</v>
      </c>
      <c r="I5342" t="s">
        <v>15</v>
      </c>
      <c r="J5342">
        <v>6116</v>
      </c>
      <c r="K5342" t="str">
        <f>VLOOKUP(E5342,LUCode!A:B,2,FALSE)</f>
        <v>Passenger Assistance Alarm Activated - No Trouble Found</v>
      </c>
      <c r="L5342">
        <f>VLOOKUP(D5342,Coordinates!A:C,2,FALSE)</f>
        <v>43.433</v>
      </c>
      <c r="M5342">
        <f>VLOOKUP(D5342,Coordinates!A:C,3,FALSE)</f>
        <v>-79.248000000000005</v>
      </c>
      <c r="N5342" t="str">
        <f>VLOOKUP(I5342,LULine!A:B,2,FALSE)</f>
        <v>Yonge University Spadina</v>
      </c>
      <c r="O5342" t="s">
        <v>1768</v>
      </c>
      <c r="P5342" t="s">
        <v>1772</v>
      </c>
    </row>
    <row r="5343" spans="1:16" x14ac:dyDescent="0.3">
      <c r="A5343">
        <v>43790</v>
      </c>
      <c r="B5343" t="s">
        <v>719</v>
      </c>
      <c r="C5343" t="s">
        <v>126</v>
      </c>
      <c r="D5343" t="s">
        <v>45</v>
      </c>
      <c r="E5343" t="s">
        <v>89</v>
      </c>
      <c r="F5343">
        <v>3</v>
      </c>
      <c r="G5343">
        <v>6</v>
      </c>
      <c r="H5343" t="s">
        <v>19</v>
      </c>
      <c r="I5343" t="s">
        <v>15</v>
      </c>
      <c r="J5343">
        <v>5421</v>
      </c>
      <c r="K5343" t="str">
        <f>VLOOKUP(E5343,LUCode!A:B,2,FALSE)</f>
        <v>Injured or ill Customer (On Train) - Medical Aid Refused</v>
      </c>
      <c r="L5343">
        <f>VLOOKUP(D5343,Coordinates!A:C,2,FALSE)</f>
        <v>43.781399999999998</v>
      </c>
      <c r="M5343">
        <f>VLOOKUP(D5343,Coordinates!A:C,3,FALSE)</f>
        <v>-79.415000000000006</v>
      </c>
      <c r="N5343" t="str">
        <f>VLOOKUP(I5343,LULine!A:B,2,FALSE)</f>
        <v>Yonge University Spadina</v>
      </c>
      <c r="O5343" t="s">
        <v>1768</v>
      </c>
      <c r="P5343" t="s">
        <v>1772</v>
      </c>
    </row>
    <row r="5344" spans="1:16" x14ac:dyDescent="0.3">
      <c r="A5344">
        <v>43790</v>
      </c>
      <c r="B5344" t="s">
        <v>1074</v>
      </c>
      <c r="C5344" t="s">
        <v>126</v>
      </c>
      <c r="D5344" t="s">
        <v>134</v>
      </c>
      <c r="E5344" t="s">
        <v>150</v>
      </c>
      <c r="F5344">
        <v>5</v>
      </c>
      <c r="G5344">
        <v>8</v>
      </c>
      <c r="H5344" t="s">
        <v>34</v>
      </c>
      <c r="I5344" t="s">
        <v>30</v>
      </c>
      <c r="J5344">
        <v>5345</v>
      </c>
      <c r="K5344" t="str">
        <f>VLOOKUP(E5344,LUCode!A:B,2,FALSE)</f>
        <v>Passenger Other</v>
      </c>
      <c r="L5344">
        <f>VLOOKUP(D5344,Coordinates!A:C,2,FALSE)</f>
        <v>43.404200000000003</v>
      </c>
      <c r="M5344">
        <f>VLOOKUP(D5344,Coordinates!A:C,3,FALSE)</f>
        <v>-79.210899999999995</v>
      </c>
      <c r="N5344" t="str">
        <f>VLOOKUP(I5344,LULine!A:B,2,FALSE)</f>
        <v>Bloor Danforth</v>
      </c>
      <c r="O5344" t="s">
        <v>1768</v>
      </c>
      <c r="P5344" t="s">
        <v>1773</v>
      </c>
    </row>
    <row r="5345" spans="1:16" x14ac:dyDescent="0.3">
      <c r="A5345">
        <v>43790</v>
      </c>
      <c r="B5345" t="s">
        <v>1189</v>
      </c>
      <c r="C5345" t="s">
        <v>126</v>
      </c>
      <c r="D5345" t="s">
        <v>325</v>
      </c>
      <c r="E5345" t="s">
        <v>216</v>
      </c>
      <c r="F5345">
        <v>30</v>
      </c>
      <c r="G5345">
        <v>33</v>
      </c>
      <c r="H5345" t="s">
        <v>14</v>
      </c>
      <c r="I5345" t="s">
        <v>15</v>
      </c>
      <c r="J5345">
        <v>5686</v>
      </c>
      <c r="K5345" t="str">
        <f>VLOOKUP(E5345,LUCode!A:B,2,FALSE)</f>
        <v>Emergency Alarm Station Activation</v>
      </c>
      <c r="L5345">
        <f>VLOOKUP(D5345,Coordinates!A:C,2,FALSE)</f>
        <v>43.394100000000002</v>
      </c>
      <c r="M5345">
        <f>VLOOKUP(D5345,Coordinates!A:C,3,FALSE)</f>
        <v>-79.225899999999996</v>
      </c>
      <c r="N5345" t="str">
        <f>VLOOKUP(I5345,LULine!A:B,2,FALSE)</f>
        <v>Yonge University Spadina</v>
      </c>
      <c r="O5345" t="s">
        <v>1768</v>
      </c>
      <c r="P5345" t="s">
        <v>1775</v>
      </c>
    </row>
    <row r="5346" spans="1:16" x14ac:dyDescent="0.3">
      <c r="A5346">
        <v>43790</v>
      </c>
      <c r="B5346" t="s">
        <v>1257</v>
      </c>
      <c r="C5346" t="s">
        <v>126</v>
      </c>
      <c r="D5346" t="s">
        <v>211</v>
      </c>
      <c r="E5346" t="s">
        <v>128</v>
      </c>
      <c r="F5346">
        <v>4</v>
      </c>
      <c r="G5346">
        <v>6</v>
      </c>
      <c r="H5346" t="s">
        <v>19</v>
      </c>
      <c r="I5346" t="s">
        <v>15</v>
      </c>
      <c r="J5346">
        <v>5416</v>
      </c>
      <c r="K5346" t="str">
        <f>VLOOKUP(E5346,LUCode!A:B,2,FALSE)</f>
        <v>Divisional Clerk Related</v>
      </c>
      <c r="L5346">
        <f>VLOOKUP(D5346,Coordinates!A:C,2,FALSE)</f>
        <v>43.4739</v>
      </c>
      <c r="M5346">
        <f>VLOOKUP(D5346,Coordinates!A:C,3,FALSE)</f>
        <v>-79.313900000000004</v>
      </c>
      <c r="N5346" t="str">
        <f>VLOOKUP(I5346,LULine!A:B,2,FALSE)</f>
        <v>Yonge University Spadina</v>
      </c>
      <c r="O5346" t="s">
        <v>1768</v>
      </c>
      <c r="P5346" t="s">
        <v>1775</v>
      </c>
    </row>
    <row r="5347" spans="1:16" x14ac:dyDescent="0.3">
      <c r="A5347">
        <v>43790</v>
      </c>
      <c r="B5347" t="s">
        <v>677</v>
      </c>
      <c r="C5347" t="s">
        <v>126</v>
      </c>
      <c r="D5347" t="s">
        <v>237</v>
      </c>
      <c r="E5347" t="s">
        <v>57</v>
      </c>
      <c r="F5347">
        <v>12</v>
      </c>
      <c r="G5347">
        <v>14</v>
      </c>
      <c r="H5347" t="s">
        <v>29</v>
      </c>
      <c r="I5347" t="s">
        <v>30</v>
      </c>
      <c r="J5347">
        <v>5329</v>
      </c>
      <c r="K5347" t="str">
        <f>VLOOKUP(E5347,LUCode!A:B,2,FALSE)</f>
        <v>Injured or ill Customer (On Train) - Transported</v>
      </c>
      <c r="L5347">
        <f>VLOOKUP(D5347,Coordinates!A:C,2,FALSE)</f>
        <v>43.394399999999997</v>
      </c>
      <c r="M5347">
        <f>VLOOKUP(D5347,Coordinates!A:C,3,FALSE)</f>
        <v>-79.253600000000006</v>
      </c>
      <c r="N5347" t="str">
        <f>VLOOKUP(I5347,LULine!A:B,2,FALSE)</f>
        <v>Bloor Danforth</v>
      </c>
      <c r="O5347" t="s">
        <v>1768</v>
      </c>
      <c r="P5347" t="s">
        <v>1775</v>
      </c>
    </row>
    <row r="5348" spans="1:16" x14ac:dyDescent="0.3">
      <c r="A5348">
        <v>43790</v>
      </c>
      <c r="B5348" t="s">
        <v>1048</v>
      </c>
      <c r="C5348" t="s">
        <v>126</v>
      </c>
      <c r="D5348" t="s">
        <v>37</v>
      </c>
      <c r="E5348" t="s">
        <v>57</v>
      </c>
      <c r="F5348">
        <v>3</v>
      </c>
      <c r="G5348">
        <v>6</v>
      </c>
      <c r="H5348" t="s">
        <v>29</v>
      </c>
      <c r="I5348" t="s">
        <v>30</v>
      </c>
      <c r="J5348">
        <v>5240</v>
      </c>
      <c r="K5348" t="str">
        <f>VLOOKUP(E5348,LUCode!A:B,2,FALSE)</f>
        <v>Injured or ill Customer (On Train) - Transported</v>
      </c>
      <c r="L5348">
        <f>VLOOKUP(D5348,Coordinates!A:C,2,FALSE)</f>
        <v>43.435699999999997</v>
      </c>
      <c r="M5348">
        <f>VLOOKUP(D5348,Coordinates!A:C,3,FALSE)</f>
        <v>-79.154899999999998</v>
      </c>
      <c r="N5348" t="str">
        <f>VLOOKUP(I5348,LULine!A:B,2,FALSE)</f>
        <v>Bloor Danforth</v>
      </c>
      <c r="O5348" t="s">
        <v>1768</v>
      </c>
      <c r="P5348" t="s">
        <v>1776</v>
      </c>
    </row>
    <row r="5349" spans="1:16" x14ac:dyDescent="0.3">
      <c r="A5349">
        <v>43790</v>
      </c>
      <c r="B5349" t="s">
        <v>1113</v>
      </c>
      <c r="C5349" t="s">
        <v>126</v>
      </c>
      <c r="D5349" t="s">
        <v>130</v>
      </c>
      <c r="E5349" t="s">
        <v>80</v>
      </c>
      <c r="F5349">
        <v>3</v>
      </c>
      <c r="G5349">
        <v>7</v>
      </c>
      <c r="H5349" t="s">
        <v>29</v>
      </c>
      <c r="I5349" t="s">
        <v>30</v>
      </c>
      <c r="J5349">
        <v>5132</v>
      </c>
      <c r="K5349" t="str">
        <f>VLOOKUP(E5349,LUCode!A:B,2,FALSE)</f>
        <v>Disorderly Patron</v>
      </c>
      <c r="L5349">
        <f>VLOOKUP(D5349,Coordinates!A:C,2,FALSE)</f>
        <v>43.668300000000002</v>
      </c>
      <c r="M5349">
        <f>VLOOKUP(D5349,Coordinates!A:C,3,FALSE)</f>
        <v>-79.399900000000002</v>
      </c>
      <c r="N5349" t="str">
        <f>VLOOKUP(I5349,LULine!A:B,2,FALSE)</f>
        <v>Bloor Danforth</v>
      </c>
      <c r="O5349" t="s">
        <v>1768</v>
      </c>
      <c r="P5349" t="s">
        <v>1777</v>
      </c>
    </row>
    <row r="5350" spans="1:16" x14ac:dyDescent="0.3">
      <c r="A5350">
        <v>43790</v>
      </c>
      <c r="B5350" t="s">
        <v>472</v>
      </c>
      <c r="C5350" t="s">
        <v>126</v>
      </c>
      <c r="D5350" t="s">
        <v>40</v>
      </c>
      <c r="E5350" t="s">
        <v>177</v>
      </c>
      <c r="F5350">
        <v>4</v>
      </c>
      <c r="G5350">
        <v>8</v>
      </c>
      <c r="H5350" t="s">
        <v>29</v>
      </c>
      <c r="I5350" t="s">
        <v>30</v>
      </c>
      <c r="J5350">
        <v>5188</v>
      </c>
      <c r="K5350" t="str">
        <f>VLOOKUP(E5350,LUCode!A:B,2,FALSE)</f>
        <v>Body</v>
      </c>
      <c r="L5350">
        <f>VLOOKUP(D5350,Coordinates!A:C,2,FALSE)</f>
        <v>43.405700000000003</v>
      </c>
      <c r="M5350">
        <f>VLOOKUP(D5350,Coordinates!A:C,3,FALSE)</f>
        <v>-79.194900000000004</v>
      </c>
      <c r="N5350" t="str">
        <f>VLOOKUP(I5350,LULine!A:B,2,FALSE)</f>
        <v>Bloor Danforth</v>
      </c>
      <c r="O5350" t="s">
        <v>1768</v>
      </c>
      <c r="P5350" t="s">
        <v>1777</v>
      </c>
    </row>
    <row r="5351" spans="1:16" x14ac:dyDescent="0.3">
      <c r="A5351">
        <v>43791</v>
      </c>
      <c r="B5351" t="s">
        <v>151</v>
      </c>
      <c r="C5351" t="s">
        <v>145</v>
      </c>
      <c r="D5351" t="s">
        <v>207</v>
      </c>
      <c r="E5351" t="s">
        <v>60</v>
      </c>
      <c r="F5351">
        <v>4</v>
      </c>
      <c r="G5351">
        <v>0</v>
      </c>
      <c r="H5351" t="s">
        <v>19</v>
      </c>
      <c r="I5351" t="s">
        <v>15</v>
      </c>
      <c r="J5351">
        <v>5816</v>
      </c>
      <c r="K5351" t="str">
        <f>VLOOKUP(E5351,LUCode!A:B,2,FALSE)</f>
        <v>Miscellaneous Other</v>
      </c>
      <c r="L5351">
        <f>VLOOKUP(D5351,Coordinates!A:C,2,FALSE)</f>
        <v>43.4221</v>
      </c>
      <c r="M5351">
        <f>VLOOKUP(D5351,Coordinates!A:C,3,FALSE)</f>
        <v>-79.235399999999998</v>
      </c>
      <c r="N5351" t="str">
        <f>VLOOKUP(I5351,LULine!A:B,2,FALSE)</f>
        <v>Yonge University Spadina</v>
      </c>
      <c r="O5351" t="s">
        <v>1768</v>
      </c>
      <c r="P5351" t="s">
        <v>1774</v>
      </c>
    </row>
    <row r="5352" spans="1:16" x14ac:dyDescent="0.3">
      <c r="A5352">
        <v>43791</v>
      </c>
      <c r="B5352" t="s">
        <v>297</v>
      </c>
      <c r="C5352" t="s">
        <v>145</v>
      </c>
      <c r="D5352" t="s">
        <v>95</v>
      </c>
      <c r="E5352" t="s">
        <v>327</v>
      </c>
      <c r="F5352">
        <v>3</v>
      </c>
      <c r="G5352">
        <v>5</v>
      </c>
      <c r="H5352" t="s">
        <v>19</v>
      </c>
      <c r="I5352" t="s">
        <v>15</v>
      </c>
      <c r="J5352">
        <v>5421</v>
      </c>
      <c r="K5352" t="str">
        <f>VLOOKUP(E5352,LUCode!A:B,2,FALSE)</f>
        <v>Operator Overshot Platform</v>
      </c>
      <c r="L5352">
        <f>VLOOKUP(D5352,Coordinates!A:C,2,FALSE)</f>
        <v>43.403700000000001</v>
      </c>
      <c r="M5352">
        <f>VLOOKUP(D5352,Coordinates!A:C,3,FALSE)</f>
        <v>-79.231999999999999</v>
      </c>
      <c r="N5352" t="str">
        <f>VLOOKUP(I5352,LULine!A:B,2,FALSE)</f>
        <v>Yonge University Spadina</v>
      </c>
      <c r="O5352" t="s">
        <v>1768</v>
      </c>
      <c r="P5352" t="s">
        <v>1774</v>
      </c>
    </row>
    <row r="5353" spans="1:16" x14ac:dyDescent="0.3">
      <c r="A5353">
        <v>43791</v>
      </c>
      <c r="B5353" t="s">
        <v>693</v>
      </c>
      <c r="C5353" t="s">
        <v>145</v>
      </c>
      <c r="D5353" t="s">
        <v>140</v>
      </c>
      <c r="E5353" t="s">
        <v>143</v>
      </c>
      <c r="F5353">
        <v>5</v>
      </c>
      <c r="G5353">
        <v>9</v>
      </c>
      <c r="H5353" t="s">
        <v>34</v>
      </c>
      <c r="I5353" t="s">
        <v>30</v>
      </c>
      <c r="J5353">
        <v>5053</v>
      </c>
      <c r="K5353" t="str">
        <f>VLOOKUP(E5353,LUCode!A:B,2,FALSE)</f>
        <v>Transportation Department - Other</v>
      </c>
      <c r="L5353">
        <f>VLOOKUP(D5353,Coordinates!A:C,2,FALSE)</f>
        <v>43.39</v>
      </c>
      <c r="M5353">
        <f>VLOOKUP(D5353,Coordinates!A:C,3,FALSE)</f>
        <v>-79.2941</v>
      </c>
      <c r="N5353" t="str">
        <f>VLOOKUP(I5353,LULine!A:B,2,FALSE)</f>
        <v>Bloor Danforth</v>
      </c>
      <c r="O5353" t="s">
        <v>1768</v>
      </c>
      <c r="P5353" t="s">
        <v>1774</v>
      </c>
    </row>
    <row r="5354" spans="1:16" x14ac:dyDescent="0.3">
      <c r="A5354">
        <v>43791</v>
      </c>
      <c r="B5354" t="s">
        <v>965</v>
      </c>
      <c r="C5354" t="s">
        <v>145</v>
      </c>
      <c r="D5354" t="s">
        <v>162</v>
      </c>
      <c r="E5354" t="s">
        <v>57</v>
      </c>
      <c r="F5354">
        <v>31</v>
      </c>
      <c r="G5354">
        <v>34</v>
      </c>
      <c r="H5354" t="s">
        <v>14</v>
      </c>
      <c r="I5354" t="s">
        <v>15</v>
      </c>
      <c r="J5354">
        <v>5941</v>
      </c>
      <c r="K5354" t="str">
        <f>VLOOKUP(E5354,LUCode!A:B,2,FALSE)</f>
        <v>Injured or ill Customer (On Train) - Transported</v>
      </c>
      <c r="L5354">
        <f>VLOOKUP(D5354,Coordinates!A:C,2,FALSE)</f>
        <v>43.390900000000002</v>
      </c>
      <c r="M5354">
        <f>VLOOKUP(D5354,Coordinates!A:C,3,FALSE)</f>
        <v>-79.224500000000006</v>
      </c>
      <c r="N5354" t="str">
        <f>VLOOKUP(I5354,LULine!A:B,2,FALSE)</f>
        <v>Yonge University Spadina</v>
      </c>
      <c r="O5354" t="s">
        <v>1768</v>
      </c>
      <c r="P5354" t="s">
        <v>1773</v>
      </c>
    </row>
    <row r="5355" spans="1:16" x14ac:dyDescent="0.3">
      <c r="A5355">
        <v>43791</v>
      </c>
      <c r="B5355" t="s">
        <v>305</v>
      </c>
      <c r="C5355" t="s">
        <v>145</v>
      </c>
      <c r="D5355" t="s">
        <v>207</v>
      </c>
      <c r="E5355" t="s">
        <v>54</v>
      </c>
      <c r="F5355">
        <v>3</v>
      </c>
      <c r="G5355">
        <v>6</v>
      </c>
      <c r="H5355" t="s">
        <v>19</v>
      </c>
      <c r="I5355" t="s">
        <v>15</v>
      </c>
      <c r="J5355">
        <v>5836</v>
      </c>
      <c r="K5355" t="str">
        <f>VLOOKUP(E5355,LUCode!A:B,2,FALSE)</f>
        <v>Passenger Assistance Alarm Activated - No Trouble Found</v>
      </c>
      <c r="L5355">
        <f>VLOOKUP(D5355,Coordinates!A:C,2,FALSE)</f>
        <v>43.4221</v>
      </c>
      <c r="M5355">
        <f>VLOOKUP(D5355,Coordinates!A:C,3,FALSE)</f>
        <v>-79.235399999999998</v>
      </c>
      <c r="N5355" t="str">
        <f>VLOOKUP(I5355,LULine!A:B,2,FALSE)</f>
        <v>Yonge University Spadina</v>
      </c>
      <c r="O5355" t="s">
        <v>1768</v>
      </c>
      <c r="P5355" t="s">
        <v>1773</v>
      </c>
    </row>
    <row r="5356" spans="1:16" x14ac:dyDescent="0.3">
      <c r="A5356">
        <v>43791</v>
      </c>
      <c r="B5356" t="s">
        <v>360</v>
      </c>
      <c r="C5356" t="s">
        <v>145</v>
      </c>
      <c r="D5356" t="s">
        <v>24</v>
      </c>
      <c r="E5356" t="s">
        <v>143</v>
      </c>
      <c r="F5356">
        <v>3</v>
      </c>
      <c r="G5356">
        <v>5</v>
      </c>
      <c r="H5356" t="s">
        <v>14</v>
      </c>
      <c r="I5356" t="s">
        <v>15</v>
      </c>
      <c r="J5356">
        <v>5791</v>
      </c>
      <c r="K5356" t="str">
        <f>VLOOKUP(E5356,LUCode!A:B,2,FALSE)</f>
        <v>Transportation Department - Other</v>
      </c>
      <c r="L5356">
        <f>VLOOKUP(D5356,Coordinates!A:C,2,FALSE)</f>
        <v>43.415199999999999</v>
      </c>
      <c r="M5356">
        <f>VLOOKUP(D5356,Coordinates!A:C,3,FALSE)</f>
        <v>-79.234999999999999</v>
      </c>
      <c r="N5356" t="str">
        <f>VLOOKUP(I5356,LULine!A:B,2,FALSE)</f>
        <v>Yonge University Spadina</v>
      </c>
      <c r="O5356" t="s">
        <v>1768</v>
      </c>
      <c r="P5356" t="s">
        <v>1775</v>
      </c>
    </row>
    <row r="5357" spans="1:16" x14ac:dyDescent="0.3">
      <c r="A5357">
        <v>43791</v>
      </c>
      <c r="B5357" t="s">
        <v>1695</v>
      </c>
      <c r="C5357" t="s">
        <v>145</v>
      </c>
      <c r="D5357" s="25" t="s">
        <v>1756</v>
      </c>
      <c r="E5357" t="s">
        <v>80</v>
      </c>
      <c r="F5357">
        <v>8</v>
      </c>
      <c r="G5357">
        <v>10</v>
      </c>
      <c r="H5357" t="s">
        <v>19</v>
      </c>
      <c r="I5357" t="s">
        <v>15</v>
      </c>
      <c r="J5357">
        <v>5661</v>
      </c>
      <c r="K5357" t="str">
        <f>VLOOKUP(E5357,LUCode!A:B,2,FALSE)</f>
        <v>Disorderly Patron</v>
      </c>
      <c r="L5357">
        <f>VLOOKUP(D5357,Coordinates!A:C,2,FALSE)</f>
        <v>43.401600000000002</v>
      </c>
      <c r="M5357">
        <f>VLOOKUP(D5357,Coordinates!A:C,3,FALSE)</f>
        <v>-79.230900000000005</v>
      </c>
      <c r="N5357" t="str">
        <f>VLOOKUP(I5357,LULine!A:B,2,FALSE)</f>
        <v>Yonge University Spadina</v>
      </c>
      <c r="O5357" t="s">
        <v>1768</v>
      </c>
      <c r="P5357" t="s">
        <v>1776</v>
      </c>
    </row>
    <row r="5358" spans="1:16" x14ac:dyDescent="0.3">
      <c r="A5358">
        <v>43791</v>
      </c>
      <c r="B5358" t="s">
        <v>899</v>
      </c>
      <c r="C5358" t="s">
        <v>145</v>
      </c>
      <c r="D5358" s="25" t="s">
        <v>1755</v>
      </c>
      <c r="E5358" t="s">
        <v>143</v>
      </c>
      <c r="F5358">
        <v>7</v>
      </c>
      <c r="G5358">
        <v>9</v>
      </c>
      <c r="H5358" t="s">
        <v>34</v>
      </c>
      <c r="I5358" t="s">
        <v>30</v>
      </c>
      <c r="J5358">
        <v>5097</v>
      </c>
      <c r="K5358" t="str">
        <f>VLOOKUP(E5358,LUCode!A:B,2,FALSE)</f>
        <v>Transportation Department - Other</v>
      </c>
      <c r="L5358">
        <f>VLOOKUP(D5358,Coordinates!A:C,2,FALSE)</f>
        <v>43.6706</v>
      </c>
      <c r="M5358">
        <f>VLOOKUP(D5358,Coordinates!A:C,3,FALSE)</f>
        <v>-79.386499999999998</v>
      </c>
      <c r="N5358" t="str">
        <f>VLOOKUP(I5358,LULine!A:B,2,FALSE)</f>
        <v>Bloor Danforth</v>
      </c>
      <c r="O5358" t="s">
        <v>1768</v>
      </c>
      <c r="P5358" t="s">
        <v>1776</v>
      </c>
    </row>
    <row r="5359" spans="1:16" x14ac:dyDescent="0.3">
      <c r="A5359">
        <v>43791</v>
      </c>
      <c r="B5359" t="s">
        <v>1085</v>
      </c>
      <c r="C5359" t="s">
        <v>145</v>
      </c>
      <c r="D5359" t="s">
        <v>101</v>
      </c>
      <c r="E5359" t="s">
        <v>110</v>
      </c>
      <c r="F5359">
        <v>9</v>
      </c>
      <c r="G5359">
        <v>12</v>
      </c>
      <c r="H5359" t="s">
        <v>14</v>
      </c>
      <c r="I5359" t="s">
        <v>15</v>
      </c>
      <c r="J5359">
        <v>5891</v>
      </c>
      <c r="K5359" t="str">
        <f>VLOOKUP(E5359,LUCode!A:B,2,FALSE)</f>
        <v>Door Problems - Debris Related</v>
      </c>
      <c r="L5359">
        <f>VLOOKUP(D5359,Coordinates!A:C,2,FALSE)</f>
        <v>43.400199999999998</v>
      </c>
      <c r="M5359">
        <f>VLOOKUP(D5359,Coordinates!A:C,3,FALSE)</f>
        <v>-79.241399999999999</v>
      </c>
      <c r="N5359" t="str">
        <f>VLOOKUP(I5359,LULine!A:B,2,FALSE)</f>
        <v>Yonge University Spadina</v>
      </c>
      <c r="O5359" t="s">
        <v>1768</v>
      </c>
      <c r="P5359" t="s">
        <v>1776</v>
      </c>
    </row>
    <row r="5360" spans="1:16" x14ac:dyDescent="0.3">
      <c r="A5360">
        <v>43791</v>
      </c>
      <c r="B5360" t="s">
        <v>661</v>
      </c>
      <c r="C5360" t="s">
        <v>145</v>
      </c>
      <c r="D5360" t="s">
        <v>223</v>
      </c>
      <c r="E5360" t="s">
        <v>158</v>
      </c>
      <c r="F5360">
        <v>7</v>
      </c>
      <c r="G5360">
        <v>10</v>
      </c>
      <c r="H5360" t="s">
        <v>34</v>
      </c>
      <c r="I5360" t="s">
        <v>30</v>
      </c>
      <c r="J5360">
        <v>5243</v>
      </c>
      <c r="K5360" t="str">
        <f>VLOOKUP(E5360,LUCode!A:B,2,FALSE)</f>
        <v>Unauthorized at Track Level</v>
      </c>
      <c r="L5360">
        <f>VLOOKUP(D5360,Coordinates!A:C,2,FALSE)</f>
        <v>43.392499999999998</v>
      </c>
      <c r="M5360">
        <f>VLOOKUP(D5360,Coordinates!A:C,3,FALSE)</f>
        <v>-79.271050000000002</v>
      </c>
      <c r="N5360" t="str">
        <f>VLOOKUP(I5360,LULine!A:B,2,FALSE)</f>
        <v>Bloor Danforth</v>
      </c>
      <c r="O5360" t="s">
        <v>1768</v>
      </c>
      <c r="P5360" t="s">
        <v>1776</v>
      </c>
    </row>
    <row r="5361" spans="1:16" x14ac:dyDescent="0.3">
      <c r="A5361">
        <v>43791</v>
      </c>
      <c r="B5361" t="s">
        <v>818</v>
      </c>
      <c r="C5361" t="s">
        <v>145</v>
      </c>
      <c r="D5361" t="s">
        <v>37</v>
      </c>
      <c r="E5361" t="s">
        <v>57</v>
      </c>
      <c r="F5361">
        <v>4</v>
      </c>
      <c r="G5361">
        <v>8</v>
      </c>
      <c r="H5361" t="s">
        <v>29</v>
      </c>
      <c r="I5361" t="s">
        <v>30</v>
      </c>
      <c r="J5361">
        <v>5124</v>
      </c>
      <c r="K5361" t="str">
        <f>VLOOKUP(E5361,LUCode!A:B,2,FALSE)</f>
        <v>Injured or ill Customer (On Train) - Transported</v>
      </c>
      <c r="L5361">
        <f>VLOOKUP(D5361,Coordinates!A:C,2,FALSE)</f>
        <v>43.435699999999997</v>
      </c>
      <c r="M5361">
        <f>VLOOKUP(D5361,Coordinates!A:C,3,FALSE)</f>
        <v>-79.154899999999998</v>
      </c>
      <c r="N5361" t="str">
        <f>VLOOKUP(I5361,LULine!A:B,2,FALSE)</f>
        <v>Bloor Danforth</v>
      </c>
      <c r="O5361" t="s">
        <v>1768</v>
      </c>
      <c r="P5361" t="s">
        <v>1777</v>
      </c>
    </row>
    <row r="5362" spans="1:16" x14ac:dyDescent="0.3">
      <c r="A5362">
        <v>43791</v>
      </c>
      <c r="B5362" t="s">
        <v>1712</v>
      </c>
      <c r="C5362" t="s">
        <v>145</v>
      </c>
      <c r="D5362" t="s">
        <v>79</v>
      </c>
      <c r="E5362" t="s">
        <v>80</v>
      </c>
      <c r="F5362">
        <v>4</v>
      </c>
      <c r="G5362">
        <v>8</v>
      </c>
      <c r="H5362" t="s">
        <v>29</v>
      </c>
      <c r="I5362" t="s">
        <v>30</v>
      </c>
      <c r="J5362">
        <v>5281</v>
      </c>
      <c r="K5362" t="str">
        <f>VLOOKUP(E5362,LUCode!A:B,2,FALSE)</f>
        <v>Disorderly Patron</v>
      </c>
      <c r="L5362">
        <f>VLOOKUP(D5362,Coordinates!A:C,2,FALSE)</f>
        <v>43.402500000000003</v>
      </c>
      <c r="M5362">
        <f>VLOOKUP(D5362,Coordinates!A:C,3,FALSE)</f>
        <v>-79.220799999999997</v>
      </c>
      <c r="N5362" t="str">
        <f>VLOOKUP(I5362,LULine!A:B,2,FALSE)</f>
        <v>Bloor Danforth</v>
      </c>
      <c r="O5362" t="s">
        <v>1768</v>
      </c>
      <c r="P5362" t="s">
        <v>1777</v>
      </c>
    </row>
    <row r="5363" spans="1:16" x14ac:dyDescent="0.3">
      <c r="A5363">
        <v>43792</v>
      </c>
      <c r="B5363" t="s">
        <v>1671</v>
      </c>
      <c r="C5363" t="s">
        <v>175</v>
      </c>
      <c r="D5363" t="s">
        <v>341</v>
      </c>
      <c r="E5363" t="s">
        <v>1339</v>
      </c>
      <c r="F5363">
        <v>17</v>
      </c>
      <c r="G5363">
        <v>22</v>
      </c>
      <c r="H5363" t="s">
        <v>14</v>
      </c>
      <c r="I5363" t="s">
        <v>93</v>
      </c>
      <c r="J5363">
        <v>3007</v>
      </c>
      <c r="K5363" t="str">
        <f>VLOOKUP(E5363,LUCode!A:B,2,FALSE)</f>
        <v>Injured or ill Customer (On Train) - Transported</v>
      </c>
      <c r="L5363">
        <f>VLOOKUP(D5363,Coordinates!A:C,2,FALSE)</f>
        <v>43.732500000000002</v>
      </c>
      <c r="M5363">
        <f>VLOOKUP(D5363,Coordinates!A:C,3,FALSE)</f>
        <v>-79.263599999999997</v>
      </c>
      <c r="N5363" t="str">
        <f>VLOOKUP(I5363,LULine!A:B,2,FALSE)</f>
        <v>Scarborough Rail Transit</v>
      </c>
      <c r="O5363" t="s">
        <v>1768</v>
      </c>
      <c r="P5363" t="s">
        <v>1777</v>
      </c>
    </row>
    <row r="5364" spans="1:16" x14ac:dyDescent="0.3">
      <c r="A5364">
        <v>43792</v>
      </c>
      <c r="B5364" t="s">
        <v>634</v>
      </c>
      <c r="C5364" t="s">
        <v>175</v>
      </c>
      <c r="D5364" t="s">
        <v>101</v>
      </c>
      <c r="E5364" t="s">
        <v>80</v>
      </c>
      <c r="F5364">
        <v>4</v>
      </c>
      <c r="G5364">
        <v>9</v>
      </c>
      <c r="H5364" t="s">
        <v>19</v>
      </c>
      <c r="I5364" t="s">
        <v>15</v>
      </c>
      <c r="J5364">
        <v>5436</v>
      </c>
      <c r="K5364" t="str">
        <f>VLOOKUP(E5364,LUCode!A:B,2,FALSE)</f>
        <v>Disorderly Patron</v>
      </c>
      <c r="L5364">
        <f>VLOOKUP(D5364,Coordinates!A:C,2,FALSE)</f>
        <v>43.400199999999998</v>
      </c>
      <c r="M5364">
        <f>VLOOKUP(D5364,Coordinates!A:C,3,FALSE)</f>
        <v>-79.241399999999999</v>
      </c>
      <c r="N5364" t="str">
        <f>VLOOKUP(I5364,LULine!A:B,2,FALSE)</f>
        <v>Yonge University Spadina</v>
      </c>
      <c r="O5364" t="s">
        <v>1768</v>
      </c>
      <c r="P5364" t="s">
        <v>1772</v>
      </c>
    </row>
    <row r="5365" spans="1:16" x14ac:dyDescent="0.3">
      <c r="A5365">
        <v>43792</v>
      </c>
      <c r="B5365" t="s">
        <v>1129</v>
      </c>
      <c r="C5365" t="s">
        <v>175</v>
      </c>
      <c r="D5365" t="s">
        <v>37</v>
      </c>
      <c r="E5365" t="s">
        <v>67</v>
      </c>
      <c r="F5365">
        <v>5</v>
      </c>
      <c r="G5365">
        <v>9</v>
      </c>
      <c r="H5365" t="s">
        <v>29</v>
      </c>
      <c r="I5365" t="s">
        <v>30</v>
      </c>
      <c r="J5365">
        <v>5366</v>
      </c>
      <c r="K5365" t="str">
        <f>VLOOKUP(E5365,LUCode!A:B,2,FALSE)</f>
        <v>Door Problems - Faulty Equipment</v>
      </c>
      <c r="L5365">
        <f>VLOOKUP(D5365,Coordinates!A:C,2,FALSE)</f>
        <v>43.435699999999997</v>
      </c>
      <c r="M5365">
        <f>VLOOKUP(D5365,Coordinates!A:C,3,FALSE)</f>
        <v>-79.154899999999998</v>
      </c>
      <c r="N5365" t="str">
        <f>VLOOKUP(I5365,LULine!A:B,2,FALSE)</f>
        <v>Bloor Danforth</v>
      </c>
      <c r="O5365" t="s">
        <v>1768</v>
      </c>
      <c r="P5365" t="s">
        <v>1773</v>
      </c>
    </row>
    <row r="5366" spans="1:16" x14ac:dyDescent="0.3">
      <c r="A5366">
        <v>43792</v>
      </c>
      <c r="B5366" t="s">
        <v>636</v>
      </c>
      <c r="C5366" t="s">
        <v>175</v>
      </c>
      <c r="D5366" t="s">
        <v>79</v>
      </c>
      <c r="E5366" t="s">
        <v>150</v>
      </c>
      <c r="F5366">
        <v>5</v>
      </c>
      <c r="G5366">
        <v>9</v>
      </c>
      <c r="H5366" t="s">
        <v>29</v>
      </c>
      <c r="I5366" t="s">
        <v>30</v>
      </c>
      <c r="J5366">
        <v>5333</v>
      </c>
      <c r="K5366" t="str">
        <f>VLOOKUP(E5366,LUCode!A:B,2,FALSE)</f>
        <v>Passenger Other</v>
      </c>
      <c r="L5366">
        <f>VLOOKUP(D5366,Coordinates!A:C,2,FALSE)</f>
        <v>43.402500000000003</v>
      </c>
      <c r="M5366">
        <f>VLOOKUP(D5366,Coordinates!A:C,3,FALSE)</f>
        <v>-79.220799999999997</v>
      </c>
      <c r="N5366" t="str">
        <f>VLOOKUP(I5366,LULine!A:B,2,FALSE)</f>
        <v>Bloor Danforth</v>
      </c>
      <c r="O5366" t="s">
        <v>1768</v>
      </c>
      <c r="P5366" t="s">
        <v>1773</v>
      </c>
    </row>
    <row r="5367" spans="1:16" x14ac:dyDescent="0.3">
      <c r="A5367">
        <v>43792</v>
      </c>
      <c r="B5367" t="s">
        <v>568</v>
      </c>
      <c r="C5367" t="s">
        <v>175</v>
      </c>
      <c r="D5367" t="s">
        <v>849</v>
      </c>
      <c r="E5367" t="s">
        <v>54</v>
      </c>
      <c r="F5367">
        <v>5</v>
      </c>
      <c r="G5367">
        <v>10</v>
      </c>
      <c r="H5367" t="s">
        <v>14</v>
      </c>
      <c r="I5367" t="s">
        <v>15</v>
      </c>
      <c r="J5367">
        <v>5431</v>
      </c>
      <c r="K5367" t="str">
        <f>VLOOKUP(E5367,LUCode!A:B,2,FALSE)</f>
        <v>Passenger Assistance Alarm Activated - No Trouble Found</v>
      </c>
      <c r="L5367">
        <f>VLOOKUP(D5367,Coordinates!A:C,2,FALSE)</f>
        <v>43.463700000000003</v>
      </c>
      <c r="M5367">
        <f>VLOOKUP(D5367,Coordinates!A:C,3,FALSE)</f>
        <v>-79.303399999999996</v>
      </c>
      <c r="N5367" t="str">
        <f>VLOOKUP(I5367,LULine!A:B,2,FALSE)</f>
        <v>Yonge University Spadina</v>
      </c>
      <c r="O5367" t="s">
        <v>1768</v>
      </c>
      <c r="P5367" t="s">
        <v>1775</v>
      </c>
    </row>
    <row r="5368" spans="1:16" x14ac:dyDescent="0.3">
      <c r="A5368">
        <v>43792</v>
      </c>
      <c r="B5368" t="s">
        <v>468</v>
      </c>
      <c r="C5368" t="s">
        <v>175</v>
      </c>
      <c r="D5368" t="s">
        <v>140</v>
      </c>
      <c r="E5368" t="s">
        <v>89</v>
      </c>
      <c r="F5368">
        <v>5</v>
      </c>
      <c r="G5368">
        <v>10</v>
      </c>
      <c r="H5368" t="s">
        <v>29</v>
      </c>
      <c r="I5368" t="s">
        <v>30</v>
      </c>
      <c r="J5368">
        <v>5028</v>
      </c>
      <c r="K5368" t="str">
        <f>VLOOKUP(E5368,LUCode!A:B,2,FALSE)</f>
        <v>Injured or ill Customer (On Train) - Medical Aid Refused</v>
      </c>
      <c r="L5368">
        <f>VLOOKUP(D5368,Coordinates!A:C,2,FALSE)</f>
        <v>43.39</v>
      </c>
      <c r="M5368">
        <f>VLOOKUP(D5368,Coordinates!A:C,3,FALSE)</f>
        <v>-79.2941</v>
      </c>
      <c r="N5368" t="str">
        <f>VLOOKUP(I5368,LULine!A:B,2,FALSE)</f>
        <v>Bloor Danforth</v>
      </c>
      <c r="O5368" t="s">
        <v>1768</v>
      </c>
      <c r="P5368" t="s">
        <v>1775</v>
      </c>
    </row>
    <row r="5369" spans="1:16" x14ac:dyDescent="0.3">
      <c r="A5369">
        <v>43792</v>
      </c>
      <c r="B5369" t="s">
        <v>217</v>
      </c>
      <c r="C5369" t="s">
        <v>175</v>
      </c>
      <c r="D5369" t="s">
        <v>117</v>
      </c>
      <c r="E5369" t="s">
        <v>54</v>
      </c>
      <c r="F5369">
        <v>3</v>
      </c>
      <c r="G5369">
        <v>6</v>
      </c>
      <c r="H5369" t="s">
        <v>14</v>
      </c>
      <c r="I5369" t="s">
        <v>15</v>
      </c>
      <c r="J5369">
        <v>5976</v>
      </c>
      <c r="K5369" t="str">
        <f>VLOOKUP(E5369,LUCode!A:B,2,FALSE)</f>
        <v>Passenger Assistance Alarm Activated - No Trouble Found</v>
      </c>
      <c r="L5369">
        <f>VLOOKUP(D5369,Coordinates!A:C,2,FALSE)</f>
        <v>43.393599999999999</v>
      </c>
      <c r="M5369">
        <f>VLOOKUP(D5369,Coordinates!A:C,3,FALSE)</f>
        <v>-79.232600000000005</v>
      </c>
      <c r="N5369" t="str">
        <f>VLOOKUP(I5369,LULine!A:B,2,FALSE)</f>
        <v>Yonge University Spadina</v>
      </c>
      <c r="O5369" t="s">
        <v>1768</v>
      </c>
      <c r="P5369" t="s">
        <v>1776</v>
      </c>
    </row>
    <row r="5370" spans="1:16" x14ac:dyDescent="0.3">
      <c r="A5370">
        <v>43792</v>
      </c>
      <c r="B5370" t="s">
        <v>869</v>
      </c>
      <c r="C5370" t="s">
        <v>175</v>
      </c>
      <c r="D5370" t="s">
        <v>211</v>
      </c>
      <c r="E5370" t="s">
        <v>13</v>
      </c>
      <c r="F5370">
        <v>5</v>
      </c>
      <c r="G5370">
        <v>10</v>
      </c>
      <c r="H5370" t="s">
        <v>19</v>
      </c>
      <c r="I5370" t="s">
        <v>15</v>
      </c>
      <c r="J5370">
        <v>5676</v>
      </c>
      <c r="K5370" t="str">
        <f>VLOOKUP(E5370,LUCode!A:B,2,FALSE)</f>
        <v>ATC Project</v>
      </c>
      <c r="L5370">
        <f>VLOOKUP(D5370,Coordinates!A:C,2,FALSE)</f>
        <v>43.4739</v>
      </c>
      <c r="M5370">
        <f>VLOOKUP(D5370,Coordinates!A:C,3,FALSE)</f>
        <v>-79.313900000000004</v>
      </c>
      <c r="N5370" t="str">
        <f>VLOOKUP(I5370,LULine!A:B,2,FALSE)</f>
        <v>Yonge University Spadina</v>
      </c>
      <c r="O5370" t="s">
        <v>1768</v>
      </c>
      <c r="P5370" t="s">
        <v>1776</v>
      </c>
    </row>
    <row r="5371" spans="1:16" x14ac:dyDescent="0.3">
      <c r="A5371">
        <v>43792</v>
      </c>
      <c r="B5371" t="s">
        <v>982</v>
      </c>
      <c r="C5371" t="s">
        <v>175</v>
      </c>
      <c r="D5371" t="s">
        <v>296</v>
      </c>
      <c r="E5371" t="s">
        <v>1164</v>
      </c>
      <c r="F5371">
        <v>5</v>
      </c>
      <c r="G5371">
        <v>10</v>
      </c>
      <c r="H5371" t="s">
        <v>14</v>
      </c>
      <c r="I5371" t="s">
        <v>15</v>
      </c>
      <c r="J5371">
        <v>0</v>
      </c>
      <c r="K5371" t="str">
        <f>VLOOKUP(E5371,LUCode!A:B,2,FALSE)</f>
        <v>Assault / Employee Involved</v>
      </c>
      <c r="L5371">
        <f>VLOOKUP(D5371,Coordinates!A:C,2,FALSE)</f>
        <v>43.4116</v>
      </c>
      <c r="M5371">
        <f>VLOOKUP(D5371,Coordinates!A:C,3,FALSE)</f>
        <v>-79.233500000000006</v>
      </c>
      <c r="N5371" t="str">
        <f>VLOOKUP(I5371,LULine!A:B,2,FALSE)</f>
        <v>Yonge University Spadina</v>
      </c>
      <c r="O5371" t="s">
        <v>1768</v>
      </c>
      <c r="P5371" t="s">
        <v>1777</v>
      </c>
    </row>
    <row r="5372" spans="1:16" x14ac:dyDescent="0.3">
      <c r="A5372">
        <v>43793</v>
      </c>
      <c r="B5372" t="s">
        <v>1260</v>
      </c>
      <c r="C5372" t="s">
        <v>188</v>
      </c>
      <c r="D5372" t="s">
        <v>42</v>
      </c>
      <c r="E5372" t="s">
        <v>89</v>
      </c>
      <c r="F5372">
        <v>21</v>
      </c>
      <c r="G5372">
        <v>26</v>
      </c>
      <c r="H5372" t="s">
        <v>19</v>
      </c>
      <c r="I5372" t="s">
        <v>15</v>
      </c>
      <c r="J5372">
        <v>5446</v>
      </c>
      <c r="K5372" t="str">
        <f>VLOOKUP(E5372,LUCode!A:B,2,FALSE)</f>
        <v>Injured or ill Customer (On Train) - Medical Aid Refused</v>
      </c>
      <c r="L5372">
        <f>VLOOKUP(D5372,Coordinates!A:C,2,FALSE)</f>
        <v>43.749699999999997</v>
      </c>
      <c r="M5372">
        <f>VLOOKUP(D5372,Coordinates!A:C,3,FALSE)</f>
        <v>-79.4619</v>
      </c>
      <c r="N5372" t="str">
        <f>VLOOKUP(I5372,LULine!A:B,2,FALSE)</f>
        <v>Yonge University Spadina</v>
      </c>
      <c r="O5372" t="s">
        <v>1768</v>
      </c>
      <c r="P5372" t="s">
        <v>1777</v>
      </c>
    </row>
    <row r="5373" spans="1:16" x14ac:dyDescent="0.3">
      <c r="A5373">
        <v>43793</v>
      </c>
      <c r="B5373" t="s">
        <v>1268</v>
      </c>
      <c r="C5373" t="s">
        <v>188</v>
      </c>
      <c r="D5373" t="s">
        <v>37</v>
      </c>
      <c r="E5373" t="s">
        <v>110</v>
      </c>
      <c r="F5373">
        <v>3</v>
      </c>
      <c r="G5373">
        <v>8</v>
      </c>
      <c r="H5373" t="s">
        <v>34</v>
      </c>
      <c r="I5373" t="s">
        <v>30</v>
      </c>
      <c r="J5373">
        <v>5053</v>
      </c>
      <c r="K5373" t="str">
        <f>VLOOKUP(E5373,LUCode!A:B,2,FALSE)</f>
        <v>Door Problems - Debris Related</v>
      </c>
      <c r="L5373">
        <f>VLOOKUP(D5373,Coordinates!A:C,2,FALSE)</f>
        <v>43.435699999999997</v>
      </c>
      <c r="M5373">
        <f>VLOOKUP(D5373,Coordinates!A:C,3,FALSE)</f>
        <v>-79.154899999999998</v>
      </c>
      <c r="N5373" t="str">
        <f>VLOOKUP(I5373,LULine!A:B,2,FALSE)</f>
        <v>Bloor Danforth</v>
      </c>
      <c r="O5373" t="s">
        <v>1768</v>
      </c>
      <c r="P5373" t="s">
        <v>1772</v>
      </c>
    </row>
    <row r="5374" spans="1:16" x14ac:dyDescent="0.3">
      <c r="A5374">
        <v>43793</v>
      </c>
      <c r="B5374" t="s">
        <v>1082</v>
      </c>
      <c r="C5374" t="s">
        <v>188</v>
      </c>
      <c r="D5374" t="s">
        <v>325</v>
      </c>
      <c r="E5374" t="s">
        <v>146</v>
      </c>
      <c r="F5374">
        <v>78</v>
      </c>
      <c r="G5374">
        <v>83</v>
      </c>
      <c r="H5374" t="s">
        <v>19</v>
      </c>
      <c r="I5374" t="s">
        <v>15</v>
      </c>
      <c r="J5374">
        <v>5451</v>
      </c>
      <c r="K5374" t="str">
        <f>VLOOKUP(E5374,LUCode!A:B,2,FALSE)</f>
        <v>Priority One - Train in Contact With Person</v>
      </c>
      <c r="L5374">
        <f>VLOOKUP(D5374,Coordinates!A:C,2,FALSE)</f>
        <v>43.394100000000002</v>
      </c>
      <c r="M5374">
        <f>VLOOKUP(D5374,Coordinates!A:C,3,FALSE)</f>
        <v>-79.225899999999996</v>
      </c>
      <c r="N5374" t="str">
        <f>VLOOKUP(I5374,LULine!A:B,2,FALSE)</f>
        <v>Yonge University Spadina</v>
      </c>
      <c r="O5374" t="s">
        <v>1768</v>
      </c>
      <c r="P5374" t="s">
        <v>1772</v>
      </c>
    </row>
    <row r="5375" spans="1:16" x14ac:dyDescent="0.3">
      <c r="A5375">
        <v>43793</v>
      </c>
      <c r="B5375" t="s">
        <v>675</v>
      </c>
      <c r="C5375" t="s">
        <v>188</v>
      </c>
      <c r="D5375" t="s">
        <v>374</v>
      </c>
      <c r="E5375" t="s">
        <v>319</v>
      </c>
      <c r="F5375">
        <v>3</v>
      </c>
      <c r="G5375">
        <v>6</v>
      </c>
      <c r="H5375" t="s">
        <v>34</v>
      </c>
      <c r="I5375" t="s">
        <v>30</v>
      </c>
      <c r="J5375">
        <v>5211</v>
      </c>
      <c r="K5375" t="str">
        <f>VLOOKUP(E5375,LUCode!A:B,2,FALSE)</f>
        <v xml:space="preserve">Speed Control Equipment  </v>
      </c>
      <c r="L5375">
        <f>VLOOKUP(D5375,Coordinates!A:C,2,FALSE)</f>
        <v>43.393300000000004</v>
      </c>
      <c r="M5375">
        <f>VLOOKUP(D5375,Coordinates!A:C,3,FALSE)</f>
        <v>-79.263400000000004</v>
      </c>
      <c r="N5375" t="str">
        <f>VLOOKUP(I5375,LULine!A:B,2,FALSE)</f>
        <v>Bloor Danforth</v>
      </c>
      <c r="O5375" t="s">
        <v>1768</v>
      </c>
      <c r="P5375" t="s">
        <v>1775</v>
      </c>
    </row>
    <row r="5376" spans="1:16" x14ac:dyDescent="0.3">
      <c r="A5376">
        <v>43793</v>
      </c>
      <c r="B5376" t="s">
        <v>874</v>
      </c>
      <c r="C5376" t="s">
        <v>188</v>
      </c>
      <c r="D5376" t="s">
        <v>296</v>
      </c>
      <c r="E5376" t="s">
        <v>143</v>
      </c>
      <c r="F5376">
        <v>5</v>
      </c>
      <c r="G5376">
        <v>10</v>
      </c>
      <c r="H5376" t="s">
        <v>14</v>
      </c>
      <c r="I5376" t="s">
        <v>15</v>
      </c>
      <c r="J5376">
        <v>5521</v>
      </c>
      <c r="K5376" t="str">
        <f>VLOOKUP(E5376,LUCode!A:B,2,FALSE)</f>
        <v>Transportation Department - Other</v>
      </c>
      <c r="L5376">
        <f>VLOOKUP(D5376,Coordinates!A:C,2,FALSE)</f>
        <v>43.4116</v>
      </c>
      <c r="M5376">
        <f>VLOOKUP(D5376,Coordinates!A:C,3,FALSE)</f>
        <v>-79.233500000000006</v>
      </c>
      <c r="N5376" t="str">
        <f>VLOOKUP(I5376,LULine!A:B,2,FALSE)</f>
        <v>Yonge University Spadina</v>
      </c>
      <c r="O5376" t="s">
        <v>1768</v>
      </c>
      <c r="P5376" t="s">
        <v>1777</v>
      </c>
    </row>
    <row r="5377" spans="1:16" x14ac:dyDescent="0.3">
      <c r="A5377">
        <v>43793</v>
      </c>
      <c r="B5377" t="s">
        <v>1691</v>
      </c>
      <c r="C5377" t="s">
        <v>188</v>
      </c>
      <c r="D5377" t="s">
        <v>88</v>
      </c>
      <c r="E5377" t="s">
        <v>277</v>
      </c>
      <c r="F5377">
        <v>3</v>
      </c>
      <c r="G5377">
        <v>8</v>
      </c>
      <c r="H5377" t="s">
        <v>19</v>
      </c>
      <c r="I5377" t="s">
        <v>15</v>
      </c>
      <c r="J5377">
        <v>5656</v>
      </c>
      <c r="K5377" t="str">
        <f>VLOOKUP(E5377,LUCode!A:B,2,FALSE)</f>
        <v>Operator Violated Signal</v>
      </c>
      <c r="L5377">
        <f>VLOOKUP(D5377,Coordinates!A:C,2,FALSE)</f>
        <v>43.744900000000001</v>
      </c>
      <c r="M5377">
        <f>VLOOKUP(D5377,Coordinates!A:C,3,FALSE)</f>
        <v>-79.406700000000001</v>
      </c>
      <c r="N5377" t="str">
        <f>VLOOKUP(I5377,LULine!A:B,2,FALSE)</f>
        <v>Yonge University Spadina</v>
      </c>
      <c r="O5377" t="s">
        <v>1768</v>
      </c>
      <c r="P5377" t="s">
        <v>1777</v>
      </c>
    </row>
    <row r="5378" spans="1:16" x14ac:dyDescent="0.3">
      <c r="A5378">
        <v>43793</v>
      </c>
      <c r="B5378" t="s">
        <v>592</v>
      </c>
      <c r="C5378" t="s">
        <v>188</v>
      </c>
      <c r="D5378" t="s">
        <v>296</v>
      </c>
      <c r="E5378" t="s">
        <v>132</v>
      </c>
      <c r="F5378">
        <v>3</v>
      </c>
      <c r="G5378">
        <v>8</v>
      </c>
      <c r="H5378" t="s">
        <v>19</v>
      </c>
      <c r="I5378" t="s">
        <v>15</v>
      </c>
      <c r="J5378">
        <v>5756</v>
      </c>
      <c r="K5378" t="str">
        <f>VLOOKUP(E5378,LUCode!A:B,2,FALSE)</f>
        <v>Misc. Transportation Other - Employee Non-Chargeable</v>
      </c>
      <c r="L5378">
        <f>VLOOKUP(D5378,Coordinates!A:C,2,FALSE)</f>
        <v>43.4116</v>
      </c>
      <c r="M5378">
        <f>VLOOKUP(D5378,Coordinates!A:C,3,FALSE)</f>
        <v>-79.233500000000006</v>
      </c>
      <c r="N5378" t="str">
        <f>VLOOKUP(I5378,LULine!A:B,2,FALSE)</f>
        <v>Yonge University Spadina</v>
      </c>
      <c r="O5378" t="s">
        <v>1768</v>
      </c>
      <c r="P5378" t="s">
        <v>1777</v>
      </c>
    </row>
    <row r="5379" spans="1:16" x14ac:dyDescent="0.3">
      <c r="A5379">
        <v>43794</v>
      </c>
      <c r="B5379" t="s">
        <v>1704</v>
      </c>
      <c r="C5379" t="s">
        <v>196</v>
      </c>
      <c r="D5379" t="s">
        <v>223</v>
      </c>
      <c r="E5379" t="s">
        <v>89</v>
      </c>
      <c r="F5379">
        <v>3</v>
      </c>
      <c r="G5379">
        <v>7</v>
      </c>
      <c r="H5379" t="s">
        <v>34</v>
      </c>
      <c r="I5379" t="s">
        <v>30</v>
      </c>
      <c r="J5379">
        <v>5191</v>
      </c>
      <c r="K5379" t="str">
        <f>VLOOKUP(E5379,LUCode!A:B,2,FALSE)</f>
        <v>Injured or ill Customer (On Train) - Medical Aid Refused</v>
      </c>
      <c r="L5379">
        <f>VLOOKUP(D5379,Coordinates!A:C,2,FALSE)</f>
        <v>43.392499999999998</v>
      </c>
      <c r="M5379">
        <f>VLOOKUP(D5379,Coordinates!A:C,3,FALSE)</f>
        <v>-79.271050000000002</v>
      </c>
      <c r="N5379" t="str">
        <f>VLOOKUP(I5379,LULine!A:B,2,FALSE)</f>
        <v>Bloor Danforth</v>
      </c>
      <c r="O5379" t="s">
        <v>1768</v>
      </c>
      <c r="P5379" t="s">
        <v>1777</v>
      </c>
    </row>
    <row r="5380" spans="1:16" x14ac:dyDescent="0.3">
      <c r="A5380">
        <v>43794</v>
      </c>
      <c r="B5380" t="s">
        <v>529</v>
      </c>
      <c r="C5380" t="s">
        <v>196</v>
      </c>
      <c r="D5380" t="s">
        <v>207</v>
      </c>
      <c r="E5380" t="s">
        <v>250</v>
      </c>
      <c r="F5380">
        <v>5</v>
      </c>
      <c r="G5380">
        <v>0</v>
      </c>
      <c r="H5380" t="s">
        <v>14</v>
      </c>
      <c r="I5380" t="s">
        <v>15</v>
      </c>
      <c r="J5380">
        <v>5606</v>
      </c>
      <c r="K5380" t="str">
        <f>VLOOKUP(E5380,LUCode!A:B,2,FALSE)</f>
        <v>Transit Control Related Problems</v>
      </c>
      <c r="L5380">
        <f>VLOOKUP(D5380,Coordinates!A:C,2,FALSE)</f>
        <v>43.4221</v>
      </c>
      <c r="M5380">
        <f>VLOOKUP(D5380,Coordinates!A:C,3,FALSE)</f>
        <v>-79.235399999999998</v>
      </c>
      <c r="N5380" t="str">
        <f>VLOOKUP(I5380,LULine!A:B,2,FALSE)</f>
        <v>Yonge University Spadina</v>
      </c>
      <c r="O5380" t="s">
        <v>1768</v>
      </c>
      <c r="P5380" t="s">
        <v>1774</v>
      </c>
    </row>
    <row r="5381" spans="1:16" x14ac:dyDescent="0.3">
      <c r="A5381">
        <v>43794</v>
      </c>
      <c r="B5381" t="s">
        <v>228</v>
      </c>
      <c r="C5381" t="s">
        <v>196</v>
      </c>
      <c r="D5381" t="s">
        <v>119</v>
      </c>
      <c r="E5381" t="s">
        <v>57</v>
      </c>
      <c r="F5381">
        <v>10</v>
      </c>
      <c r="G5381">
        <v>12</v>
      </c>
      <c r="H5381" t="s">
        <v>19</v>
      </c>
      <c r="I5381" t="s">
        <v>15</v>
      </c>
      <c r="J5381">
        <v>5681</v>
      </c>
      <c r="K5381" t="str">
        <f>VLOOKUP(E5381,LUCode!A:B,2,FALSE)</f>
        <v>Injured or ill Customer (On Train) - Transported</v>
      </c>
      <c r="L5381">
        <f>VLOOKUP(D5381,Coordinates!A:C,2,FALSE)</f>
        <v>43.433</v>
      </c>
      <c r="M5381">
        <f>VLOOKUP(D5381,Coordinates!A:C,3,FALSE)</f>
        <v>-79.248000000000005</v>
      </c>
      <c r="N5381" t="str">
        <f>VLOOKUP(I5381,LULine!A:B,2,FALSE)</f>
        <v>Yonge University Spadina</v>
      </c>
      <c r="O5381" t="s">
        <v>1768</v>
      </c>
      <c r="P5381" t="s">
        <v>1774</v>
      </c>
    </row>
    <row r="5382" spans="1:16" x14ac:dyDescent="0.3">
      <c r="A5382">
        <v>43794</v>
      </c>
      <c r="B5382" t="s">
        <v>511</v>
      </c>
      <c r="C5382" t="s">
        <v>196</v>
      </c>
      <c r="D5382" t="s">
        <v>64</v>
      </c>
      <c r="E5382" t="s">
        <v>245</v>
      </c>
      <c r="F5382">
        <v>3</v>
      </c>
      <c r="G5382">
        <v>5</v>
      </c>
      <c r="H5382" t="s">
        <v>34</v>
      </c>
      <c r="I5382" t="s">
        <v>30</v>
      </c>
      <c r="J5382">
        <v>5366</v>
      </c>
      <c r="K5382" t="str">
        <f>VLOOKUP(E5382,LUCode!A:B,2,FALSE)</f>
        <v>Door Problems - Passenger Related</v>
      </c>
      <c r="L5382">
        <f>VLOOKUP(D5382,Coordinates!A:C,2,FALSE)</f>
        <v>43.424100000000003</v>
      </c>
      <c r="M5382">
        <f>VLOOKUP(D5382,Coordinates!A:C,3,FALSE)</f>
        <v>-79.164699999999996</v>
      </c>
      <c r="N5382" t="str">
        <f>VLOOKUP(I5382,LULine!A:B,2,FALSE)</f>
        <v>Bloor Danforth</v>
      </c>
      <c r="O5382" t="s">
        <v>1768</v>
      </c>
      <c r="P5382" t="s">
        <v>1774</v>
      </c>
    </row>
    <row r="5383" spans="1:16" x14ac:dyDescent="0.3">
      <c r="A5383">
        <v>43794</v>
      </c>
      <c r="B5383" t="s">
        <v>336</v>
      </c>
      <c r="C5383" t="s">
        <v>196</v>
      </c>
      <c r="D5383" s="25" t="s">
        <v>1756</v>
      </c>
      <c r="E5383" t="s">
        <v>57</v>
      </c>
      <c r="F5383">
        <v>4</v>
      </c>
      <c r="G5383">
        <v>6</v>
      </c>
      <c r="H5383" t="s">
        <v>14</v>
      </c>
      <c r="I5383" t="s">
        <v>15</v>
      </c>
      <c r="J5383">
        <v>5646</v>
      </c>
      <c r="K5383" t="str">
        <f>VLOOKUP(E5383,LUCode!A:B,2,FALSE)</f>
        <v>Injured or ill Customer (On Train) - Transported</v>
      </c>
      <c r="L5383">
        <f>VLOOKUP(D5383,Coordinates!A:C,2,FALSE)</f>
        <v>43.401600000000002</v>
      </c>
      <c r="M5383">
        <f>VLOOKUP(D5383,Coordinates!A:C,3,FALSE)</f>
        <v>-79.230900000000005</v>
      </c>
      <c r="N5383" t="str">
        <f>VLOOKUP(I5383,LULine!A:B,2,FALSE)</f>
        <v>Yonge University Spadina</v>
      </c>
      <c r="O5383" t="s">
        <v>1768</v>
      </c>
      <c r="P5383" t="s">
        <v>1774</v>
      </c>
    </row>
    <row r="5384" spans="1:16" x14ac:dyDescent="0.3">
      <c r="A5384">
        <v>43794</v>
      </c>
      <c r="B5384" t="s">
        <v>372</v>
      </c>
      <c r="C5384" t="s">
        <v>196</v>
      </c>
      <c r="D5384" t="s">
        <v>296</v>
      </c>
      <c r="E5384" t="s">
        <v>89</v>
      </c>
      <c r="F5384">
        <v>4</v>
      </c>
      <c r="G5384">
        <v>6</v>
      </c>
      <c r="H5384" t="s">
        <v>19</v>
      </c>
      <c r="I5384" t="s">
        <v>15</v>
      </c>
      <c r="J5384">
        <v>5881</v>
      </c>
      <c r="K5384" t="str">
        <f>VLOOKUP(E5384,LUCode!A:B,2,FALSE)</f>
        <v>Injured or ill Customer (On Train) - Medical Aid Refused</v>
      </c>
      <c r="L5384">
        <f>VLOOKUP(D5384,Coordinates!A:C,2,FALSE)</f>
        <v>43.4116</v>
      </c>
      <c r="M5384">
        <f>VLOOKUP(D5384,Coordinates!A:C,3,FALSE)</f>
        <v>-79.233500000000006</v>
      </c>
      <c r="N5384" t="str">
        <f>VLOOKUP(I5384,LULine!A:B,2,FALSE)</f>
        <v>Yonge University Spadina</v>
      </c>
      <c r="O5384" t="s">
        <v>1768</v>
      </c>
      <c r="P5384" t="s">
        <v>1774</v>
      </c>
    </row>
    <row r="5385" spans="1:16" x14ac:dyDescent="0.3">
      <c r="A5385">
        <v>43794</v>
      </c>
      <c r="B5385" t="s">
        <v>692</v>
      </c>
      <c r="C5385" t="s">
        <v>196</v>
      </c>
      <c r="D5385" t="s">
        <v>37</v>
      </c>
      <c r="E5385" t="s">
        <v>110</v>
      </c>
      <c r="F5385">
        <v>3</v>
      </c>
      <c r="G5385">
        <v>5</v>
      </c>
      <c r="H5385" t="s">
        <v>29</v>
      </c>
      <c r="I5385" t="s">
        <v>30</v>
      </c>
      <c r="J5385">
        <v>5341</v>
      </c>
      <c r="K5385" t="str">
        <f>VLOOKUP(E5385,LUCode!A:B,2,FALSE)</f>
        <v>Door Problems - Debris Related</v>
      </c>
      <c r="L5385">
        <f>VLOOKUP(D5385,Coordinates!A:C,2,FALSE)</f>
        <v>43.435699999999997</v>
      </c>
      <c r="M5385">
        <f>VLOOKUP(D5385,Coordinates!A:C,3,FALSE)</f>
        <v>-79.154899999999998</v>
      </c>
      <c r="N5385" t="str">
        <f>VLOOKUP(I5385,LULine!A:B,2,FALSE)</f>
        <v>Bloor Danforth</v>
      </c>
      <c r="O5385" t="s">
        <v>1768</v>
      </c>
      <c r="P5385" t="s">
        <v>1774</v>
      </c>
    </row>
    <row r="5386" spans="1:16" x14ac:dyDescent="0.3">
      <c r="A5386">
        <v>43794</v>
      </c>
      <c r="B5386" t="s">
        <v>1344</v>
      </c>
      <c r="C5386" t="s">
        <v>196</v>
      </c>
      <c r="D5386" t="s">
        <v>33</v>
      </c>
      <c r="E5386" t="s">
        <v>531</v>
      </c>
      <c r="F5386">
        <v>3</v>
      </c>
      <c r="G5386">
        <v>6</v>
      </c>
      <c r="H5386" t="s">
        <v>34</v>
      </c>
      <c r="I5386" t="s">
        <v>30</v>
      </c>
      <c r="J5386">
        <v>5089</v>
      </c>
      <c r="K5386" t="str">
        <f>VLOOKUP(E5386,LUCode!A:B,2,FALSE)</f>
        <v>Training Department Related Delays</v>
      </c>
      <c r="L5386">
        <f>VLOOKUP(D5386,Coordinates!A:C,2,FALSE)</f>
        <v>43.381399999999999</v>
      </c>
      <c r="M5386">
        <f>VLOOKUP(D5386,Coordinates!A:C,3,FALSE)</f>
        <v>-79.320999999999998</v>
      </c>
      <c r="N5386" t="str">
        <f>VLOOKUP(I5386,LULine!A:B,2,FALSE)</f>
        <v>Bloor Danforth</v>
      </c>
      <c r="O5386" t="s">
        <v>1768</v>
      </c>
      <c r="P5386" t="s">
        <v>1772</v>
      </c>
    </row>
    <row r="5387" spans="1:16" x14ac:dyDescent="0.3">
      <c r="A5387">
        <v>43794</v>
      </c>
      <c r="B5387" t="s">
        <v>1025</v>
      </c>
      <c r="C5387" t="s">
        <v>196</v>
      </c>
      <c r="D5387" t="s">
        <v>341</v>
      </c>
      <c r="E5387" t="s">
        <v>836</v>
      </c>
      <c r="F5387">
        <v>56</v>
      </c>
      <c r="G5387">
        <v>66</v>
      </c>
      <c r="H5387" t="s">
        <v>14</v>
      </c>
      <c r="I5387" t="s">
        <v>93</v>
      </c>
      <c r="J5387">
        <v>3003</v>
      </c>
      <c r="K5387" t="str">
        <f>VLOOKUP(E5387,LUCode!A:B,2,FALSE)</f>
        <v>Axle Counter Related</v>
      </c>
      <c r="L5387">
        <f>VLOOKUP(D5387,Coordinates!A:C,2,FALSE)</f>
        <v>43.732500000000002</v>
      </c>
      <c r="M5387">
        <f>VLOOKUP(D5387,Coordinates!A:C,3,FALSE)</f>
        <v>-79.263599999999997</v>
      </c>
      <c r="N5387" t="str">
        <f>VLOOKUP(I5387,LULine!A:B,2,FALSE)</f>
        <v>Scarborough Rail Transit</v>
      </c>
      <c r="O5387" t="s">
        <v>1768</v>
      </c>
      <c r="P5387" t="s">
        <v>1773</v>
      </c>
    </row>
    <row r="5388" spans="1:16" x14ac:dyDescent="0.3">
      <c r="A5388">
        <v>43794</v>
      </c>
      <c r="B5388" t="s">
        <v>1673</v>
      </c>
      <c r="C5388" t="s">
        <v>196</v>
      </c>
      <c r="D5388" t="s">
        <v>200</v>
      </c>
      <c r="E5388" t="s">
        <v>245</v>
      </c>
      <c r="F5388">
        <v>4</v>
      </c>
      <c r="G5388">
        <v>7</v>
      </c>
      <c r="H5388" t="s">
        <v>29</v>
      </c>
      <c r="I5388" t="s">
        <v>30</v>
      </c>
      <c r="J5388">
        <v>5341</v>
      </c>
      <c r="K5388" t="str">
        <f>VLOOKUP(E5388,LUCode!A:B,2,FALSE)</f>
        <v>Door Problems - Passenger Related</v>
      </c>
      <c r="L5388">
        <f>VLOOKUP(D5388,Coordinates!A:C,2,FALSE)</f>
        <v>43.391399999999997</v>
      </c>
      <c r="M5388">
        <f>VLOOKUP(D5388,Coordinates!A:C,3,FALSE)</f>
        <v>-79.28</v>
      </c>
      <c r="N5388" t="str">
        <f>VLOOKUP(I5388,LULine!A:B,2,FALSE)</f>
        <v>Bloor Danforth</v>
      </c>
      <c r="O5388" t="s">
        <v>1768</v>
      </c>
      <c r="P5388" t="s">
        <v>1776</v>
      </c>
    </row>
    <row r="5389" spans="1:16" x14ac:dyDescent="0.3">
      <c r="A5389">
        <v>43794</v>
      </c>
      <c r="B5389" t="s">
        <v>1371</v>
      </c>
      <c r="C5389" t="s">
        <v>196</v>
      </c>
      <c r="D5389" t="s">
        <v>22</v>
      </c>
      <c r="E5389" t="s">
        <v>308</v>
      </c>
      <c r="F5389">
        <v>5</v>
      </c>
      <c r="G5389">
        <v>7</v>
      </c>
      <c r="H5389" t="s">
        <v>19</v>
      </c>
      <c r="I5389" t="s">
        <v>15</v>
      </c>
      <c r="J5389">
        <v>5426</v>
      </c>
      <c r="K5389" t="str">
        <f>VLOOKUP(E5389,LUCode!A:B,2,FALSE)</f>
        <v>Assault / Patron Involved</v>
      </c>
      <c r="L5389">
        <f>VLOOKUP(D5389,Coordinates!A:C,2,FALSE)</f>
        <v>43.4116</v>
      </c>
      <c r="M5389">
        <f>VLOOKUP(D5389,Coordinates!A:C,3,FALSE)</f>
        <v>-79.233500000000006</v>
      </c>
      <c r="N5389" t="str">
        <f>VLOOKUP(I5389,LULine!A:B,2,FALSE)</f>
        <v>Yonge University Spadina</v>
      </c>
      <c r="O5389" t="s">
        <v>1768</v>
      </c>
      <c r="P5389" t="s">
        <v>1776</v>
      </c>
    </row>
    <row r="5390" spans="1:16" x14ac:dyDescent="0.3">
      <c r="A5390">
        <v>43794</v>
      </c>
      <c r="B5390" t="s">
        <v>1357</v>
      </c>
      <c r="C5390" t="s">
        <v>196</v>
      </c>
      <c r="D5390" t="s">
        <v>149</v>
      </c>
      <c r="E5390" t="s">
        <v>89</v>
      </c>
      <c r="F5390">
        <v>4</v>
      </c>
      <c r="G5390">
        <v>7</v>
      </c>
      <c r="H5390" t="s">
        <v>29</v>
      </c>
      <c r="I5390" t="s">
        <v>30</v>
      </c>
      <c r="J5390">
        <v>5311</v>
      </c>
      <c r="K5390" t="str">
        <f>VLOOKUP(E5390,LUCode!A:B,2,FALSE)</f>
        <v>Injured or ill Customer (On Train) - Medical Aid Refused</v>
      </c>
      <c r="L5390">
        <f>VLOOKUP(D5390,Coordinates!A:C,2,FALSE)</f>
        <v>43.400199999999998</v>
      </c>
      <c r="M5390">
        <f>VLOOKUP(D5390,Coordinates!A:C,3,FALSE)</f>
        <v>-79.241399999999999</v>
      </c>
      <c r="N5390" t="str">
        <f>VLOOKUP(I5390,LULine!A:B,2,FALSE)</f>
        <v>Bloor Danforth</v>
      </c>
      <c r="O5390" t="s">
        <v>1768</v>
      </c>
      <c r="P5390" t="s">
        <v>1776</v>
      </c>
    </row>
    <row r="5391" spans="1:16" x14ac:dyDescent="0.3">
      <c r="A5391">
        <v>43794</v>
      </c>
      <c r="B5391" t="s">
        <v>261</v>
      </c>
      <c r="C5391" t="s">
        <v>196</v>
      </c>
      <c r="D5391" t="s">
        <v>172</v>
      </c>
      <c r="E5391" t="s">
        <v>277</v>
      </c>
      <c r="F5391">
        <v>8</v>
      </c>
      <c r="G5391">
        <v>11</v>
      </c>
      <c r="H5391" t="s">
        <v>19</v>
      </c>
      <c r="I5391" t="s">
        <v>15</v>
      </c>
      <c r="J5391">
        <v>5881</v>
      </c>
      <c r="K5391" t="str">
        <f>VLOOKUP(E5391,LUCode!A:B,2,FALSE)</f>
        <v>Operator Violated Signal</v>
      </c>
      <c r="L5391">
        <f>VLOOKUP(D5391,Coordinates!A:C,2,FALSE)</f>
        <v>43.761499999999998</v>
      </c>
      <c r="M5391">
        <f>VLOOKUP(D5391,Coordinates!A:C,3,FALSE)</f>
        <v>-79.411100000000005</v>
      </c>
      <c r="N5391" t="str">
        <f>VLOOKUP(I5391,LULine!A:B,2,FALSE)</f>
        <v>Yonge University Spadina</v>
      </c>
      <c r="O5391" t="s">
        <v>1768</v>
      </c>
      <c r="P5391" t="s">
        <v>1776</v>
      </c>
    </row>
    <row r="5392" spans="1:16" x14ac:dyDescent="0.3">
      <c r="A5392">
        <v>43794</v>
      </c>
      <c r="B5392" t="s">
        <v>114</v>
      </c>
      <c r="C5392" t="s">
        <v>196</v>
      </c>
      <c r="D5392" s="25" t="s">
        <v>1640</v>
      </c>
      <c r="E5392" t="s">
        <v>143</v>
      </c>
      <c r="F5392">
        <v>3</v>
      </c>
      <c r="G5392">
        <v>6</v>
      </c>
      <c r="H5392" t="s">
        <v>19</v>
      </c>
      <c r="I5392" t="s">
        <v>15</v>
      </c>
      <c r="J5392">
        <v>5881</v>
      </c>
      <c r="K5392" t="str">
        <f>VLOOKUP(E5392,LUCode!A:B,2,FALSE)</f>
        <v>Transportation Department - Other</v>
      </c>
      <c r="L5392" t="str">
        <f>VLOOKUP(D5392,Coordinates!A:C,2,FALSE)</f>
        <v>43.7614°</v>
      </c>
      <c r="M5392">
        <f>VLOOKUP(D5392,Coordinates!A:C,3,FALSE)</f>
        <v>-79.410499999999999</v>
      </c>
      <c r="N5392" t="str">
        <f>VLOOKUP(I5392,LULine!A:B,2,FALSE)</f>
        <v>Yonge University Spadina</v>
      </c>
      <c r="O5392" t="s">
        <v>1768</v>
      </c>
      <c r="P5392" t="s">
        <v>1776</v>
      </c>
    </row>
    <row r="5393" spans="1:16" x14ac:dyDescent="0.3">
      <c r="A5393">
        <v>43794</v>
      </c>
      <c r="B5393" t="s">
        <v>824</v>
      </c>
      <c r="C5393" t="s">
        <v>196</v>
      </c>
      <c r="D5393" t="s">
        <v>37</v>
      </c>
      <c r="E5393" t="s">
        <v>60</v>
      </c>
      <c r="F5393">
        <v>4</v>
      </c>
      <c r="G5393">
        <v>8</v>
      </c>
      <c r="H5393" t="s">
        <v>29</v>
      </c>
      <c r="I5393" t="s">
        <v>30</v>
      </c>
      <c r="J5393">
        <v>5169</v>
      </c>
      <c r="K5393" t="str">
        <f>VLOOKUP(E5393,LUCode!A:B,2,FALSE)</f>
        <v>Miscellaneous Other</v>
      </c>
      <c r="L5393">
        <f>VLOOKUP(D5393,Coordinates!A:C,2,FALSE)</f>
        <v>43.435699999999997</v>
      </c>
      <c r="M5393">
        <f>VLOOKUP(D5393,Coordinates!A:C,3,FALSE)</f>
        <v>-79.154899999999998</v>
      </c>
      <c r="N5393" t="str">
        <f>VLOOKUP(I5393,LULine!A:B,2,FALSE)</f>
        <v>Bloor Danforth</v>
      </c>
      <c r="O5393" t="s">
        <v>1768</v>
      </c>
      <c r="P5393" t="s">
        <v>1776</v>
      </c>
    </row>
    <row r="5394" spans="1:16" x14ac:dyDescent="0.3">
      <c r="A5394">
        <v>43794</v>
      </c>
      <c r="B5394" t="s">
        <v>1724</v>
      </c>
      <c r="C5394" t="s">
        <v>196</v>
      </c>
      <c r="D5394" t="s">
        <v>134</v>
      </c>
      <c r="E5394" t="s">
        <v>110</v>
      </c>
      <c r="F5394">
        <v>3</v>
      </c>
      <c r="G5394">
        <v>7</v>
      </c>
      <c r="H5394" t="s">
        <v>29</v>
      </c>
      <c r="I5394" t="s">
        <v>30</v>
      </c>
      <c r="J5394">
        <v>5125</v>
      </c>
      <c r="K5394" t="str">
        <f>VLOOKUP(E5394,LUCode!A:B,2,FALSE)</f>
        <v>Door Problems - Debris Related</v>
      </c>
      <c r="L5394">
        <f>VLOOKUP(D5394,Coordinates!A:C,2,FALSE)</f>
        <v>43.404200000000003</v>
      </c>
      <c r="M5394">
        <f>VLOOKUP(D5394,Coordinates!A:C,3,FALSE)</f>
        <v>-79.210899999999995</v>
      </c>
      <c r="N5394" t="str">
        <f>VLOOKUP(I5394,LULine!A:B,2,FALSE)</f>
        <v>Bloor Danforth</v>
      </c>
      <c r="O5394" t="s">
        <v>1768</v>
      </c>
      <c r="P5394" t="s">
        <v>1776</v>
      </c>
    </row>
    <row r="5395" spans="1:16" x14ac:dyDescent="0.3">
      <c r="A5395">
        <v>43794</v>
      </c>
      <c r="B5395" t="s">
        <v>1133</v>
      </c>
      <c r="C5395" t="s">
        <v>196</v>
      </c>
      <c r="D5395" t="s">
        <v>179</v>
      </c>
      <c r="E5395" t="s">
        <v>57</v>
      </c>
      <c r="F5395">
        <v>9</v>
      </c>
      <c r="G5395">
        <v>14</v>
      </c>
      <c r="H5395" t="s">
        <v>34</v>
      </c>
      <c r="I5395" t="s">
        <v>30</v>
      </c>
      <c r="J5395">
        <v>5305</v>
      </c>
      <c r="K5395" t="str">
        <f>VLOOKUP(E5395,LUCode!A:B,2,FALSE)</f>
        <v>Injured or ill Customer (On Train) - Transported</v>
      </c>
      <c r="L5395">
        <f>VLOOKUP(D5395,Coordinates!A:C,2,FALSE)</f>
        <v>43.414200000000001</v>
      </c>
      <c r="M5395">
        <f>VLOOKUP(D5395,Coordinates!A:C,3,FALSE)</f>
        <v>-79.171899999999994</v>
      </c>
      <c r="N5395" t="str">
        <f>VLOOKUP(I5395,LULine!A:B,2,FALSE)</f>
        <v>Bloor Danforth</v>
      </c>
      <c r="O5395" t="s">
        <v>1768</v>
      </c>
      <c r="P5395" t="s">
        <v>1776</v>
      </c>
    </row>
    <row r="5396" spans="1:16" x14ac:dyDescent="0.3">
      <c r="A5396">
        <v>43794</v>
      </c>
      <c r="B5396" t="s">
        <v>453</v>
      </c>
      <c r="C5396" t="s">
        <v>196</v>
      </c>
      <c r="D5396" t="s">
        <v>37</v>
      </c>
      <c r="E5396" t="s">
        <v>150</v>
      </c>
      <c r="F5396">
        <v>3</v>
      </c>
      <c r="G5396">
        <v>7</v>
      </c>
      <c r="H5396" t="s">
        <v>29</v>
      </c>
      <c r="I5396" t="s">
        <v>30</v>
      </c>
      <c r="J5396">
        <v>5022</v>
      </c>
      <c r="K5396" t="str">
        <f>VLOOKUP(E5396,LUCode!A:B,2,FALSE)</f>
        <v>Passenger Other</v>
      </c>
      <c r="L5396">
        <f>VLOOKUP(D5396,Coordinates!A:C,2,FALSE)</f>
        <v>43.435699999999997</v>
      </c>
      <c r="M5396">
        <f>VLOOKUP(D5396,Coordinates!A:C,3,FALSE)</f>
        <v>-79.154899999999998</v>
      </c>
      <c r="N5396" t="str">
        <f>VLOOKUP(I5396,LULine!A:B,2,FALSE)</f>
        <v>Bloor Danforth</v>
      </c>
      <c r="O5396" t="s">
        <v>1768</v>
      </c>
      <c r="P5396" t="s">
        <v>1777</v>
      </c>
    </row>
    <row r="5397" spans="1:16" x14ac:dyDescent="0.3">
      <c r="A5397">
        <v>43794</v>
      </c>
      <c r="B5397" t="s">
        <v>1113</v>
      </c>
      <c r="C5397" t="s">
        <v>196</v>
      </c>
      <c r="D5397" t="s">
        <v>849</v>
      </c>
      <c r="E5397" t="s">
        <v>905</v>
      </c>
      <c r="F5397">
        <v>4</v>
      </c>
      <c r="G5397">
        <v>8</v>
      </c>
      <c r="H5397" t="s">
        <v>19</v>
      </c>
      <c r="I5397" t="s">
        <v>15</v>
      </c>
      <c r="J5397">
        <v>6051</v>
      </c>
      <c r="K5397" t="str">
        <f>VLOOKUP(E5397,LUCode!A:B,2,FALSE)</f>
        <v>Injured Employee</v>
      </c>
      <c r="L5397">
        <f>VLOOKUP(D5397,Coordinates!A:C,2,FALSE)</f>
        <v>43.463700000000003</v>
      </c>
      <c r="M5397">
        <f>VLOOKUP(D5397,Coordinates!A:C,3,FALSE)</f>
        <v>-79.303399999999996</v>
      </c>
      <c r="N5397" t="str">
        <f>VLOOKUP(I5397,LULine!A:B,2,FALSE)</f>
        <v>Yonge University Spadina</v>
      </c>
      <c r="O5397" t="s">
        <v>1768</v>
      </c>
      <c r="P5397" t="s">
        <v>1777</v>
      </c>
    </row>
    <row r="5398" spans="1:16" x14ac:dyDescent="0.3">
      <c r="A5398">
        <v>43794</v>
      </c>
      <c r="B5398" t="s">
        <v>1211</v>
      </c>
      <c r="C5398" t="s">
        <v>196</v>
      </c>
      <c r="D5398" t="s">
        <v>296</v>
      </c>
      <c r="E5398" t="s">
        <v>54</v>
      </c>
      <c r="F5398">
        <v>3</v>
      </c>
      <c r="G5398">
        <v>8</v>
      </c>
      <c r="H5398" t="s">
        <v>19</v>
      </c>
      <c r="I5398" t="s">
        <v>15</v>
      </c>
      <c r="J5398">
        <v>6011</v>
      </c>
      <c r="K5398" t="str">
        <f>VLOOKUP(E5398,LUCode!A:B,2,FALSE)</f>
        <v>Passenger Assistance Alarm Activated - No Trouble Found</v>
      </c>
      <c r="L5398">
        <f>VLOOKUP(D5398,Coordinates!A:C,2,FALSE)</f>
        <v>43.4116</v>
      </c>
      <c r="M5398">
        <f>VLOOKUP(D5398,Coordinates!A:C,3,FALSE)</f>
        <v>-79.233500000000006</v>
      </c>
      <c r="N5398" t="str">
        <f>VLOOKUP(I5398,LULine!A:B,2,FALSE)</f>
        <v>Yonge University Spadina</v>
      </c>
      <c r="O5398" t="s">
        <v>1768</v>
      </c>
      <c r="P5398" t="s">
        <v>1777</v>
      </c>
    </row>
    <row r="5399" spans="1:16" x14ac:dyDescent="0.3">
      <c r="A5399">
        <v>43795</v>
      </c>
      <c r="B5399" t="s">
        <v>294</v>
      </c>
      <c r="C5399" t="s">
        <v>11</v>
      </c>
      <c r="D5399" t="s">
        <v>33</v>
      </c>
      <c r="E5399" t="s">
        <v>150</v>
      </c>
      <c r="F5399">
        <v>7</v>
      </c>
      <c r="G5399">
        <v>11</v>
      </c>
      <c r="H5399" t="s">
        <v>29</v>
      </c>
      <c r="I5399" t="s">
        <v>30</v>
      </c>
      <c r="J5399">
        <v>5062</v>
      </c>
      <c r="K5399" t="str">
        <f>VLOOKUP(E5399,LUCode!A:B,2,FALSE)</f>
        <v>Passenger Other</v>
      </c>
      <c r="L5399">
        <f>VLOOKUP(D5399,Coordinates!A:C,2,FALSE)</f>
        <v>43.381399999999999</v>
      </c>
      <c r="M5399">
        <f>VLOOKUP(D5399,Coordinates!A:C,3,FALSE)</f>
        <v>-79.320999999999998</v>
      </c>
      <c r="N5399" t="str">
        <f>VLOOKUP(I5399,LULine!A:B,2,FALSE)</f>
        <v>Bloor Danforth</v>
      </c>
      <c r="O5399" t="s">
        <v>1768</v>
      </c>
      <c r="P5399" t="s">
        <v>1777</v>
      </c>
    </row>
    <row r="5400" spans="1:16" x14ac:dyDescent="0.3">
      <c r="A5400">
        <v>43795</v>
      </c>
      <c r="B5400" t="s">
        <v>62</v>
      </c>
      <c r="C5400" t="s">
        <v>11</v>
      </c>
      <c r="D5400" t="s">
        <v>42</v>
      </c>
      <c r="E5400" t="s">
        <v>13</v>
      </c>
      <c r="F5400">
        <v>8</v>
      </c>
      <c r="G5400">
        <v>0</v>
      </c>
      <c r="H5400" t="s">
        <v>14</v>
      </c>
      <c r="I5400" t="s">
        <v>15</v>
      </c>
      <c r="J5400">
        <v>6041</v>
      </c>
      <c r="K5400" t="str">
        <f>VLOOKUP(E5400,LUCode!A:B,2,FALSE)</f>
        <v>ATC Project</v>
      </c>
      <c r="L5400">
        <f>VLOOKUP(D5400,Coordinates!A:C,2,FALSE)</f>
        <v>43.749699999999997</v>
      </c>
      <c r="M5400">
        <f>VLOOKUP(D5400,Coordinates!A:C,3,FALSE)</f>
        <v>-79.4619</v>
      </c>
      <c r="N5400" t="str">
        <f>VLOOKUP(I5400,LULine!A:B,2,FALSE)</f>
        <v>Yonge University Spadina</v>
      </c>
      <c r="O5400" t="s">
        <v>1768</v>
      </c>
      <c r="P5400" t="s">
        <v>1774</v>
      </c>
    </row>
    <row r="5401" spans="1:16" x14ac:dyDescent="0.3">
      <c r="A5401">
        <v>43795</v>
      </c>
      <c r="B5401" t="s">
        <v>667</v>
      </c>
      <c r="C5401" t="s">
        <v>11</v>
      </c>
      <c r="D5401" t="s">
        <v>104</v>
      </c>
      <c r="E5401" t="s">
        <v>277</v>
      </c>
      <c r="F5401">
        <v>3</v>
      </c>
      <c r="G5401">
        <v>5</v>
      </c>
      <c r="H5401" t="s">
        <v>29</v>
      </c>
      <c r="I5401" t="s">
        <v>30</v>
      </c>
      <c r="J5401">
        <v>5278</v>
      </c>
      <c r="K5401" t="str">
        <f>VLOOKUP(E5401,LUCode!A:B,2,FALSE)</f>
        <v>Operator Violated Signal</v>
      </c>
      <c r="L5401">
        <f>VLOOKUP(D5401,Coordinates!A:C,2,FALSE)</f>
        <v>43.384300000000003</v>
      </c>
      <c r="M5401">
        <f>VLOOKUP(D5401,Coordinates!A:C,3,FALSE)</f>
        <v>-79.312799999999996</v>
      </c>
      <c r="N5401" t="str">
        <f>VLOOKUP(I5401,LULine!A:B,2,FALSE)</f>
        <v>Bloor Danforth</v>
      </c>
      <c r="O5401" t="s">
        <v>1768</v>
      </c>
      <c r="P5401" t="s">
        <v>1774</v>
      </c>
    </row>
    <row r="5402" spans="1:16" x14ac:dyDescent="0.3">
      <c r="A5402">
        <v>43795</v>
      </c>
      <c r="B5402" t="s">
        <v>542</v>
      </c>
      <c r="C5402" t="s">
        <v>11</v>
      </c>
      <c r="D5402" t="s">
        <v>42</v>
      </c>
      <c r="E5402" t="s">
        <v>13</v>
      </c>
      <c r="F5402">
        <v>8</v>
      </c>
      <c r="G5402">
        <v>11</v>
      </c>
      <c r="H5402" t="s">
        <v>14</v>
      </c>
      <c r="I5402" t="s">
        <v>15</v>
      </c>
      <c r="J5402">
        <v>5836</v>
      </c>
      <c r="K5402" t="str">
        <f>VLOOKUP(E5402,LUCode!A:B,2,FALSE)</f>
        <v>ATC Project</v>
      </c>
      <c r="L5402">
        <f>VLOOKUP(D5402,Coordinates!A:C,2,FALSE)</f>
        <v>43.749699999999997</v>
      </c>
      <c r="M5402">
        <f>VLOOKUP(D5402,Coordinates!A:C,3,FALSE)</f>
        <v>-79.4619</v>
      </c>
      <c r="N5402" t="str">
        <f>VLOOKUP(I5402,LULine!A:B,2,FALSE)</f>
        <v>Yonge University Spadina</v>
      </c>
      <c r="O5402" t="s">
        <v>1768</v>
      </c>
      <c r="P5402" t="s">
        <v>1772</v>
      </c>
    </row>
    <row r="5403" spans="1:16" x14ac:dyDescent="0.3">
      <c r="A5403">
        <v>43795</v>
      </c>
      <c r="B5403" t="s">
        <v>633</v>
      </c>
      <c r="C5403" t="s">
        <v>11</v>
      </c>
      <c r="D5403" t="s">
        <v>95</v>
      </c>
      <c r="E5403" t="s">
        <v>80</v>
      </c>
      <c r="F5403">
        <v>3</v>
      </c>
      <c r="G5403">
        <v>5</v>
      </c>
      <c r="H5403" t="s">
        <v>14</v>
      </c>
      <c r="I5403" t="s">
        <v>15</v>
      </c>
      <c r="J5403">
        <v>5536</v>
      </c>
      <c r="K5403" t="str">
        <f>VLOOKUP(E5403,LUCode!A:B,2,FALSE)</f>
        <v>Disorderly Patron</v>
      </c>
      <c r="L5403">
        <f>VLOOKUP(D5403,Coordinates!A:C,2,FALSE)</f>
        <v>43.403700000000001</v>
      </c>
      <c r="M5403">
        <f>VLOOKUP(D5403,Coordinates!A:C,3,FALSE)</f>
        <v>-79.231999999999999</v>
      </c>
      <c r="N5403" t="str">
        <f>VLOOKUP(I5403,LULine!A:B,2,FALSE)</f>
        <v>Yonge University Spadina</v>
      </c>
      <c r="O5403" t="s">
        <v>1768</v>
      </c>
      <c r="P5403" t="s">
        <v>1772</v>
      </c>
    </row>
    <row r="5404" spans="1:16" x14ac:dyDescent="0.3">
      <c r="A5404">
        <v>43795</v>
      </c>
      <c r="B5404" t="s">
        <v>878</v>
      </c>
      <c r="C5404" t="s">
        <v>11</v>
      </c>
      <c r="D5404" t="s">
        <v>279</v>
      </c>
      <c r="E5404" t="s">
        <v>80</v>
      </c>
      <c r="F5404">
        <v>4</v>
      </c>
      <c r="G5404">
        <v>6</v>
      </c>
      <c r="H5404" t="s">
        <v>14</v>
      </c>
      <c r="I5404" t="s">
        <v>15</v>
      </c>
      <c r="J5404">
        <v>5536</v>
      </c>
      <c r="K5404" t="str">
        <f>VLOOKUP(E5404,LUCode!A:B,2,FALSE)</f>
        <v>Disorderly Patron</v>
      </c>
      <c r="L5404">
        <f>VLOOKUP(D5404,Coordinates!A:C,2,FALSE)</f>
        <v>43.4056</v>
      </c>
      <c r="M5404">
        <f>VLOOKUP(D5404,Coordinates!A:C,3,FALSE)</f>
        <v>-79.232699999999994</v>
      </c>
      <c r="N5404" t="str">
        <f>VLOOKUP(I5404,LULine!A:B,2,FALSE)</f>
        <v>Yonge University Spadina</v>
      </c>
      <c r="O5404" t="s">
        <v>1768</v>
      </c>
      <c r="P5404" t="s">
        <v>1772</v>
      </c>
    </row>
    <row r="5405" spans="1:16" x14ac:dyDescent="0.3">
      <c r="A5405">
        <v>43795</v>
      </c>
      <c r="B5405" t="s">
        <v>414</v>
      </c>
      <c r="C5405" t="s">
        <v>11</v>
      </c>
      <c r="D5405" t="s">
        <v>42</v>
      </c>
      <c r="E5405" t="s">
        <v>143</v>
      </c>
      <c r="F5405">
        <v>6</v>
      </c>
      <c r="G5405">
        <v>9</v>
      </c>
      <c r="H5405" t="s">
        <v>14</v>
      </c>
      <c r="I5405" t="s">
        <v>15</v>
      </c>
      <c r="J5405">
        <v>6131</v>
      </c>
      <c r="K5405" t="str">
        <f>VLOOKUP(E5405,LUCode!A:B,2,FALSE)</f>
        <v>Transportation Department - Other</v>
      </c>
      <c r="L5405">
        <f>VLOOKUP(D5405,Coordinates!A:C,2,FALSE)</f>
        <v>43.749699999999997</v>
      </c>
      <c r="M5405">
        <f>VLOOKUP(D5405,Coordinates!A:C,3,FALSE)</f>
        <v>-79.4619</v>
      </c>
      <c r="N5405" t="str">
        <f>VLOOKUP(I5405,LULine!A:B,2,FALSE)</f>
        <v>Yonge University Spadina</v>
      </c>
      <c r="O5405" t="s">
        <v>1768</v>
      </c>
      <c r="P5405" t="s">
        <v>1773</v>
      </c>
    </row>
    <row r="5406" spans="1:16" x14ac:dyDescent="0.3">
      <c r="A5406">
        <v>43795</v>
      </c>
      <c r="B5406" t="s">
        <v>431</v>
      </c>
      <c r="C5406" t="s">
        <v>11</v>
      </c>
      <c r="D5406" t="s">
        <v>211</v>
      </c>
      <c r="E5406" t="s">
        <v>43</v>
      </c>
      <c r="F5406">
        <v>3</v>
      </c>
      <c r="G5406">
        <v>6</v>
      </c>
      <c r="H5406" t="s">
        <v>19</v>
      </c>
      <c r="I5406" t="s">
        <v>15</v>
      </c>
      <c r="J5406">
        <v>5736</v>
      </c>
      <c r="K5406" t="str">
        <f>VLOOKUP(E5406,LUCode!A:B,2,FALSE)</f>
        <v>Operator Not In Position</v>
      </c>
      <c r="L5406">
        <f>VLOOKUP(D5406,Coordinates!A:C,2,FALSE)</f>
        <v>43.4739</v>
      </c>
      <c r="M5406">
        <f>VLOOKUP(D5406,Coordinates!A:C,3,FALSE)</f>
        <v>-79.313900000000004</v>
      </c>
      <c r="N5406" t="str">
        <f>VLOOKUP(I5406,LULine!A:B,2,FALSE)</f>
        <v>Yonge University Spadina</v>
      </c>
      <c r="O5406" t="s">
        <v>1768</v>
      </c>
      <c r="P5406" t="s">
        <v>1773</v>
      </c>
    </row>
    <row r="5407" spans="1:16" x14ac:dyDescent="0.3">
      <c r="A5407">
        <v>43795</v>
      </c>
      <c r="B5407" t="s">
        <v>1206</v>
      </c>
      <c r="C5407" t="s">
        <v>11</v>
      </c>
      <c r="D5407" t="s">
        <v>32</v>
      </c>
      <c r="E5407" t="s">
        <v>218</v>
      </c>
      <c r="F5407">
        <v>3</v>
      </c>
      <c r="G5407">
        <v>6</v>
      </c>
      <c r="H5407" t="s">
        <v>29</v>
      </c>
      <c r="I5407" t="s">
        <v>30</v>
      </c>
      <c r="J5407">
        <v>5022</v>
      </c>
      <c r="K5407" t="str">
        <f>VLOOKUP(E5407,LUCode!A:B,2,FALSE)</f>
        <v>Equipment - No Trouble Found</v>
      </c>
      <c r="L5407">
        <f>VLOOKUP(D5407,Coordinates!A:C,2,FALSE)</f>
        <v>43.681111000000001</v>
      </c>
      <c r="M5407">
        <f>VLOOKUP(D5407,Coordinates!A:C,3,FALSE)</f>
        <v>-79.337778</v>
      </c>
      <c r="N5407" t="str">
        <f>VLOOKUP(I5407,LULine!A:B,2,FALSE)</f>
        <v>Bloor Danforth</v>
      </c>
      <c r="O5407" t="s">
        <v>1768</v>
      </c>
      <c r="P5407" t="s">
        <v>1773</v>
      </c>
    </row>
    <row r="5408" spans="1:16" x14ac:dyDescent="0.3">
      <c r="A5408">
        <v>43795</v>
      </c>
      <c r="B5408" t="s">
        <v>546</v>
      </c>
      <c r="C5408" t="s">
        <v>11</v>
      </c>
      <c r="D5408" t="s">
        <v>104</v>
      </c>
      <c r="E5408" t="s">
        <v>89</v>
      </c>
      <c r="F5408">
        <v>3</v>
      </c>
      <c r="G5408">
        <v>5</v>
      </c>
      <c r="H5408" t="s">
        <v>34</v>
      </c>
      <c r="I5408" t="s">
        <v>30</v>
      </c>
      <c r="J5408">
        <v>5125</v>
      </c>
      <c r="K5408" t="str">
        <f>VLOOKUP(E5408,LUCode!A:B,2,FALSE)</f>
        <v>Injured or ill Customer (On Train) - Medical Aid Refused</v>
      </c>
      <c r="L5408">
        <f>VLOOKUP(D5408,Coordinates!A:C,2,FALSE)</f>
        <v>43.384300000000003</v>
      </c>
      <c r="M5408">
        <f>VLOOKUP(D5408,Coordinates!A:C,3,FALSE)</f>
        <v>-79.312799999999996</v>
      </c>
      <c r="N5408" t="str">
        <f>VLOOKUP(I5408,LULine!A:B,2,FALSE)</f>
        <v>Bloor Danforth</v>
      </c>
      <c r="O5408" t="s">
        <v>1768</v>
      </c>
      <c r="P5408" t="s">
        <v>1773</v>
      </c>
    </row>
    <row r="5409" spans="1:16" x14ac:dyDescent="0.3">
      <c r="A5409">
        <v>43795</v>
      </c>
      <c r="B5409" t="s">
        <v>765</v>
      </c>
      <c r="C5409" t="s">
        <v>11</v>
      </c>
      <c r="D5409" t="s">
        <v>33</v>
      </c>
      <c r="E5409" t="s">
        <v>43</v>
      </c>
      <c r="F5409">
        <v>3</v>
      </c>
      <c r="G5409">
        <v>5</v>
      </c>
      <c r="H5409" t="s">
        <v>34</v>
      </c>
      <c r="I5409" t="s">
        <v>30</v>
      </c>
      <c r="J5409">
        <v>5350</v>
      </c>
      <c r="K5409" t="str">
        <f>VLOOKUP(E5409,LUCode!A:B,2,FALSE)</f>
        <v>Operator Not In Position</v>
      </c>
      <c r="L5409">
        <f>VLOOKUP(D5409,Coordinates!A:C,2,FALSE)</f>
        <v>43.381399999999999</v>
      </c>
      <c r="M5409">
        <f>VLOOKUP(D5409,Coordinates!A:C,3,FALSE)</f>
        <v>-79.320999999999998</v>
      </c>
      <c r="N5409" t="str">
        <f>VLOOKUP(I5409,LULine!A:B,2,FALSE)</f>
        <v>Bloor Danforth</v>
      </c>
      <c r="O5409" t="s">
        <v>1768</v>
      </c>
      <c r="P5409" t="s">
        <v>1775</v>
      </c>
    </row>
    <row r="5410" spans="1:16" x14ac:dyDescent="0.3">
      <c r="A5410">
        <v>43795</v>
      </c>
      <c r="B5410" t="s">
        <v>744</v>
      </c>
      <c r="C5410" t="s">
        <v>11</v>
      </c>
      <c r="D5410" t="s">
        <v>24</v>
      </c>
      <c r="E5410" t="s">
        <v>89</v>
      </c>
      <c r="F5410">
        <v>3</v>
      </c>
      <c r="G5410">
        <v>5</v>
      </c>
      <c r="H5410" t="s">
        <v>14</v>
      </c>
      <c r="I5410" t="s">
        <v>15</v>
      </c>
      <c r="J5410">
        <v>5826</v>
      </c>
      <c r="K5410" t="str">
        <f>VLOOKUP(E5410,LUCode!A:B,2,FALSE)</f>
        <v>Injured or ill Customer (On Train) - Medical Aid Refused</v>
      </c>
      <c r="L5410">
        <f>VLOOKUP(D5410,Coordinates!A:C,2,FALSE)</f>
        <v>43.415199999999999</v>
      </c>
      <c r="M5410">
        <f>VLOOKUP(D5410,Coordinates!A:C,3,FALSE)</f>
        <v>-79.234999999999999</v>
      </c>
      <c r="N5410" t="str">
        <f>VLOOKUP(I5410,LULine!A:B,2,FALSE)</f>
        <v>Yonge University Spadina</v>
      </c>
      <c r="O5410" t="s">
        <v>1768</v>
      </c>
      <c r="P5410" t="s">
        <v>1776</v>
      </c>
    </row>
    <row r="5411" spans="1:16" x14ac:dyDescent="0.3">
      <c r="A5411">
        <v>43795</v>
      </c>
      <c r="B5411" t="s">
        <v>994</v>
      </c>
      <c r="C5411" t="s">
        <v>11</v>
      </c>
      <c r="D5411" t="s">
        <v>37</v>
      </c>
      <c r="E5411" t="s">
        <v>89</v>
      </c>
      <c r="F5411">
        <v>3</v>
      </c>
      <c r="G5411">
        <v>6</v>
      </c>
      <c r="H5411" t="s">
        <v>29</v>
      </c>
      <c r="I5411" t="s">
        <v>30</v>
      </c>
      <c r="J5411">
        <v>5088</v>
      </c>
      <c r="K5411" t="str">
        <f>VLOOKUP(E5411,LUCode!A:B,2,FALSE)</f>
        <v>Injured or ill Customer (On Train) - Medical Aid Refused</v>
      </c>
      <c r="L5411">
        <f>VLOOKUP(D5411,Coordinates!A:C,2,FALSE)</f>
        <v>43.435699999999997</v>
      </c>
      <c r="M5411">
        <f>VLOOKUP(D5411,Coordinates!A:C,3,FALSE)</f>
        <v>-79.154899999999998</v>
      </c>
      <c r="N5411" t="str">
        <f>VLOOKUP(I5411,LULine!A:B,2,FALSE)</f>
        <v>Bloor Danforth</v>
      </c>
      <c r="O5411" t="s">
        <v>1768</v>
      </c>
      <c r="P5411" t="s">
        <v>1776</v>
      </c>
    </row>
    <row r="5412" spans="1:16" x14ac:dyDescent="0.3">
      <c r="A5412">
        <v>43795</v>
      </c>
      <c r="B5412" t="s">
        <v>1085</v>
      </c>
      <c r="C5412" t="s">
        <v>11</v>
      </c>
      <c r="D5412" t="s">
        <v>45</v>
      </c>
      <c r="E5412" t="s">
        <v>277</v>
      </c>
      <c r="F5412">
        <v>8</v>
      </c>
      <c r="G5412">
        <v>12</v>
      </c>
      <c r="H5412" t="s">
        <v>14</v>
      </c>
      <c r="I5412" t="s">
        <v>15</v>
      </c>
      <c r="J5412">
        <v>6021</v>
      </c>
      <c r="K5412" t="str">
        <f>VLOOKUP(E5412,LUCode!A:B,2,FALSE)</f>
        <v>Operator Violated Signal</v>
      </c>
      <c r="L5412">
        <f>VLOOKUP(D5412,Coordinates!A:C,2,FALSE)</f>
        <v>43.781399999999998</v>
      </c>
      <c r="M5412">
        <f>VLOOKUP(D5412,Coordinates!A:C,3,FALSE)</f>
        <v>-79.415000000000006</v>
      </c>
      <c r="N5412" t="str">
        <f>VLOOKUP(I5412,LULine!A:B,2,FALSE)</f>
        <v>Yonge University Spadina</v>
      </c>
      <c r="O5412" t="s">
        <v>1768</v>
      </c>
      <c r="P5412" t="s">
        <v>1776</v>
      </c>
    </row>
    <row r="5413" spans="1:16" x14ac:dyDescent="0.3">
      <c r="A5413">
        <v>43795</v>
      </c>
      <c r="B5413" t="s">
        <v>291</v>
      </c>
      <c r="C5413" t="s">
        <v>11</v>
      </c>
      <c r="D5413" t="s">
        <v>64</v>
      </c>
      <c r="E5413" t="s">
        <v>327</v>
      </c>
      <c r="F5413">
        <v>3</v>
      </c>
      <c r="G5413">
        <v>6</v>
      </c>
      <c r="H5413" t="s">
        <v>34</v>
      </c>
      <c r="I5413" t="s">
        <v>30</v>
      </c>
      <c r="J5413">
        <v>5021</v>
      </c>
      <c r="K5413" t="str">
        <f>VLOOKUP(E5413,LUCode!A:B,2,FALSE)</f>
        <v>Operator Overshot Platform</v>
      </c>
      <c r="L5413">
        <f>VLOOKUP(D5413,Coordinates!A:C,2,FALSE)</f>
        <v>43.424100000000003</v>
      </c>
      <c r="M5413">
        <f>VLOOKUP(D5413,Coordinates!A:C,3,FALSE)</f>
        <v>-79.164699999999996</v>
      </c>
      <c r="N5413" t="str">
        <f>VLOOKUP(I5413,LULine!A:B,2,FALSE)</f>
        <v>Bloor Danforth</v>
      </c>
      <c r="O5413" t="s">
        <v>1768</v>
      </c>
      <c r="P5413" t="s">
        <v>1776</v>
      </c>
    </row>
    <row r="5414" spans="1:16" x14ac:dyDescent="0.3">
      <c r="A5414">
        <v>43795</v>
      </c>
      <c r="B5414" t="s">
        <v>1215</v>
      </c>
      <c r="C5414" t="s">
        <v>11</v>
      </c>
      <c r="D5414" t="s">
        <v>40</v>
      </c>
      <c r="E5414" t="s">
        <v>239</v>
      </c>
      <c r="F5414">
        <v>4</v>
      </c>
      <c r="G5414">
        <v>8</v>
      </c>
      <c r="I5414" t="s">
        <v>30</v>
      </c>
      <c r="J5414">
        <v>5059</v>
      </c>
      <c r="K5414" t="str">
        <f>VLOOKUP(E5414,LUCode!A:B,2,FALSE)</f>
        <v>Crew Unable to Maintain Schedule</v>
      </c>
      <c r="L5414">
        <f>VLOOKUP(D5414,Coordinates!A:C,2,FALSE)</f>
        <v>43.405700000000003</v>
      </c>
      <c r="M5414">
        <f>VLOOKUP(D5414,Coordinates!A:C,3,FALSE)</f>
        <v>-79.194900000000004</v>
      </c>
      <c r="N5414" t="str">
        <f>VLOOKUP(I5414,LULine!A:B,2,FALSE)</f>
        <v>Bloor Danforth</v>
      </c>
      <c r="O5414" t="s">
        <v>1768</v>
      </c>
      <c r="P5414" t="s">
        <v>1777</v>
      </c>
    </row>
    <row r="5415" spans="1:16" x14ac:dyDescent="0.3">
      <c r="A5415">
        <v>43796</v>
      </c>
      <c r="B5415" t="s">
        <v>1738</v>
      </c>
      <c r="C5415" t="s">
        <v>63</v>
      </c>
      <c r="D5415" s="25" t="s">
        <v>1640</v>
      </c>
      <c r="E5415" t="s">
        <v>89</v>
      </c>
      <c r="F5415">
        <v>10</v>
      </c>
      <c r="G5415">
        <v>15</v>
      </c>
      <c r="H5415" t="s">
        <v>19</v>
      </c>
      <c r="I5415" t="s">
        <v>15</v>
      </c>
      <c r="J5415">
        <v>5856</v>
      </c>
      <c r="K5415" t="str">
        <f>VLOOKUP(E5415,LUCode!A:B,2,FALSE)</f>
        <v>Injured or ill Customer (On Train) - Medical Aid Refused</v>
      </c>
      <c r="L5415" t="str">
        <f>VLOOKUP(D5415,Coordinates!A:C,2,FALSE)</f>
        <v>43.7614°</v>
      </c>
      <c r="M5415">
        <f>VLOOKUP(D5415,Coordinates!A:C,3,FALSE)</f>
        <v>-79.410499999999999</v>
      </c>
      <c r="N5415" t="str">
        <f>VLOOKUP(I5415,LULine!A:B,2,FALSE)</f>
        <v>Yonge University Spadina</v>
      </c>
      <c r="O5415" t="s">
        <v>1768</v>
      </c>
      <c r="P5415" t="s">
        <v>1777</v>
      </c>
    </row>
    <row r="5416" spans="1:16" x14ac:dyDescent="0.3">
      <c r="A5416">
        <v>43796</v>
      </c>
      <c r="B5416" t="s">
        <v>1411</v>
      </c>
      <c r="C5416" t="s">
        <v>63</v>
      </c>
      <c r="D5416" t="s">
        <v>33</v>
      </c>
      <c r="E5416" t="s">
        <v>67</v>
      </c>
      <c r="F5416">
        <v>3</v>
      </c>
      <c r="G5416">
        <v>8</v>
      </c>
      <c r="H5416" t="s">
        <v>34</v>
      </c>
      <c r="I5416" t="s">
        <v>30</v>
      </c>
      <c r="J5416">
        <v>5136</v>
      </c>
      <c r="K5416" t="str">
        <f>VLOOKUP(E5416,LUCode!A:B,2,FALSE)</f>
        <v>Door Problems - Faulty Equipment</v>
      </c>
      <c r="L5416">
        <f>VLOOKUP(D5416,Coordinates!A:C,2,FALSE)</f>
        <v>43.381399999999999</v>
      </c>
      <c r="M5416">
        <f>VLOOKUP(D5416,Coordinates!A:C,3,FALSE)</f>
        <v>-79.320999999999998</v>
      </c>
      <c r="N5416" t="str">
        <f>VLOOKUP(I5416,LULine!A:B,2,FALSE)</f>
        <v>Bloor Danforth</v>
      </c>
      <c r="O5416" t="s">
        <v>1768</v>
      </c>
      <c r="P5416" t="s">
        <v>1774</v>
      </c>
    </row>
    <row r="5417" spans="1:16" x14ac:dyDescent="0.3">
      <c r="A5417">
        <v>43796</v>
      </c>
      <c r="B5417" t="s">
        <v>227</v>
      </c>
      <c r="C5417" t="s">
        <v>63</v>
      </c>
      <c r="D5417" t="s">
        <v>24</v>
      </c>
      <c r="E5417" t="s">
        <v>327</v>
      </c>
      <c r="F5417">
        <v>5</v>
      </c>
      <c r="G5417">
        <v>7</v>
      </c>
      <c r="H5417" t="s">
        <v>19</v>
      </c>
      <c r="I5417" t="s">
        <v>15</v>
      </c>
      <c r="J5417">
        <v>5876</v>
      </c>
      <c r="K5417" t="str">
        <f>VLOOKUP(E5417,LUCode!A:B,2,FALSE)</f>
        <v>Operator Overshot Platform</v>
      </c>
      <c r="L5417">
        <f>VLOOKUP(D5417,Coordinates!A:C,2,FALSE)</f>
        <v>43.415199999999999</v>
      </c>
      <c r="M5417">
        <f>VLOOKUP(D5417,Coordinates!A:C,3,FALSE)</f>
        <v>-79.234999999999999</v>
      </c>
      <c r="N5417" t="str">
        <f>VLOOKUP(I5417,LULine!A:B,2,FALSE)</f>
        <v>Yonge University Spadina</v>
      </c>
      <c r="O5417" t="s">
        <v>1768</v>
      </c>
      <c r="P5417" t="s">
        <v>1774</v>
      </c>
    </row>
    <row r="5418" spans="1:16" x14ac:dyDescent="0.3">
      <c r="A5418">
        <v>43796</v>
      </c>
      <c r="B5418" t="s">
        <v>229</v>
      </c>
      <c r="C5418" t="s">
        <v>63</v>
      </c>
      <c r="D5418" t="s">
        <v>296</v>
      </c>
      <c r="E5418" t="s">
        <v>46</v>
      </c>
      <c r="F5418">
        <v>3</v>
      </c>
      <c r="G5418">
        <v>5</v>
      </c>
      <c r="H5418" t="s">
        <v>19</v>
      </c>
      <c r="I5418" t="s">
        <v>15</v>
      </c>
      <c r="J5418">
        <v>5476</v>
      </c>
      <c r="K5418" t="str">
        <f>VLOOKUP(E5418,LUCode!A:B,2,FALSE)</f>
        <v>Miscellaneous Speed Control</v>
      </c>
      <c r="L5418">
        <f>VLOOKUP(D5418,Coordinates!A:C,2,FALSE)</f>
        <v>43.4116</v>
      </c>
      <c r="M5418">
        <f>VLOOKUP(D5418,Coordinates!A:C,3,FALSE)</f>
        <v>-79.233500000000006</v>
      </c>
      <c r="N5418" t="str">
        <f>VLOOKUP(I5418,LULine!A:B,2,FALSE)</f>
        <v>Yonge University Spadina</v>
      </c>
      <c r="O5418" t="s">
        <v>1768</v>
      </c>
      <c r="P5418" t="s">
        <v>1774</v>
      </c>
    </row>
    <row r="5419" spans="1:16" x14ac:dyDescent="0.3">
      <c r="A5419">
        <v>43796</v>
      </c>
      <c r="B5419" t="s">
        <v>428</v>
      </c>
      <c r="C5419" t="s">
        <v>63</v>
      </c>
      <c r="D5419" t="s">
        <v>117</v>
      </c>
      <c r="E5419" t="s">
        <v>89</v>
      </c>
      <c r="F5419">
        <v>3</v>
      </c>
      <c r="G5419">
        <v>5</v>
      </c>
      <c r="H5419" t="s">
        <v>19</v>
      </c>
      <c r="I5419" t="s">
        <v>15</v>
      </c>
      <c r="J5419">
        <v>5596</v>
      </c>
      <c r="K5419" t="str">
        <f>VLOOKUP(E5419,LUCode!A:B,2,FALSE)</f>
        <v>Injured or ill Customer (On Train) - Medical Aid Refused</v>
      </c>
      <c r="L5419">
        <f>VLOOKUP(D5419,Coordinates!A:C,2,FALSE)</f>
        <v>43.393599999999999</v>
      </c>
      <c r="M5419">
        <f>VLOOKUP(D5419,Coordinates!A:C,3,FALSE)</f>
        <v>-79.232600000000005</v>
      </c>
      <c r="N5419" t="str">
        <f>VLOOKUP(I5419,LULine!A:B,2,FALSE)</f>
        <v>Yonge University Spadina</v>
      </c>
      <c r="O5419" t="s">
        <v>1768</v>
      </c>
      <c r="P5419" t="s">
        <v>1774</v>
      </c>
    </row>
    <row r="5420" spans="1:16" x14ac:dyDescent="0.3">
      <c r="A5420">
        <v>43796</v>
      </c>
      <c r="B5420" t="s">
        <v>35</v>
      </c>
      <c r="C5420" t="s">
        <v>63</v>
      </c>
      <c r="D5420" s="25" t="s">
        <v>1756</v>
      </c>
      <c r="E5420" t="s">
        <v>239</v>
      </c>
      <c r="F5420">
        <v>3</v>
      </c>
      <c r="G5420">
        <v>5</v>
      </c>
      <c r="H5420" t="s">
        <v>19</v>
      </c>
      <c r="I5420" t="s">
        <v>15</v>
      </c>
      <c r="J5420">
        <v>5516</v>
      </c>
      <c r="K5420" t="str">
        <f>VLOOKUP(E5420,LUCode!A:B,2,FALSE)</f>
        <v>Crew Unable to Maintain Schedule</v>
      </c>
      <c r="L5420">
        <f>VLOOKUP(D5420,Coordinates!A:C,2,FALSE)</f>
        <v>43.401600000000002</v>
      </c>
      <c r="M5420">
        <f>VLOOKUP(D5420,Coordinates!A:C,3,FALSE)</f>
        <v>-79.230900000000005</v>
      </c>
      <c r="N5420" t="str">
        <f>VLOOKUP(I5420,LULine!A:B,2,FALSE)</f>
        <v>Yonge University Spadina</v>
      </c>
      <c r="O5420" t="s">
        <v>1768</v>
      </c>
      <c r="P5420" t="s">
        <v>1774</v>
      </c>
    </row>
    <row r="5421" spans="1:16" x14ac:dyDescent="0.3">
      <c r="A5421">
        <v>43796</v>
      </c>
      <c r="B5421" t="s">
        <v>692</v>
      </c>
      <c r="C5421" t="s">
        <v>63</v>
      </c>
      <c r="D5421" t="s">
        <v>849</v>
      </c>
      <c r="E5421" t="s">
        <v>54</v>
      </c>
      <c r="F5421">
        <v>3</v>
      </c>
      <c r="G5421">
        <v>7</v>
      </c>
      <c r="H5421" t="s">
        <v>19</v>
      </c>
      <c r="I5421" t="s">
        <v>15</v>
      </c>
      <c r="J5421">
        <v>6006</v>
      </c>
      <c r="K5421" t="str">
        <f>VLOOKUP(E5421,LUCode!A:B,2,FALSE)</f>
        <v>Passenger Assistance Alarm Activated - No Trouble Found</v>
      </c>
      <c r="L5421">
        <f>VLOOKUP(D5421,Coordinates!A:C,2,FALSE)</f>
        <v>43.463700000000003</v>
      </c>
      <c r="M5421">
        <f>VLOOKUP(D5421,Coordinates!A:C,3,FALSE)</f>
        <v>-79.303399999999996</v>
      </c>
      <c r="N5421" t="str">
        <f>VLOOKUP(I5421,LULine!A:B,2,FALSE)</f>
        <v>Yonge University Spadina</v>
      </c>
      <c r="O5421" t="s">
        <v>1768</v>
      </c>
      <c r="P5421" t="s">
        <v>1774</v>
      </c>
    </row>
    <row r="5422" spans="1:16" x14ac:dyDescent="0.3">
      <c r="A5422">
        <v>43796</v>
      </c>
      <c r="B5422" t="s">
        <v>255</v>
      </c>
      <c r="C5422" t="s">
        <v>63</v>
      </c>
      <c r="D5422" t="s">
        <v>24</v>
      </c>
      <c r="E5422" t="s">
        <v>89</v>
      </c>
      <c r="F5422">
        <v>3</v>
      </c>
      <c r="G5422">
        <v>5</v>
      </c>
      <c r="H5422" t="s">
        <v>19</v>
      </c>
      <c r="I5422" t="s">
        <v>15</v>
      </c>
      <c r="J5422">
        <v>5426</v>
      </c>
      <c r="K5422" t="str">
        <f>VLOOKUP(E5422,LUCode!A:B,2,FALSE)</f>
        <v>Injured or ill Customer (On Train) - Medical Aid Refused</v>
      </c>
      <c r="L5422">
        <f>VLOOKUP(D5422,Coordinates!A:C,2,FALSE)</f>
        <v>43.415199999999999</v>
      </c>
      <c r="M5422">
        <f>VLOOKUP(D5422,Coordinates!A:C,3,FALSE)</f>
        <v>-79.234999999999999</v>
      </c>
      <c r="N5422" t="str">
        <f>VLOOKUP(I5422,LULine!A:B,2,FALSE)</f>
        <v>Yonge University Spadina</v>
      </c>
      <c r="O5422" t="s">
        <v>1768</v>
      </c>
      <c r="P5422" t="s">
        <v>1774</v>
      </c>
    </row>
    <row r="5423" spans="1:16" x14ac:dyDescent="0.3">
      <c r="A5423">
        <v>43796</v>
      </c>
      <c r="B5423" t="s">
        <v>1011</v>
      </c>
      <c r="C5423" t="s">
        <v>63</v>
      </c>
      <c r="D5423" t="s">
        <v>279</v>
      </c>
      <c r="E5423" t="s">
        <v>89</v>
      </c>
      <c r="F5423">
        <v>3</v>
      </c>
      <c r="G5423">
        <v>5</v>
      </c>
      <c r="H5423" t="s">
        <v>19</v>
      </c>
      <c r="I5423" t="s">
        <v>15</v>
      </c>
      <c r="J5423">
        <v>5426</v>
      </c>
      <c r="K5423" t="str">
        <f>VLOOKUP(E5423,LUCode!A:B,2,FALSE)</f>
        <v>Injured or ill Customer (On Train) - Medical Aid Refused</v>
      </c>
      <c r="L5423">
        <f>VLOOKUP(D5423,Coordinates!A:C,2,FALSE)</f>
        <v>43.4056</v>
      </c>
      <c r="M5423">
        <f>VLOOKUP(D5423,Coordinates!A:C,3,FALSE)</f>
        <v>-79.232699999999994</v>
      </c>
      <c r="N5423" t="str">
        <f>VLOOKUP(I5423,LULine!A:B,2,FALSE)</f>
        <v>Yonge University Spadina</v>
      </c>
      <c r="O5423" t="s">
        <v>1768</v>
      </c>
      <c r="P5423" t="s">
        <v>1774</v>
      </c>
    </row>
    <row r="5424" spans="1:16" x14ac:dyDescent="0.3">
      <c r="A5424">
        <v>43796</v>
      </c>
      <c r="B5424" t="s">
        <v>483</v>
      </c>
      <c r="C5424" t="s">
        <v>63</v>
      </c>
      <c r="D5424" t="s">
        <v>296</v>
      </c>
      <c r="E5424" t="s">
        <v>89</v>
      </c>
      <c r="F5424">
        <v>4</v>
      </c>
      <c r="G5424">
        <v>6</v>
      </c>
      <c r="H5424" t="s">
        <v>19</v>
      </c>
      <c r="I5424" t="s">
        <v>15</v>
      </c>
      <c r="J5424">
        <v>5711</v>
      </c>
      <c r="K5424" t="str">
        <f>VLOOKUP(E5424,LUCode!A:B,2,FALSE)</f>
        <v>Injured or ill Customer (On Train) - Medical Aid Refused</v>
      </c>
      <c r="L5424">
        <f>VLOOKUP(D5424,Coordinates!A:C,2,FALSE)</f>
        <v>43.4116</v>
      </c>
      <c r="M5424">
        <f>VLOOKUP(D5424,Coordinates!A:C,3,FALSE)</f>
        <v>-79.233500000000006</v>
      </c>
      <c r="N5424" t="str">
        <f>VLOOKUP(I5424,LULine!A:B,2,FALSE)</f>
        <v>Yonge University Spadina</v>
      </c>
      <c r="O5424" t="s">
        <v>1768</v>
      </c>
      <c r="P5424" t="s">
        <v>1774</v>
      </c>
    </row>
    <row r="5425" spans="1:16" x14ac:dyDescent="0.3">
      <c r="A5425">
        <v>43796</v>
      </c>
      <c r="B5425" t="s">
        <v>202</v>
      </c>
      <c r="C5425" t="s">
        <v>63</v>
      </c>
      <c r="D5425" t="s">
        <v>296</v>
      </c>
      <c r="E5425" t="s">
        <v>89</v>
      </c>
      <c r="F5425">
        <v>4</v>
      </c>
      <c r="G5425">
        <v>6</v>
      </c>
      <c r="H5425" t="s">
        <v>19</v>
      </c>
      <c r="I5425" t="s">
        <v>15</v>
      </c>
      <c r="J5425">
        <v>5911</v>
      </c>
      <c r="K5425" t="str">
        <f>VLOOKUP(E5425,LUCode!A:B,2,FALSE)</f>
        <v>Injured or ill Customer (On Train) - Medical Aid Refused</v>
      </c>
      <c r="L5425">
        <f>VLOOKUP(D5425,Coordinates!A:C,2,FALSE)</f>
        <v>43.4116</v>
      </c>
      <c r="M5425">
        <f>VLOOKUP(D5425,Coordinates!A:C,3,FALSE)</f>
        <v>-79.233500000000006</v>
      </c>
      <c r="N5425" t="str">
        <f>VLOOKUP(I5425,LULine!A:B,2,FALSE)</f>
        <v>Yonge University Spadina</v>
      </c>
      <c r="O5425" t="s">
        <v>1768</v>
      </c>
      <c r="P5425" t="s">
        <v>1772</v>
      </c>
    </row>
    <row r="5426" spans="1:16" x14ac:dyDescent="0.3">
      <c r="A5426">
        <v>43796</v>
      </c>
      <c r="B5426" t="s">
        <v>1344</v>
      </c>
      <c r="C5426" t="s">
        <v>63</v>
      </c>
      <c r="D5426" t="s">
        <v>296</v>
      </c>
      <c r="E5426" t="s">
        <v>89</v>
      </c>
      <c r="F5426">
        <v>5</v>
      </c>
      <c r="G5426">
        <v>7</v>
      </c>
      <c r="H5426" t="s">
        <v>19</v>
      </c>
      <c r="I5426" t="s">
        <v>15</v>
      </c>
      <c r="J5426">
        <v>5506</v>
      </c>
      <c r="K5426" t="str">
        <f>VLOOKUP(E5426,LUCode!A:B,2,FALSE)</f>
        <v>Injured or ill Customer (On Train) - Medical Aid Refused</v>
      </c>
      <c r="L5426">
        <f>VLOOKUP(D5426,Coordinates!A:C,2,FALSE)</f>
        <v>43.4116</v>
      </c>
      <c r="M5426">
        <f>VLOOKUP(D5426,Coordinates!A:C,3,FALSE)</f>
        <v>-79.233500000000006</v>
      </c>
      <c r="N5426" t="str">
        <f>VLOOKUP(I5426,LULine!A:B,2,FALSE)</f>
        <v>Yonge University Spadina</v>
      </c>
      <c r="O5426" t="s">
        <v>1768</v>
      </c>
      <c r="P5426" t="s">
        <v>1772</v>
      </c>
    </row>
    <row r="5427" spans="1:16" x14ac:dyDescent="0.3">
      <c r="A5427">
        <v>43796</v>
      </c>
      <c r="B5427" t="s">
        <v>1066</v>
      </c>
      <c r="C5427" t="s">
        <v>63</v>
      </c>
      <c r="D5427" t="s">
        <v>119</v>
      </c>
      <c r="E5427" t="s">
        <v>89</v>
      </c>
      <c r="F5427">
        <v>3</v>
      </c>
      <c r="G5427">
        <v>5</v>
      </c>
      <c r="H5427" t="s">
        <v>19</v>
      </c>
      <c r="I5427" t="s">
        <v>15</v>
      </c>
      <c r="J5427">
        <v>5526</v>
      </c>
      <c r="K5427" t="str">
        <f>VLOOKUP(E5427,LUCode!A:B,2,FALSE)</f>
        <v>Injured or ill Customer (On Train) - Medical Aid Refused</v>
      </c>
      <c r="L5427">
        <f>VLOOKUP(D5427,Coordinates!A:C,2,FALSE)</f>
        <v>43.433</v>
      </c>
      <c r="M5427">
        <f>VLOOKUP(D5427,Coordinates!A:C,3,FALSE)</f>
        <v>-79.248000000000005</v>
      </c>
      <c r="N5427" t="str">
        <f>VLOOKUP(I5427,LULine!A:B,2,FALSE)</f>
        <v>Yonge University Spadina</v>
      </c>
      <c r="O5427" t="s">
        <v>1768</v>
      </c>
      <c r="P5427" t="s">
        <v>1772</v>
      </c>
    </row>
    <row r="5428" spans="1:16" x14ac:dyDescent="0.3">
      <c r="A5428">
        <v>43796</v>
      </c>
      <c r="B5428" t="s">
        <v>1032</v>
      </c>
      <c r="C5428" t="s">
        <v>63</v>
      </c>
      <c r="D5428" t="s">
        <v>17</v>
      </c>
      <c r="E5428" t="s">
        <v>80</v>
      </c>
      <c r="F5428">
        <v>6</v>
      </c>
      <c r="G5428">
        <v>10</v>
      </c>
      <c r="H5428" t="s">
        <v>19</v>
      </c>
      <c r="I5428" t="s">
        <v>15</v>
      </c>
      <c r="J5428">
        <v>5806</v>
      </c>
      <c r="K5428" t="str">
        <f>VLOOKUP(E5428,LUCode!A:B,2,FALSE)</f>
        <v>Disorderly Patron</v>
      </c>
      <c r="L5428">
        <f>VLOOKUP(D5428,Coordinates!A:C,2,FALSE)</f>
        <v>43.415700000000001</v>
      </c>
      <c r="M5428">
        <f>VLOOKUP(D5428,Coordinates!A:C,3,FALSE)</f>
        <v>-79.260900000000007</v>
      </c>
      <c r="N5428" t="str">
        <f>VLOOKUP(I5428,LULine!A:B,2,FALSE)</f>
        <v>Yonge University Spadina</v>
      </c>
      <c r="O5428" t="s">
        <v>1768</v>
      </c>
      <c r="P5428" t="s">
        <v>1772</v>
      </c>
    </row>
    <row r="5429" spans="1:16" x14ac:dyDescent="0.3">
      <c r="A5429">
        <v>43796</v>
      </c>
      <c r="B5429" t="s">
        <v>1350</v>
      </c>
      <c r="C5429" t="s">
        <v>63</v>
      </c>
      <c r="D5429" t="s">
        <v>37</v>
      </c>
      <c r="E5429" t="s">
        <v>50</v>
      </c>
      <c r="F5429">
        <v>3</v>
      </c>
      <c r="G5429">
        <v>6</v>
      </c>
      <c r="H5429" t="s">
        <v>29</v>
      </c>
      <c r="I5429" t="s">
        <v>30</v>
      </c>
      <c r="J5429">
        <v>5057</v>
      </c>
      <c r="K5429" t="str">
        <f>VLOOKUP(E5429,LUCode!A:B,2,FALSE)</f>
        <v>Brakes</v>
      </c>
      <c r="L5429">
        <f>VLOOKUP(D5429,Coordinates!A:C,2,FALSE)</f>
        <v>43.435699999999997</v>
      </c>
      <c r="M5429">
        <f>VLOOKUP(D5429,Coordinates!A:C,3,FALSE)</f>
        <v>-79.154899999999998</v>
      </c>
      <c r="N5429" t="str">
        <f>VLOOKUP(I5429,LULine!A:B,2,FALSE)</f>
        <v>Bloor Danforth</v>
      </c>
      <c r="O5429" t="s">
        <v>1768</v>
      </c>
      <c r="P5429" t="s">
        <v>1773</v>
      </c>
    </row>
    <row r="5430" spans="1:16" x14ac:dyDescent="0.3">
      <c r="A5430">
        <v>43796</v>
      </c>
      <c r="B5430" t="s">
        <v>582</v>
      </c>
      <c r="C5430" t="s">
        <v>63</v>
      </c>
      <c r="D5430" t="s">
        <v>12</v>
      </c>
      <c r="E5430" t="s">
        <v>143</v>
      </c>
      <c r="F5430">
        <v>3</v>
      </c>
      <c r="G5430">
        <v>6</v>
      </c>
      <c r="H5430" t="s">
        <v>14</v>
      </c>
      <c r="I5430" t="s">
        <v>15</v>
      </c>
      <c r="J5430">
        <v>6106</v>
      </c>
      <c r="K5430" t="str">
        <f>VLOOKUP(E5430,LUCode!A:B,2,FALSE)</f>
        <v>Transportation Department - Other</v>
      </c>
      <c r="L5430">
        <f>VLOOKUP(D5430,Coordinates!A:C,2,FALSE)</f>
        <v>43.402900000000002</v>
      </c>
      <c r="M5430">
        <f>VLOOKUP(D5430,Coordinates!A:C,3,FALSE)</f>
        <v>-79.242500000000007</v>
      </c>
      <c r="N5430" t="str">
        <f>VLOOKUP(I5430,LULine!A:B,2,FALSE)</f>
        <v>Yonge University Spadina</v>
      </c>
      <c r="O5430" t="s">
        <v>1768</v>
      </c>
      <c r="P5430" t="s">
        <v>1773</v>
      </c>
    </row>
    <row r="5431" spans="1:16" x14ac:dyDescent="0.3">
      <c r="A5431">
        <v>43796</v>
      </c>
      <c r="B5431" t="s">
        <v>1680</v>
      </c>
      <c r="C5431" t="s">
        <v>63</v>
      </c>
      <c r="D5431" t="s">
        <v>266</v>
      </c>
      <c r="E5431" t="s">
        <v>345</v>
      </c>
      <c r="F5431">
        <v>5</v>
      </c>
      <c r="G5431">
        <v>10</v>
      </c>
      <c r="H5431" t="s">
        <v>19</v>
      </c>
      <c r="I5431" t="s">
        <v>93</v>
      </c>
      <c r="J5431">
        <v>0</v>
      </c>
      <c r="K5431" t="str">
        <f>VLOOKUP(E5431,LUCode!A:B,2,FALSE)</f>
        <v>Miscellaneous Other</v>
      </c>
      <c r="L5431">
        <f>VLOOKUP(D5431,Coordinates!A:C,2,FALSE)</f>
        <v>43.462899999999998</v>
      </c>
      <c r="M5431">
        <f>VLOOKUP(D5431,Coordinates!A:C,3,FALSE)</f>
        <v>-79.150599999999997</v>
      </c>
      <c r="N5431" t="str">
        <f>VLOOKUP(I5431,LULine!A:B,2,FALSE)</f>
        <v>Scarborough Rail Transit</v>
      </c>
      <c r="O5431" t="s">
        <v>1768</v>
      </c>
      <c r="P5431" t="s">
        <v>1773</v>
      </c>
    </row>
    <row r="5432" spans="1:16" x14ac:dyDescent="0.3">
      <c r="A5432">
        <v>43796</v>
      </c>
      <c r="B5432" t="s">
        <v>495</v>
      </c>
      <c r="C5432" t="s">
        <v>63</v>
      </c>
      <c r="D5432" t="s">
        <v>801</v>
      </c>
      <c r="E5432" t="s">
        <v>239</v>
      </c>
      <c r="F5432">
        <v>5</v>
      </c>
      <c r="G5432">
        <v>10</v>
      </c>
      <c r="H5432" t="s">
        <v>29</v>
      </c>
      <c r="I5432" t="s">
        <v>99</v>
      </c>
      <c r="J5432">
        <v>0</v>
      </c>
      <c r="K5432" t="str">
        <f>VLOOKUP(E5432,LUCode!A:B,2,FALSE)</f>
        <v>Crew Unable to Maintain Schedule</v>
      </c>
      <c r="L5432">
        <f>VLOOKUP(D5432,Coordinates!A:C,2,FALSE)</f>
        <v>43.460099999999997</v>
      </c>
      <c r="M5432">
        <f>VLOOKUP(D5432,Coordinates!A:C,3,FALSE)</f>
        <v>-79.231200000000001</v>
      </c>
      <c r="N5432" t="str">
        <f>VLOOKUP(I5432,LULine!A:B,2,FALSE)</f>
        <v>Sheppard</v>
      </c>
      <c r="O5432" t="s">
        <v>1768</v>
      </c>
      <c r="P5432" t="s">
        <v>1775</v>
      </c>
    </row>
    <row r="5433" spans="1:16" x14ac:dyDescent="0.3">
      <c r="A5433">
        <v>43796</v>
      </c>
      <c r="B5433" t="s">
        <v>380</v>
      </c>
      <c r="C5433" t="s">
        <v>63</v>
      </c>
      <c r="D5433" t="s">
        <v>56</v>
      </c>
      <c r="E5433" t="s">
        <v>57</v>
      </c>
      <c r="F5433">
        <v>15</v>
      </c>
      <c r="G5433">
        <v>16</v>
      </c>
      <c r="H5433" t="s">
        <v>29</v>
      </c>
      <c r="I5433" t="s">
        <v>30</v>
      </c>
      <c r="J5433">
        <v>5147</v>
      </c>
      <c r="K5433" t="str">
        <f>VLOOKUP(E5433,LUCode!A:B,2,FALSE)</f>
        <v>Injured or ill Customer (On Train) - Transported</v>
      </c>
      <c r="L5433">
        <f>VLOOKUP(D5433,Coordinates!A:C,2,FALSE)</f>
        <v>43.395800000000001</v>
      </c>
      <c r="M5433">
        <f>VLOOKUP(D5433,Coordinates!A:C,3,FALSE)</f>
        <v>-79.244</v>
      </c>
      <c r="N5433" t="str">
        <f>VLOOKUP(I5433,LULine!A:B,2,FALSE)</f>
        <v>Bloor Danforth</v>
      </c>
      <c r="O5433" t="s">
        <v>1768</v>
      </c>
      <c r="P5433" t="s">
        <v>1775</v>
      </c>
    </row>
    <row r="5434" spans="1:16" x14ac:dyDescent="0.3">
      <c r="A5434">
        <v>43796</v>
      </c>
      <c r="B5434" t="s">
        <v>1185</v>
      </c>
      <c r="C5434" t="s">
        <v>63</v>
      </c>
      <c r="D5434" t="s">
        <v>281</v>
      </c>
      <c r="E5434" t="s">
        <v>239</v>
      </c>
      <c r="F5434">
        <v>5</v>
      </c>
      <c r="G5434">
        <v>10</v>
      </c>
      <c r="H5434" t="s">
        <v>29</v>
      </c>
      <c r="I5434" t="s">
        <v>99</v>
      </c>
      <c r="J5434">
        <v>0</v>
      </c>
      <c r="K5434" t="str">
        <f>VLOOKUP(E5434,LUCode!A:B,2,FALSE)</f>
        <v>Crew Unable to Maintain Schedule</v>
      </c>
      <c r="L5434">
        <f>VLOOKUP(D5434,Coordinates!A:C,2,FALSE)</f>
        <v>43.775700000000001</v>
      </c>
      <c r="M5434">
        <f>VLOOKUP(D5434,Coordinates!A:C,3,FALSE)</f>
        <v>-79.345399999999998</v>
      </c>
      <c r="N5434" t="str">
        <f>VLOOKUP(I5434,LULine!A:B,2,FALSE)</f>
        <v>Sheppard</v>
      </c>
      <c r="O5434" t="s">
        <v>1768</v>
      </c>
      <c r="P5434" t="s">
        <v>1775</v>
      </c>
    </row>
    <row r="5435" spans="1:16" x14ac:dyDescent="0.3">
      <c r="A5435">
        <v>43796</v>
      </c>
      <c r="B5435" t="s">
        <v>312</v>
      </c>
      <c r="C5435" t="s">
        <v>63</v>
      </c>
      <c r="D5435" t="s">
        <v>200</v>
      </c>
      <c r="E5435" t="s">
        <v>621</v>
      </c>
      <c r="F5435">
        <v>10</v>
      </c>
      <c r="G5435">
        <v>13</v>
      </c>
      <c r="H5435" t="s">
        <v>34</v>
      </c>
      <c r="I5435" t="s">
        <v>30</v>
      </c>
      <c r="J5435">
        <v>5171</v>
      </c>
      <c r="K5435" t="str">
        <f>VLOOKUP(E5435,LUCode!A:B,2,FALSE)</f>
        <v>RC&amp;S Maintenance Error - (Human)</v>
      </c>
      <c r="L5435">
        <f>VLOOKUP(D5435,Coordinates!A:C,2,FALSE)</f>
        <v>43.391399999999997</v>
      </c>
      <c r="M5435">
        <f>VLOOKUP(D5435,Coordinates!A:C,3,FALSE)</f>
        <v>-79.28</v>
      </c>
      <c r="N5435" t="str">
        <f>VLOOKUP(I5435,LULine!A:B,2,FALSE)</f>
        <v>Bloor Danforth</v>
      </c>
      <c r="O5435" t="s">
        <v>1768</v>
      </c>
      <c r="P5435" t="s">
        <v>1775</v>
      </c>
    </row>
    <row r="5436" spans="1:16" x14ac:dyDescent="0.3">
      <c r="A5436">
        <v>43796</v>
      </c>
      <c r="B5436" t="s">
        <v>100</v>
      </c>
      <c r="C5436" t="s">
        <v>63</v>
      </c>
      <c r="D5436" t="s">
        <v>207</v>
      </c>
      <c r="E5436" t="s">
        <v>1510</v>
      </c>
      <c r="F5436">
        <v>3</v>
      </c>
      <c r="G5436">
        <v>5</v>
      </c>
      <c r="H5436" t="s">
        <v>19</v>
      </c>
      <c r="I5436" t="s">
        <v>15</v>
      </c>
      <c r="J5436">
        <v>6056</v>
      </c>
      <c r="K5436" t="str">
        <f>VLOOKUP(E5436,LUCode!A:B,2,FALSE)</f>
        <v>Signal Control Problem - Signals</v>
      </c>
      <c r="L5436">
        <f>VLOOKUP(D5436,Coordinates!A:C,2,FALSE)</f>
        <v>43.4221</v>
      </c>
      <c r="M5436">
        <f>VLOOKUP(D5436,Coordinates!A:C,3,FALSE)</f>
        <v>-79.235399999999998</v>
      </c>
      <c r="N5436" t="str">
        <f>VLOOKUP(I5436,LULine!A:B,2,FALSE)</f>
        <v>Yonge University Spadina</v>
      </c>
      <c r="O5436" t="s">
        <v>1768</v>
      </c>
      <c r="P5436" t="s">
        <v>1775</v>
      </c>
    </row>
    <row r="5437" spans="1:16" x14ac:dyDescent="0.3">
      <c r="A5437">
        <v>43796</v>
      </c>
      <c r="B5437" t="s">
        <v>465</v>
      </c>
      <c r="C5437" t="s">
        <v>63</v>
      </c>
      <c r="D5437" t="s">
        <v>443</v>
      </c>
      <c r="E5437" t="s">
        <v>89</v>
      </c>
      <c r="F5437">
        <v>3</v>
      </c>
      <c r="G5437">
        <v>5</v>
      </c>
      <c r="H5437" t="s">
        <v>34</v>
      </c>
      <c r="I5437" t="s">
        <v>30</v>
      </c>
      <c r="J5437">
        <v>5171</v>
      </c>
      <c r="K5437" t="str">
        <f>VLOOKUP(E5437,LUCode!A:B,2,FALSE)</f>
        <v>Injured or ill Customer (On Train) - Medical Aid Refused</v>
      </c>
      <c r="L5437">
        <f>VLOOKUP(D5437,Coordinates!A:C,2,FALSE)</f>
        <v>43.412050000000001</v>
      </c>
      <c r="M5437">
        <f>VLOOKUP(D5437,Coordinates!A:C,3,FALSE)</f>
        <v>-79.180599999999998</v>
      </c>
      <c r="N5437" t="str">
        <f>VLOOKUP(I5437,LULine!A:B,2,FALSE)</f>
        <v>Bloor Danforth</v>
      </c>
      <c r="O5437" t="s">
        <v>1768</v>
      </c>
      <c r="P5437" t="s">
        <v>1775</v>
      </c>
    </row>
    <row r="5438" spans="1:16" x14ac:dyDescent="0.3">
      <c r="A5438">
        <v>43796</v>
      </c>
      <c r="B5438" t="s">
        <v>571</v>
      </c>
      <c r="C5438" t="s">
        <v>63</v>
      </c>
      <c r="D5438" t="s">
        <v>119</v>
      </c>
      <c r="E5438" t="s">
        <v>1028</v>
      </c>
      <c r="F5438">
        <v>3</v>
      </c>
      <c r="G5438">
        <v>5</v>
      </c>
      <c r="H5438" t="s">
        <v>19</v>
      </c>
      <c r="I5438" t="s">
        <v>15</v>
      </c>
      <c r="J5438">
        <v>5786</v>
      </c>
      <c r="K5438" t="str">
        <f>VLOOKUP(E5438,LUCode!A:B,2,FALSE)</f>
        <v>Signal Control Problem - Track</v>
      </c>
      <c r="L5438">
        <f>VLOOKUP(D5438,Coordinates!A:C,2,FALSE)</f>
        <v>43.433</v>
      </c>
      <c r="M5438">
        <f>VLOOKUP(D5438,Coordinates!A:C,3,FALSE)</f>
        <v>-79.248000000000005</v>
      </c>
      <c r="N5438" t="str">
        <f>VLOOKUP(I5438,LULine!A:B,2,FALSE)</f>
        <v>Yonge University Spadina</v>
      </c>
      <c r="O5438" t="s">
        <v>1768</v>
      </c>
      <c r="P5438" t="s">
        <v>1776</v>
      </c>
    </row>
    <row r="5439" spans="1:16" x14ac:dyDescent="0.3">
      <c r="A5439">
        <v>43796</v>
      </c>
      <c r="B5439" t="s">
        <v>217</v>
      </c>
      <c r="C5439" t="s">
        <v>63</v>
      </c>
      <c r="D5439" t="s">
        <v>24</v>
      </c>
      <c r="E5439" t="s">
        <v>327</v>
      </c>
      <c r="F5439">
        <v>3</v>
      </c>
      <c r="G5439">
        <v>5</v>
      </c>
      <c r="H5439" t="s">
        <v>19</v>
      </c>
      <c r="I5439" t="s">
        <v>15</v>
      </c>
      <c r="J5439">
        <v>5956</v>
      </c>
      <c r="K5439" t="str">
        <f>VLOOKUP(E5439,LUCode!A:B,2,FALSE)</f>
        <v>Operator Overshot Platform</v>
      </c>
      <c r="L5439">
        <f>VLOOKUP(D5439,Coordinates!A:C,2,FALSE)</f>
        <v>43.415199999999999</v>
      </c>
      <c r="M5439">
        <f>VLOOKUP(D5439,Coordinates!A:C,3,FALSE)</f>
        <v>-79.234999999999999</v>
      </c>
      <c r="N5439" t="str">
        <f>VLOOKUP(I5439,LULine!A:B,2,FALSE)</f>
        <v>Yonge University Spadina</v>
      </c>
      <c r="O5439" t="s">
        <v>1768</v>
      </c>
      <c r="P5439" t="s">
        <v>1776</v>
      </c>
    </row>
    <row r="5440" spans="1:16" x14ac:dyDescent="0.3">
      <c r="A5440">
        <v>43796</v>
      </c>
      <c r="B5440" t="s">
        <v>899</v>
      </c>
      <c r="C5440" t="s">
        <v>63</v>
      </c>
      <c r="D5440" t="s">
        <v>626</v>
      </c>
      <c r="E5440" t="s">
        <v>158</v>
      </c>
      <c r="F5440">
        <v>20</v>
      </c>
      <c r="G5440">
        <v>23</v>
      </c>
      <c r="H5440" t="s">
        <v>19</v>
      </c>
      <c r="I5440" t="s">
        <v>15</v>
      </c>
      <c r="J5440">
        <v>5756</v>
      </c>
      <c r="K5440" t="str">
        <f>VLOOKUP(E5440,LUCode!A:B,2,FALSE)</f>
        <v>Unauthorized at Track Level</v>
      </c>
      <c r="L5440">
        <f>VLOOKUP(D5440,Coordinates!A:C,2,FALSE)</f>
        <v>43.465000000000003</v>
      </c>
      <c r="M5440">
        <f>VLOOKUP(D5440,Coordinates!A:C,3,FALSE)</f>
        <v>-79.2453</v>
      </c>
      <c r="N5440" t="str">
        <f>VLOOKUP(I5440,LULine!A:B,2,FALSE)</f>
        <v>Yonge University Spadina</v>
      </c>
      <c r="O5440" t="s">
        <v>1768</v>
      </c>
      <c r="P5440" t="s">
        <v>1776</v>
      </c>
    </row>
    <row r="5441" spans="1:16" x14ac:dyDescent="0.3">
      <c r="A5441">
        <v>43796</v>
      </c>
      <c r="B5441" t="s">
        <v>767</v>
      </c>
      <c r="C5441" t="s">
        <v>63</v>
      </c>
      <c r="D5441" t="s">
        <v>95</v>
      </c>
      <c r="E5441" t="s">
        <v>327</v>
      </c>
      <c r="F5441">
        <v>3</v>
      </c>
      <c r="G5441">
        <v>6</v>
      </c>
      <c r="H5441" t="s">
        <v>19</v>
      </c>
      <c r="I5441" t="s">
        <v>15</v>
      </c>
      <c r="J5441">
        <v>5946</v>
      </c>
      <c r="K5441" t="str">
        <f>VLOOKUP(E5441,LUCode!A:B,2,FALSE)</f>
        <v>Operator Overshot Platform</v>
      </c>
      <c r="L5441">
        <f>VLOOKUP(D5441,Coordinates!A:C,2,FALSE)</f>
        <v>43.403700000000001</v>
      </c>
      <c r="M5441">
        <f>VLOOKUP(D5441,Coordinates!A:C,3,FALSE)</f>
        <v>-79.231999999999999</v>
      </c>
      <c r="N5441" t="str">
        <f>VLOOKUP(I5441,LULine!A:B,2,FALSE)</f>
        <v>Yonge University Spadina</v>
      </c>
      <c r="O5441" t="s">
        <v>1768</v>
      </c>
      <c r="P5441" t="s">
        <v>1776</v>
      </c>
    </row>
    <row r="5442" spans="1:16" x14ac:dyDescent="0.3">
      <c r="A5442">
        <v>43796</v>
      </c>
      <c r="B5442" t="s">
        <v>293</v>
      </c>
      <c r="C5442" t="s">
        <v>63</v>
      </c>
      <c r="D5442" t="s">
        <v>22</v>
      </c>
      <c r="E5442" t="s">
        <v>67</v>
      </c>
      <c r="F5442">
        <v>3</v>
      </c>
      <c r="G5442">
        <v>6</v>
      </c>
      <c r="H5442" t="s">
        <v>14</v>
      </c>
      <c r="I5442" t="s">
        <v>15</v>
      </c>
      <c r="J5442">
        <v>5956</v>
      </c>
      <c r="K5442" t="str">
        <f>VLOOKUP(E5442,LUCode!A:B,2,FALSE)</f>
        <v>Door Problems - Faulty Equipment</v>
      </c>
      <c r="L5442">
        <f>VLOOKUP(D5442,Coordinates!A:C,2,FALSE)</f>
        <v>43.4116</v>
      </c>
      <c r="M5442">
        <f>VLOOKUP(D5442,Coordinates!A:C,3,FALSE)</f>
        <v>-79.233500000000006</v>
      </c>
      <c r="N5442" t="str">
        <f>VLOOKUP(I5442,LULine!A:B,2,FALSE)</f>
        <v>Yonge University Spadina</v>
      </c>
      <c r="O5442" t="s">
        <v>1768</v>
      </c>
      <c r="P5442" t="s">
        <v>1777</v>
      </c>
    </row>
    <row r="5443" spans="1:16" x14ac:dyDescent="0.3">
      <c r="A5443">
        <v>43796</v>
      </c>
      <c r="B5443" t="s">
        <v>1230</v>
      </c>
      <c r="C5443" t="s">
        <v>63</v>
      </c>
      <c r="D5443" t="s">
        <v>12</v>
      </c>
      <c r="E5443" t="s">
        <v>150</v>
      </c>
      <c r="F5443">
        <v>10</v>
      </c>
      <c r="G5443">
        <v>15</v>
      </c>
      <c r="H5443" t="s">
        <v>19</v>
      </c>
      <c r="I5443" t="s">
        <v>15</v>
      </c>
      <c r="J5443">
        <v>5601</v>
      </c>
      <c r="K5443" t="str">
        <f>VLOOKUP(E5443,LUCode!A:B,2,FALSE)</f>
        <v>Passenger Other</v>
      </c>
      <c r="L5443">
        <f>VLOOKUP(D5443,Coordinates!A:C,2,FALSE)</f>
        <v>43.402900000000002</v>
      </c>
      <c r="M5443">
        <f>VLOOKUP(D5443,Coordinates!A:C,3,FALSE)</f>
        <v>-79.242500000000007</v>
      </c>
      <c r="N5443" t="str">
        <f>VLOOKUP(I5443,LULine!A:B,2,FALSE)</f>
        <v>Yonge University Spadina</v>
      </c>
      <c r="O5443" t="s">
        <v>1768</v>
      </c>
      <c r="P5443" t="s">
        <v>1777</v>
      </c>
    </row>
    <row r="5444" spans="1:16" x14ac:dyDescent="0.3">
      <c r="A5444">
        <v>43796</v>
      </c>
      <c r="B5444" t="s">
        <v>712</v>
      </c>
      <c r="C5444" t="s">
        <v>63</v>
      </c>
      <c r="D5444" t="s">
        <v>443</v>
      </c>
      <c r="E5444" t="s">
        <v>67</v>
      </c>
      <c r="F5444">
        <v>6</v>
      </c>
      <c r="G5444">
        <v>10</v>
      </c>
      <c r="H5444" t="s">
        <v>29</v>
      </c>
      <c r="I5444" t="s">
        <v>30</v>
      </c>
      <c r="J5444">
        <v>5091</v>
      </c>
      <c r="K5444" t="str">
        <f>VLOOKUP(E5444,LUCode!A:B,2,FALSE)</f>
        <v>Door Problems - Faulty Equipment</v>
      </c>
      <c r="L5444">
        <f>VLOOKUP(D5444,Coordinates!A:C,2,FALSE)</f>
        <v>43.412050000000001</v>
      </c>
      <c r="M5444">
        <f>VLOOKUP(D5444,Coordinates!A:C,3,FALSE)</f>
        <v>-79.180599999999998</v>
      </c>
      <c r="N5444" t="str">
        <f>VLOOKUP(I5444,LULine!A:B,2,FALSE)</f>
        <v>Bloor Danforth</v>
      </c>
      <c r="O5444" t="s">
        <v>1768</v>
      </c>
      <c r="P5444" t="s">
        <v>1777</v>
      </c>
    </row>
    <row r="5445" spans="1:16" x14ac:dyDescent="0.3">
      <c r="A5445">
        <v>43797</v>
      </c>
      <c r="B5445" t="s">
        <v>1092</v>
      </c>
      <c r="C5445" t="s">
        <v>126</v>
      </c>
      <c r="D5445" s="25" t="s">
        <v>1640</v>
      </c>
      <c r="E5445" t="s">
        <v>46</v>
      </c>
      <c r="F5445">
        <v>3</v>
      </c>
      <c r="G5445">
        <v>8</v>
      </c>
      <c r="H5445" t="s">
        <v>34</v>
      </c>
      <c r="I5445" t="s">
        <v>99</v>
      </c>
      <c r="J5445">
        <v>6166</v>
      </c>
      <c r="K5445" t="str">
        <f>VLOOKUP(E5445,LUCode!A:B,2,FALSE)</f>
        <v>Miscellaneous Speed Control</v>
      </c>
      <c r="L5445" t="str">
        <f>VLOOKUP(D5445,Coordinates!A:C,2,FALSE)</f>
        <v>43.7614°</v>
      </c>
      <c r="M5445">
        <f>VLOOKUP(D5445,Coordinates!A:C,3,FALSE)</f>
        <v>-79.410499999999999</v>
      </c>
      <c r="N5445" t="str">
        <f>VLOOKUP(I5445,LULine!A:B,2,FALSE)</f>
        <v>Sheppard</v>
      </c>
      <c r="O5445" t="s">
        <v>1768</v>
      </c>
      <c r="P5445" t="s">
        <v>1777</v>
      </c>
    </row>
    <row r="5446" spans="1:16" x14ac:dyDescent="0.3">
      <c r="A5446">
        <v>43797</v>
      </c>
      <c r="B5446" t="s">
        <v>1671</v>
      </c>
      <c r="C5446" t="s">
        <v>126</v>
      </c>
      <c r="D5446" t="s">
        <v>104</v>
      </c>
      <c r="E5446" t="s">
        <v>503</v>
      </c>
      <c r="F5446">
        <v>6</v>
      </c>
      <c r="G5446">
        <v>10</v>
      </c>
      <c r="H5446" t="s">
        <v>34</v>
      </c>
      <c r="I5446" t="s">
        <v>30</v>
      </c>
      <c r="J5446">
        <v>5367</v>
      </c>
      <c r="K5446" t="str">
        <f>VLOOKUP(E5446,LUCode!A:B,2,FALSE)</f>
        <v>Supervisory Error</v>
      </c>
      <c r="L5446">
        <f>VLOOKUP(D5446,Coordinates!A:C,2,FALSE)</f>
        <v>43.384300000000003</v>
      </c>
      <c r="M5446">
        <f>VLOOKUP(D5446,Coordinates!A:C,3,FALSE)</f>
        <v>-79.312799999999996</v>
      </c>
      <c r="N5446" t="str">
        <f>VLOOKUP(I5446,LULine!A:B,2,FALSE)</f>
        <v>Bloor Danforth</v>
      </c>
      <c r="O5446" t="s">
        <v>1768</v>
      </c>
      <c r="P5446" t="s">
        <v>1777</v>
      </c>
    </row>
    <row r="5447" spans="1:16" x14ac:dyDescent="0.3">
      <c r="A5447">
        <v>43797</v>
      </c>
      <c r="B5447" t="s">
        <v>1049</v>
      </c>
      <c r="C5447" t="s">
        <v>126</v>
      </c>
      <c r="D5447" t="s">
        <v>42</v>
      </c>
      <c r="E5447" t="s">
        <v>384</v>
      </c>
      <c r="F5447">
        <v>10</v>
      </c>
      <c r="G5447">
        <v>15</v>
      </c>
      <c r="H5447" t="s">
        <v>14</v>
      </c>
      <c r="I5447" t="s">
        <v>15</v>
      </c>
      <c r="J5447">
        <v>5661</v>
      </c>
      <c r="K5447" t="str">
        <f>VLOOKUP(E5447,LUCode!A:B,2,FALSE)</f>
        <v>Track Switch Failure - Signal Related Problem</v>
      </c>
      <c r="L5447">
        <f>VLOOKUP(D5447,Coordinates!A:C,2,FALSE)</f>
        <v>43.749699999999997</v>
      </c>
      <c r="M5447">
        <f>VLOOKUP(D5447,Coordinates!A:C,3,FALSE)</f>
        <v>-79.4619</v>
      </c>
      <c r="N5447" t="str">
        <f>VLOOKUP(I5447,LULine!A:B,2,FALSE)</f>
        <v>Yonge University Spadina</v>
      </c>
      <c r="O5447" t="s">
        <v>1768</v>
      </c>
      <c r="P5447" t="s">
        <v>1774</v>
      </c>
    </row>
    <row r="5448" spans="1:16" x14ac:dyDescent="0.3">
      <c r="A5448">
        <v>43797</v>
      </c>
      <c r="B5448" t="s">
        <v>1411</v>
      </c>
      <c r="C5448" t="s">
        <v>126</v>
      </c>
      <c r="D5448" t="s">
        <v>119</v>
      </c>
      <c r="E5448" t="s">
        <v>115</v>
      </c>
      <c r="F5448">
        <v>4</v>
      </c>
      <c r="G5448">
        <v>8</v>
      </c>
      <c r="H5448" t="s">
        <v>19</v>
      </c>
      <c r="I5448" t="s">
        <v>15</v>
      </c>
      <c r="J5448">
        <v>5626</v>
      </c>
      <c r="K5448" t="str">
        <f>VLOOKUP(E5448,LUCode!A:B,2,FALSE)</f>
        <v>Track Level Debris - Controllable</v>
      </c>
      <c r="L5448">
        <f>VLOOKUP(D5448,Coordinates!A:C,2,FALSE)</f>
        <v>43.433</v>
      </c>
      <c r="M5448">
        <f>VLOOKUP(D5448,Coordinates!A:C,3,FALSE)</f>
        <v>-79.248000000000005</v>
      </c>
      <c r="N5448" t="str">
        <f>VLOOKUP(I5448,LULine!A:B,2,FALSE)</f>
        <v>Yonge University Spadina</v>
      </c>
      <c r="O5448" t="s">
        <v>1768</v>
      </c>
      <c r="P5448" t="s">
        <v>1774</v>
      </c>
    </row>
    <row r="5449" spans="1:16" x14ac:dyDescent="0.3">
      <c r="A5449">
        <v>43797</v>
      </c>
      <c r="B5449" t="s">
        <v>876</v>
      </c>
      <c r="C5449" t="s">
        <v>126</v>
      </c>
      <c r="D5449" t="s">
        <v>40</v>
      </c>
      <c r="E5449" t="s">
        <v>725</v>
      </c>
      <c r="F5449">
        <v>4</v>
      </c>
      <c r="G5449">
        <v>7</v>
      </c>
      <c r="H5449" t="s">
        <v>34</v>
      </c>
      <c r="I5449" t="s">
        <v>30</v>
      </c>
      <c r="J5449">
        <v>5313</v>
      </c>
      <c r="K5449" t="str">
        <f>VLOOKUP(E5449,LUCode!A:B,2,FALSE)</f>
        <v>Yard/Carhouse Related Problems</v>
      </c>
      <c r="L5449">
        <f>VLOOKUP(D5449,Coordinates!A:C,2,FALSE)</f>
        <v>43.405700000000003</v>
      </c>
      <c r="M5449">
        <f>VLOOKUP(D5449,Coordinates!A:C,3,FALSE)</f>
        <v>-79.194900000000004</v>
      </c>
      <c r="N5449" t="str">
        <f>VLOOKUP(I5449,LULine!A:B,2,FALSE)</f>
        <v>Bloor Danforth</v>
      </c>
      <c r="O5449" t="s">
        <v>1768</v>
      </c>
      <c r="P5449" t="s">
        <v>1774</v>
      </c>
    </row>
    <row r="5450" spans="1:16" x14ac:dyDescent="0.3">
      <c r="A5450">
        <v>43797</v>
      </c>
      <c r="B5450" t="s">
        <v>576</v>
      </c>
      <c r="C5450" t="s">
        <v>126</v>
      </c>
      <c r="D5450" t="s">
        <v>56</v>
      </c>
      <c r="E5450" t="s">
        <v>86</v>
      </c>
      <c r="F5450">
        <v>3</v>
      </c>
      <c r="G5450">
        <v>5</v>
      </c>
      <c r="H5450" t="s">
        <v>29</v>
      </c>
      <c r="I5450" t="s">
        <v>30</v>
      </c>
      <c r="J5450">
        <v>5354</v>
      </c>
      <c r="K5450" t="str">
        <f>VLOOKUP(E5450,LUCode!A:B,2,FALSE)</f>
        <v>Propulsion System</v>
      </c>
      <c r="L5450">
        <f>VLOOKUP(D5450,Coordinates!A:C,2,FALSE)</f>
        <v>43.395800000000001</v>
      </c>
      <c r="M5450">
        <f>VLOOKUP(D5450,Coordinates!A:C,3,FALSE)</f>
        <v>-79.244</v>
      </c>
      <c r="N5450" t="str">
        <f>VLOOKUP(I5450,LULine!A:B,2,FALSE)</f>
        <v>Bloor Danforth</v>
      </c>
      <c r="O5450" t="s">
        <v>1768</v>
      </c>
      <c r="P5450" t="s">
        <v>1774</v>
      </c>
    </row>
    <row r="5451" spans="1:16" x14ac:dyDescent="0.3">
      <c r="A5451">
        <v>43797</v>
      </c>
      <c r="B5451" t="s">
        <v>481</v>
      </c>
      <c r="C5451" t="s">
        <v>126</v>
      </c>
      <c r="D5451" t="s">
        <v>420</v>
      </c>
      <c r="E5451" t="s">
        <v>13</v>
      </c>
      <c r="F5451">
        <v>8</v>
      </c>
      <c r="G5451">
        <v>10</v>
      </c>
      <c r="H5451" t="s">
        <v>14</v>
      </c>
      <c r="I5451" t="s">
        <v>15</v>
      </c>
      <c r="J5451">
        <v>5861</v>
      </c>
      <c r="K5451" t="str">
        <f>VLOOKUP(E5451,LUCode!A:B,2,FALSE)</f>
        <v>ATC Project</v>
      </c>
      <c r="L5451">
        <f>VLOOKUP(D5451,Coordinates!A:C,2,FALSE)</f>
        <v>43.3917</v>
      </c>
      <c r="M5451">
        <f>VLOOKUP(D5451,Coordinates!A:C,3,FALSE)</f>
        <v>-79.231800000000007</v>
      </c>
      <c r="N5451" t="str">
        <f>VLOOKUP(I5451,LULine!A:B,2,FALSE)</f>
        <v>Yonge University Spadina</v>
      </c>
      <c r="O5451" t="s">
        <v>1768</v>
      </c>
      <c r="P5451" t="s">
        <v>1774</v>
      </c>
    </row>
    <row r="5452" spans="1:16" x14ac:dyDescent="0.3">
      <c r="A5452">
        <v>43797</v>
      </c>
      <c r="B5452" t="s">
        <v>724</v>
      </c>
      <c r="C5452" t="s">
        <v>126</v>
      </c>
      <c r="D5452" t="s">
        <v>33</v>
      </c>
      <c r="E5452" t="s">
        <v>89</v>
      </c>
      <c r="F5452">
        <v>3</v>
      </c>
      <c r="G5452">
        <v>5</v>
      </c>
      <c r="H5452" t="s">
        <v>34</v>
      </c>
      <c r="I5452" t="s">
        <v>30</v>
      </c>
      <c r="J5452">
        <v>5353</v>
      </c>
      <c r="K5452" t="str">
        <f>VLOOKUP(E5452,LUCode!A:B,2,FALSE)</f>
        <v>Injured or ill Customer (On Train) - Medical Aid Refused</v>
      </c>
      <c r="L5452">
        <f>VLOOKUP(D5452,Coordinates!A:C,2,FALSE)</f>
        <v>43.381399999999999</v>
      </c>
      <c r="M5452">
        <f>VLOOKUP(D5452,Coordinates!A:C,3,FALSE)</f>
        <v>-79.320999999999998</v>
      </c>
      <c r="N5452" t="str">
        <f>VLOOKUP(I5452,LULine!A:B,2,FALSE)</f>
        <v>Bloor Danforth</v>
      </c>
      <c r="O5452" t="s">
        <v>1768</v>
      </c>
      <c r="P5452" t="s">
        <v>1774</v>
      </c>
    </row>
    <row r="5453" spans="1:16" x14ac:dyDescent="0.3">
      <c r="A5453">
        <v>43797</v>
      </c>
      <c r="B5453" t="s">
        <v>536</v>
      </c>
      <c r="C5453" t="s">
        <v>126</v>
      </c>
      <c r="D5453" t="s">
        <v>37</v>
      </c>
      <c r="E5453" t="s">
        <v>89</v>
      </c>
      <c r="F5453">
        <v>3</v>
      </c>
      <c r="G5453">
        <v>5</v>
      </c>
      <c r="H5453" t="s">
        <v>29</v>
      </c>
      <c r="I5453" t="s">
        <v>30</v>
      </c>
      <c r="J5453">
        <v>5350</v>
      </c>
      <c r="K5453" t="str">
        <f>VLOOKUP(E5453,LUCode!A:B,2,FALSE)</f>
        <v>Injured or ill Customer (On Train) - Medical Aid Refused</v>
      </c>
      <c r="L5453">
        <f>VLOOKUP(D5453,Coordinates!A:C,2,FALSE)</f>
        <v>43.435699999999997</v>
      </c>
      <c r="M5453">
        <f>VLOOKUP(D5453,Coordinates!A:C,3,FALSE)</f>
        <v>-79.154899999999998</v>
      </c>
      <c r="N5453" t="str">
        <f>VLOOKUP(I5453,LULine!A:B,2,FALSE)</f>
        <v>Bloor Danforth</v>
      </c>
      <c r="O5453" t="s">
        <v>1768</v>
      </c>
      <c r="P5453" t="s">
        <v>1774</v>
      </c>
    </row>
    <row r="5454" spans="1:16" x14ac:dyDescent="0.3">
      <c r="A5454">
        <v>43797</v>
      </c>
      <c r="B5454" t="s">
        <v>649</v>
      </c>
      <c r="C5454" t="s">
        <v>126</v>
      </c>
      <c r="D5454" t="s">
        <v>211</v>
      </c>
      <c r="E5454" t="s">
        <v>60</v>
      </c>
      <c r="F5454">
        <v>4</v>
      </c>
      <c r="G5454">
        <v>7</v>
      </c>
      <c r="H5454" t="s">
        <v>19</v>
      </c>
      <c r="I5454" t="s">
        <v>15</v>
      </c>
      <c r="J5454">
        <v>5976</v>
      </c>
      <c r="K5454" t="str">
        <f>VLOOKUP(E5454,LUCode!A:B,2,FALSE)</f>
        <v>Miscellaneous Other</v>
      </c>
      <c r="L5454">
        <f>VLOOKUP(D5454,Coordinates!A:C,2,FALSE)</f>
        <v>43.4739</v>
      </c>
      <c r="M5454">
        <f>VLOOKUP(D5454,Coordinates!A:C,3,FALSE)</f>
        <v>-79.313900000000004</v>
      </c>
      <c r="N5454" t="str">
        <f>VLOOKUP(I5454,LULine!A:B,2,FALSE)</f>
        <v>Yonge University Spadina</v>
      </c>
      <c r="O5454" t="s">
        <v>1768</v>
      </c>
      <c r="P5454" t="s">
        <v>1772</v>
      </c>
    </row>
    <row r="5455" spans="1:16" x14ac:dyDescent="0.3">
      <c r="A5455">
        <v>43797</v>
      </c>
      <c r="B5455" t="s">
        <v>1018</v>
      </c>
      <c r="C5455" t="s">
        <v>126</v>
      </c>
      <c r="D5455" t="s">
        <v>88</v>
      </c>
      <c r="E5455" t="s">
        <v>327</v>
      </c>
      <c r="F5455">
        <v>4</v>
      </c>
      <c r="G5455">
        <v>7</v>
      </c>
      <c r="H5455" t="s">
        <v>19</v>
      </c>
      <c r="I5455" t="s">
        <v>15</v>
      </c>
      <c r="J5455">
        <v>6026</v>
      </c>
      <c r="K5455" t="str">
        <f>VLOOKUP(E5455,LUCode!A:B,2,FALSE)</f>
        <v>Operator Overshot Platform</v>
      </c>
      <c r="L5455">
        <f>VLOOKUP(D5455,Coordinates!A:C,2,FALSE)</f>
        <v>43.744900000000001</v>
      </c>
      <c r="M5455">
        <f>VLOOKUP(D5455,Coordinates!A:C,3,FALSE)</f>
        <v>-79.406700000000001</v>
      </c>
      <c r="N5455" t="str">
        <f>VLOOKUP(I5455,LULine!A:B,2,FALSE)</f>
        <v>Yonge University Spadina</v>
      </c>
      <c r="O5455" t="s">
        <v>1768</v>
      </c>
      <c r="P5455" t="s">
        <v>1772</v>
      </c>
    </row>
    <row r="5456" spans="1:16" x14ac:dyDescent="0.3">
      <c r="A5456">
        <v>43797</v>
      </c>
      <c r="B5456" t="s">
        <v>324</v>
      </c>
      <c r="C5456" t="s">
        <v>126</v>
      </c>
      <c r="D5456" t="s">
        <v>17</v>
      </c>
      <c r="E5456" t="s">
        <v>110</v>
      </c>
      <c r="F5456">
        <v>4</v>
      </c>
      <c r="G5456">
        <v>7</v>
      </c>
      <c r="H5456" t="s">
        <v>19</v>
      </c>
      <c r="I5456" t="s">
        <v>15</v>
      </c>
      <c r="J5456">
        <v>5851</v>
      </c>
      <c r="K5456" t="str">
        <f>VLOOKUP(E5456,LUCode!A:B,2,FALSE)</f>
        <v>Door Problems - Debris Related</v>
      </c>
      <c r="L5456">
        <f>VLOOKUP(D5456,Coordinates!A:C,2,FALSE)</f>
        <v>43.415700000000001</v>
      </c>
      <c r="M5456">
        <f>VLOOKUP(D5456,Coordinates!A:C,3,FALSE)</f>
        <v>-79.260900000000007</v>
      </c>
      <c r="N5456" t="str">
        <f>VLOOKUP(I5456,LULine!A:B,2,FALSE)</f>
        <v>Yonge University Spadina</v>
      </c>
      <c r="O5456" t="s">
        <v>1768</v>
      </c>
      <c r="P5456" t="s">
        <v>1773</v>
      </c>
    </row>
    <row r="5457" spans="1:16" x14ac:dyDescent="0.3">
      <c r="A5457">
        <v>43797</v>
      </c>
      <c r="B5457" t="s">
        <v>105</v>
      </c>
      <c r="C5457" t="s">
        <v>126</v>
      </c>
      <c r="D5457" t="s">
        <v>95</v>
      </c>
      <c r="E5457" t="s">
        <v>143</v>
      </c>
      <c r="F5457">
        <v>3</v>
      </c>
      <c r="G5457">
        <v>5</v>
      </c>
      <c r="H5457" t="s">
        <v>14</v>
      </c>
      <c r="I5457" t="s">
        <v>15</v>
      </c>
      <c r="J5457">
        <v>5651</v>
      </c>
      <c r="K5457" t="str">
        <f>VLOOKUP(E5457,LUCode!A:B,2,FALSE)</f>
        <v>Transportation Department - Other</v>
      </c>
      <c r="L5457">
        <f>VLOOKUP(D5457,Coordinates!A:C,2,FALSE)</f>
        <v>43.403700000000001</v>
      </c>
      <c r="M5457">
        <f>VLOOKUP(D5457,Coordinates!A:C,3,FALSE)</f>
        <v>-79.231999999999999</v>
      </c>
      <c r="N5457" t="str">
        <f>VLOOKUP(I5457,LULine!A:B,2,FALSE)</f>
        <v>Yonge University Spadina</v>
      </c>
      <c r="O5457" t="s">
        <v>1768</v>
      </c>
      <c r="P5457" t="s">
        <v>1775</v>
      </c>
    </row>
    <row r="5458" spans="1:16" x14ac:dyDescent="0.3">
      <c r="A5458">
        <v>43797</v>
      </c>
      <c r="B5458" t="s">
        <v>1111</v>
      </c>
      <c r="C5458" t="s">
        <v>126</v>
      </c>
      <c r="D5458" t="s">
        <v>325</v>
      </c>
      <c r="E5458" t="s">
        <v>89</v>
      </c>
      <c r="F5458">
        <v>4</v>
      </c>
      <c r="G5458">
        <v>6</v>
      </c>
      <c r="H5458" t="s">
        <v>14</v>
      </c>
      <c r="I5458" t="s">
        <v>15</v>
      </c>
      <c r="J5458">
        <v>5946</v>
      </c>
      <c r="K5458" t="str">
        <f>VLOOKUP(E5458,LUCode!A:B,2,FALSE)</f>
        <v>Injured or ill Customer (On Train) - Medical Aid Refused</v>
      </c>
      <c r="L5458">
        <f>VLOOKUP(D5458,Coordinates!A:C,2,FALSE)</f>
        <v>43.394100000000002</v>
      </c>
      <c r="M5458">
        <f>VLOOKUP(D5458,Coordinates!A:C,3,FALSE)</f>
        <v>-79.225899999999996</v>
      </c>
      <c r="N5458" t="str">
        <f>VLOOKUP(I5458,LULine!A:B,2,FALSE)</f>
        <v>Yonge University Spadina</v>
      </c>
      <c r="O5458" t="s">
        <v>1768</v>
      </c>
      <c r="P5458" t="s">
        <v>1775</v>
      </c>
    </row>
    <row r="5459" spans="1:16" x14ac:dyDescent="0.3">
      <c r="A5459">
        <v>43797</v>
      </c>
      <c r="B5459" t="s">
        <v>290</v>
      </c>
      <c r="C5459" t="s">
        <v>126</v>
      </c>
      <c r="D5459" t="s">
        <v>64</v>
      </c>
      <c r="E5459" t="s">
        <v>57</v>
      </c>
      <c r="F5459">
        <v>3</v>
      </c>
      <c r="G5459">
        <v>6</v>
      </c>
      <c r="H5459" t="s">
        <v>29</v>
      </c>
      <c r="I5459" t="s">
        <v>30</v>
      </c>
      <c r="J5459">
        <v>5278</v>
      </c>
      <c r="K5459" t="str">
        <f>VLOOKUP(E5459,LUCode!A:B,2,FALSE)</f>
        <v>Injured or ill Customer (On Train) - Transported</v>
      </c>
      <c r="L5459">
        <f>VLOOKUP(D5459,Coordinates!A:C,2,FALSE)</f>
        <v>43.424100000000003</v>
      </c>
      <c r="M5459">
        <f>VLOOKUP(D5459,Coordinates!A:C,3,FALSE)</f>
        <v>-79.164699999999996</v>
      </c>
      <c r="N5459" t="str">
        <f>VLOOKUP(I5459,LULine!A:B,2,FALSE)</f>
        <v>Bloor Danforth</v>
      </c>
      <c r="O5459" t="s">
        <v>1768</v>
      </c>
      <c r="P5459" t="s">
        <v>1776</v>
      </c>
    </row>
    <row r="5460" spans="1:16" x14ac:dyDescent="0.3">
      <c r="A5460">
        <v>43797</v>
      </c>
      <c r="B5460" t="s">
        <v>861</v>
      </c>
      <c r="C5460" t="s">
        <v>126</v>
      </c>
      <c r="D5460" t="s">
        <v>64</v>
      </c>
      <c r="E5460" t="s">
        <v>150</v>
      </c>
      <c r="F5460">
        <v>18</v>
      </c>
      <c r="G5460">
        <v>23</v>
      </c>
      <c r="H5460" t="s">
        <v>29</v>
      </c>
      <c r="I5460" t="s">
        <v>30</v>
      </c>
      <c r="J5460">
        <v>5319</v>
      </c>
      <c r="K5460" t="str">
        <f>VLOOKUP(E5460,LUCode!A:B,2,FALSE)</f>
        <v>Passenger Other</v>
      </c>
      <c r="L5460">
        <f>VLOOKUP(D5460,Coordinates!A:C,2,FALSE)</f>
        <v>43.424100000000003</v>
      </c>
      <c r="M5460">
        <f>VLOOKUP(D5460,Coordinates!A:C,3,FALSE)</f>
        <v>-79.164699999999996</v>
      </c>
      <c r="N5460" t="str">
        <f>VLOOKUP(I5460,LULine!A:B,2,FALSE)</f>
        <v>Bloor Danforth</v>
      </c>
      <c r="O5460" t="s">
        <v>1768</v>
      </c>
      <c r="P5460" t="s">
        <v>1777</v>
      </c>
    </row>
    <row r="5461" spans="1:16" x14ac:dyDescent="0.3">
      <c r="A5461">
        <v>43797</v>
      </c>
      <c r="B5461" t="s">
        <v>526</v>
      </c>
      <c r="C5461" t="s">
        <v>126</v>
      </c>
      <c r="D5461" s="25" t="s">
        <v>1640</v>
      </c>
      <c r="E5461" t="s">
        <v>54</v>
      </c>
      <c r="F5461">
        <v>3</v>
      </c>
      <c r="G5461">
        <v>8</v>
      </c>
      <c r="H5461" t="s">
        <v>14</v>
      </c>
      <c r="I5461" t="s">
        <v>15</v>
      </c>
      <c r="J5461">
        <v>6121</v>
      </c>
      <c r="K5461" t="str">
        <f>VLOOKUP(E5461,LUCode!A:B,2,FALSE)</f>
        <v>Passenger Assistance Alarm Activated - No Trouble Found</v>
      </c>
      <c r="L5461" t="str">
        <f>VLOOKUP(D5461,Coordinates!A:C,2,FALSE)</f>
        <v>43.7614°</v>
      </c>
      <c r="M5461">
        <f>VLOOKUP(D5461,Coordinates!A:C,3,FALSE)</f>
        <v>-79.410499999999999</v>
      </c>
      <c r="N5461" t="str">
        <f>VLOOKUP(I5461,LULine!A:B,2,FALSE)</f>
        <v>Yonge University Spadina</v>
      </c>
      <c r="O5461" t="s">
        <v>1768</v>
      </c>
      <c r="P5461" t="s">
        <v>1777</v>
      </c>
    </row>
    <row r="5462" spans="1:16" x14ac:dyDescent="0.3">
      <c r="A5462">
        <v>43797</v>
      </c>
      <c r="B5462" t="s">
        <v>1739</v>
      </c>
      <c r="C5462" t="s">
        <v>126</v>
      </c>
      <c r="D5462" s="25" t="s">
        <v>1755</v>
      </c>
      <c r="E5462" t="s">
        <v>57</v>
      </c>
      <c r="F5462">
        <v>6</v>
      </c>
      <c r="G5462">
        <v>10</v>
      </c>
      <c r="H5462" t="s">
        <v>29</v>
      </c>
      <c r="I5462" t="s">
        <v>30</v>
      </c>
      <c r="J5462">
        <v>5212</v>
      </c>
      <c r="K5462" t="str">
        <f>VLOOKUP(E5462,LUCode!A:B,2,FALSE)</f>
        <v>Injured or ill Customer (On Train) - Transported</v>
      </c>
      <c r="L5462">
        <f>VLOOKUP(D5462,Coordinates!A:C,2,FALSE)</f>
        <v>43.6706</v>
      </c>
      <c r="M5462">
        <f>VLOOKUP(D5462,Coordinates!A:C,3,FALSE)</f>
        <v>-79.386499999999998</v>
      </c>
      <c r="N5462" t="str">
        <f>VLOOKUP(I5462,LULine!A:B,2,FALSE)</f>
        <v>Bloor Danforth</v>
      </c>
      <c r="O5462" t="s">
        <v>1768</v>
      </c>
      <c r="P5462" t="s">
        <v>1777</v>
      </c>
    </row>
    <row r="5463" spans="1:16" x14ac:dyDescent="0.3">
      <c r="A5463">
        <v>43798</v>
      </c>
      <c r="B5463" t="s">
        <v>733</v>
      </c>
      <c r="C5463" t="s">
        <v>145</v>
      </c>
      <c r="D5463" t="s">
        <v>119</v>
      </c>
      <c r="E5463" t="s">
        <v>115</v>
      </c>
      <c r="F5463">
        <v>7</v>
      </c>
      <c r="G5463">
        <v>0</v>
      </c>
      <c r="H5463" t="s">
        <v>19</v>
      </c>
      <c r="I5463" t="s">
        <v>15</v>
      </c>
      <c r="J5463">
        <v>5941</v>
      </c>
      <c r="K5463" t="str">
        <f>VLOOKUP(E5463,LUCode!A:B,2,FALSE)</f>
        <v>Track Level Debris - Controllable</v>
      </c>
      <c r="L5463">
        <f>VLOOKUP(D5463,Coordinates!A:C,2,FALSE)</f>
        <v>43.433</v>
      </c>
      <c r="M5463">
        <f>VLOOKUP(D5463,Coordinates!A:C,3,FALSE)</f>
        <v>-79.248000000000005</v>
      </c>
      <c r="N5463" t="str">
        <f>VLOOKUP(I5463,LULine!A:B,2,FALSE)</f>
        <v>Yonge University Spadina</v>
      </c>
      <c r="O5463" t="s">
        <v>1768</v>
      </c>
      <c r="P5463" t="s">
        <v>1774</v>
      </c>
    </row>
    <row r="5464" spans="1:16" x14ac:dyDescent="0.3">
      <c r="A5464">
        <v>43798</v>
      </c>
      <c r="B5464" t="s">
        <v>66</v>
      </c>
      <c r="C5464" t="s">
        <v>145</v>
      </c>
      <c r="D5464" t="s">
        <v>32</v>
      </c>
      <c r="E5464" t="s">
        <v>725</v>
      </c>
      <c r="F5464">
        <v>4</v>
      </c>
      <c r="G5464">
        <v>7</v>
      </c>
      <c r="H5464" t="s">
        <v>29</v>
      </c>
      <c r="I5464" t="s">
        <v>30</v>
      </c>
      <c r="J5464">
        <v>5258</v>
      </c>
      <c r="K5464" t="str">
        <f>VLOOKUP(E5464,LUCode!A:B,2,FALSE)</f>
        <v>Yard/Carhouse Related Problems</v>
      </c>
      <c r="L5464">
        <f>VLOOKUP(D5464,Coordinates!A:C,2,FALSE)</f>
        <v>43.681111000000001</v>
      </c>
      <c r="M5464">
        <f>VLOOKUP(D5464,Coordinates!A:C,3,FALSE)</f>
        <v>-79.337778</v>
      </c>
      <c r="N5464" t="str">
        <f>VLOOKUP(I5464,LULine!A:B,2,FALSE)</f>
        <v>Bloor Danforth</v>
      </c>
      <c r="O5464" t="s">
        <v>1768</v>
      </c>
      <c r="P5464" t="s">
        <v>1774</v>
      </c>
    </row>
    <row r="5465" spans="1:16" x14ac:dyDescent="0.3">
      <c r="A5465">
        <v>43798</v>
      </c>
      <c r="B5465" t="s">
        <v>251</v>
      </c>
      <c r="C5465" t="s">
        <v>145</v>
      </c>
      <c r="D5465" t="s">
        <v>33</v>
      </c>
      <c r="E5465" t="s">
        <v>135</v>
      </c>
      <c r="F5465">
        <v>3</v>
      </c>
      <c r="G5465">
        <v>5</v>
      </c>
      <c r="H5465" t="s">
        <v>34</v>
      </c>
      <c r="I5465" t="s">
        <v>30</v>
      </c>
      <c r="J5465">
        <v>5171</v>
      </c>
      <c r="K5465" t="str">
        <f>VLOOKUP(E5465,LUCode!A:B,2,FALSE)</f>
        <v>Operator Overspeeding</v>
      </c>
      <c r="L5465">
        <f>VLOOKUP(D5465,Coordinates!A:C,2,FALSE)</f>
        <v>43.381399999999999</v>
      </c>
      <c r="M5465">
        <f>VLOOKUP(D5465,Coordinates!A:C,3,FALSE)</f>
        <v>-79.320999999999998</v>
      </c>
      <c r="N5465" t="str">
        <f>VLOOKUP(I5465,LULine!A:B,2,FALSE)</f>
        <v>Bloor Danforth</v>
      </c>
      <c r="O5465" t="s">
        <v>1768</v>
      </c>
      <c r="P5465" t="s">
        <v>1774</v>
      </c>
    </row>
    <row r="5466" spans="1:16" x14ac:dyDescent="0.3">
      <c r="A5466">
        <v>43798</v>
      </c>
      <c r="B5466" t="s">
        <v>1303</v>
      </c>
      <c r="C5466" t="s">
        <v>145</v>
      </c>
      <c r="D5466" t="s">
        <v>45</v>
      </c>
      <c r="E5466" t="s">
        <v>43</v>
      </c>
      <c r="F5466">
        <v>3</v>
      </c>
      <c r="G5466">
        <v>5</v>
      </c>
      <c r="H5466" t="s">
        <v>19</v>
      </c>
      <c r="I5466" t="s">
        <v>15</v>
      </c>
      <c r="J5466">
        <v>5501</v>
      </c>
      <c r="K5466" t="str">
        <f>VLOOKUP(E5466,LUCode!A:B,2,FALSE)</f>
        <v>Operator Not In Position</v>
      </c>
      <c r="L5466">
        <f>VLOOKUP(D5466,Coordinates!A:C,2,FALSE)</f>
        <v>43.781399999999998</v>
      </c>
      <c r="M5466">
        <f>VLOOKUP(D5466,Coordinates!A:C,3,FALSE)</f>
        <v>-79.415000000000006</v>
      </c>
      <c r="N5466" t="str">
        <f>VLOOKUP(I5466,LULine!A:B,2,FALSE)</f>
        <v>Yonge University Spadina</v>
      </c>
      <c r="O5466" t="s">
        <v>1768</v>
      </c>
      <c r="P5466" t="s">
        <v>1774</v>
      </c>
    </row>
    <row r="5467" spans="1:16" x14ac:dyDescent="0.3">
      <c r="A5467">
        <v>43798</v>
      </c>
      <c r="B5467" t="s">
        <v>356</v>
      </c>
      <c r="C5467" t="s">
        <v>145</v>
      </c>
      <c r="D5467" t="s">
        <v>127</v>
      </c>
      <c r="E5467" t="s">
        <v>13</v>
      </c>
      <c r="F5467">
        <v>3</v>
      </c>
      <c r="G5467">
        <v>5</v>
      </c>
      <c r="H5467" t="s">
        <v>19</v>
      </c>
      <c r="I5467" t="s">
        <v>15</v>
      </c>
      <c r="J5467">
        <v>5806</v>
      </c>
      <c r="K5467" t="str">
        <f>VLOOKUP(E5467,LUCode!A:B,2,FALSE)</f>
        <v>ATC Project</v>
      </c>
      <c r="L5467">
        <f>VLOOKUP(D5467,Coordinates!A:C,2,FALSE)</f>
        <v>43.400500000000001</v>
      </c>
      <c r="M5467">
        <f>VLOOKUP(D5467,Coordinates!A:C,3,FALSE)</f>
        <v>-79.235900000000001</v>
      </c>
      <c r="N5467" t="str">
        <f>VLOOKUP(I5467,LULine!A:B,2,FALSE)</f>
        <v>Yonge University Spadina</v>
      </c>
      <c r="O5467" t="s">
        <v>1768</v>
      </c>
      <c r="P5467" t="s">
        <v>1774</v>
      </c>
    </row>
    <row r="5468" spans="1:16" x14ac:dyDescent="0.3">
      <c r="A5468">
        <v>43798</v>
      </c>
      <c r="B5468" t="s">
        <v>1286</v>
      </c>
      <c r="C5468" t="s">
        <v>145</v>
      </c>
      <c r="D5468" t="s">
        <v>104</v>
      </c>
      <c r="E5468" t="s">
        <v>158</v>
      </c>
      <c r="F5468">
        <v>19</v>
      </c>
      <c r="G5468">
        <v>21</v>
      </c>
      <c r="H5468" t="s">
        <v>29</v>
      </c>
      <c r="I5468" t="s">
        <v>30</v>
      </c>
      <c r="J5468">
        <v>5258</v>
      </c>
      <c r="K5468" t="str">
        <f>VLOOKUP(E5468,LUCode!A:B,2,FALSE)</f>
        <v>Unauthorized at Track Level</v>
      </c>
      <c r="L5468">
        <f>VLOOKUP(D5468,Coordinates!A:C,2,FALSE)</f>
        <v>43.384300000000003</v>
      </c>
      <c r="M5468">
        <f>VLOOKUP(D5468,Coordinates!A:C,3,FALSE)</f>
        <v>-79.312799999999996</v>
      </c>
      <c r="N5468" t="str">
        <f>VLOOKUP(I5468,LULine!A:B,2,FALSE)</f>
        <v>Bloor Danforth</v>
      </c>
      <c r="O5468" t="s">
        <v>1768</v>
      </c>
      <c r="P5468" t="s">
        <v>1775</v>
      </c>
    </row>
    <row r="5469" spans="1:16" x14ac:dyDescent="0.3">
      <c r="A5469">
        <v>43798</v>
      </c>
      <c r="B5469" t="s">
        <v>951</v>
      </c>
      <c r="C5469" t="s">
        <v>145</v>
      </c>
      <c r="D5469" t="s">
        <v>127</v>
      </c>
      <c r="E5469" t="s">
        <v>158</v>
      </c>
      <c r="F5469">
        <v>4</v>
      </c>
      <c r="G5469">
        <v>6</v>
      </c>
      <c r="H5469" t="s">
        <v>14</v>
      </c>
      <c r="I5469" t="s">
        <v>15</v>
      </c>
      <c r="J5469">
        <v>5751</v>
      </c>
      <c r="K5469" t="str">
        <f>VLOOKUP(E5469,LUCode!A:B,2,FALSE)</f>
        <v>Unauthorized at Track Level</v>
      </c>
      <c r="L5469">
        <f>VLOOKUP(D5469,Coordinates!A:C,2,FALSE)</f>
        <v>43.400500000000001</v>
      </c>
      <c r="M5469">
        <f>VLOOKUP(D5469,Coordinates!A:C,3,FALSE)</f>
        <v>-79.235900000000001</v>
      </c>
      <c r="N5469" t="str">
        <f>VLOOKUP(I5469,LULine!A:B,2,FALSE)</f>
        <v>Yonge University Spadina</v>
      </c>
      <c r="O5469" t="s">
        <v>1768</v>
      </c>
      <c r="P5469" t="s">
        <v>1775</v>
      </c>
    </row>
    <row r="5470" spans="1:16" x14ac:dyDescent="0.3">
      <c r="A5470">
        <v>43798</v>
      </c>
      <c r="B5470" t="s">
        <v>994</v>
      </c>
      <c r="C5470" t="s">
        <v>145</v>
      </c>
      <c r="D5470" t="s">
        <v>286</v>
      </c>
      <c r="E5470" t="s">
        <v>80</v>
      </c>
      <c r="F5470">
        <v>6</v>
      </c>
      <c r="G5470">
        <v>9</v>
      </c>
      <c r="H5470" t="s">
        <v>29</v>
      </c>
      <c r="I5470" t="s">
        <v>30</v>
      </c>
      <c r="J5470">
        <v>5367</v>
      </c>
      <c r="K5470" t="str">
        <f>VLOOKUP(E5470,LUCode!A:B,2,FALSE)</f>
        <v>Disorderly Patron</v>
      </c>
      <c r="L5470">
        <f>VLOOKUP(D5470,Coordinates!A:C,2,FALSE)</f>
        <v>43.401299999999999</v>
      </c>
      <c r="M5470">
        <f>VLOOKUP(D5470,Coordinates!A:C,3,FALSE)</f>
        <v>-79.232399999999998</v>
      </c>
      <c r="N5470" t="str">
        <f>VLOOKUP(I5470,LULine!A:B,2,FALSE)</f>
        <v>Bloor Danforth</v>
      </c>
      <c r="O5470" t="s">
        <v>1768</v>
      </c>
      <c r="P5470" t="s">
        <v>1776</v>
      </c>
    </row>
    <row r="5471" spans="1:16" x14ac:dyDescent="0.3">
      <c r="A5471">
        <v>43798</v>
      </c>
      <c r="B5471" t="s">
        <v>1202</v>
      </c>
      <c r="C5471" t="s">
        <v>145</v>
      </c>
      <c r="D5471" t="s">
        <v>88</v>
      </c>
      <c r="E5471" t="s">
        <v>327</v>
      </c>
      <c r="F5471">
        <v>5</v>
      </c>
      <c r="G5471">
        <v>7</v>
      </c>
      <c r="H5471" t="s">
        <v>19</v>
      </c>
      <c r="I5471" t="s">
        <v>15</v>
      </c>
      <c r="J5471">
        <v>6011</v>
      </c>
      <c r="K5471" t="str">
        <f>VLOOKUP(E5471,LUCode!A:B,2,FALSE)</f>
        <v>Operator Overshot Platform</v>
      </c>
      <c r="L5471">
        <f>VLOOKUP(D5471,Coordinates!A:C,2,FALSE)</f>
        <v>43.744900000000001</v>
      </c>
      <c r="M5471">
        <f>VLOOKUP(D5471,Coordinates!A:C,3,FALSE)</f>
        <v>-79.406700000000001</v>
      </c>
      <c r="N5471" t="str">
        <f>VLOOKUP(I5471,LULine!A:B,2,FALSE)</f>
        <v>Yonge University Spadina</v>
      </c>
      <c r="O5471" t="s">
        <v>1768</v>
      </c>
      <c r="P5471" t="s">
        <v>1776</v>
      </c>
    </row>
    <row r="5472" spans="1:16" x14ac:dyDescent="0.3">
      <c r="A5472">
        <v>43798</v>
      </c>
      <c r="B5472" t="s">
        <v>1141</v>
      </c>
      <c r="C5472" t="s">
        <v>145</v>
      </c>
      <c r="D5472" t="s">
        <v>49</v>
      </c>
      <c r="E5472" t="s">
        <v>67</v>
      </c>
      <c r="F5472">
        <v>4</v>
      </c>
      <c r="G5472">
        <v>8</v>
      </c>
      <c r="H5472" t="s">
        <v>14</v>
      </c>
      <c r="I5472" t="s">
        <v>15</v>
      </c>
      <c r="J5472">
        <v>5456</v>
      </c>
      <c r="K5472" t="str">
        <f>VLOOKUP(E5472,LUCode!A:B,2,FALSE)</f>
        <v>Door Problems - Faulty Equipment</v>
      </c>
      <c r="L5472">
        <f>VLOOKUP(D5472,Coordinates!A:C,2,FALSE)</f>
        <v>43.423200000000001</v>
      </c>
      <c r="M5472">
        <f>VLOOKUP(D5472,Coordinates!A:C,3,FALSE)</f>
        <v>79.262699999999995</v>
      </c>
      <c r="N5472" t="str">
        <f>VLOOKUP(I5472,LULine!A:B,2,FALSE)</f>
        <v>Yonge University Spadina</v>
      </c>
      <c r="O5472" t="s">
        <v>1768</v>
      </c>
      <c r="P5472" t="s">
        <v>1777</v>
      </c>
    </row>
    <row r="5473" spans="1:16" x14ac:dyDescent="0.3">
      <c r="A5473">
        <v>43798</v>
      </c>
      <c r="B5473" t="s">
        <v>440</v>
      </c>
      <c r="C5473" t="s">
        <v>145</v>
      </c>
      <c r="D5473" t="s">
        <v>77</v>
      </c>
      <c r="E5473" t="s">
        <v>725</v>
      </c>
      <c r="F5473">
        <v>7</v>
      </c>
      <c r="G5473">
        <v>11</v>
      </c>
      <c r="H5473" t="s">
        <v>19</v>
      </c>
      <c r="I5473" t="s">
        <v>15</v>
      </c>
      <c r="J5473">
        <v>5781</v>
      </c>
      <c r="K5473" t="str">
        <f>VLOOKUP(E5473,LUCode!A:B,2,FALSE)</f>
        <v>Yard/Carhouse Related Problems</v>
      </c>
      <c r="L5473" t="str">
        <f>VLOOKUP(D5473,Coordinates!A:C,2,FALSE)</f>
        <v>43°44′03</v>
      </c>
      <c r="M5473">
        <f>VLOOKUP(D5473,Coordinates!A:C,3,FALSE)</f>
        <v>-79.27</v>
      </c>
      <c r="N5473" t="str">
        <f>VLOOKUP(I5473,LULine!A:B,2,FALSE)</f>
        <v>Yonge University Spadina</v>
      </c>
      <c r="O5473" t="s">
        <v>1768</v>
      </c>
      <c r="P5473" t="s">
        <v>1777</v>
      </c>
    </row>
    <row r="5474" spans="1:16" x14ac:dyDescent="0.3">
      <c r="A5474">
        <v>43798</v>
      </c>
      <c r="B5474" t="s">
        <v>818</v>
      </c>
      <c r="C5474" t="s">
        <v>145</v>
      </c>
      <c r="D5474" t="s">
        <v>211</v>
      </c>
      <c r="E5474" t="s">
        <v>57</v>
      </c>
      <c r="F5474">
        <v>5</v>
      </c>
      <c r="G5474">
        <v>10</v>
      </c>
      <c r="H5474" t="s">
        <v>19</v>
      </c>
      <c r="I5474" t="s">
        <v>15</v>
      </c>
      <c r="J5474">
        <v>5886</v>
      </c>
      <c r="K5474" t="str">
        <f>VLOOKUP(E5474,LUCode!A:B,2,FALSE)</f>
        <v>Injured or ill Customer (On Train) - Transported</v>
      </c>
      <c r="L5474">
        <f>VLOOKUP(D5474,Coordinates!A:C,2,FALSE)</f>
        <v>43.4739</v>
      </c>
      <c r="M5474">
        <f>VLOOKUP(D5474,Coordinates!A:C,3,FALSE)</f>
        <v>-79.313900000000004</v>
      </c>
      <c r="N5474" t="str">
        <f>VLOOKUP(I5474,LULine!A:B,2,FALSE)</f>
        <v>Yonge University Spadina</v>
      </c>
      <c r="O5474" t="s">
        <v>1768</v>
      </c>
      <c r="P5474" t="s">
        <v>1777</v>
      </c>
    </row>
    <row r="5475" spans="1:16" x14ac:dyDescent="0.3">
      <c r="A5475">
        <v>43799</v>
      </c>
      <c r="B5475" t="s">
        <v>1740</v>
      </c>
      <c r="C5475" t="s">
        <v>175</v>
      </c>
      <c r="D5475" t="s">
        <v>367</v>
      </c>
      <c r="E5475" t="s">
        <v>1164</v>
      </c>
      <c r="F5475">
        <v>6</v>
      </c>
      <c r="G5475">
        <v>12</v>
      </c>
      <c r="H5475" t="s">
        <v>29</v>
      </c>
      <c r="I5475" t="s">
        <v>30</v>
      </c>
      <c r="J5475">
        <v>5009</v>
      </c>
      <c r="K5475" t="str">
        <f>VLOOKUP(E5475,LUCode!A:B,2,FALSE)</f>
        <v>Assault / Employee Involved</v>
      </c>
      <c r="L5475">
        <f>VLOOKUP(D5475,Coordinates!A:C,2,FALSE)</f>
        <v>43.390599999999999</v>
      </c>
      <c r="M5475">
        <f>VLOOKUP(D5475,Coordinates!A:C,3,FALSE)</f>
        <v>-79.283299999999997</v>
      </c>
      <c r="N5475" t="str">
        <f>VLOOKUP(I5475,LULine!A:B,2,FALSE)</f>
        <v>Bloor Danforth</v>
      </c>
      <c r="O5475" t="s">
        <v>1768</v>
      </c>
      <c r="P5475" t="s">
        <v>1777</v>
      </c>
    </row>
    <row r="5476" spans="1:16" x14ac:dyDescent="0.3">
      <c r="A5476">
        <v>43799</v>
      </c>
      <c r="B5476" t="s">
        <v>1291</v>
      </c>
      <c r="C5476" t="s">
        <v>175</v>
      </c>
      <c r="D5476" t="s">
        <v>42</v>
      </c>
      <c r="E5476" t="s">
        <v>80</v>
      </c>
      <c r="F5476">
        <v>8</v>
      </c>
      <c r="G5476">
        <v>12</v>
      </c>
      <c r="H5476" t="s">
        <v>19</v>
      </c>
      <c r="I5476" t="s">
        <v>15</v>
      </c>
      <c r="J5476">
        <v>5906</v>
      </c>
      <c r="K5476" t="str">
        <f>VLOOKUP(E5476,LUCode!A:B,2,FALSE)</f>
        <v>Disorderly Patron</v>
      </c>
      <c r="L5476">
        <f>VLOOKUP(D5476,Coordinates!A:C,2,FALSE)</f>
        <v>43.749699999999997</v>
      </c>
      <c r="M5476">
        <f>VLOOKUP(D5476,Coordinates!A:C,3,FALSE)</f>
        <v>-79.4619</v>
      </c>
      <c r="N5476" t="str">
        <f>VLOOKUP(I5476,LULine!A:B,2,FALSE)</f>
        <v>Yonge University Spadina</v>
      </c>
      <c r="O5476" t="s">
        <v>1768</v>
      </c>
      <c r="P5476" t="s">
        <v>1777</v>
      </c>
    </row>
    <row r="5477" spans="1:16" x14ac:dyDescent="0.3">
      <c r="A5477">
        <v>43799</v>
      </c>
      <c r="B5477" t="s">
        <v>1166</v>
      </c>
      <c r="C5477" t="s">
        <v>175</v>
      </c>
      <c r="D5477" t="s">
        <v>85</v>
      </c>
      <c r="E5477" t="s">
        <v>80</v>
      </c>
      <c r="F5477">
        <v>12</v>
      </c>
      <c r="G5477">
        <v>0</v>
      </c>
      <c r="H5477" t="s">
        <v>14</v>
      </c>
      <c r="I5477" t="s">
        <v>15</v>
      </c>
      <c r="J5477">
        <v>5676</v>
      </c>
      <c r="K5477" t="str">
        <f>VLOOKUP(E5477,LUCode!A:B,2,FALSE)</f>
        <v>Disorderly Patron</v>
      </c>
      <c r="L5477">
        <f>VLOOKUP(D5477,Coordinates!A:C,2,FALSE)</f>
        <v>43.656300000000002</v>
      </c>
      <c r="M5477">
        <f>VLOOKUP(D5477,Coordinates!A:C,3,FALSE)</f>
        <v>-79.380499999999998</v>
      </c>
      <c r="N5477" t="str">
        <f>VLOOKUP(I5477,LULine!A:B,2,FALSE)</f>
        <v>Yonge University Spadina</v>
      </c>
      <c r="O5477" t="s">
        <v>1768</v>
      </c>
      <c r="P5477" t="s">
        <v>1774</v>
      </c>
    </row>
    <row r="5478" spans="1:16" x14ac:dyDescent="0.3">
      <c r="A5478">
        <v>43799</v>
      </c>
      <c r="B5478" t="s">
        <v>873</v>
      </c>
      <c r="C5478" t="s">
        <v>175</v>
      </c>
      <c r="D5478" t="s">
        <v>37</v>
      </c>
      <c r="E5478" t="s">
        <v>67</v>
      </c>
      <c r="F5478">
        <v>5</v>
      </c>
      <c r="G5478">
        <v>9</v>
      </c>
      <c r="H5478" t="s">
        <v>29</v>
      </c>
      <c r="I5478" t="s">
        <v>30</v>
      </c>
      <c r="J5478">
        <v>5191</v>
      </c>
      <c r="K5478" t="str">
        <f>VLOOKUP(E5478,LUCode!A:B,2,FALSE)</f>
        <v>Door Problems - Faulty Equipment</v>
      </c>
      <c r="L5478">
        <f>VLOOKUP(D5478,Coordinates!A:C,2,FALSE)</f>
        <v>43.435699999999997</v>
      </c>
      <c r="M5478">
        <f>VLOOKUP(D5478,Coordinates!A:C,3,FALSE)</f>
        <v>-79.154899999999998</v>
      </c>
      <c r="N5478" t="str">
        <f>VLOOKUP(I5478,LULine!A:B,2,FALSE)</f>
        <v>Bloor Danforth</v>
      </c>
      <c r="O5478" t="s">
        <v>1768</v>
      </c>
      <c r="P5478" t="s">
        <v>1772</v>
      </c>
    </row>
    <row r="5479" spans="1:16" x14ac:dyDescent="0.3">
      <c r="A5479">
        <v>43799</v>
      </c>
      <c r="B5479" t="s">
        <v>492</v>
      </c>
      <c r="C5479" t="s">
        <v>175</v>
      </c>
      <c r="D5479" t="s">
        <v>64</v>
      </c>
      <c r="E5479" t="s">
        <v>60</v>
      </c>
      <c r="F5479">
        <v>4</v>
      </c>
      <c r="G5479">
        <v>8</v>
      </c>
      <c r="H5479" t="s">
        <v>29</v>
      </c>
      <c r="I5479" t="s">
        <v>30</v>
      </c>
      <c r="J5479">
        <v>5347</v>
      </c>
      <c r="K5479" t="str">
        <f>VLOOKUP(E5479,LUCode!A:B,2,FALSE)</f>
        <v>Miscellaneous Other</v>
      </c>
      <c r="L5479">
        <f>VLOOKUP(D5479,Coordinates!A:C,2,FALSE)</f>
        <v>43.424100000000003</v>
      </c>
      <c r="M5479">
        <f>VLOOKUP(D5479,Coordinates!A:C,3,FALSE)</f>
        <v>-79.164699999999996</v>
      </c>
      <c r="N5479" t="str">
        <f>VLOOKUP(I5479,LULine!A:B,2,FALSE)</f>
        <v>Bloor Danforth</v>
      </c>
      <c r="O5479" t="s">
        <v>1768</v>
      </c>
      <c r="P5479" t="s">
        <v>1773</v>
      </c>
    </row>
    <row r="5480" spans="1:16" x14ac:dyDescent="0.3">
      <c r="A5480">
        <v>43799</v>
      </c>
      <c r="B5480" t="s">
        <v>614</v>
      </c>
      <c r="C5480" t="s">
        <v>175</v>
      </c>
      <c r="D5480" t="s">
        <v>101</v>
      </c>
      <c r="E5480" t="s">
        <v>308</v>
      </c>
      <c r="F5480">
        <v>3</v>
      </c>
      <c r="G5480">
        <v>6</v>
      </c>
      <c r="H5480" t="s">
        <v>19</v>
      </c>
      <c r="I5480" t="s">
        <v>15</v>
      </c>
      <c r="J5480">
        <v>5756</v>
      </c>
      <c r="K5480" t="str">
        <f>VLOOKUP(E5480,LUCode!A:B,2,FALSE)</f>
        <v>Assault / Patron Involved</v>
      </c>
      <c r="L5480">
        <f>VLOOKUP(D5480,Coordinates!A:C,2,FALSE)</f>
        <v>43.400199999999998</v>
      </c>
      <c r="M5480">
        <f>VLOOKUP(D5480,Coordinates!A:C,3,FALSE)</f>
        <v>-79.241399999999999</v>
      </c>
      <c r="N5480" t="str">
        <f>VLOOKUP(I5480,LULine!A:B,2,FALSE)</f>
        <v>Yonge University Spadina</v>
      </c>
      <c r="O5480" t="s">
        <v>1768</v>
      </c>
      <c r="P5480" t="s">
        <v>1773</v>
      </c>
    </row>
    <row r="5481" spans="1:16" x14ac:dyDescent="0.3">
      <c r="A5481">
        <v>43799</v>
      </c>
      <c r="B5481" t="s">
        <v>463</v>
      </c>
      <c r="C5481" t="s">
        <v>175</v>
      </c>
      <c r="D5481" t="s">
        <v>33</v>
      </c>
      <c r="E5481" t="s">
        <v>110</v>
      </c>
      <c r="F5481">
        <v>4</v>
      </c>
      <c r="G5481">
        <v>8</v>
      </c>
      <c r="H5481" t="s">
        <v>34</v>
      </c>
      <c r="I5481" t="s">
        <v>30</v>
      </c>
      <c r="J5481">
        <v>5062</v>
      </c>
      <c r="K5481" t="str">
        <f>VLOOKUP(E5481,LUCode!A:B,2,FALSE)</f>
        <v>Door Problems - Debris Related</v>
      </c>
      <c r="L5481">
        <f>VLOOKUP(D5481,Coordinates!A:C,2,FALSE)</f>
        <v>43.381399999999999</v>
      </c>
      <c r="M5481">
        <f>VLOOKUP(D5481,Coordinates!A:C,3,FALSE)</f>
        <v>-79.320999999999998</v>
      </c>
      <c r="N5481" t="str">
        <f>VLOOKUP(I5481,LULine!A:B,2,FALSE)</f>
        <v>Bloor Danforth</v>
      </c>
      <c r="O5481" t="s">
        <v>1768</v>
      </c>
      <c r="P5481" t="s">
        <v>1775</v>
      </c>
    </row>
    <row r="5482" spans="1:16" x14ac:dyDescent="0.3">
      <c r="A5482">
        <v>43799</v>
      </c>
      <c r="B5482" t="s">
        <v>380</v>
      </c>
      <c r="C5482" t="s">
        <v>175</v>
      </c>
      <c r="D5482" t="s">
        <v>296</v>
      </c>
      <c r="E5482" t="s">
        <v>57</v>
      </c>
      <c r="F5482">
        <v>3</v>
      </c>
      <c r="G5482">
        <v>6</v>
      </c>
      <c r="H5482" t="s">
        <v>19</v>
      </c>
      <c r="I5482" t="s">
        <v>15</v>
      </c>
      <c r="J5482">
        <v>5766</v>
      </c>
      <c r="K5482" t="str">
        <f>VLOOKUP(E5482,LUCode!A:B,2,FALSE)</f>
        <v>Injured or ill Customer (On Train) - Transported</v>
      </c>
      <c r="L5482">
        <f>VLOOKUP(D5482,Coordinates!A:C,2,FALSE)</f>
        <v>43.4116</v>
      </c>
      <c r="M5482">
        <f>VLOOKUP(D5482,Coordinates!A:C,3,FALSE)</f>
        <v>-79.233500000000006</v>
      </c>
      <c r="N5482" t="str">
        <f>VLOOKUP(I5482,LULine!A:B,2,FALSE)</f>
        <v>Yonge University Spadina</v>
      </c>
      <c r="O5482" t="s">
        <v>1768</v>
      </c>
      <c r="P5482" t="s">
        <v>1775</v>
      </c>
    </row>
    <row r="5483" spans="1:16" x14ac:dyDescent="0.3">
      <c r="A5483">
        <v>43799</v>
      </c>
      <c r="B5483" t="s">
        <v>676</v>
      </c>
      <c r="C5483" t="s">
        <v>175</v>
      </c>
      <c r="D5483" t="s">
        <v>33</v>
      </c>
      <c r="E5483" t="s">
        <v>80</v>
      </c>
      <c r="F5483">
        <v>5</v>
      </c>
      <c r="G5483">
        <v>9</v>
      </c>
      <c r="H5483" t="s">
        <v>34</v>
      </c>
      <c r="I5483" t="s">
        <v>30</v>
      </c>
      <c r="J5483">
        <v>5000</v>
      </c>
      <c r="K5483" t="str">
        <f>VLOOKUP(E5483,LUCode!A:B,2,FALSE)</f>
        <v>Disorderly Patron</v>
      </c>
      <c r="L5483">
        <f>VLOOKUP(D5483,Coordinates!A:C,2,FALSE)</f>
        <v>43.381399999999999</v>
      </c>
      <c r="M5483">
        <f>VLOOKUP(D5483,Coordinates!A:C,3,FALSE)</f>
        <v>-79.320999999999998</v>
      </c>
      <c r="N5483" t="str">
        <f>VLOOKUP(I5483,LULine!A:B,2,FALSE)</f>
        <v>Bloor Danforth</v>
      </c>
      <c r="O5483" t="s">
        <v>1768</v>
      </c>
      <c r="P5483" t="s">
        <v>1775</v>
      </c>
    </row>
    <row r="5484" spans="1:16" x14ac:dyDescent="0.3">
      <c r="A5484">
        <v>43799</v>
      </c>
      <c r="B5484" t="s">
        <v>508</v>
      </c>
      <c r="C5484" t="s">
        <v>175</v>
      </c>
      <c r="D5484" t="s">
        <v>130</v>
      </c>
      <c r="E5484" t="s">
        <v>67</v>
      </c>
      <c r="F5484">
        <v>7</v>
      </c>
      <c r="G5484">
        <v>13</v>
      </c>
      <c r="H5484" t="s">
        <v>34</v>
      </c>
      <c r="I5484" t="s">
        <v>30</v>
      </c>
      <c r="J5484">
        <v>5280</v>
      </c>
      <c r="K5484" t="str">
        <f>VLOOKUP(E5484,LUCode!A:B,2,FALSE)</f>
        <v>Door Problems - Faulty Equipment</v>
      </c>
      <c r="L5484">
        <f>VLOOKUP(D5484,Coordinates!A:C,2,FALSE)</f>
        <v>43.668300000000002</v>
      </c>
      <c r="M5484">
        <f>VLOOKUP(D5484,Coordinates!A:C,3,FALSE)</f>
        <v>-79.399900000000002</v>
      </c>
      <c r="N5484" t="str">
        <f>VLOOKUP(I5484,LULine!A:B,2,FALSE)</f>
        <v>Bloor Danforth</v>
      </c>
      <c r="O5484" t="s">
        <v>1768</v>
      </c>
      <c r="P5484" t="s">
        <v>1776</v>
      </c>
    </row>
    <row r="5485" spans="1:16" x14ac:dyDescent="0.3">
      <c r="A5485">
        <v>43800</v>
      </c>
      <c r="B5485" t="s">
        <v>426</v>
      </c>
      <c r="C5485" t="s">
        <v>188</v>
      </c>
      <c r="D5485" t="s">
        <v>64</v>
      </c>
      <c r="E5485" t="s">
        <v>52</v>
      </c>
      <c r="F5485">
        <v>5</v>
      </c>
      <c r="G5485">
        <v>10</v>
      </c>
      <c r="H5485" t="s">
        <v>34</v>
      </c>
      <c r="I5485" t="s">
        <v>30</v>
      </c>
      <c r="J5485">
        <v>5117</v>
      </c>
      <c r="K5485" t="str">
        <f>VLOOKUP(E5485,LUCode!A:B,2,FALSE)</f>
        <v>Unsanitary Vehicle</v>
      </c>
      <c r="L5485">
        <f>VLOOKUP(D5485,Coordinates!A:C,2,FALSE)</f>
        <v>43.424100000000003</v>
      </c>
      <c r="M5485">
        <f>VLOOKUP(D5485,Coordinates!A:C,3,FALSE)</f>
        <v>-79.164699999999996</v>
      </c>
      <c r="N5485" t="str">
        <f>VLOOKUP(I5485,LULine!A:B,2,FALSE)</f>
        <v>Bloor Danforth</v>
      </c>
      <c r="O5485" t="s">
        <v>1769</v>
      </c>
      <c r="P5485" t="s">
        <v>1777</v>
      </c>
    </row>
    <row r="5486" spans="1:16" x14ac:dyDescent="0.3">
      <c r="A5486">
        <v>43800</v>
      </c>
      <c r="B5486" t="s">
        <v>1224</v>
      </c>
      <c r="C5486" t="s">
        <v>188</v>
      </c>
      <c r="D5486" t="s">
        <v>140</v>
      </c>
      <c r="E5486" t="s">
        <v>52</v>
      </c>
      <c r="F5486">
        <v>5</v>
      </c>
      <c r="G5486">
        <v>10</v>
      </c>
      <c r="H5486" t="s">
        <v>34</v>
      </c>
      <c r="I5486" t="s">
        <v>30</v>
      </c>
      <c r="J5486">
        <v>5293</v>
      </c>
      <c r="K5486" t="str">
        <f>VLOOKUP(E5486,LUCode!A:B,2,FALSE)</f>
        <v>Unsanitary Vehicle</v>
      </c>
      <c r="L5486">
        <f>VLOOKUP(D5486,Coordinates!A:C,2,FALSE)</f>
        <v>43.39</v>
      </c>
      <c r="M5486">
        <f>VLOOKUP(D5486,Coordinates!A:C,3,FALSE)</f>
        <v>-79.2941</v>
      </c>
      <c r="N5486" t="str">
        <f>VLOOKUP(I5486,LULine!A:B,2,FALSE)</f>
        <v>Bloor Danforth</v>
      </c>
      <c r="O5486" t="s">
        <v>1769</v>
      </c>
      <c r="P5486" t="s">
        <v>1777</v>
      </c>
    </row>
    <row r="5487" spans="1:16" x14ac:dyDescent="0.3">
      <c r="A5487">
        <v>43800</v>
      </c>
      <c r="B5487" t="s">
        <v>1344</v>
      </c>
      <c r="C5487" t="s">
        <v>188</v>
      </c>
      <c r="D5487" t="s">
        <v>33</v>
      </c>
      <c r="E5487" t="s">
        <v>1454</v>
      </c>
      <c r="F5487">
        <v>3</v>
      </c>
      <c r="G5487">
        <v>8</v>
      </c>
      <c r="H5487" t="s">
        <v>34</v>
      </c>
      <c r="I5487" t="s">
        <v>30</v>
      </c>
      <c r="J5487">
        <v>5009</v>
      </c>
      <c r="K5487" t="str">
        <f>VLOOKUP(E5487,LUCode!A:B,2,FALSE)</f>
        <v>Lighting System</v>
      </c>
      <c r="L5487">
        <f>VLOOKUP(D5487,Coordinates!A:C,2,FALSE)</f>
        <v>43.381399999999999</v>
      </c>
      <c r="M5487">
        <f>VLOOKUP(D5487,Coordinates!A:C,3,FALSE)</f>
        <v>-79.320999999999998</v>
      </c>
      <c r="N5487" t="str">
        <f>VLOOKUP(I5487,LULine!A:B,2,FALSE)</f>
        <v>Bloor Danforth</v>
      </c>
      <c r="O5487" t="s">
        <v>1769</v>
      </c>
      <c r="P5487" t="s">
        <v>1772</v>
      </c>
    </row>
    <row r="5488" spans="1:16" x14ac:dyDescent="0.3">
      <c r="A5488">
        <v>43800</v>
      </c>
      <c r="B5488" t="s">
        <v>1233</v>
      </c>
      <c r="C5488" t="s">
        <v>188</v>
      </c>
      <c r="D5488" t="s">
        <v>33</v>
      </c>
      <c r="E5488" t="s">
        <v>377</v>
      </c>
      <c r="F5488">
        <v>19</v>
      </c>
      <c r="G5488">
        <v>24</v>
      </c>
      <c r="H5488" t="s">
        <v>34</v>
      </c>
      <c r="I5488" t="s">
        <v>30</v>
      </c>
      <c r="J5488">
        <v>5091</v>
      </c>
      <c r="K5488" t="str">
        <f>VLOOKUP(E5488,LUCode!A:B,2,FALSE)</f>
        <v xml:space="preserve">Signals or Related Components Failure </v>
      </c>
      <c r="L5488">
        <f>VLOOKUP(D5488,Coordinates!A:C,2,FALSE)</f>
        <v>43.381399999999999</v>
      </c>
      <c r="M5488">
        <f>VLOOKUP(D5488,Coordinates!A:C,3,FALSE)</f>
        <v>-79.320999999999998</v>
      </c>
      <c r="N5488" t="str">
        <f>VLOOKUP(I5488,LULine!A:B,2,FALSE)</f>
        <v>Bloor Danforth</v>
      </c>
      <c r="O5488" t="s">
        <v>1769</v>
      </c>
      <c r="P5488" t="s">
        <v>1772</v>
      </c>
    </row>
    <row r="5489" spans="1:16" x14ac:dyDescent="0.3">
      <c r="A5489">
        <v>43800</v>
      </c>
      <c r="B5489" t="s">
        <v>741</v>
      </c>
      <c r="C5489" t="s">
        <v>188</v>
      </c>
      <c r="D5489" t="s">
        <v>64</v>
      </c>
      <c r="E5489" t="s">
        <v>270</v>
      </c>
      <c r="F5489">
        <v>5</v>
      </c>
      <c r="G5489">
        <v>10</v>
      </c>
      <c r="H5489" t="s">
        <v>29</v>
      </c>
      <c r="I5489" t="s">
        <v>30</v>
      </c>
      <c r="J5489">
        <v>5093</v>
      </c>
      <c r="K5489" t="str">
        <f>VLOOKUP(E5489,LUCode!A:B,2,FALSE)</f>
        <v>Air Conditioning</v>
      </c>
      <c r="L5489">
        <f>VLOOKUP(D5489,Coordinates!A:C,2,FALSE)</f>
        <v>43.424100000000003</v>
      </c>
      <c r="M5489">
        <f>VLOOKUP(D5489,Coordinates!A:C,3,FALSE)</f>
        <v>-79.164699999999996</v>
      </c>
      <c r="N5489" t="str">
        <f>VLOOKUP(I5489,LULine!A:B,2,FALSE)</f>
        <v>Bloor Danforth</v>
      </c>
      <c r="O5489" t="s">
        <v>1769</v>
      </c>
      <c r="P5489" t="s">
        <v>1772</v>
      </c>
    </row>
    <row r="5490" spans="1:16" x14ac:dyDescent="0.3">
      <c r="A5490">
        <v>43800</v>
      </c>
      <c r="B5490" t="s">
        <v>1350</v>
      </c>
      <c r="C5490" t="s">
        <v>188</v>
      </c>
      <c r="D5490" t="s">
        <v>296</v>
      </c>
      <c r="E5490" t="s">
        <v>60</v>
      </c>
      <c r="F5490">
        <v>4</v>
      </c>
      <c r="G5490">
        <v>8</v>
      </c>
      <c r="H5490" t="s">
        <v>19</v>
      </c>
      <c r="I5490" t="s">
        <v>15</v>
      </c>
      <c r="J5490">
        <v>5756</v>
      </c>
      <c r="K5490" t="str">
        <f>VLOOKUP(E5490,LUCode!A:B,2,FALSE)</f>
        <v>Miscellaneous Other</v>
      </c>
      <c r="L5490">
        <f>VLOOKUP(D5490,Coordinates!A:C,2,FALSE)</f>
        <v>43.4116</v>
      </c>
      <c r="M5490">
        <f>VLOOKUP(D5490,Coordinates!A:C,3,FALSE)</f>
        <v>-79.233500000000006</v>
      </c>
      <c r="N5490" t="str">
        <f>VLOOKUP(I5490,LULine!A:B,2,FALSE)</f>
        <v>Yonge University Spadina</v>
      </c>
      <c r="O5490" t="s">
        <v>1769</v>
      </c>
      <c r="P5490" t="s">
        <v>1773</v>
      </c>
    </row>
    <row r="5491" spans="1:16" x14ac:dyDescent="0.3">
      <c r="A5491">
        <v>43800</v>
      </c>
      <c r="B5491" t="s">
        <v>1399</v>
      </c>
      <c r="C5491" t="s">
        <v>188</v>
      </c>
      <c r="D5491" t="s">
        <v>266</v>
      </c>
      <c r="E5491" t="s">
        <v>494</v>
      </c>
      <c r="F5491">
        <v>7</v>
      </c>
      <c r="G5491">
        <v>13</v>
      </c>
      <c r="H5491" t="s">
        <v>19</v>
      </c>
      <c r="I5491" t="s">
        <v>93</v>
      </c>
      <c r="J5491">
        <v>3023</v>
      </c>
      <c r="K5491" t="str">
        <f>VLOOKUP(E5491,LUCode!A:B,2,FALSE)</f>
        <v>Timeout</v>
      </c>
      <c r="L5491">
        <f>VLOOKUP(D5491,Coordinates!A:C,2,FALSE)</f>
        <v>43.462899999999998</v>
      </c>
      <c r="M5491">
        <f>VLOOKUP(D5491,Coordinates!A:C,3,FALSE)</f>
        <v>-79.150599999999997</v>
      </c>
      <c r="N5491" t="str">
        <f>VLOOKUP(I5491,LULine!A:B,2,FALSE)</f>
        <v>Scarborough Rail Transit</v>
      </c>
      <c r="O5491" t="s">
        <v>1769</v>
      </c>
      <c r="P5491" t="s">
        <v>1773</v>
      </c>
    </row>
    <row r="5492" spans="1:16" x14ac:dyDescent="0.3">
      <c r="A5492">
        <v>43800</v>
      </c>
      <c r="B5492" t="s">
        <v>206</v>
      </c>
      <c r="C5492" t="s">
        <v>188</v>
      </c>
      <c r="D5492" t="s">
        <v>119</v>
      </c>
      <c r="E5492" t="s">
        <v>80</v>
      </c>
      <c r="F5492">
        <v>3</v>
      </c>
      <c r="G5492">
        <v>7</v>
      </c>
      <c r="H5492" t="s">
        <v>19</v>
      </c>
      <c r="I5492" t="s">
        <v>15</v>
      </c>
      <c r="J5492">
        <v>6121</v>
      </c>
      <c r="K5492" t="str">
        <f>VLOOKUP(E5492,LUCode!A:B,2,FALSE)</f>
        <v>Disorderly Patron</v>
      </c>
      <c r="L5492">
        <f>VLOOKUP(D5492,Coordinates!A:C,2,FALSE)</f>
        <v>43.433</v>
      </c>
      <c r="M5492">
        <f>VLOOKUP(D5492,Coordinates!A:C,3,FALSE)</f>
        <v>-79.248000000000005</v>
      </c>
      <c r="N5492" t="str">
        <f>VLOOKUP(I5492,LULine!A:B,2,FALSE)</f>
        <v>Yonge University Spadina</v>
      </c>
      <c r="O5492" t="s">
        <v>1769</v>
      </c>
      <c r="P5492" t="s">
        <v>1775</v>
      </c>
    </row>
    <row r="5493" spans="1:16" x14ac:dyDescent="0.3">
      <c r="A5493">
        <v>43800</v>
      </c>
      <c r="B5493" t="s">
        <v>1079</v>
      </c>
      <c r="C5493" t="s">
        <v>188</v>
      </c>
      <c r="D5493" t="s">
        <v>140</v>
      </c>
      <c r="E5493" t="s">
        <v>50</v>
      </c>
      <c r="F5493">
        <v>5</v>
      </c>
      <c r="G5493">
        <v>9</v>
      </c>
      <c r="H5493" t="s">
        <v>34</v>
      </c>
      <c r="I5493" t="s">
        <v>30</v>
      </c>
      <c r="J5493">
        <v>5009</v>
      </c>
      <c r="K5493" t="str">
        <f>VLOOKUP(E5493,LUCode!A:B,2,FALSE)</f>
        <v>Brakes</v>
      </c>
      <c r="L5493">
        <f>VLOOKUP(D5493,Coordinates!A:C,2,FALSE)</f>
        <v>43.39</v>
      </c>
      <c r="M5493">
        <f>VLOOKUP(D5493,Coordinates!A:C,3,FALSE)</f>
        <v>-79.2941</v>
      </c>
      <c r="N5493" t="str">
        <f>VLOOKUP(I5493,LULine!A:B,2,FALSE)</f>
        <v>Bloor Danforth</v>
      </c>
      <c r="O5493" t="s">
        <v>1769</v>
      </c>
      <c r="P5493" t="s">
        <v>1777</v>
      </c>
    </row>
    <row r="5494" spans="1:16" x14ac:dyDescent="0.3">
      <c r="A5494">
        <v>43800</v>
      </c>
      <c r="B5494" t="s">
        <v>1154</v>
      </c>
      <c r="C5494" t="s">
        <v>188</v>
      </c>
      <c r="D5494" t="s">
        <v>266</v>
      </c>
      <c r="E5494" t="s">
        <v>494</v>
      </c>
      <c r="F5494">
        <v>6</v>
      </c>
      <c r="G5494">
        <v>13</v>
      </c>
      <c r="H5494" t="s">
        <v>19</v>
      </c>
      <c r="I5494" t="s">
        <v>93</v>
      </c>
      <c r="J5494">
        <v>3020</v>
      </c>
      <c r="K5494" t="str">
        <f>VLOOKUP(E5494,LUCode!A:B,2,FALSE)</f>
        <v>Timeout</v>
      </c>
      <c r="L5494">
        <f>VLOOKUP(D5494,Coordinates!A:C,2,FALSE)</f>
        <v>43.462899999999998</v>
      </c>
      <c r="M5494">
        <f>VLOOKUP(D5494,Coordinates!A:C,3,FALSE)</f>
        <v>-79.150599999999997</v>
      </c>
      <c r="N5494" t="str">
        <f>VLOOKUP(I5494,LULine!A:B,2,FALSE)</f>
        <v>Scarborough Rail Transit</v>
      </c>
      <c r="O5494" t="s">
        <v>1769</v>
      </c>
      <c r="P5494" t="s">
        <v>1777</v>
      </c>
    </row>
    <row r="5495" spans="1:16" x14ac:dyDescent="0.3">
      <c r="A5495">
        <v>43801</v>
      </c>
      <c r="B5495" t="s">
        <v>144</v>
      </c>
      <c r="C5495" t="s">
        <v>196</v>
      </c>
      <c r="D5495" t="s">
        <v>348</v>
      </c>
      <c r="E5495" t="s">
        <v>13</v>
      </c>
      <c r="F5495">
        <v>13</v>
      </c>
      <c r="G5495">
        <v>17</v>
      </c>
      <c r="H5495" t="s">
        <v>14</v>
      </c>
      <c r="I5495" t="s">
        <v>30</v>
      </c>
      <c r="J5495">
        <v>6056</v>
      </c>
      <c r="K5495" t="str">
        <f>VLOOKUP(E5495,LUCode!A:B,2,FALSE)</f>
        <v>ATC Project</v>
      </c>
      <c r="L5495">
        <f>VLOOKUP(D5495,Coordinates!A:C,2,FALSE)</f>
        <v>43.773899999999998</v>
      </c>
      <c r="M5495">
        <f>VLOOKUP(D5495,Coordinates!A:C,3,FALSE)</f>
        <v>-79.499799999999993</v>
      </c>
      <c r="N5495" t="str">
        <f>VLOOKUP(I5495,LULine!A:B,2,FALSE)</f>
        <v>Bloor Danforth</v>
      </c>
      <c r="O5495" t="s">
        <v>1769</v>
      </c>
      <c r="P5495" t="s">
        <v>1777</v>
      </c>
    </row>
    <row r="5496" spans="1:16" x14ac:dyDescent="0.3">
      <c r="A5496">
        <v>43801</v>
      </c>
      <c r="B5496" t="s">
        <v>1142</v>
      </c>
      <c r="C5496" t="s">
        <v>196</v>
      </c>
      <c r="D5496" t="s">
        <v>279</v>
      </c>
      <c r="E5496" t="s">
        <v>80</v>
      </c>
      <c r="F5496">
        <v>6</v>
      </c>
      <c r="G5496">
        <v>11</v>
      </c>
      <c r="H5496" t="s">
        <v>19</v>
      </c>
      <c r="I5496" t="s">
        <v>30</v>
      </c>
      <c r="J5496">
        <v>5696</v>
      </c>
      <c r="K5496" t="str">
        <f>VLOOKUP(E5496,LUCode!A:B,2,FALSE)</f>
        <v>Disorderly Patron</v>
      </c>
      <c r="L5496">
        <f>VLOOKUP(D5496,Coordinates!A:C,2,FALSE)</f>
        <v>43.4056</v>
      </c>
      <c r="M5496">
        <f>VLOOKUP(D5496,Coordinates!A:C,3,FALSE)</f>
        <v>-79.232699999999994</v>
      </c>
      <c r="N5496" t="str">
        <f>VLOOKUP(I5496,LULine!A:B,2,FALSE)</f>
        <v>Bloor Danforth</v>
      </c>
      <c r="O5496" t="s">
        <v>1769</v>
      </c>
      <c r="P5496" t="s">
        <v>1777</v>
      </c>
    </row>
    <row r="5497" spans="1:16" x14ac:dyDescent="0.3">
      <c r="A5497">
        <v>43801</v>
      </c>
      <c r="B5497" t="s">
        <v>1193</v>
      </c>
      <c r="C5497" t="s">
        <v>196</v>
      </c>
      <c r="D5497" t="s">
        <v>226</v>
      </c>
      <c r="E5497" t="s">
        <v>57</v>
      </c>
      <c r="F5497">
        <v>5</v>
      </c>
      <c r="G5497">
        <v>10</v>
      </c>
      <c r="H5497" t="s">
        <v>14</v>
      </c>
      <c r="I5497" t="s">
        <v>15</v>
      </c>
      <c r="J5497">
        <v>5826</v>
      </c>
      <c r="K5497" t="str">
        <f>VLOOKUP(E5497,LUCode!A:B,2,FALSE)</f>
        <v>Injured or ill Customer (On Train) - Transported</v>
      </c>
      <c r="L5497" t="str">
        <f>VLOOKUP(D5497,Coordinates!A:C,2,FALSE)</f>
        <v>‎43.4257</v>
      </c>
      <c r="M5497">
        <f>VLOOKUP(D5497,Coordinates!A:C,3,FALSE)</f>
        <v>-79.263900000000007</v>
      </c>
      <c r="N5497" t="str">
        <f>VLOOKUP(I5497,LULine!A:B,2,FALSE)</f>
        <v>Yonge University Spadina</v>
      </c>
      <c r="O5497" t="s">
        <v>1769</v>
      </c>
      <c r="P5497" t="s">
        <v>1777</v>
      </c>
    </row>
    <row r="5498" spans="1:16" x14ac:dyDescent="0.3">
      <c r="A5498">
        <v>43801</v>
      </c>
      <c r="B5498" t="s">
        <v>646</v>
      </c>
      <c r="C5498" t="s">
        <v>196</v>
      </c>
      <c r="D5498" t="s">
        <v>42</v>
      </c>
      <c r="E5498" t="s">
        <v>132</v>
      </c>
      <c r="F5498">
        <v>3</v>
      </c>
      <c r="G5498">
        <v>8</v>
      </c>
      <c r="H5498" t="s">
        <v>14</v>
      </c>
      <c r="I5498" t="s">
        <v>15</v>
      </c>
      <c r="J5498">
        <v>5651</v>
      </c>
      <c r="K5498" t="str">
        <f>VLOOKUP(E5498,LUCode!A:B,2,FALSE)</f>
        <v>Misc. Transportation Other - Employee Non-Chargeable</v>
      </c>
      <c r="L5498">
        <f>VLOOKUP(D5498,Coordinates!A:C,2,FALSE)</f>
        <v>43.749699999999997</v>
      </c>
      <c r="M5498">
        <f>VLOOKUP(D5498,Coordinates!A:C,3,FALSE)</f>
        <v>-79.4619</v>
      </c>
      <c r="N5498" t="str">
        <f>VLOOKUP(I5498,LULine!A:B,2,FALSE)</f>
        <v>Yonge University Spadina</v>
      </c>
      <c r="O5498" t="s">
        <v>1769</v>
      </c>
      <c r="P5498" t="s">
        <v>1774</v>
      </c>
    </row>
    <row r="5499" spans="1:16" x14ac:dyDescent="0.3">
      <c r="A5499">
        <v>43801</v>
      </c>
      <c r="B5499" t="s">
        <v>876</v>
      </c>
      <c r="C5499" t="s">
        <v>196</v>
      </c>
      <c r="D5499" t="s">
        <v>420</v>
      </c>
      <c r="E5499" t="s">
        <v>13</v>
      </c>
      <c r="F5499">
        <v>5</v>
      </c>
      <c r="G5499">
        <v>0</v>
      </c>
      <c r="H5499" t="s">
        <v>14</v>
      </c>
      <c r="I5499" t="s">
        <v>15</v>
      </c>
      <c r="J5499">
        <v>6126</v>
      </c>
      <c r="K5499" t="str">
        <f>VLOOKUP(E5499,LUCode!A:B,2,FALSE)</f>
        <v>ATC Project</v>
      </c>
      <c r="L5499">
        <f>VLOOKUP(D5499,Coordinates!A:C,2,FALSE)</f>
        <v>43.3917</v>
      </c>
      <c r="M5499">
        <f>VLOOKUP(D5499,Coordinates!A:C,3,FALSE)</f>
        <v>-79.231800000000007</v>
      </c>
      <c r="N5499" t="str">
        <f>VLOOKUP(I5499,LULine!A:B,2,FALSE)</f>
        <v>Yonge University Spadina</v>
      </c>
      <c r="O5499" t="s">
        <v>1769</v>
      </c>
      <c r="P5499" t="s">
        <v>1774</v>
      </c>
    </row>
    <row r="5500" spans="1:16" x14ac:dyDescent="0.3">
      <c r="A5500">
        <v>43801</v>
      </c>
      <c r="B5500" t="s">
        <v>735</v>
      </c>
      <c r="C5500" t="s">
        <v>196</v>
      </c>
      <c r="D5500" s="25" t="s">
        <v>1756</v>
      </c>
      <c r="E5500" t="s">
        <v>132</v>
      </c>
      <c r="F5500">
        <v>3</v>
      </c>
      <c r="G5500">
        <v>6</v>
      </c>
      <c r="H5500" t="s">
        <v>14</v>
      </c>
      <c r="I5500" t="s">
        <v>15</v>
      </c>
      <c r="J5500">
        <v>5556</v>
      </c>
      <c r="K5500" t="str">
        <f>VLOOKUP(E5500,LUCode!A:B,2,FALSE)</f>
        <v>Misc. Transportation Other - Employee Non-Chargeable</v>
      </c>
      <c r="L5500">
        <f>VLOOKUP(D5500,Coordinates!A:C,2,FALSE)</f>
        <v>43.401600000000002</v>
      </c>
      <c r="M5500">
        <f>VLOOKUP(D5500,Coordinates!A:C,3,FALSE)</f>
        <v>-79.230900000000005</v>
      </c>
      <c r="N5500" t="str">
        <f>VLOOKUP(I5500,LULine!A:B,2,FALSE)</f>
        <v>Yonge University Spadina</v>
      </c>
      <c r="O5500" t="s">
        <v>1769</v>
      </c>
      <c r="P5500" t="s">
        <v>1774</v>
      </c>
    </row>
    <row r="5501" spans="1:16" x14ac:dyDescent="0.3">
      <c r="A5501">
        <v>43801</v>
      </c>
      <c r="B5501" t="s">
        <v>1302</v>
      </c>
      <c r="C5501" t="s">
        <v>196</v>
      </c>
      <c r="D5501" t="s">
        <v>420</v>
      </c>
      <c r="E5501" t="s">
        <v>13</v>
      </c>
      <c r="F5501">
        <v>3</v>
      </c>
      <c r="G5501">
        <v>8</v>
      </c>
      <c r="H5501" t="s">
        <v>14</v>
      </c>
      <c r="I5501" t="s">
        <v>15</v>
      </c>
      <c r="J5501">
        <v>6091</v>
      </c>
      <c r="K5501" t="str">
        <f>VLOOKUP(E5501,LUCode!A:B,2,FALSE)</f>
        <v>ATC Project</v>
      </c>
      <c r="L5501">
        <f>VLOOKUP(D5501,Coordinates!A:C,2,FALSE)</f>
        <v>43.3917</v>
      </c>
      <c r="M5501">
        <f>VLOOKUP(D5501,Coordinates!A:C,3,FALSE)</f>
        <v>-79.231800000000007</v>
      </c>
      <c r="N5501" t="str">
        <f>VLOOKUP(I5501,LULine!A:B,2,FALSE)</f>
        <v>Yonge University Spadina</v>
      </c>
      <c r="O5501" t="s">
        <v>1769</v>
      </c>
      <c r="P5501" t="s">
        <v>1774</v>
      </c>
    </row>
    <row r="5502" spans="1:16" x14ac:dyDescent="0.3">
      <c r="A5502">
        <v>43801</v>
      </c>
      <c r="B5502" t="s">
        <v>225</v>
      </c>
      <c r="C5502" t="s">
        <v>196</v>
      </c>
      <c r="D5502" t="s">
        <v>420</v>
      </c>
      <c r="E5502" t="s">
        <v>13</v>
      </c>
      <c r="F5502">
        <v>3</v>
      </c>
      <c r="G5502">
        <v>8</v>
      </c>
      <c r="H5502" t="s">
        <v>14</v>
      </c>
      <c r="I5502" t="s">
        <v>15</v>
      </c>
      <c r="J5502">
        <v>6106</v>
      </c>
      <c r="K5502" t="str">
        <f>VLOOKUP(E5502,LUCode!A:B,2,FALSE)</f>
        <v>ATC Project</v>
      </c>
      <c r="L5502">
        <f>VLOOKUP(D5502,Coordinates!A:C,2,FALSE)</f>
        <v>43.3917</v>
      </c>
      <c r="M5502">
        <f>VLOOKUP(D5502,Coordinates!A:C,3,FALSE)</f>
        <v>-79.231800000000007</v>
      </c>
      <c r="N5502" t="str">
        <f>VLOOKUP(I5502,LULine!A:B,2,FALSE)</f>
        <v>Yonge University Spadina</v>
      </c>
      <c r="O5502" t="s">
        <v>1769</v>
      </c>
      <c r="P5502" t="s">
        <v>1774</v>
      </c>
    </row>
    <row r="5503" spans="1:16" x14ac:dyDescent="0.3">
      <c r="A5503">
        <v>43801</v>
      </c>
      <c r="B5503" t="s">
        <v>691</v>
      </c>
      <c r="C5503" t="s">
        <v>196</v>
      </c>
      <c r="D5503" t="s">
        <v>420</v>
      </c>
      <c r="E5503" t="s">
        <v>13</v>
      </c>
      <c r="F5503">
        <v>3</v>
      </c>
      <c r="G5503">
        <v>8</v>
      </c>
      <c r="H5503" t="s">
        <v>14</v>
      </c>
      <c r="I5503" t="s">
        <v>15</v>
      </c>
      <c r="J5503">
        <v>5786</v>
      </c>
      <c r="K5503" t="str">
        <f>VLOOKUP(E5503,LUCode!A:B,2,FALSE)</f>
        <v>ATC Project</v>
      </c>
      <c r="L5503">
        <f>VLOOKUP(D5503,Coordinates!A:C,2,FALSE)</f>
        <v>43.3917</v>
      </c>
      <c r="M5503">
        <f>VLOOKUP(D5503,Coordinates!A:C,3,FALSE)</f>
        <v>-79.231800000000007</v>
      </c>
      <c r="N5503" t="str">
        <f>VLOOKUP(I5503,LULine!A:B,2,FALSE)</f>
        <v>Yonge University Spadina</v>
      </c>
      <c r="O5503" t="s">
        <v>1769</v>
      </c>
      <c r="P5503" t="s">
        <v>1774</v>
      </c>
    </row>
    <row r="5504" spans="1:16" x14ac:dyDescent="0.3">
      <c r="A5504">
        <v>43801</v>
      </c>
      <c r="B5504" t="s">
        <v>986</v>
      </c>
      <c r="C5504" t="s">
        <v>196</v>
      </c>
      <c r="D5504" t="s">
        <v>420</v>
      </c>
      <c r="E5504" t="s">
        <v>13</v>
      </c>
      <c r="F5504">
        <v>3</v>
      </c>
      <c r="G5504">
        <v>8</v>
      </c>
      <c r="H5504" t="s">
        <v>14</v>
      </c>
      <c r="I5504" t="s">
        <v>15</v>
      </c>
      <c r="J5504">
        <v>5456</v>
      </c>
      <c r="K5504" t="str">
        <f>VLOOKUP(E5504,LUCode!A:B,2,FALSE)</f>
        <v>ATC Project</v>
      </c>
      <c r="L5504">
        <f>VLOOKUP(D5504,Coordinates!A:C,2,FALSE)</f>
        <v>43.3917</v>
      </c>
      <c r="M5504">
        <f>VLOOKUP(D5504,Coordinates!A:C,3,FALSE)</f>
        <v>-79.231800000000007</v>
      </c>
      <c r="N5504" t="str">
        <f>VLOOKUP(I5504,LULine!A:B,2,FALSE)</f>
        <v>Yonge University Spadina</v>
      </c>
      <c r="O5504" t="s">
        <v>1769</v>
      </c>
      <c r="P5504" t="s">
        <v>1774</v>
      </c>
    </row>
    <row r="5505" spans="1:16" x14ac:dyDescent="0.3">
      <c r="A5505">
        <v>43801</v>
      </c>
      <c r="B5505" t="s">
        <v>1338</v>
      </c>
      <c r="C5505" t="s">
        <v>196</v>
      </c>
      <c r="D5505" t="s">
        <v>77</v>
      </c>
      <c r="E5505" t="s">
        <v>128</v>
      </c>
      <c r="F5505">
        <v>3</v>
      </c>
      <c r="G5505">
        <v>6</v>
      </c>
      <c r="H5505" t="s">
        <v>19</v>
      </c>
      <c r="I5505" t="s">
        <v>15</v>
      </c>
      <c r="J5505">
        <v>5976</v>
      </c>
      <c r="K5505" t="str">
        <f>VLOOKUP(E5505,LUCode!A:B,2,FALSE)</f>
        <v>Divisional Clerk Related</v>
      </c>
      <c r="L5505" t="str">
        <f>VLOOKUP(D5505,Coordinates!A:C,2,FALSE)</f>
        <v>43°44′03</v>
      </c>
      <c r="M5505">
        <f>VLOOKUP(D5505,Coordinates!A:C,3,FALSE)</f>
        <v>-79.27</v>
      </c>
      <c r="N5505" t="str">
        <f>VLOOKUP(I5505,LULine!A:B,2,FALSE)</f>
        <v>Yonge University Spadina</v>
      </c>
      <c r="O5505" t="s">
        <v>1769</v>
      </c>
      <c r="P5505" t="s">
        <v>1774</v>
      </c>
    </row>
    <row r="5506" spans="1:16" x14ac:dyDescent="0.3">
      <c r="A5506">
        <v>43801</v>
      </c>
      <c r="B5506" t="s">
        <v>738</v>
      </c>
      <c r="C5506" t="s">
        <v>196</v>
      </c>
      <c r="D5506" s="25" t="s">
        <v>1756</v>
      </c>
      <c r="E5506" t="s">
        <v>132</v>
      </c>
      <c r="F5506">
        <v>3</v>
      </c>
      <c r="G5506">
        <v>6</v>
      </c>
      <c r="H5506" t="s">
        <v>14</v>
      </c>
      <c r="I5506" t="s">
        <v>15</v>
      </c>
      <c r="J5506">
        <v>5906</v>
      </c>
      <c r="K5506" t="str">
        <f>VLOOKUP(E5506,LUCode!A:B,2,FALSE)</f>
        <v>Misc. Transportation Other - Employee Non-Chargeable</v>
      </c>
      <c r="L5506">
        <f>VLOOKUP(D5506,Coordinates!A:C,2,FALSE)</f>
        <v>43.401600000000002</v>
      </c>
      <c r="M5506">
        <f>VLOOKUP(D5506,Coordinates!A:C,3,FALSE)</f>
        <v>-79.230900000000005</v>
      </c>
      <c r="N5506" t="str">
        <f>VLOOKUP(I5506,LULine!A:B,2,FALSE)</f>
        <v>Yonge University Spadina</v>
      </c>
      <c r="O5506" t="s">
        <v>1769</v>
      </c>
      <c r="P5506" t="s">
        <v>1774</v>
      </c>
    </row>
    <row r="5507" spans="1:16" x14ac:dyDescent="0.3">
      <c r="A5507">
        <v>43801</v>
      </c>
      <c r="B5507" t="s">
        <v>154</v>
      </c>
      <c r="C5507" t="s">
        <v>196</v>
      </c>
      <c r="D5507" t="s">
        <v>223</v>
      </c>
      <c r="E5507" t="s">
        <v>221</v>
      </c>
      <c r="F5507">
        <v>176</v>
      </c>
      <c r="G5507">
        <v>180</v>
      </c>
      <c r="H5507" t="s">
        <v>29</v>
      </c>
      <c r="I5507" t="s">
        <v>30</v>
      </c>
      <c r="J5507">
        <v>5030</v>
      </c>
      <c r="K5507" t="str">
        <f>VLOOKUP(E5507,LUCode!A:B,2,FALSE)</f>
        <v>Fire/Smoke Plan B - Source TTC</v>
      </c>
      <c r="L5507">
        <f>VLOOKUP(D5507,Coordinates!A:C,2,FALSE)</f>
        <v>43.392499999999998</v>
      </c>
      <c r="M5507">
        <f>VLOOKUP(D5507,Coordinates!A:C,3,FALSE)</f>
        <v>-79.271050000000002</v>
      </c>
      <c r="N5507" t="str">
        <f>VLOOKUP(I5507,LULine!A:B,2,FALSE)</f>
        <v>Bloor Danforth</v>
      </c>
      <c r="O5507" t="s">
        <v>1769</v>
      </c>
      <c r="P5507" t="s">
        <v>1774</v>
      </c>
    </row>
    <row r="5508" spans="1:16" x14ac:dyDescent="0.3">
      <c r="A5508">
        <v>43801</v>
      </c>
      <c r="B5508" t="s">
        <v>268</v>
      </c>
      <c r="C5508" t="s">
        <v>196</v>
      </c>
      <c r="D5508" t="s">
        <v>420</v>
      </c>
      <c r="E5508" t="s">
        <v>13</v>
      </c>
      <c r="F5508">
        <v>3</v>
      </c>
      <c r="G5508">
        <v>5</v>
      </c>
      <c r="H5508" t="s">
        <v>14</v>
      </c>
      <c r="I5508" t="s">
        <v>15</v>
      </c>
      <c r="J5508">
        <v>5851</v>
      </c>
      <c r="K5508" t="str">
        <f>VLOOKUP(E5508,LUCode!A:B,2,FALSE)</f>
        <v>ATC Project</v>
      </c>
      <c r="L5508">
        <f>VLOOKUP(D5508,Coordinates!A:C,2,FALSE)</f>
        <v>43.3917</v>
      </c>
      <c r="M5508">
        <f>VLOOKUP(D5508,Coordinates!A:C,3,FALSE)</f>
        <v>-79.231800000000007</v>
      </c>
      <c r="N5508" t="str">
        <f>VLOOKUP(I5508,LULine!A:B,2,FALSE)</f>
        <v>Yonge University Spadina</v>
      </c>
      <c r="O5508" t="s">
        <v>1769</v>
      </c>
      <c r="P5508" t="s">
        <v>1774</v>
      </c>
    </row>
    <row r="5509" spans="1:16" x14ac:dyDescent="0.3">
      <c r="A5509">
        <v>43801</v>
      </c>
      <c r="B5509" t="s">
        <v>81</v>
      </c>
      <c r="C5509" t="s">
        <v>196</v>
      </c>
      <c r="D5509" t="s">
        <v>172</v>
      </c>
      <c r="E5509" t="s">
        <v>327</v>
      </c>
      <c r="F5509">
        <v>3</v>
      </c>
      <c r="G5509">
        <v>5</v>
      </c>
      <c r="H5509" t="s">
        <v>19</v>
      </c>
      <c r="I5509" t="s">
        <v>15</v>
      </c>
      <c r="J5509">
        <v>6026</v>
      </c>
      <c r="K5509" t="str">
        <f>VLOOKUP(E5509,LUCode!A:B,2,FALSE)</f>
        <v>Operator Overshot Platform</v>
      </c>
      <c r="L5509">
        <f>VLOOKUP(D5509,Coordinates!A:C,2,FALSE)</f>
        <v>43.761499999999998</v>
      </c>
      <c r="M5509">
        <f>VLOOKUP(D5509,Coordinates!A:C,3,FALSE)</f>
        <v>-79.411100000000005</v>
      </c>
      <c r="N5509" t="str">
        <f>VLOOKUP(I5509,LULine!A:B,2,FALSE)</f>
        <v>Yonge University Spadina</v>
      </c>
      <c r="O5509" t="s">
        <v>1769</v>
      </c>
      <c r="P5509" t="s">
        <v>1774</v>
      </c>
    </row>
    <row r="5510" spans="1:16" x14ac:dyDescent="0.3">
      <c r="A5510">
        <v>43801</v>
      </c>
      <c r="B5510" t="s">
        <v>813</v>
      </c>
      <c r="C5510" t="s">
        <v>196</v>
      </c>
      <c r="D5510" t="s">
        <v>106</v>
      </c>
      <c r="E5510" t="s">
        <v>13</v>
      </c>
      <c r="F5510">
        <v>3</v>
      </c>
      <c r="G5510">
        <v>5</v>
      </c>
      <c r="H5510" t="s">
        <v>19</v>
      </c>
      <c r="I5510" t="s">
        <v>15</v>
      </c>
      <c r="J5510">
        <v>5991</v>
      </c>
      <c r="K5510" t="str">
        <f>VLOOKUP(E5510,LUCode!A:B,2,FALSE)</f>
        <v>ATC Project</v>
      </c>
      <c r="L5510">
        <f>VLOOKUP(D5510,Coordinates!A:C,2,FALSE)</f>
        <v>43.400199999999998</v>
      </c>
      <c r="M5510">
        <f>VLOOKUP(D5510,Coordinates!A:C,3,FALSE)</f>
        <v>-79.233699999999999</v>
      </c>
      <c r="N5510" t="str">
        <f>VLOOKUP(I5510,LULine!A:B,2,FALSE)</f>
        <v>Yonge University Spadina</v>
      </c>
      <c r="O5510" t="s">
        <v>1769</v>
      </c>
      <c r="P5510" t="s">
        <v>1774</v>
      </c>
    </row>
    <row r="5511" spans="1:16" x14ac:dyDescent="0.3">
      <c r="A5511">
        <v>43801</v>
      </c>
      <c r="B5511" t="s">
        <v>1136</v>
      </c>
      <c r="C5511" t="s">
        <v>196</v>
      </c>
      <c r="D5511" s="25" t="s">
        <v>1756</v>
      </c>
      <c r="E5511" t="s">
        <v>57</v>
      </c>
      <c r="F5511">
        <v>3</v>
      </c>
      <c r="G5511">
        <v>5</v>
      </c>
      <c r="H5511" t="s">
        <v>19</v>
      </c>
      <c r="I5511" t="s">
        <v>15</v>
      </c>
      <c r="J5511">
        <v>5391</v>
      </c>
      <c r="K5511" t="str">
        <f>VLOOKUP(E5511,LUCode!A:B,2,FALSE)</f>
        <v>Injured or ill Customer (On Train) - Transported</v>
      </c>
      <c r="L5511">
        <f>VLOOKUP(D5511,Coordinates!A:C,2,FALSE)</f>
        <v>43.401600000000002</v>
      </c>
      <c r="M5511">
        <f>VLOOKUP(D5511,Coordinates!A:C,3,FALSE)</f>
        <v>-79.230900000000005</v>
      </c>
      <c r="N5511" t="str">
        <f>VLOOKUP(I5511,LULine!A:B,2,FALSE)</f>
        <v>Yonge University Spadina</v>
      </c>
      <c r="O5511" t="s">
        <v>1769</v>
      </c>
      <c r="P5511" t="s">
        <v>1774</v>
      </c>
    </row>
    <row r="5512" spans="1:16" x14ac:dyDescent="0.3">
      <c r="A5512">
        <v>43801</v>
      </c>
      <c r="B5512" t="s">
        <v>269</v>
      </c>
      <c r="C5512" t="s">
        <v>196</v>
      </c>
      <c r="D5512" t="s">
        <v>279</v>
      </c>
      <c r="E5512" t="s">
        <v>89</v>
      </c>
      <c r="F5512">
        <v>3</v>
      </c>
      <c r="G5512">
        <v>5</v>
      </c>
      <c r="H5512" t="s">
        <v>19</v>
      </c>
      <c r="I5512" t="s">
        <v>15</v>
      </c>
      <c r="J5512">
        <v>5691</v>
      </c>
      <c r="K5512" t="str">
        <f>VLOOKUP(E5512,LUCode!A:B,2,FALSE)</f>
        <v>Injured or ill Customer (On Train) - Medical Aid Refused</v>
      </c>
      <c r="L5512">
        <f>VLOOKUP(D5512,Coordinates!A:C,2,FALSE)</f>
        <v>43.4056</v>
      </c>
      <c r="M5512">
        <f>VLOOKUP(D5512,Coordinates!A:C,3,FALSE)</f>
        <v>-79.232699999999994</v>
      </c>
      <c r="N5512" t="str">
        <f>VLOOKUP(I5512,LULine!A:B,2,FALSE)</f>
        <v>Yonge University Spadina</v>
      </c>
      <c r="O5512" t="s">
        <v>1769</v>
      </c>
      <c r="P5512" t="s">
        <v>1774</v>
      </c>
    </row>
    <row r="5513" spans="1:16" x14ac:dyDescent="0.3">
      <c r="A5513">
        <v>43801</v>
      </c>
      <c r="B5513" t="s">
        <v>254</v>
      </c>
      <c r="C5513" t="s">
        <v>196</v>
      </c>
      <c r="D5513" t="s">
        <v>203</v>
      </c>
      <c r="E5513" t="s">
        <v>89</v>
      </c>
      <c r="F5513">
        <v>5</v>
      </c>
      <c r="G5513">
        <v>7</v>
      </c>
      <c r="H5513" t="s">
        <v>19</v>
      </c>
      <c r="I5513" t="s">
        <v>15</v>
      </c>
      <c r="J5513">
        <v>5691</v>
      </c>
      <c r="K5513" t="str">
        <f>VLOOKUP(E5513,LUCode!A:B,2,FALSE)</f>
        <v>Injured or ill Customer (On Train) - Medical Aid Refused</v>
      </c>
      <c r="L5513">
        <f>VLOOKUP(D5513,Coordinates!A:C,2,FALSE)</f>
        <v>43.395499999999998</v>
      </c>
      <c r="M5513">
        <f>VLOOKUP(D5513,Coordinates!A:C,3,FALSE)</f>
        <v>-79.230199999999996</v>
      </c>
      <c r="N5513" t="str">
        <f>VLOOKUP(I5513,LULine!A:B,2,FALSE)</f>
        <v>Yonge University Spadina</v>
      </c>
      <c r="O5513" t="s">
        <v>1769</v>
      </c>
      <c r="P5513" t="s">
        <v>1774</v>
      </c>
    </row>
    <row r="5514" spans="1:16" x14ac:dyDescent="0.3">
      <c r="A5514">
        <v>43801</v>
      </c>
      <c r="B5514" t="s">
        <v>692</v>
      </c>
      <c r="C5514" t="s">
        <v>196</v>
      </c>
      <c r="D5514" t="s">
        <v>134</v>
      </c>
      <c r="E5514" t="s">
        <v>221</v>
      </c>
      <c r="F5514">
        <v>11</v>
      </c>
      <c r="G5514">
        <v>13</v>
      </c>
      <c r="H5514" t="s">
        <v>29</v>
      </c>
      <c r="I5514" t="s">
        <v>30</v>
      </c>
      <c r="J5514">
        <v>5258</v>
      </c>
      <c r="K5514" t="str">
        <f>VLOOKUP(E5514,LUCode!A:B,2,FALSE)</f>
        <v>Fire/Smoke Plan B - Source TTC</v>
      </c>
      <c r="L5514">
        <f>VLOOKUP(D5514,Coordinates!A:C,2,FALSE)</f>
        <v>43.404200000000003</v>
      </c>
      <c r="M5514">
        <f>VLOOKUP(D5514,Coordinates!A:C,3,FALSE)</f>
        <v>-79.210899999999995</v>
      </c>
      <c r="N5514" t="str">
        <f>VLOOKUP(I5514,LULine!A:B,2,FALSE)</f>
        <v>Bloor Danforth</v>
      </c>
      <c r="O5514" t="s">
        <v>1769</v>
      </c>
      <c r="P5514" t="s">
        <v>1774</v>
      </c>
    </row>
    <row r="5515" spans="1:16" x14ac:dyDescent="0.3">
      <c r="A5515">
        <v>43801</v>
      </c>
      <c r="B5515" t="s">
        <v>39</v>
      </c>
      <c r="C5515" t="s">
        <v>196</v>
      </c>
      <c r="D5515" t="s">
        <v>207</v>
      </c>
      <c r="E5515" t="s">
        <v>1028</v>
      </c>
      <c r="F5515">
        <v>7</v>
      </c>
      <c r="G5515">
        <v>9</v>
      </c>
      <c r="H5515" t="s">
        <v>19</v>
      </c>
      <c r="I5515" t="s">
        <v>15</v>
      </c>
      <c r="J5515">
        <v>5526</v>
      </c>
      <c r="K5515" t="str">
        <f>VLOOKUP(E5515,LUCode!A:B,2,FALSE)</f>
        <v>Signal Control Problem - Track</v>
      </c>
      <c r="L5515">
        <f>VLOOKUP(D5515,Coordinates!A:C,2,FALSE)</f>
        <v>43.4221</v>
      </c>
      <c r="M5515">
        <f>VLOOKUP(D5515,Coordinates!A:C,3,FALSE)</f>
        <v>-79.235399999999998</v>
      </c>
      <c r="N5515" t="str">
        <f>VLOOKUP(I5515,LULine!A:B,2,FALSE)</f>
        <v>Yonge University Spadina</v>
      </c>
      <c r="O5515" t="s">
        <v>1769</v>
      </c>
      <c r="P5515" t="s">
        <v>1774</v>
      </c>
    </row>
    <row r="5516" spans="1:16" x14ac:dyDescent="0.3">
      <c r="A5516">
        <v>43801</v>
      </c>
      <c r="B5516" t="s">
        <v>1066</v>
      </c>
      <c r="C5516" t="s">
        <v>196</v>
      </c>
      <c r="D5516" t="s">
        <v>130</v>
      </c>
      <c r="E5516" t="s">
        <v>89</v>
      </c>
      <c r="F5516">
        <v>4</v>
      </c>
      <c r="G5516">
        <v>6</v>
      </c>
      <c r="H5516" t="s">
        <v>34</v>
      </c>
      <c r="I5516" t="s">
        <v>30</v>
      </c>
      <c r="J5516">
        <v>5361</v>
      </c>
      <c r="K5516" t="str">
        <f>VLOOKUP(E5516,LUCode!A:B,2,FALSE)</f>
        <v>Injured or ill Customer (On Train) - Medical Aid Refused</v>
      </c>
      <c r="L5516">
        <f>VLOOKUP(D5516,Coordinates!A:C,2,FALSE)</f>
        <v>43.668300000000002</v>
      </c>
      <c r="M5516">
        <f>VLOOKUP(D5516,Coordinates!A:C,3,FALSE)</f>
        <v>-79.399900000000002</v>
      </c>
      <c r="N5516" t="str">
        <f>VLOOKUP(I5516,LULine!A:B,2,FALSE)</f>
        <v>Bloor Danforth</v>
      </c>
      <c r="O5516" t="s">
        <v>1769</v>
      </c>
      <c r="P5516" t="s">
        <v>1772</v>
      </c>
    </row>
    <row r="5517" spans="1:16" x14ac:dyDescent="0.3">
      <c r="A5517">
        <v>43801</v>
      </c>
      <c r="B5517" t="s">
        <v>398</v>
      </c>
      <c r="C5517" t="s">
        <v>196</v>
      </c>
      <c r="D5517" t="s">
        <v>134</v>
      </c>
      <c r="E5517" t="s">
        <v>221</v>
      </c>
      <c r="F5517">
        <v>21</v>
      </c>
      <c r="G5517">
        <v>23</v>
      </c>
      <c r="H5517" t="s">
        <v>29</v>
      </c>
      <c r="I5517" t="s">
        <v>30</v>
      </c>
      <c r="J5517">
        <v>5298</v>
      </c>
      <c r="K5517" t="str">
        <f>VLOOKUP(E5517,LUCode!A:B,2,FALSE)</f>
        <v>Fire/Smoke Plan B - Source TTC</v>
      </c>
      <c r="L5517">
        <f>VLOOKUP(D5517,Coordinates!A:C,2,FALSE)</f>
        <v>43.404200000000003</v>
      </c>
      <c r="M5517">
        <f>VLOOKUP(D5517,Coordinates!A:C,3,FALSE)</f>
        <v>-79.210899999999995</v>
      </c>
      <c r="N5517" t="str">
        <f>VLOOKUP(I5517,LULine!A:B,2,FALSE)</f>
        <v>Bloor Danforth</v>
      </c>
      <c r="O5517" t="s">
        <v>1769</v>
      </c>
      <c r="P5517" t="s">
        <v>1772</v>
      </c>
    </row>
    <row r="5518" spans="1:16" x14ac:dyDescent="0.3">
      <c r="A5518">
        <v>43801</v>
      </c>
      <c r="B5518" t="s">
        <v>1032</v>
      </c>
      <c r="C5518" t="s">
        <v>196</v>
      </c>
      <c r="D5518" t="s">
        <v>223</v>
      </c>
      <c r="E5518" t="s">
        <v>1122</v>
      </c>
      <c r="F5518">
        <v>4</v>
      </c>
      <c r="G5518">
        <v>6</v>
      </c>
      <c r="H5518" t="s">
        <v>29</v>
      </c>
      <c r="I5518" t="s">
        <v>30</v>
      </c>
      <c r="J5518">
        <v>5012</v>
      </c>
      <c r="K5518" t="e">
        <f>VLOOKUP(E5518,LUCode!A:B,2,FALSE)</f>
        <v>#N/A</v>
      </c>
      <c r="L5518">
        <f>VLOOKUP(D5518,Coordinates!A:C,2,FALSE)</f>
        <v>43.392499999999998</v>
      </c>
      <c r="M5518">
        <f>VLOOKUP(D5518,Coordinates!A:C,3,FALSE)</f>
        <v>-79.271050000000002</v>
      </c>
      <c r="N5518" t="str">
        <f>VLOOKUP(I5518,LULine!A:B,2,FALSE)</f>
        <v>Bloor Danforth</v>
      </c>
      <c r="O5518" t="s">
        <v>1769</v>
      </c>
      <c r="P5518" t="s">
        <v>1772</v>
      </c>
    </row>
    <row r="5519" spans="1:16" x14ac:dyDescent="0.3">
      <c r="A5519">
        <v>43801</v>
      </c>
      <c r="B5519" t="s">
        <v>636</v>
      </c>
      <c r="C5519" t="s">
        <v>196</v>
      </c>
      <c r="D5519" t="s">
        <v>59</v>
      </c>
      <c r="E5519" t="s">
        <v>503</v>
      </c>
      <c r="F5519">
        <v>6</v>
      </c>
      <c r="G5519">
        <v>9</v>
      </c>
      <c r="H5519" t="s">
        <v>29</v>
      </c>
      <c r="I5519" t="s">
        <v>30</v>
      </c>
      <c r="J5519">
        <v>5210</v>
      </c>
      <c r="K5519" t="str">
        <f>VLOOKUP(E5519,LUCode!A:B,2,FALSE)</f>
        <v>Supervisory Error</v>
      </c>
      <c r="L5519">
        <f>VLOOKUP(D5519,Coordinates!A:C,2,FALSE)</f>
        <v>43.410299999999999</v>
      </c>
      <c r="M5519">
        <f>VLOOKUP(D5519,Coordinates!A:C,3,FALSE)</f>
        <v>-79.192300000000003</v>
      </c>
      <c r="N5519" t="str">
        <f>VLOOKUP(I5519,LULine!A:B,2,FALSE)</f>
        <v>Bloor Danforth</v>
      </c>
      <c r="O5519" t="s">
        <v>1769</v>
      </c>
      <c r="P5519" t="s">
        <v>1773</v>
      </c>
    </row>
    <row r="5520" spans="1:16" x14ac:dyDescent="0.3">
      <c r="A5520">
        <v>43801</v>
      </c>
      <c r="B5520" t="s">
        <v>823</v>
      </c>
      <c r="C5520" t="s">
        <v>196</v>
      </c>
      <c r="D5520" t="s">
        <v>64</v>
      </c>
      <c r="E5520" t="s">
        <v>384</v>
      </c>
      <c r="F5520">
        <v>3</v>
      </c>
      <c r="G5520">
        <v>5</v>
      </c>
      <c r="H5520" t="s">
        <v>34</v>
      </c>
      <c r="I5520" t="s">
        <v>30</v>
      </c>
      <c r="J5520">
        <v>5293</v>
      </c>
      <c r="K5520" t="str">
        <f>VLOOKUP(E5520,LUCode!A:B,2,FALSE)</f>
        <v>Track Switch Failure - Signal Related Problem</v>
      </c>
      <c r="L5520">
        <f>VLOOKUP(D5520,Coordinates!A:C,2,FALSE)</f>
        <v>43.424100000000003</v>
      </c>
      <c r="M5520">
        <f>VLOOKUP(D5520,Coordinates!A:C,3,FALSE)</f>
        <v>-79.164699999999996</v>
      </c>
      <c r="N5520" t="str">
        <f>VLOOKUP(I5520,LULine!A:B,2,FALSE)</f>
        <v>Bloor Danforth</v>
      </c>
      <c r="O5520" t="s">
        <v>1769</v>
      </c>
      <c r="P5520" t="s">
        <v>1775</v>
      </c>
    </row>
    <row r="5521" spans="1:16" x14ac:dyDescent="0.3">
      <c r="A5521">
        <v>43801</v>
      </c>
      <c r="B5521" t="s">
        <v>786</v>
      </c>
      <c r="C5521" t="s">
        <v>196</v>
      </c>
      <c r="D5521" t="s">
        <v>59</v>
      </c>
      <c r="E5521" t="s">
        <v>43</v>
      </c>
      <c r="F5521">
        <v>6</v>
      </c>
      <c r="G5521">
        <v>8</v>
      </c>
      <c r="H5521" t="s">
        <v>34</v>
      </c>
      <c r="I5521" t="s">
        <v>30</v>
      </c>
      <c r="J5521">
        <v>5216</v>
      </c>
      <c r="K5521" t="str">
        <f>VLOOKUP(E5521,LUCode!A:B,2,FALSE)</f>
        <v>Operator Not In Position</v>
      </c>
      <c r="L5521">
        <f>VLOOKUP(D5521,Coordinates!A:C,2,FALSE)</f>
        <v>43.410299999999999</v>
      </c>
      <c r="M5521">
        <f>VLOOKUP(D5521,Coordinates!A:C,3,FALSE)</f>
        <v>-79.192300000000003</v>
      </c>
      <c r="N5521" t="str">
        <f>VLOOKUP(I5521,LULine!A:B,2,FALSE)</f>
        <v>Bloor Danforth</v>
      </c>
      <c r="O5521" t="s">
        <v>1769</v>
      </c>
      <c r="P5521" t="s">
        <v>1776</v>
      </c>
    </row>
    <row r="5522" spans="1:16" x14ac:dyDescent="0.3">
      <c r="A5522">
        <v>43801</v>
      </c>
      <c r="B5522" t="s">
        <v>1734</v>
      </c>
      <c r="C5522" t="s">
        <v>196</v>
      </c>
      <c r="D5522" t="s">
        <v>425</v>
      </c>
      <c r="E5522" t="s">
        <v>80</v>
      </c>
      <c r="F5522">
        <v>6</v>
      </c>
      <c r="G5522">
        <v>8</v>
      </c>
      <c r="H5522" t="s">
        <v>29</v>
      </c>
      <c r="I5522" t="s">
        <v>30</v>
      </c>
      <c r="J5522">
        <v>5210</v>
      </c>
      <c r="K5522" t="str">
        <f>VLOOKUP(E5522,LUCode!A:B,2,FALSE)</f>
        <v>Disorderly Patron</v>
      </c>
      <c r="L5522">
        <f>VLOOKUP(D5522,Coordinates!A:C,2,FALSE)</f>
        <v>43.403700000000001</v>
      </c>
      <c r="M5522">
        <f>VLOOKUP(D5522,Coordinates!A:C,3,FALSE)</f>
        <v>-79.212999999999994</v>
      </c>
      <c r="N5522" t="str">
        <f>VLOOKUP(I5522,LULine!A:B,2,FALSE)</f>
        <v>Bloor Danforth</v>
      </c>
      <c r="O5522" t="s">
        <v>1769</v>
      </c>
      <c r="P5522" t="s">
        <v>1776</v>
      </c>
    </row>
    <row r="5523" spans="1:16" x14ac:dyDescent="0.3">
      <c r="A5523">
        <v>43801</v>
      </c>
      <c r="B5523" t="s">
        <v>844</v>
      </c>
      <c r="C5523" t="s">
        <v>196</v>
      </c>
      <c r="D5523" t="s">
        <v>33</v>
      </c>
      <c r="E5523" t="s">
        <v>54</v>
      </c>
      <c r="F5523">
        <v>3</v>
      </c>
      <c r="G5523">
        <v>5</v>
      </c>
      <c r="H5523" t="s">
        <v>34</v>
      </c>
      <c r="I5523" t="s">
        <v>30</v>
      </c>
      <c r="J5523">
        <v>5067</v>
      </c>
      <c r="K5523" t="str">
        <f>VLOOKUP(E5523,LUCode!A:B,2,FALSE)</f>
        <v>Passenger Assistance Alarm Activated - No Trouble Found</v>
      </c>
      <c r="L5523">
        <f>VLOOKUP(D5523,Coordinates!A:C,2,FALSE)</f>
        <v>43.381399999999999</v>
      </c>
      <c r="M5523">
        <f>VLOOKUP(D5523,Coordinates!A:C,3,FALSE)</f>
        <v>-79.320999999999998</v>
      </c>
      <c r="N5523" t="str">
        <f>VLOOKUP(I5523,LULine!A:B,2,FALSE)</f>
        <v>Bloor Danforth</v>
      </c>
      <c r="O5523" t="s">
        <v>1769</v>
      </c>
      <c r="P5523" t="s">
        <v>1776</v>
      </c>
    </row>
    <row r="5524" spans="1:16" x14ac:dyDescent="0.3">
      <c r="A5524">
        <v>43801</v>
      </c>
      <c r="B5524" t="s">
        <v>246</v>
      </c>
      <c r="C5524" t="s">
        <v>196</v>
      </c>
      <c r="D5524" t="s">
        <v>59</v>
      </c>
      <c r="E5524" t="s">
        <v>43</v>
      </c>
      <c r="F5524">
        <v>6</v>
      </c>
      <c r="G5524">
        <v>8</v>
      </c>
      <c r="H5524" t="s">
        <v>29</v>
      </c>
      <c r="I5524" t="s">
        <v>30</v>
      </c>
      <c r="J5524">
        <v>5291</v>
      </c>
      <c r="K5524" t="str">
        <f>VLOOKUP(E5524,LUCode!A:B,2,FALSE)</f>
        <v>Operator Not In Position</v>
      </c>
      <c r="L5524">
        <f>VLOOKUP(D5524,Coordinates!A:C,2,FALSE)</f>
        <v>43.410299999999999</v>
      </c>
      <c r="M5524">
        <f>VLOOKUP(D5524,Coordinates!A:C,3,FALSE)</f>
        <v>-79.192300000000003</v>
      </c>
      <c r="N5524" t="str">
        <f>VLOOKUP(I5524,LULine!A:B,2,FALSE)</f>
        <v>Bloor Danforth</v>
      </c>
      <c r="O5524" t="s">
        <v>1769</v>
      </c>
      <c r="P5524" t="s">
        <v>1776</v>
      </c>
    </row>
    <row r="5525" spans="1:16" x14ac:dyDescent="0.3">
      <c r="A5525">
        <v>43801</v>
      </c>
      <c r="B5525" t="s">
        <v>1741</v>
      </c>
      <c r="C5525" t="s">
        <v>196</v>
      </c>
      <c r="D5525" t="s">
        <v>104</v>
      </c>
      <c r="E5525" t="s">
        <v>80</v>
      </c>
      <c r="F5525">
        <v>3</v>
      </c>
      <c r="G5525">
        <v>6</v>
      </c>
      <c r="H5525" t="s">
        <v>34</v>
      </c>
      <c r="I5525" t="s">
        <v>30</v>
      </c>
      <c r="J5525">
        <v>5062</v>
      </c>
      <c r="K5525" t="str">
        <f>VLOOKUP(E5525,LUCode!A:B,2,FALSE)</f>
        <v>Disorderly Patron</v>
      </c>
      <c r="L5525">
        <f>VLOOKUP(D5525,Coordinates!A:C,2,FALSE)</f>
        <v>43.384300000000003</v>
      </c>
      <c r="M5525">
        <f>VLOOKUP(D5525,Coordinates!A:C,3,FALSE)</f>
        <v>-79.312799999999996</v>
      </c>
      <c r="N5525" t="str">
        <f>VLOOKUP(I5525,LULine!A:B,2,FALSE)</f>
        <v>Bloor Danforth</v>
      </c>
      <c r="O5525" t="s">
        <v>1769</v>
      </c>
      <c r="P5525" t="s">
        <v>1776</v>
      </c>
    </row>
    <row r="5526" spans="1:16" x14ac:dyDescent="0.3">
      <c r="A5526">
        <v>43801</v>
      </c>
      <c r="B5526" t="s">
        <v>1141</v>
      </c>
      <c r="C5526" t="s">
        <v>196</v>
      </c>
      <c r="D5526" s="25" t="s">
        <v>1640</v>
      </c>
      <c r="E5526" t="s">
        <v>89</v>
      </c>
      <c r="F5526">
        <v>3</v>
      </c>
      <c r="G5526">
        <v>8</v>
      </c>
      <c r="H5526" t="s">
        <v>34</v>
      </c>
      <c r="I5526" t="s">
        <v>99</v>
      </c>
      <c r="J5526">
        <v>5156</v>
      </c>
      <c r="K5526" t="str">
        <f>VLOOKUP(E5526,LUCode!A:B,2,FALSE)</f>
        <v>Injured or ill Customer (On Train) - Medical Aid Refused</v>
      </c>
      <c r="L5526" t="str">
        <f>VLOOKUP(D5526,Coordinates!A:C,2,FALSE)</f>
        <v>43.7614°</v>
      </c>
      <c r="M5526">
        <f>VLOOKUP(D5526,Coordinates!A:C,3,FALSE)</f>
        <v>-79.410499999999999</v>
      </c>
      <c r="N5526" t="str">
        <f>VLOOKUP(I5526,LULine!A:B,2,FALSE)</f>
        <v>Sheppard</v>
      </c>
      <c r="O5526" t="s">
        <v>1769</v>
      </c>
      <c r="P5526" t="s">
        <v>1777</v>
      </c>
    </row>
    <row r="5527" spans="1:16" x14ac:dyDescent="0.3">
      <c r="A5527">
        <v>43801</v>
      </c>
      <c r="B5527" t="s">
        <v>827</v>
      </c>
      <c r="C5527" t="s">
        <v>196</v>
      </c>
      <c r="D5527" t="s">
        <v>244</v>
      </c>
      <c r="E5527" t="s">
        <v>308</v>
      </c>
      <c r="F5527">
        <v>16</v>
      </c>
      <c r="G5527">
        <v>21</v>
      </c>
      <c r="H5527" t="s">
        <v>34</v>
      </c>
      <c r="I5527" t="s">
        <v>30</v>
      </c>
      <c r="J5527">
        <v>5207</v>
      </c>
      <c r="K5527" t="str">
        <f>VLOOKUP(E5527,LUCode!A:B,2,FALSE)</f>
        <v>Assault / Patron Involved</v>
      </c>
      <c r="L5527">
        <f>VLOOKUP(D5527,Coordinates!A:C,2,FALSE)</f>
        <v>43.402000000000001</v>
      </c>
      <c r="M5527">
        <f>VLOOKUP(D5527,Coordinates!A:C,3,FALSE)</f>
        <v>-79.223500000000001</v>
      </c>
      <c r="N5527" t="str">
        <f>VLOOKUP(I5527,LULine!A:B,2,FALSE)</f>
        <v>Bloor Danforth</v>
      </c>
      <c r="O5527" t="s">
        <v>1769</v>
      </c>
      <c r="P5527" t="s">
        <v>1777</v>
      </c>
    </row>
    <row r="5528" spans="1:16" x14ac:dyDescent="0.3">
      <c r="A5528">
        <v>43802</v>
      </c>
      <c r="B5528" t="s">
        <v>940</v>
      </c>
      <c r="C5528" t="s">
        <v>11</v>
      </c>
      <c r="D5528" t="s">
        <v>42</v>
      </c>
      <c r="E5528" t="s">
        <v>60</v>
      </c>
      <c r="F5528">
        <v>8</v>
      </c>
      <c r="G5528">
        <v>0</v>
      </c>
      <c r="H5528" t="s">
        <v>14</v>
      </c>
      <c r="I5528" t="s">
        <v>15</v>
      </c>
      <c r="J5528">
        <v>5701</v>
      </c>
      <c r="K5528" t="str">
        <f>VLOOKUP(E5528,LUCode!A:B,2,FALSE)</f>
        <v>Miscellaneous Other</v>
      </c>
      <c r="L5528">
        <f>VLOOKUP(D5528,Coordinates!A:C,2,FALSE)</f>
        <v>43.749699999999997</v>
      </c>
      <c r="M5528">
        <f>VLOOKUP(D5528,Coordinates!A:C,3,FALSE)</f>
        <v>-79.4619</v>
      </c>
      <c r="N5528" t="str">
        <f>VLOOKUP(I5528,LULine!A:B,2,FALSE)</f>
        <v>Yonge University Spadina</v>
      </c>
      <c r="O5528" t="s">
        <v>1769</v>
      </c>
      <c r="P5528" t="s">
        <v>1774</v>
      </c>
    </row>
    <row r="5529" spans="1:16" x14ac:dyDescent="0.3">
      <c r="A5529">
        <v>43802</v>
      </c>
      <c r="B5529" t="s">
        <v>530</v>
      </c>
      <c r="C5529" t="s">
        <v>11</v>
      </c>
      <c r="D5529" t="s">
        <v>266</v>
      </c>
      <c r="E5529" t="s">
        <v>371</v>
      </c>
      <c r="F5529">
        <v>5</v>
      </c>
      <c r="G5529">
        <v>10</v>
      </c>
      <c r="H5529" t="s">
        <v>29</v>
      </c>
      <c r="I5529" t="s">
        <v>93</v>
      </c>
      <c r="J5529">
        <v>3000</v>
      </c>
      <c r="K5529" t="str">
        <f>VLOOKUP(E5529,LUCode!A:B,2,FALSE)</f>
        <v>Couplers</v>
      </c>
      <c r="L5529">
        <f>VLOOKUP(D5529,Coordinates!A:C,2,FALSE)</f>
        <v>43.462899999999998</v>
      </c>
      <c r="M5529">
        <f>VLOOKUP(D5529,Coordinates!A:C,3,FALSE)</f>
        <v>-79.150599999999997</v>
      </c>
      <c r="N5529" t="str">
        <f>VLOOKUP(I5529,LULine!A:B,2,FALSE)</f>
        <v>Scarborough Rail Transit</v>
      </c>
      <c r="O5529" t="s">
        <v>1769</v>
      </c>
      <c r="P5529" t="s">
        <v>1774</v>
      </c>
    </row>
    <row r="5530" spans="1:16" x14ac:dyDescent="0.3">
      <c r="A5530">
        <v>43802</v>
      </c>
      <c r="B5530" t="s">
        <v>297</v>
      </c>
      <c r="C5530" t="s">
        <v>11</v>
      </c>
      <c r="D5530" s="25" t="s">
        <v>1755</v>
      </c>
      <c r="E5530" t="s">
        <v>89</v>
      </c>
      <c r="F5530">
        <v>3</v>
      </c>
      <c r="G5530">
        <v>5</v>
      </c>
      <c r="H5530" t="s">
        <v>29</v>
      </c>
      <c r="I5530" t="s">
        <v>30</v>
      </c>
      <c r="J5530">
        <v>5362</v>
      </c>
      <c r="K5530" t="str">
        <f>VLOOKUP(E5530,LUCode!A:B,2,FALSE)</f>
        <v>Injured or ill Customer (On Train) - Medical Aid Refused</v>
      </c>
      <c r="L5530">
        <f>VLOOKUP(D5530,Coordinates!A:C,2,FALSE)</f>
        <v>43.6706</v>
      </c>
      <c r="M5530">
        <f>VLOOKUP(D5530,Coordinates!A:C,3,FALSE)</f>
        <v>-79.386499999999998</v>
      </c>
      <c r="N5530" t="str">
        <f>VLOOKUP(I5530,LULine!A:B,2,FALSE)</f>
        <v>Bloor Danforth</v>
      </c>
      <c r="O5530" t="s">
        <v>1769</v>
      </c>
      <c r="P5530" t="s">
        <v>1774</v>
      </c>
    </row>
    <row r="5531" spans="1:16" x14ac:dyDescent="0.3">
      <c r="A5531">
        <v>43802</v>
      </c>
      <c r="B5531" t="s">
        <v>605</v>
      </c>
      <c r="C5531" t="s">
        <v>11</v>
      </c>
      <c r="D5531" t="s">
        <v>37</v>
      </c>
      <c r="E5531" t="s">
        <v>531</v>
      </c>
      <c r="F5531">
        <v>3</v>
      </c>
      <c r="G5531">
        <v>6</v>
      </c>
      <c r="H5531" t="s">
        <v>29</v>
      </c>
      <c r="I5531" t="s">
        <v>30</v>
      </c>
      <c r="J5531">
        <v>5058</v>
      </c>
      <c r="K5531" t="str">
        <f>VLOOKUP(E5531,LUCode!A:B,2,FALSE)</f>
        <v>Training Department Related Delays</v>
      </c>
      <c r="L5531">
        <f>VLOOKUP(D5531,Coordinates!A:C,2,FALSE)</f>
        <v>43.435699999999997</v>
      </c>
      <c r="M5531">
        <f>VLOOKUP(D5531,Coordinates!A:C,3,FALSE)</f>
        <v>-79.154899999999998</v>
      </c>
      <c r="N5531" t="str">
        <f>VLOOKUP(I5531,LULine!A:B,2,FALSE)</f>
        <v>Bloor Danforth</v>
      </c>
      <c r="O5531" t="s">
        <v>1769</v>
      </c>
      <c r="P5531" t="s">
        <v>1774</v>
      </c>
    </row>
    <row r="5532" spans="1:16" x14ac:dyDescent="0.3">
      <c r="A5532">
        <v>43802</v>
      </c>
      <c r="B5532" t="s">
        <v>486</v>
      </c>
      <c r="C5532" t="s">
        <v>11</v>
      </c>
      <c r="D5532" t="s">
        <v>279</v>
      </c>
      <c r="E5532" t="s">
        <v>80</v>
      </c>
      <c r="F5532">
        <v>5</v>
      </c>
      <c r="G5532">
        <v>7</v>
      </c>
      <c r="H5532" t="s">
        <v>19</v>
      </c>
      <c r="I5532" t="s">
        <v>15</v>
      </c>
      <c r="J5532">
        <v>5446</v>
      </c>
      <c r="K5532" t="str">
        <f>VLOOKUP(E5532,LUCode!A:B,2,FALSE)</f>
        <v>Disorderly Patron</v>
      </c>
      <c r="L5532">
        <f>VLOOKUP(D5532,Coordinates!A:C,2,FALSE)</f>
        <v>43.4056</v>
      </c>
      <c r="M5532">
        <f>VLOOKUP(D5532,Coordinates!A:C,3,FALSE)</f>
        <v>-79.232699999999994</v>
      </c>
      <c r="N5532" t="str">
        <f>VLOOKUP(I5532,LULine!A:B,2,FALSE)</f>
        <v>Yonge University Spadina</v>
      </c>
      <c r="O5532" t="s">
        <v>1769</v>
      </c>
      <c r="P5532" t="s">
        <v>1772</v>
      </c>
    </row>
    <row r="5533" spans="1:16" x14ac:dyDescent="0.3">
      <c r="A5533">
        <v>43802</v>
      </c>
      <c r="B5533" t="s">
        <v>544</v>
      </c>
      <c r="C5533" t="s">
        <v>11</v>
      </c>
      <c r="D5533" t="s">
        <v>296</v>
      </c>
      <c r="E5533" t="s">
        <v>80</v>
      </c>
      <c r="F5533">
        <v>3</v>
      </c>
      <c r="G5533">
        <v>6</v>
      </c>
      <c r="H5533" t="s">
        <v>14</v>
      </c>
      <c r="I5533" t="s">
        <v>15</v>
      </c>
      <c r="J5533">
        <v>5896</v>
      </c>
      <c r="K5533" t="str">
        <f>VLOOKUP(E5533,LUCode!A:B,2,FALSE)</f>
        <v>Disorderly Patron</v>
      </c>
      <c r="L5533">
        <f>VLOOKUP(D5533,Coordinates!A:C,2,FALSE)</f>
        <v>43.4116</v>
      </c>
      <c r="M5533">
        <f>VLOOKUP(D5533,Coordinates!A:C,3,FALSE)</f>
        <v>-79.233500000000006</v>
      </c>
      <c r="N5533" t="str">
        <f>VLOOKUP(I5533,LULine!A:B,2,FALSE)</f>
        <v>Yonge University Spadina</v>
      </c>
      <c r="O5533" t="s">
        <v>1769</v>
      </c>
      <c r="P5533" t="s">
        <v>1773</v>
      </c>
    </row>
    <row r="5534" spans="1:16" x14ac:dyDescent="0.3">
      <c r="A5534">
        <v>43802</v>
      </c>
      <c r="B5534" t="s">
        <v>978</v>
      </c>
      <c r="C5534" t="s">
        <v>11</v>
      </c>
      <c r="D5534" t="s">
        <v>420</v>
      </c>
      <c r="E5534" t="s">
        <v>135</v>
      </c>
      <c r="F5534">
        <v>3</v>
      </c>
      <c r="G5534">
        <v>6</v>
      </c>
      <c r="H5534" t="s">
        <v>19</v>
      </c>
      <c r="I5534" t="s">
        <v>15</v>
      </c>
      <c r="J5534">
        <v>5401</v>
      </c>
      <c r="K5534" t="str">
        <f>VLOOKUP(E5534,LUCode!A:B,2,FALSE)</f>
        <v>Operator Overspeeding</v>
      </c>
      <c r="L5534">
        <f>VLOOKUP(D5534,Coordinates!A:C,2,FALSE)</f>
        <v>43.3917</v>
      </c>
      <c r="M5534">
        <f>VLOOKUP(D5534,Coordinates!A:C,3,FALSE)</f>
        <v>-79.231800000000007</v>
      </c>
      <c r="N5534" t="str">
        <f>VLOOKUP(I5534,LULine!A:B,2,FALSE)</f>
        <v>Yonge University Spadina</v>
      </c>
      <c r="O5534" t="s">
        <v>1769</v>
      </c>
      <c r="P5534" t="s">
        <v>1773</v>
      </c>
    </row>
    <row r="5535" spans="1:16" x14ac:dyDescent="0.3">
      <c r="A5535">
        <v>43802</v>
      </c>
      <c r="B5535" t="s">
        <v>1196</v>
      </c>
      <c r="C5535" t="s">
        <v>11</v>
      </c>
      <c r="D5535" t="s">
        <v>32</v>
      </c>
      <c r="E5535" t="s">
        <v>476</v>
      </c>
      <c r="F5535">
        <v>3</v>
      </c>
      <c r="G5535">
        <v>5</v>
      </c>
      <c r="H5535" t="s">
        <v>29</v>
      </c>
      <c r="I5535" t="s">
        <v>30</v>
      </c>
      <c r="J5535">
        <v>5313</v>
      </c>
      <c r="K5535" t="str">
        <f>VLOOKUP(E5535,LUCode!A:B,2,FALSE)</f>
        <v>Weather Reports / Related Delays</v>
      </c>
      <c r="L5535">
        <f>VLOOKUP(D5535,Coordinates!A:C,2,FALSE)</f>
        <v>43.681111000000001</v>
      </c>
      <c r="M5535">
        <f>VLOOKUP(D5535,Coordinates!A:C,3,FALSE)</f>
        <v>-79.337778</v>
      </c>
      <c r="N5535" t="str">
        <f>VLOOKUP(I5535,LULine!A:B,2,FALSE)</f>
        <v>Bloor Danforth</v>
      </c>
      <c r="O5535" t="s">
        <v>1769</v>
      </c>
      <c r="P5535" t="s">
        <v>1773</v>
      </c>
    </row>
    <row r="5536" spans="1:16" x14ac:dyDescent="0.3">
      <c r="A5536">
        <v>43802</v>
      </c>
      <c r="B5536" t="s">
        <v>728</v>
      </c>
      <c r="C5536" t="s">
        <v>11</v>
      </c>
      <c r="D5536" t="s">
        <v>33</v>
      </c>
      <c r="E5536" t="s">
        <v>110</v>
      </c>
      <c r="F5536">
        <v>3</v>
      </c>
      <c r="G5536">
        <v>5</v>
      </c>
      <c r="H5536" t="s">
        <v>34</v>
      </c>
      <c r="I5536" t="s">
        <v>30</v>
      </c>
      <c r="J5536">
        <v>5075</v>
      </c>
      <c r="K5536" t="str">
        <f>VLOOKUP(E5536,LUCode!A:B,2,FALSE)</f>
        <v>Door Problems - Debris Related</v>
      </c>
      <c r="L5536">
        <f>VLOOKUP(D5536,Coordinates!A:C,2,FALSE)</f>
        <v>43.381399999999999</v>
      </c>
      <c r="M5536">
        <f>VLOOKUP(D5536,Coordinates!A:C,3,FALSE)</f>
        <v>-79.320999999999998</v>
      </c>
      <c r="N5536" t="str">
        <f>VLOOKUP(I5536,LULine!A:B,2,FALSE)</f>
        <v>Bloor Danforth</v>
      </c>
      <c r="O5536" t="s">
        <v>1769</v>
      </c>
      <c r="P5536" t="s">
        <v>1775</v>
      </c>
    </row>
    <row r="5537" spans="1:16" x14ac:dyDescent="0.3">
      <c r="A5537">
        <v>43802</v>
      </c>
      <c r="B5537" t="s">
        <v>1365</v>
      </c>
      <c r="C5537" t="s">
        <v>11</v>
      </c>
      <c r="D5537" t="s">
        <v>59</v>
      </c>
      <c r="E5537" t="s">
        <v>43</v>
      </c>
      <c r="F5537">
        <v>4</v>
      </c>
      <c r="G5537">
        <v>6</v>
      </c>
      <c r="H5537" t="s">
        <v>29</v>
      </c>
      <c r="I5537" t="s">
        <v>30</v>
      </c>
      <c r="J5537">
        <v>5107</v>
      </c>
      <c r="K5537" t="str">
        <f>VLOOKUP(E5537,LUCode!A:B,2,FALSE)</f>
        <v>Operator Not In Position</v>
      </c>
      <c r="L5537">
        <f>VLOOKUP(D5537,Coordinates!A:C,2,FALSE)</f>
        <v>43.410299999999999</v>
      </c>
      <c r="M5537">
        <f>VLOOKUP(D5537,Coordinates!A:C,3,FALSE)</f>
        <v>-79.192300000000003</v>
      </c>
      <c r="N5537" t="str">
        <f>VLOOKUP(I5537,LULine!A:B,2,FALSE)</f>
        <v>Bloor Danforth</v>
      </c>
      <c r="O5537" t="s">
        <v>1769</v>
      </c>
      <c r="P5537" t="s">
        <v>1775</v>
      </c>
    </row>
    <row r="5538" spans="1:16" x14ac:dyDescent="0.3">
      <c r="A5538">
        <v>43802</v>
      </c>
      <c r="B5538" t="s">
        <v>567</v>
      </c>
      <c r="C5538" t="s">
        <v>11</v>
      </c>
      <c r="D5538" t="s">
        <v>127</v>
      </c>
      <c r="E5538" t="s">
        <v>158</v>
      </c>
      <c r="F5538">
        <v>7</v>
      </c>
      <c r="G5538">
        <v>9</v>
      </c>
      <c r="H5538" t="s">
        <v>14</v>
      </c>
      <c r="I5538" t="s">
        <v>15</v>
      </c>
      <c r="J5538">
        <v>6001</v>
      </c>
      <c r="K5538" t="str">
        <f>VLOOKUP(E5538,LUCode!A:B,2,FALSE)</f>
        <v>Unauthorized at Track Level</v>
      </c>
      <c r="L5538">
        <f>VLOOKUP(D5538,Coordinates!A:C,2,FALSE)</f>
        <v>43.400500000000001</v>
      </c>
      <c r="M5538">
        <f>VLOOKUP(D5538,Coordinates!A:C,3,FALSE)</f>
        <v>-79.235900000000001</v>
      </c>
      <c r="N5538" t="str">
        <f>VLOOKUP(I5538,LULine!A:B,2,FALSE)</f>
        <v>Yonge University Spadina</v>
      </c>
      <c r="O5538" t="s">
        <v>1769</v>
      </c>
      <c r="P5538" t="s">
        <v>1775</v>
      </c>
    </row>
    <row r="5539" spans="1:16" x14ac:dyDescent="0.3">
      <c r="A5539">
        <v>43802</v>
      </c>
      <c r="B5539" t="s">
        <v>212</v>
      </c>
      <c r="C5539" t="s">
        <v>11</v>
      </c>
      <c r="D5539" t="s">
        <v>211</v>
      </c>
      <c r="E5539" t="s">
        <v>43</v>
      </c>
      <c r="F5539">
        <v>4</v>
      </c>
      <c r="G5539">
        <v>6</v>
      </c>
      <c r="H5539" t="s">
        <v>19</v>
      </c>
      <c r="I5539" t="s">
        <v>15</v>
      </c>
      <c r="J5539">
        <v>5886</v>
      </c>
      <c r="K5539" t="str">
        <f>VLOOKUP(E5539,LUCode!A:B,2,FALSE)</f>
        <v>Operator Not In Position</v>
      </c>
      <c r="L5539">
        <f>VLOOKUP(D5539,Coordinates!A:C,2,FALSE)</f>
        <v>43.4739</v>
      </c>
      <c r="M5539">
        <f>VLOOKUP(D5539,Coordinates!A:C,3,FALSE)</f>
        <v>-79.313900000000004</v>
      </c>
      <c r="N5539" t="str">
        <f>VLOOKUP(I5539,LULine!A:B,2,FALSE)</f>
        <v>Yonge University Spadina</v>
      </c>
      <c r="O5539" t="s">
        <v>1769</v>
      </c>
      <c r="P5539" t="s">
        <v>1775</v>
      </c>
    </row>
    <row r="5540" spans="1:16" x14ac:dyDescent="0.3">
      <c r="A5540">
        <v>43802</v>
      </c>
      <c r="B5540" t="s">
        <v>1346</v>
      </c>
      <c r="C5540" t="s">
        <v>11</v>
      </c>
      <c r="D5540" t="s">
        <v>85</v>
      </c>
      <c r="E5540" t="s">
        <v>110</v>
      </c>
      <c r="F5540">
        <v>10</v>
      </c>
      <c r="G5540">
        <v>12</v>
      </c>
      <c r="H5540" t="s">
        <v>14</v>
      </c>
      <c r="I5540" t="s">
        <v>15</v>
      </c>
      <c r="J5540">
        <v>5896</v>
      </c>
      <c r="K5540" t="str">
        <f>VLOOKUP(E5540,LUCode!A:B,2,FALSE)</f>
        <v>Door Problems - Debris Related</v>
      </c>
      <c r="L5540">
        <f>VLOOKUP(D5540,Coordinates!A:C,2,FALSE)</f>
        <v>43.656300000000002</v>
      </c>
      <c r="M5540">
        <f>VLOOKUP(D5540,Coordinates!A:C,3,FALSE)</f>
        <v>-79.380499999999998</v>
      </c>
      <c r="N5540" t="str">
        <f>VLOOKUP(I5540,LULine!A:B,2,FALSE)</f>
        <v>Yonge University Spadina</v>
      </c>
      <c r="O5540" t="s">
        <v>1769</v>
      </c>
      <c r="P5540" t="s">
        <v>1775</v>
      </c>
    </row>
    <row r="5541" spans="1:16" x14ac:dyDescent="0.3">
      <c r="A5541">
        <v>43802</v>
      </c>
      <c r="B5541" t="s">
        <v>1659</v>
      </c>
      <c r="C5541" t="s">
        <v>11</v>
      </c>
      <c r="D5541" t="s">
        <v>95</v>
      </c>
      <c r="E5541" t="s">
        <v>54</v>
      </c>
      <c r="F5541">
        <v>3</v>
      </c>
      <c r="G5541">
        <v>5</v>
      </c>
      <c r="H5541" t="s">
        <v>14</v>
      </c>
      <c r="I5541" t="s">
        <v>15</v>
      </c>
      <c r="J5541">
        <v>5876</v>
      </c>
      <c r="K5541" t="str">
        <f>VLOOKUP(E5541,LUCode!A:B,2,FALSE)</f>
        <v>Passenger Assistance Alarm Activated - No Trouble Found</v>
      </c>
      <c r="L5541">
        <f>VLOOKUP(D5541,Coordinates!A:C,2,FALSE)</f>
        <v>43.403700000000001</v>
      </c>
      <c r="M5541">
        <f>VLOOKUP(D5541,Coordinates!A:C,3,FALSE)</f>
        <v>-79.231999999999999</v>
      </c>
      <c r="N5541" t="str">
        <f>VLOOKUP(I5541,LULine!A:B,2,FALSE)</f>
        <v>Yonge University Spadina</v>
      </c>
      <c r="O5541" t="s">
        <v>1769</v>
      </c>
      <c r="P5541" t="s">
        <v>1776</v>
      </c>
    </row>
    <row r="5542" spans="1:16" x14ac:dyDescent="0.3">
      <c r="A5542">
        <v>43802</v>
      </c>
      <c r="B5542" t="s">
        <v>681</v>
      </c>
      <c r="C5542" t="s">
        <v>11</v>
      </c>
      <c r="D5542" t="s">
        <v>207</v>
      </c>
      <c r="E5542" t="s">
        <v>308</v>
      </c>
      <c r="F5542">
        <v>3</v>
      </c>
      <c r="G5542">
        <v>6</v>
      </c>
      <c r="H5542" t="s">
        <v>19</v>
      </c>
      <c r="I5542" t="s">
        <v>15</v>
      </c>
      <c r="J5542">
        <v>5761</v>
      </c>
      <c r="K5542" t="str">
        <f>VLOOKUP(E5542,LUCode!A:B,2,FALSE)</f>
        <v>Assault / Patron Involved</v>
      </c>
      <c r="L5542">
        <f>VLOOKUP(D5542,Coordinates!A:C,2,FALSE)</f>
        <v>43.4221</v>
      </c>
      <c r="M5542">
        <f>VLOOKUP(D5542,Coordinates!A:C,3,FALSE)</f>
        <v>-79.235399999999998</v>
      </c>
      <c r="N5542" t="str">
        <f>VLOOKUP(I5542,LULine!A:B,2,FALSE)</f>
        <v>Yonge University Spadina</v>
      </c>
      <c r="O5542" t="s">
        <v>1769</v>
      </c>
      <c r="P5542" t="s">
        <v>1776</v>
      </c>
    </row>
    <row r="5543" spans="1:16" x14ac:dyDescent="0.3">
      <c r="A5543">
        <v>43802</v>
      </c>
      <c r="B5543" t="s">
        <v>681</v>
      </c>
      <c r="C5543" t="s">
        <v>11</v>
      </c>
      <c r="D5543" t="s">
        <v>33</v>
      </c>
      <c r="E5543" t="s">
        <v>132</v>
      </c>
      <c r="F5543">
        <v>3</v>
      </c>
      <c r="G5543">
        <v>7</v>
      </c>
      <c r="H5543" t="s">
        <v>29</v>
      </c>
      <c r="I5543" t="s">
        <v>30</v>
      </c>
      <c r="J5543">
        <v>5115</v>
      </c>
      <c r="K5543" t="str">
        <f>VLOOKUP(E5543,LUCode!A:B,2,FALSE)</f>
        <v>Misc. Transportation Other - Employee Non-Chargeable</v>
      </c>
      <c r="L5543">
        <f>VLOOKUP(D5543,Coordinates!A:C,2,FALSE)</f>
        <v>43.381399999999999</v>
      </c>
      <c r="M5543">
        <f>VLOOKUP(D5543,Coordinates!A:C,3,FALSE)</f>
        <v>-79.320999999999998</v>
      </c>
      <c r="N5543" t="str">
        <f>VLOOKUP(I5543,LULine!A:B,2,FALSE)</f>
        <v>Bloor Danforth</v>
      </c>
      <c r="O5543" t="s">
        <v>1769</v>
      </c>
      <c r="P5543" t="s">
        <v>1776</v>
      </c>
    </row>
    <row r="5544" spans="1:16" x14ac:dyDescent="0.3">
      <c r="A5544">
        <v>43802</v>
      </c>
      <c r="B5544" t="s">
        <v>874</v>
      </c>
      <c r="C5544" t="s">
        <v>11</v>
      </c>
      <c r="D5544" t="s">
        <v>33</v>
      </c>
      <c r="E5544" t="s">
        <v>905</v>
      </c>
      <c r="F5544">
        <v>3</v>
      </c>
      <c r="G5544">
        <v>6</v>
      </c>
      <c r="H5544" t="s">
        <v>34</v>
      </c>
      <c r="I5544" t="s">
        <v>30</v>
      </c>
      <c r="J5544">
        <v>5164</v>
      </c>
      <c r="K5544" t="str">
        <f>VLOOKUP(E5544,LUCode!A:B,2,FALSE)</f>
        <v>Injured Employee</v>
      </c>
      <c r="L5544">
        <f>VLOOKUP(D5544,Coordinates!A:C,2,FALSE)</f>
        <v>43.381399999999999</v>
      </c>
      <c r="M5544">
        <f>VLOOKUP(D5544,Coordinates!A:C,3,FALSE)</f>
        <v>-79.320999999999998</v>
      </c>
      <c r="N5544" t="str">
        <f>VLOOKUP(I5544,LULine!A:B,2,FALSE)</f>
        <v>Bloor Danforth</v>
      </c>
      <c r="O5544" t="s">
        <v>1769</v>
      </c>
      <c r="P5544" t="s">
        <v>1777</v>
      </c>
    </row>
    <row r="5545" spans="1:16" x14ac:dyDescent="0.3">
      <c r="A5545">
        <v>43802</v>
      </c>
      <c r="B5545" t="s">
        <v>1742</v>
      </c>
      <c r="C5545" t="s">
        <v>11</v>
      </c>
      <c r="D5545" t="s">
        <v>266</v>
      </c>
      <c r="E5545" t="s">
        <v>900</v>
      </c>
      <c r="F5545">
        <v>15</v>
      </c>
      <c r="G5545">
        <v>20</v>
      </c>
      <c r="H5545" t="s">
        <v>19</v>
      </c>
      <c r="I5545" t="s">
        <v>93</v>
      </c>
      <c r="J5545">
        <v>3023</v>
      </c>
      <c r="K5545" t="str">
        <f>VLOOKUP(E5545,LUCode!A:B,2,FALSE)</f>
        <v>Disorderly Patron</v>
      </c>
      <c r="L5545">
        <f>VLOOKUP(D5545,Coordinates!A:C,2,FALSE)</f>
        <v>43.462899999999998</v>
      </c>
      <c r="M5545">
        <f>VLOOKUP(D5545,Coordinates!A:C,3,FALSE)</f>
        <v>-79.150599999999997</v>
      </c>
      <c r="N5545" t="str">
        <f>VLOOKUP(I5545,LULine!A:B,2,FALSE)</f>
        <v>Scarborough Rail Transit</v>
      </c>
      <c r="O5545" t="s">
        <v>1769</v>
      </c>
      <c r="P5545" t="s">
        <v>1777</v>
      </c>
    </row>
    <row r="5546" spans="1:16" x14ac:dyDescent="0.3">
      <c r="A5546">
        <v>43802</v>
      </c>
      <c r="B5546" t="s">
        <v>1003</v>
      </c>
      <c r="C5546" t="s">
        <v>11</v>
      </c>
      <c r="D5546" t="s">
        <v>608</v>
      </c>
      <c r="E5546" t="s">
        <v>494</v>
      </c>
      <c r="F5546">
        <v>15</v>
      </c>
      <c r="G5546">
        <v>20</v>
      </c>
      <c r="H5546" t="s">
        <v>19</v>
      </c>
      <c r="I5546" t="s">
        <v>93</v>
      </c>
      <c r="J5546">
        <v>3018</v>
      </c>
      <c r="K5546" t="str">
        <f>VLOOKUP(E5546,LUCode!A:B,2,FALSE)</f>
        <v>Timeout</v>
      </c>
      <c r="L5546">
        <f>VLOOKUP(D5546,Coordinates!A:C,2,FALSE)</f>
        <v>43.461350000000003</v>
      </c>
      <c r="M5546">
        <f>VLOOKUP(D5546,Coordinates!A:C,3,FALSE)</f>
        <v>-79.161900000000003</v>
      </c>
      <c r="N5546" t="str">
        <f>VLOOKUP(I5546,LULine!A:B,2,FALSE)</f>
        <v>Scarborough Rail Transit</v>
      </c>
      <c r="O5546" t="s">
        <v>1769</v>
      </c>
      <c r="P5546" t="s">
        <v>1777</v>
      </c>
    </row>
    <row r="5547" spans="1:16" x14ac:dyDescent="0.3">
      <c r="A5547">
        <v>43802</v>
      </c>
      <c r="B5547" t="s">
        <v>454</v>
      </c>
      <c r="C5547" t="s">
        <v>11</v>
      </c>
      <c r="D5547" t="s">
        <v>374</v>
      </c>
      <c r="E5547" t="s">
        <v>110</v>
      </c>
      <c r="F5547">
        <v>3</v>
      </c>
      <c r="G5547">
        <v>7</v>
      </c>
      <c r="H5547" t="s">
        <v>34</v>
      </c>
      <c r="I5547" t="s">
        <v>30</v>
      </c>
      <c r="J5547">
        <v>5336</v>
      </c>
      <c r="K5547" t="str">
        <f>VLOOKUP(E5547,LUCode!A:B,2,FALSE)</f>
        <v>Door Problems - Debris Related</v>
      </c>
      <c r="L5547">
        <f>VLOOKUP(D5547,Coordinates!A:C,2,FALSE)</f>
        <v>43.393300000000004</v>
      </c>
      <c r="M5547">
        <f>VLOOKUP(D5547,Coordinates!A:C,3,FALSE)</f>
        <v>-79.263400000000004</v>
      </c>
      <c r="N5547" t="str">
        <f>VLOOKUP(I5547,LULine!A:B,2,FALSE)</f>
        <v>Bloor Danforth</v>
      </c>
      <c r="O5547" t="s">
        <v>1769</v>
      </c>
      <c r="P5547" t="s">
        <v>1777</v>
      </c>
    </row>
    <row r="5548" spans="1:16" x14ac:dyDescent="0.3">
      <c r="A5548">
        <v>43803</v>
      </c>
      <c r="B5548" t="s">
        <v>1376</v>
      </c>
      <c r="C5548" t="s">
        <v>63</v>
      </c>
      <c r="D5548" t="s">
        <v>248</v>
      </c>
      <c r="E5548" t="s">
        <v>50</v>
      </c>
      <c r="F5548">
        <v>3</v>
      </c>
      <c r="G5548">
        <v>8</v>
      </c>
      <c r="H5548" t="s">
        <v>19</v>
      </c>
      <c r="I5548" t="s">
        <v>15</v>
      </c>
      <c r="J5548">
        <v>5556</v>
      </c>
      <c r="K5548" t="str">
        <f>VLOOKUP(E5548,LUCode!A:B,2,FALSE)</f>
        <v>Brakes</v>
      </c>
      <c r="L5548">
        <f>VLOOKUP(D5548,Coordinates!A:C,2,FALSE)</f>
        <v>43.3857</v>
      </c>
      <c r="M5548">
        <f>VLOOKUP(D5548,Coordinates!A:C,3,FALSE)</f>
        <v>-79.224000000000004</v>
      </c>
      <c r="N5548" t="str">
        <f>VLOOKUP(I5548,LULine!A:B,2,FALSE)</f>
        <v>Yonge University Spadina</v>
      </c>
      <c r="O5548" t="s">
        <v>1769</v>
      </c>
      <c r="P5548" t="s">
        <v>1777</v>
      </c>
    </row>
    <row r="5549" spans="1:16" x14ac:dyDescent="0.3">
      <c r="A5549">
        <v>43803</v>
      </c>
      <c r="B5549" t="s">
        <v>1743</v>
      </c>
      <c r="C5549" t="s">
        <v>63</v>
      </c>
      <c r="D5549" s="25" t="s">
        <v>1755</v>
      </c>
      <c r="E5549" t="s">
        <v>197</v>
      </c>
      <c r="F5549">
        <v>11</v>
      </c>
      <c r="G5549">
        <v>0</v>
      </c>
      <c r="H5549" t="s">
        <v>29</v>
      </c>
      <c r="I5549" t="s">
        <v>30</v>
      </c>
      <c r="J5549">
        <v>5042</v>
      </c>
      <c r="K5549" t="str">
        <f>VLOOKUP(E5549,LUCode!A:B,2,FALSE)</f>
        <v>Work Zone Problems - Track</v>
      </c>
      <c r="L5549">
        <f>VLOOKUP(D5549,Coordinates!A:C,2,FALSE)</f>
        <v>43.6706</v>
      </c>
      <c r="M5549">
        <f>VLOOKUP(D5549,Coordinates!A:C,3,FALSE)</f>
        <v>-79.386499999999998</v>
      </c>
      <c r="N5549" t="str">
        <f>VLOOKUP(I5549,LULine!A:B,2,FALSE)</f>
        <v>Bloor Danforth</v>
      </c>
      <c r="O5549" t="s">
        <v>1769</v>
      </c>
      <c r="P5549" t="s">
        <v>1777</v>
      </c>
    </row>
    <row r="5550" spans="1:16" x14ac:dyDescent="0.3">
      <c r="A5550">
        <v>43803</v>
      </c>
      <c r="B5550" t="s">
        <v>62</v>
      </c>
      <c r="C5550" t="s">
        <v>63</v>
      </c>
      <c r="D5550" t="s">
        <v>42</v>
      </c>
      <c r="E5550" t="s">
        <v>239</v>
      </c>
      <c r="F5550">
        <v>7</v>
      </c>
      <c r="G5550">
        <v>0</v>
      </c>
      <c r="H5550" t="s">
        <v>14</v>
      </c>
      <c r="I5550" t="s">
        <v>15</v>
      </c>
      <c r="J5550">
        <v>5776</v>
      </c>
      <c r="K5550" t="str">
        <f>VLOOKUP(E5550,LUCode!A:B,2,FALSE)</f>
        <v>Crew Unable to Maintain Schedule</v>
      </c>
      <c r="L5550">
        <f>VLOOKUP(D5550,Coordinates!A:C,2,FALSE)</f>
        <v>43.749699999999997</v>
      </c>
      <c r="M5550">
        <f>VLOOKUP(D5550,Coordinates!A:C,3,FALSE)</f>
        <v>-79.4619</v>
      </c>
      <c r="N5550" t="str">
        <f>VLOOKUP(I5550,LULine!A:B,2,FALSE)</f>
        <v>Yonge University Spadina</v>
      </c>
      <c r="O5550" t="s">
        <v>1769</v>
      </c>
      <c r="P5550" t="s">
        <v>1774</v>
      </c>
    </row>
    <row r="5551" spans="1:16" x14ac:dyDescent="0.3">
      <c r="A5551">
        <v>43803</v>
      </c>
      <c r="B5551" t="s">
        <v>623</v>
      </c>
      <c r="C5551" t="s">
        <v>63</v>
      </c>
      <c r="D5551" s="25" t="s">
        <v>1755</v>
      </c>
      <c r="E5551" t="s">
        <v>197</v>
      </c>
      <c r="F5551">
        <v>11</v>
      </c>
      <c r="G5551">
        <v>0</v>
      </c>
      <c r="H5551" t="s">
        <v>29</v>
      </c>
      <c r="I5551" t="s">
        <v>30</v>
      </c>
      <c r="J5551">
        <v>5042</v>
      </c>
      <c r="K5551" t="str">
        <f>VLOOKUP(E5551,LUCode!A:B,2,FALSE)</f>
        <v>Work Zone Problems - Track</v>
      </c>
      <c r="L5551">
        <f>VLOOKUP(D5551,Coordinates!A:C,2,FALSE)</f>
        <v>43.6706</v>
      </c>
      <c r="M5551">
        <f>VLOOKUP(D5551,Coordinates!A:C,3,FALSE)</f>
        <v>-79.386499999999998</v>
      </c>
      <c r="N5551" t="str">
        <f>VLOOKUP(I5551,LULine!A:B,2,FALSE)</f>
        <v>Bloor Danforth</v>
      </c>
      <c r="O5551" t="s">
        <v>1769</v>
      </c>
      <c r="P5551" t="s">
        <v>1774</v>
      </c>
    </row>
    <row r="5552" spans="1:16" x14ac:dyDescent="0.3">
      <c r="A5552">
        <v>43803</v>
      </c>
      <c r="B5552" t="s">
        <v>758</v>
      </c>
      <c r="C5552" t="s">
        <v>63</v>
      </c>
      <c r="D5552" t="s">
        <v>420</v>
      </c>
      <c r="E5552" t="s">
        <v>183</v>
      </c>
      <c r="F5552">
        <v>5</v>
      </c>
      <c r="G5552">
        <v>9</v>
      </c>
      <c r="H5552" t="s">
        <v>14</v>
      </c>
      <c r="I5552" t="s">
        <v>15</v>
      </c>
      <c r="J5552">
        <v>5716</v>
      </c>
      <c r="K5552" t="str">
        <f>VLOOKUP(E5552,LUCode!A:B,2,FALSE)</f>
        <v>ATC Operator Related</v>
      </c>
      <c r="L5552">
        <f>VLOOKUP(D5552,Coordinates!A:C,2,FALSE)</f>
        <v>43.3917</v>
      </c>
      <c r="M5552">
        <f>VLOOKUP(D5552,Coordinates!A:C,3,FALSE)</f>
        <v>-79.231800000000007</v>
      </c>
      <c r="N5552" t="str">
        <f>VLOOKUP(I5552,LULine!A:B,2,FALSE)</f>
        <v>Yonge University Spadina</v>
      </c>
      <c r="O5552" t="s">
        <v>1769</v>
      </c>
      <c r="P5552" t="s">
        <v>1774</v>
      </c>
    </row>
    <row r="5553" spans="1:16" x14ac:dyDescent="0.3">
      <c r="A5553">
        <v>43803</v>
      </c>
      <c r="B5553" t="s">
        <v>131</v>
      </c>
      <c r="C5553" t="s">
        <v>63</v>
      </c>
      <c r="D5553" t="s">
        <v>266</v>
      </c>
      <c r="E5553" t="s">
        <v>521</v>
      </c>
      <c r="F5553">
        <v>5</v>
      </c>
      <c r="G5553">
        <v>10</v>
      </c>
      <c r="H5553" t="s">
        <v>19</v>
      </c>
      <c r="I5553" t="s">
        <v>93</v>
      </c>
      <c r="J5553">
        <v>3014</v>
      </c>
      <c r="K5553" t="str">
        <f>VLOOKUP(E5553,LUCode!A:B,2,FALSE)</f>
        <v>Low Voltage</v>
      </c>
      <c r="L5553">
        <f>VLOOKUP(D5553,Coordinates!A:C,2,FALSE)</f>
        <v>43.462899999999998</v>
      </c>
      <c r="M5553">
        <f>VLOOKUP(D5553,Coordinates!A:C,3,FALSE)</f>
        <v>-79.150599999999997</v>
      </c>
      <c r="N5553" t="str">
        <f>VLOOKUP(I5553,LULine!A:B,2,FALSE)</f>
        <v>Scarborough Rail Transit</v>
      </c>
      <c r="O5553" t="s">
        <v>1769</v>
      </c>
      <c r="P5553" t="s">
        <v>1774</v>
      </c>
    </row>
    <row r="5554" spans="1:16" x14ac:dyDescent="0.3">
      <c r="A5554">
        <v>43803</v>
      </c>
      <c r="B5554" t="s">
        <v>1070</v>
      </c>
      <c r="C5554" t="s">
        <v>63</v>
      </c>
      <c r="D5554" t="s">
        <v>157</v>
      </c>
      <c r="E5554" t="s">
        <v>50</v>
      </c>
      <c r="F5554">
        <v>4</v>
      </c>
      <c r="G5554">
        <v>7</v>
      </c>
      <c r="H5554" t="s">
        <v>29</v>
      </c>
      <c r="I5554" t="s">
        <v>30</v>
      </c>
      <c r="J5554">
        <v>5244</v>
      </c>
      <c r="K5554" t="str">
        <f>VLOOKUP(E5554,LUCode!A:B,2,FALSE)</f>
        <v>Brakes</v>
      </c>
      <c r="L5554">
        <f>VLOOKUP(D5554,Coordinates!A:C,2,FALSE)</f>
        <v>43.404800000000002</v>
      </c>
      <c r="M5554">
        <f>VLOOKUP(D5554,Coordinates!A:C,3,FALSE)</f>
        <v>-79.2042</v>
      </c>
      <c r="N5554" t="str">
        <f>VLOOKUP(I5554,LULine!A:B,2,FALSE)</f>
        <v>Bloor Danforth</v>
      </c>
      <c r="O5554" t="s">
        <v>1769</v>
      </c>
      <c r="P5554" t="s">
        <v>1772</v>
      </c>
    </row>
    <row r="5555" spans="1:16" x14ac:dyDescent="0.3">
      <c r="A5555">
        <v>43803</v>
      </c>
      <c r="B5555" t="s">
        <v>1195</v>
      </c>
      <c r="C5555" t="s">
        <v>63</v>
      </c>
      <c r="D5555" t="s">
        <v>56</v>
      </c>
      <c r="E5555" t="s">
        <v>80</v>
      </c>
      <c r="F5555">
        <v>17</v>
      </c>
      <c r="G5555">
        <v>20</v>
      </c>
      <c r="H5555" t="s">
        <v>34</v>
      </c>
      <c r="I5555" t="s">
        <v>30</v>
      </c>
      <c r="J5555">
        <v>5243</v>
      </c>
      <c r="K5555" t="str">
        <f>VLOOKUP(E5555,LUCode!A:B,2,FALSE)</f>
        <v>Disorderly Patron</v>
      </c>
      <c r="L5555">
        <f>VLOOKUP(D5555,Coordinates!A:C,2,FALSE)</f>
        <v>43.395800000000001</v>
      </c>
      <c r="M5555">
        <f>VLOOKUP(D5555,Coordinates!A:C,3,FALSE)</f>
        <v>-79.244</v>
      </c>
      <c r="N5555" t="str">
        <f>VLOOKUP(I5555,LULine!A:B,2,FALSE)</f>
        <v>Bloor Danforth</v>
      </c>
      <c r="O5555" t="s">
        <v>1769</v>
      </c>
      <c r="P5555" t="s">
        <v>1772</v>
      </c>
    </row>
    <row r="5556" spans="1:16" x14ac:dyDescent="0.3">
      <c r="A5556">
        <v>43803</v>
      </c>
      <c r="B5556" t="s">
        <v>633</v>
      </c>
      <c r="C5556" t="s">
        <v>63</v>
      </c>
      <c r="D5556" t="s">
        <v>207</v>
      </c>
      <c r="E5556" t="s">
        <v>158</v>
      </c>
      <c r="F5556">
        <v>14</v>
      </c>
      <c r="G5556">
        <v>17</v>
      </c>
      <c r="H5556" t="s">
        <v>14</v>
      </c>
      <c r="I5556" t="s">
        <v>15</v>
      </c>
      <c r="J5556">
        <v>5641</v>
      </c>
      <c r="K5556" t="str">
        <f>VLOOKUP(E5556,LUCode!A:B,2,FALSE)</f>
        <v>Unauthorized at Track Level</v>
      </c>
      <c r="L5556">
        <f>VLOOKUP(D5556,Coordinates!A:C,2,FALSE)</f>
        <v>43.4221</v>
      </c>
      <c r="M5556">
        <f>VLOOKUP(D5556,Coordinates!A:C,3,FALSE)</f>
        <v>-79.235399999999998</v>
      </c>
      <c r="N5556" t="str">
        <f>VLOOKUP(I5556,LULine!A:B,2,FALSE)</f>
        <v>Yonge University Spadina</v>
      </c>
      <c r="O5556" t="s">
        <v>1769</v>
      </c>
      <c r="P5556" t="s">
        <v>1772</v>
      </c>
    </row>
    <row r="5557" spans="1:16" x14ac:dyDescent="0.3">
      <c r="A5557">
        <v>43803</v>
      </c>
      <c r="B5557" t="s">
        <v>1399</v>
      </c>
      <c r="C5557" t="s">
        <v>63</v>
      </c>
      <c r="D5557" t="s">
        <v>106</v>
      </c>
      <c r="E5557" t="s">
        <v>67</v>
      </c>
      <c r="F5557">
        <v>5</v>
      </c>
      <c r="G5557">
        <v>8</v>
      </c>
      <c r="H5557" t="s">
        <v>19</v>
      </c>
      <c r="I5557" t="s">
        <v>15</v>
      </c>
      <c r="J5557">
        <v>5456</v>
      </c>
      <c r="K5557" t="str">
        <f>VLOOKUP(E5557,LUCode!A:B,2,FALSE)</f>
        <v>Door Problems - Faulty Equipment</v>
      </c>
      <c r="L5557">
        <f>VLOOKUP(D5557,Coordinates!A:C,2,FALSE)</f>
        <v>43.400199999999998</v>
      </c>
      <c r="M5557">
        <f>VLOOKUP(D5557,Coordinates!A:C,3,FALSE)</f>
        <v>-79.233699999999999</v>
      </c>
      <c r="N5557" t="str">
        <f>VLOOKUP(I5557,LULine!A:B,2,FALSE)</f>
        <v>Yonge University Spadina</v>
      </c>
      <c r="O5557" t="s">
        <v>1769</v>
      </c>
      <c r="P5557" t="s">
        <v>1773</v>
      </c>
    </row>
    <row r="5558" spans="1:16" x14ac:dyDescent="0.3">
      <c r="A5558">
        <v>43803</v>
      </c>
      <c r="B5558" t="s">
        <v>582</v>
      </c>
      <c r="C5558" t="s">
        <v>63</v>
      </c>
      <c r="D5558" t="s">
        <v>172</v>
      </c>
      <c r="E5558" t="s">
        <v>152</v>
      </c>
      <c r="F5558">
        <v>3</v>
      </c>
      <c r="G5558">
        <v>6</v>
      </c>
      <c r="H5558" t="s">
        <v>19</v>
      </c>
      <c r="I5558" t="s">
        <v>15</v>
      </c>
      <c r="J5558">
        <v>5615</v>
      </c>
      <c r="K5558" t="str">
        <f>VLOOKUP(E5558,LUCode!A:B,2,FALSE)</f>
        <v>Graffiti / Scratchiti</v>
      </c>
      <c r="L5558">
        <f>VLOOKUP(D5558,Coordinates!A:C,2,FALSE)</f>
        <v>43.761499999999998</v>
      </c>
      <c r="M5558">
        <f>VLOOKUP(D5558,Coordinates!A:C,3,FALSE)</f>
        <v>-79.411100000000005</v>
      </c>
      <c r="N5558" t="str">
        <f>VLOOKUP(I5558,LULine!A:B,2,FALSE)</f>
        <v>Yonge University Spadina</v>
      </c>
      <c r="O5558" t="s">
        <v>1769</v>
      </c>
      <c r="P5558" t="s">
        <v>1773</v>
      </c>
    </row>
    <row r="5559" spans="1:16" x14ac:dyDescent="0.3">
      <c r="A5559">
        <v>43803</v>
      </c>
      <c r="B5559" t="s">
        <v>310</v>
      </c>
      <c r="C5559" t="s">
        <v>63</v>
      </c>
      <c r="D5559" t="s">
        <v>45</v>
      </c>
      <c r="E5559" t="s">
        <v>52</v>
      </c>
      <c r="F5559">
        <v>5</v>
      </c>
      <c r="G5559">
        <v>7</v>
      </c>
      <c r="H5559" t="s">
        <v>19</v>
      </c>
      <c r="I5559" t="s">
        <v>15</v>
      </c>
      <c r="J5559">
        <v>5381</v>
      </c>
      <c r="K5559" t="str">
        <f>VLOOKUP(E5559,LUCode!A:B,2,FALSE)</f>
        <v>Unsanitary Vehicle</v>
      </c>
      <c r="L5559">
        <f>VLOOKUP(D5559,Coordinates!A:C,2,FALSE)</f>
        <v>43.781399999999998</v>
      </c>
      <c r="M5559">
        <f>VLOOKUP(D5559,Coordinates!A:C,3,FALSE)</f>
        <v>-79.415000000000006</v>
      </c>
      <c r="N5559" t="str">
        <f>VLOOKUP(I5559,LULine!A:B,2,FALSE)</f>
        <v>Yonge University Spadina</v>
      </c>
      <c r="O5559" t="s">
        <v>1769</v>
      </c>
      <c r="P5559" t="s">
        <v>1775</v>
      </c>
    </row>
    <row r="5560" spans="1:16" x14ac:dyDescent="0.3">
      <c r="A5560">
        <v>43803</v>
      </c>
      <c r="B5560" t="s">
        <v>108</v>
      </c>
      <c r="C5560" t="s">
        <v>63</v>
      </c>
      <c r="D5560" t="s">
        <v>88</v>
      </c>
      <c r="E5560" t="s">
        <v>80</v>
      </c>
      <c r="F5560">
        <v>3</v>
      </c>
      <c r="G5560">
        <v>5</v>
      </c>
      <c r="H5560" t="s">
        <v>14</v>
      </c>
      <c r="I5560" t="s">
        <v>15</v>
      </c>
      <c r="J5560">
        <v>5441</v>
      </c>
      <c r="K5560" t="str">
        <f>VLOOKUP(E5560,LUCode!A:B,2,FALSE)</f>
        <v>Disorderly Patron</v>
      </c>
      <c r="L5560">
        <f>VLOOKUP(D5560,Coordinates!A:C,2,FALSE)</f>
        <v>43.744900000000001</v>
      </c>
      <c r="M5560">
        <f>VLOOKUP(D5560,Coordinates!A:C,3,FALSE)</f>
        <v>-79.406700000000001</v>
      </c>
      <c r="N5560" t="str">
        <f>VLOOKUP(I5560,LULine!A:B,2,FALSE)</f>
        <v>Yonge University Spadina</v>
      </c>
      <c r="O5560" t="s">
        <v>1769</v>
      </c>
      <c r="P5560" t="s">
        <v>1776</v>
      </c>
    </row>
    <row r="5561" spans="1:16" x14ac:dyDescent="0.3">
      <c r="A5561">
        <v>43803</v>
      </c>
      <c r="B5561" t="s">
        <v>1284</v>
      </c>
      <c r="C5561" t="s">
        <v>63</v>
      </c>
      <c r="D5561" t="s">
        <v>37</v>
      </c>
      <c r="E5561" t="s">
        <v>809</v>
      </c>
      <c r="F5561">
        <v>6</v>
      </c>
      <c r="G5561">
        <v>9</v>
      </c>
      <c r="H5561" t="s">
        <v>29</v>
      </c>
      <c r="I5561" t="s">
        <v>30</v>
      </c>
      <c r="J5561">
        <v>5243</v>
      </c>
      <c r="K5561" t="str">
        <f>VLOOKUP(E5561,LUCode!A:B,2,FALSE)</f>
        <v>Warning Alarm Systems</v>
      </c>
      <c r="L5561">
        <f>VLOOKUP(D5561,Coordinates!A:C,2,FALSE)</f>
        <v>43.435699999999997</v>
      </c>
      <c r="M5561">
        <f>VLOOKUP(D5561,Coordinates!A:C,3,FALSE)</f>
        <v>-79.154899999999998</v>
      </c>
      <c r="N5561" t="str">
        <f>VLOOKUP(I5561,LULine!A:B,2,FALSE)</f>
        <v>Bloor Danforth</v>
      </c>
      <c r="O5561" t="s">
        <v>1769</v>
      </c>
      <c r="P5561" t="s">
        <v>1776</v>
      </c>
    </row>
    <row r="5562" spans="1:16" x14ac:dyDescent="0.3">
      <c r="A5562">
        <v>43803</v>
      </c>
      <c r="B5562" t="s">
        <v>1394</v>
      </c>
      <c r="C5562" t="s">
        <v>63</v>
      </c>
      <c r="D5562" t="s">
        <v>33</v>
      </c>
      <c r="E5562" t="s">
        <v>54</v>
      </c>
      <c r="F5562">
        <v>3</v>
      </c>
      <c r="G5562">
        <v>6</v>
      </c>
      <c r="H5562" t="s">
        <v>34</v>
      </c>
      <c r="I5562" t="s">
        <v>30</v>
      </c>
      <c r="J5562">
        <v>5278</v>
      </c>
      <c r="K5562" t="str">
        <f>VLOOKUP(E5562,LUCode!A:B,2,FALSE)</f>
        <v>Passenger Assistance Alarm Activated - No Trouble Found</v>
      </c>
      <c r="L5562">
        <f>VLOOKUP(D5562,Coordinates!A:C,2,FALSE)</f>
        <v>43.381399999999999</v>
      </c>
      <c r="M5562">
        <f>VLOOKUP(D5562,Coordinates!A:C,3,FALSE)</f>
        <v>-79.320999999999998</v>
      </c>
      <c r="N5562" t="str">
        <f>VLOOKUP(I5562,LULine!A:B,2,FALSE)</f>
        <v>Bloor Danforth</v>
      </c>
      <c r="O5562" t="s">
        <v>1769</v>
      </c>
      <c r="P5562" t="s">
        <v>1776</v>
      </c>
    </row>
    <row r="5563" spans="1:16" x14ac:dyDescent="0.3">
      <c r="A5563">
        <v>43803</v>
      </c>
      <c r="B5563" t="s">
        <v>452</v>
      </c>
      <c r="C5563" t="s">
        <v>63</v>
      </c>
      <c r="D5563" t="s">
        <v>157</v>
      </c>
      <c r="E5563" t="s">
        <v>1241</v>
      </c>
      <c r="F5563">
        <v>3</v>
      </c>
      <c r="G5563">
        <v>7</v>
      </c>
      <c r="H5563" t="s">
        <v>34</v>
      </c>
      <c r="I5563" t="s">
        <v>30</v>
      </c>
      <c r="J5563">
        <v>5005</v>
      </c>
      <c r="K5563" t="str">
        <f>VLOOKUP(E5563,LUCode!A:B,2,FALSE)</f>
        <v>Low Voltage</v>
      </c>
      <c r="L5563">
        <f>VLOOKUP(D5563,Coordinates!A:C,2,FALSE)</f>
        <v>43.404800000000002</v>
      </c>
      <c r="M5563">
        <f>VLOOKUP(D5563,Coordinates!A:C,3,FALSE)</f>
        <v>-79.2042</v>
      </c>
      <c r="N5563" t="str">
        <f>VLOOKUP(I5563,LULine!A:B,2,FALSE)</f>
        <v>Bloor Danforth</v>
      </c>
      <c r="O5563" t="s">
        <v>1769</v>
      </c>
      <c r="P5563" t="s">
        <v>1777</v>
      </c>
    </row>
    <row r="5564" spans="1:16" x14ac:dyDescent="0.3">
      <c r="A5564">
        <v>43804</v>
      </c>
      <c r="B5564" t="s">
        <v>686</v>
      </c>
      <c r="C5564" t="s">
        <v>126</v>
      </c>
      <c r="D5564" t="s">
        <v>439</v>
      </c>
      <c r="E5564" t="s">
        <v>158</v>
      </c>
      <c r="F5564">
        <v>5</v>
      </c>
      <c r="G5564">
        <v>10</v>
      </c>
      <c r="H5564" t="s">
        <v>19</v>
      </c>
      <c r="I5564" t="s">
        <v>15</v>
      </c>
      <c r="J5564">
        <v>5796</v>
      </c>
      <c r="K5564" t="str">
        <f>VLOOKUP(E5564,LUCode!A:B,2,FALSE)</f>
        <v>Unauthorized at Track Level</v>
      </c>
      <c r="L5564">
        <f>VLOOKUP(D5564,Coordinates!A:C,2,FALSE)</f>
        <v>43.6477</v>
      </c>
      <c r="M5564">
        <f>VLOOKUP(D5564,Coordinates!A:C,3,FALSE)</f>
        <v>-79.384799999999998</v>
      </c>
      <c r="N5564" t="str">
        <f>VLOOKUP(I5564,LULine!A:B,2,FALSE)</f>
        <v>Yonge University Spadina</v>
      </c>
      <c r="O5564" t="s">
        <v>1769</v>
      </c>
      <c r="P5564" t="s">
        <v>1777</v>
      </c>
    </row>
    <row r="5565" spans="1:16" x14ac:dyDescent="0.3">
      <c r="A5565">
        <v>43804</v>
      </c>
      <c r="B5565" t="s">
        <v>1744</v>
      </c>
      <c r="C5565" t="s">
        <v>126</v>
      </c>
      <c r="D5565" t="s">
        <v>45</v>
      </c>
      <c r="E5565" t="s">
        <v>132</v>
      </c>
      <c r="F5565">
        <v>5</v>
      </c>
      <c r="G5565">
        <v>10</v>
      </c>
      <c r="H5565" t="s">
        <v>19</v>
      </c>
      <c r="I5565" t="s">
        <v>15</v>
      </c>
      <c r="J5565">
        <v>5616</v>
      </c>
      <c r="K5565" t="str">
        <f>VLOOKUP(E5565,LUCode!A:B,2,FALSE)</f>
        <v>Misc. Transportation Other - Employee Non-Chargeable</v>
      </c>
      <c r="L5565">
        <f>VLOOKUP(D5565,Coordinates!A:C,2,FALSE)</f>
        <v>43.781399999999998</v>
      </c>
      <c r="M5565">
        <f>VLOOKUP(D5565,Coordinates!A:C,3,FALSE)</f>
        <v>-79.415000000000006</v>
      </c>
      <c r="N5565" t="str">
        <f>VLOOKUP(I5565,LULine!A:B,2,FALSE)</f>
        <v>Yonge University Spadina</v>
      </c>
      <c r="O5565" t="s">
        <v>1769</v>
      </c>
      <c r="P5565" t="s">
        <v>1777</v>
      </c>
    </row>
    <row r="5566" spans="1:16" x14ac:dyDescent="0.3">
      <c r="A5566">
        <v>43804</v>
      </c>
      <c r="B5566" t="s">
        <v>645</v>
      </c>
      <c r="C5566" t="s">
        <v>126</v>
      </c>
      <c r="D5566" t="s">
        <v>33</v>
      </c>
      <c r="E5566" t="s">
        <v>143</v>
      </c>
      <c r="F5566">
        <v>6</v>
      </c>
      <c r="G5566">
        <v>12</v>
      </c>
      <c r="H5566" t="s">
        <v>34</v>
      </c>
      <c r="I5566" t="s">
        <v>30</v>
      </c>
      <c r="J5566">
        <v>5225</v>
      </c>
      <c r="K5566" t="str">
        <f>VLOOKUP(E5566,LUCode!A:B,2,FALSE)</f>
        <v>Transportation Department - Other</v>
      </c>
      <c r="L5566">
        <f>VLOOKUP(D5566,Coordinates!A:C,2,FALSE)</f>
        <v>43.381399999999999</v>
      </c>
      <c r="M5566">
        <f>VLOOKUP(D5566,Coordinates!A:C,3,FALSE)</f>
        <v>-79.320999999999998</v>
      </c>
      <c r="N5566" t="str">
        <f>VLOOKUP(I5566,LULine!A:B,2,FALSE)</f>
        <v>Bloor Danforth</v>
      </c>
      <c r="O5566" t="s">
        <v>1769</v>
      </c>
      <c r="P5566" t="s">
        <v>1774</v>
      </c>
    </row>
    <row r="5567" spans="1:16" x14ac:dyDescent="0.3">
      <c r="A5567">
        <v>43804</v>
      </c>
      <c r="B5567" t="s">
        <v>563</v>
      </c>
      <c r="C5567" t="s">
        <v>126</v>
      </c>
      <c r="D5567" t="s">
        <v>127</v>
      </c>
      <c r="E5567" t="s">
        <v>80</v>
      </c>
      <c r="F5567">
        <v>3</v>
      </c>
      <c r="G5567">
        <v>5</v>
      </c>
      <c r="H5567" t="s">
        <v>19</v>
      </c>
      <c r="I5567" t="s">
        <v>15</v>
      </c>
      <c r="J5567">
        <v>5946</v>
      </c>
      <c r="K5567" t="str">
        <f>VLOOKUP(E5567,LUCode!A:B,2,FALSE)</f>
        <v>Disorderly Patron</v>
      </c>
      <c r="L5567">
        <f>VLOOKUP(D5567,Coordinates!A:C,2,FALSE)</f>
        <v>43.400500000000001</v>
      </c>
      <c r="M5567">
        <f>VLOOKUP(D5567,Coordinates!A:C,3,FALSE)</f>
        <v>-79.235900000000001</v>
      </c>
      <c r="N5567" t="str">
        <f>VLOOKUP(I5567,LULine!A:B,2,FALSE)</f>
        <v>Yonge University Spadina</v>
      </c>
      <c r="O5567" t="s">
        <v>1769</v>
      </c>
      <c r="P5567" t="s">
        <v>1774</v>
      </c>
    </row>
    <row r="5568" spans="1:16" x14ac:dyDescent="0.3">
      <c r="A5568">
        <v>43804</v>
      </c>
      <c r="B5568" t="s">
        <v>668</v>
      </c>
      <c r="C5568" t="s">
        <v>126</v>
      </c>
      <c r="D5568" t="s">
        <v>104</v>
      </c>
      <c r="E5568" t="s">
        <v>110</v>
      </c>
      <c r="F5568">
        <v>4</v>
      </c>
      <c r="G5568">
        <v>6</v>
      </c>
      <c r="H5568" t="s">
        <v>29</v>
      </c>
      <c r="I5568" t="s">
        <v>30</v>
      </c>
      <c r="J5568">
        <v>5367</v>
      </c>
      <c r="K5568" t="str">
        <f>VLOOKUP(E5568,LUCode!A:B,2,FALSE)</f>
        <v>Door Problems - Debris Related</v>
      </c>
      <c r="L5568">
        <f>VLOOKUP(D5568,Coordinates!A:C,2,FALSE)</f>
        <v>43.384300000000003</v>
      </c>
      <c r="M5568">
        <f>VLOOKUP(D5568,Coordinates!A:C,3,FALSE)</f>
        <v>-79.312799999999996</v>
      </c>
      <c r="N5568" t="str">
        <f>VLOOKUP(I5568,LULine!A:B,2,FALSE)</f>
        <v>Bloor Danforth</v>
      </c>
      <c r="O5568" t="s">
        <v>1769</v>
      </c>
      <c r="P5568" t="s">
        <v>1772</v>
      </c>
    </row>
    <row r="5569" spans="1:16" x14ac:dyDescent="0.3">
      <c r="A5569">
        <v>43804</v>
      </c>
      <c r="B5569" t="s">
        <v>540</v>
      </c>
      <c r="C5569" t="s">
        <v>126</v>
      </c>
      <c r="D5569" t="s">
        <v>395</v>
      </c>
      <c r="E5569" t="s">
        <v>80</v>
      </c>
      <c r="F5569">
        <v>4</v>
      </c>
      <c r="G5569">
        <v>7</v>
      </c>
      <c r="H5569" t="s">
        <v>29</v>
      </c>
      <c r="I5569" t="s">
        <v>30</v>
      </c>
      <c r="J5569">
        <v>5077</v>
      </c>
      <c r="K5569" t="str">
        <f>VLOOKUP(E5569,LUCode!A:B,2,FALSE)</f>
        <v>Disorderly Patron</v>
      </c>
      <c r="L5569">
        <f>VLOOKUP(D5569,Coordinates!A:C,2,FALSE)</f>
        <v>43.385899999999999</v>
      </c>
      <c r="M5569">
        <f>VLOOKUP(D5569,Coordinates!A:C,3,FALSE)</f>
        <v>-79.290199999999999</v>
      </c>
      <c r="N5569" t="str">
        <f>VLOOKUP(I5569,LULine!A:B,2,FALSE)</f>
        <v>Bloor Danforth</v>
      </c>
      <c r="O5569" t="s">
        <v>1769</v>
      </c>
      <c r="P5569" t="s">
        <v>1772</v>
      </c>
    </row>
    <row r="5570" spans="1:16" x14ac:dyDescent="0.3">
      <c r="A5570">
        <v>43804</v>
      </c>
      <c r="B5570" t="s">
        <v>490</v>
      </c>
      <c r="C5570" t="s">
        <v>126</v>
      </c>
      <c r="D5570" t="s">
        <v>279</v>
      </c>
      <c r="E5570" t="s">
        <v>80</v>
      </c>
      <c r="F5570">
        <v>5</v>
      </c>
      <c r="G5570">
        <v>8</v>
      </c>
      <c r="H5570" t="s">
        <v>19</v>
      </c>
      <c r="I5570" t="s">
        <v>15</v>
      </c>
      <c r="J5570">
        <v>5951</v>
      </c>
      <c r="K5570" t="str">
        <f>VLOOKUP(E5570,LUCode!A:B,2,FALSE)</f>
        <v>Disorderly Patron</v>
      </c>
      <c r="L5570">
        <f>VLOOKUP(D5570,Coordinates!A:C,2,FALSE)</f>
        <v>43.4056</v>
      </c>
      <c r="M5570">
        <f>VLOOKUP(D5570,Coordinates!A:C,3,FALSE)</f>
        <v>-79.232699999999994</v>
      </c>
      <c r="N5570" t="str">
        <f>VLOOKUP(I5570,LULine!A:B,2,FALSE)</f>
        <v>Yonge University Spadina</v>
      </c>
      <c r="O5570" t="s">
        <v>1769</v>
      </c>
      <c r="P5570" t="s">
        <v>1772</v>
      </c>
    </row>
    <row r="5571" spans="1:16" x14ac:dyDescent="0.3">
      <c r="A5571">
        <v>43804</v>
      </c>
      <c r="B5571" t="s">
        <v>256</v>
      </c>
      <c r="C5571" t="s">
        <v>126</v>
      </c>
      <c r="D5571" t="s">
        <v>223</v>
      </c>
      <c r="E5571" t="s">
        <v>216</v>
      </c>
      <c r="F5571">
        <v>7</v>
      </c>
      <c r="G5571">
        <v>10</v>
      </c>
      <c r="H5571" t="s">
        <v>34</v>
      </c>
      <c r="I5571" t="s">
        <v>30</v>
      </c>
      <c r="J5571">
        <v>5336</v>
      </c>
      <c r="K5571" t="str">
        <f>VLOOKUP(E5571,LUCode!A:B,2,FALSE)</f>
        <v>Emergency Alarm Station Activation</v>
      </c>
      <c r="L5571">
        <f>VLOOKUP(D5571,Coordinates!A:C,2,FALSE)</f>
        <v>43.392499999999998</v>
      </c>
      <c r="M5571">
        <f>VLOOKUP(D5571,Coordinates!A:C,3,FALSE)</f>
        <v>-79.271050000000002</v>
      </c>
      <c r="N5571" t="str">
        <f>VLOOKUP(I5571,LULine!A:B,2,FALSE)</f>
        <v>Bloor Danforth</v>
      </c>
      <c r="O5571" t="s">
        <v>1769</v>
      </c>
      <c r="P5571" t="s">
        <v>1772</v>
      </c>
    </row>
    <row r="5572" spans="1:16" x14ac:dyDescent="0.3">
      <c r="A5572">
        <v>43804</v>
      </c>
      <c r="B5572" t="s">
        <v>1068</v>
      </c>
      <c r="C5572" t="s">
        <v>126</v>
      </c>
      <c r="D5572" t="s">
        <v>59</v>
      </c>
      <c r="E5572" t="s">
        <v>239</v>
      </c>
      <c r="F5572">
        <v>6</v>
      </c>
      <c r="G5572">
        <v>9</v>
      </c>
      <c r="H5572" t="s">
        <v>34</v>
      </c>
      <c r="I5572" t="s">
        <v>30</v>
      </c>
      <c r="J5572">
        <v>5037</v>
      </c>
      <c r="K5572" t="str">
        <f>VLOOKUP(E5572,LUCode!A:B,2,FALSE)</f>
        <v>Crew Unable to Maintain Schedule</v>
      </c>
      <c r="L5572">
        <f>VLOOKUP(D5572,Coordinates!A:C,2,FALSE)</f>
        <v>43.410299999999999</v>
      </c>
      <c r="M5572">
        <f>VLOOKUP(D5572,Coordinates!A:C,3,FALSE)</f>
        <v>-79.192300000000003</v>
      </c>
      <c r="N5572" t="str">
        <f>VLOOKUP(I5572,LULine!A:B,2,FALSE)</f>
        <v>Bloor Danforth</v>
      </c>
      <c r="O5572" t="s">
        <v>1769</v>
      </c>
      <c r="P5572" t="s">
        <v>1773</v>
      </c>
    </row>
    <row r="5573" spans="1:16" x14ac:dyDescent="0.3">
      <c r="A5573">
        <v>43804</v>
      </c>
      <c r="B5573" t="s">
        <v>1068</v>
      </c>
      <c r="C5573" t="s">
        <v>126</v>
      </c>
      <c r="D5573" t="s">
        <v>281</v>
      </c>
      <c r="E5573" t="s">
        <v>531</v>
      </c>
      <c r="F5573">
        <v>3</v>
      </c>
      <c r="G5573">
        <v>8</v>
      </c>
      <c r="H5573" t="s">
        <v>34</v>
      </c>
      <c r="I5573" t="s">
        <v>99</v>
      </c>
      <c r="J5573">
        <v>6191</v>
      </c>
      <c r="K5573" t="str">
        <f>VLOOKUP(E5573,LUCode!A:B,2,FALSE)</f>
        <v>Training Department Related Delays</v>
      </c>
      <c r="L5573">
        <f>VLOOKUP(D5573,Coordinates!A:C,2,FALSE)</f>
        <v>43.775700000000001</v>
      </c>
      <c r="M5573">
        <f>VLOOKUP(D5573,Coordinates!A:C,3,FALSE)</f>
        <v>-79.345399999999998</v>
      </c>
      <c r="N5573" t="str">
        <f>VLOOKUP(I5573,LULine!A:B,2,FALSE)</f>
        <v>Sheppard</v>
      </c>
      <c r="O5573" t="s">
        <v>1769</v>
      </c>
      <c r="P5573" t="s">
        <v>1773</v>
      </c>
    </row>
    <row r="5574" spans="1:16" x14ac:dyDescent="0.3">
      <c r="A5574">
        <v>43804</v>
      </c>
      <c r="B5574" t="s">
        <v>1360</v>
      </c>
      <c r="C5574" t="s">
        <v>126</v>
      </c>
      <c r="D5574" s="25" t="s">
        <v>101</v>
      </c>
      <c r="E5574" t="s">
        <v>13</v>
      </c>
      <c r="F5574">
        <v>7</v>
      </c>
      <c r="G5574">
        <v>10</v>
      </c>
      <c r="H5574" t="s">
        <v>19</v>
      </c>
      <c r="I5574" t="s">
        <v>15</v>
      </c>
      <c r="J5574">
        <v>5821</v>
      </c>
      <c r="K5574" t="str">
        <f>VLOOKUP(E5574,LUCode!A:B,2,FALSE)</f>
        <v>ATC Project</v>
      </c>
      <c r="L5574">
        <f>VLOOKUP(D5574,Coordinates!A:C,2,FALSE)</f>
        <v>43.400199999999998</v>
      </c>
      <c r="M5574">
        <f>VLOOKUP(D5574,Coordinates!A:C,3,FALSE)</f>
        <v>-79.241399999999999</v>
      </c>
      <c r="N5574" t="str">
        <f>VLOOKUP(I5574,LULine!A:B,2,FALSE)</f>
        <v>Yonge University Spadina</v>
      </c>
      <c r="O5574" t="s">
        <v>1769</v>
      </c>
      <c r="P5574" t="s">
        <v>1773</v>
      </c>
    </row>
    <row r="5575" spans="1:16" x14ac:dyDescent="0.3">
      <c r="A5575">
        <v>43804</v>
      </c>
      <c r="B5575" t="s">
        <v>1705</v>
      </c>
      <c r="C5575" t="s">
        <v>126</v>
      </c>
      <c r="D5575" t="s">
        <v>45</v>
      </c>
      <c r="E5575" t="s">
        <v>60</v>
      </c>
      <c r="F5575">
        <v>7</v>
      </c>
      <c r="G5575">
        <v>10</v>
      </c>
      <c r="H5575" t="s">
        <v>14</v>
      </c>
      <c r="I5575" t="s">
        <v>15</v>
      </c>
      <c r="J5575">
        <v>5821</v>
      </c>
      <c r="K5575" t="str">
        <f>VLOOKUP(E5575,LUCode!A:B,2,FALSE)</f>
        <v>Miscellaneous Other</v>
      </c>
      <c r="L5575">
        <f>VLOOKUP(D5575,Coordinates!A:C,2,FALSE)</f>
        <v>43.781399999999998</v>
      </c>
      <c r="M5575">
        <f>VLOOKUP(D5575,Coordinates!A:C,3,FALSE)</f>
        <v>-79.415000000000006</v>
      </c>
      <c r="N5575" t="str">
        <f>VLOOKUP(I5575,LULine!A:B,2,FALSE)</f>
        <v>Yonge University Spadina</v>
      </c>
      <c r="O5575" t="s">
        <v>1769</v>
      </c>
      <c r="P5575" t="s">
        <v>1773</v>
      </c>
    </row>
    <row r="5576" spans="1:16" x14ac:dyDescent="0.3">
      <c r="A5576">
        <v>43804</v>
      </c>
      <c r="B5576" t="s">
        <v>1679</v>
      </c>
      <c r="C5576" t="s">
        <v>126</v>
      </c>
      <c r="D5576" t="s">
        <v>157</v>
      </c>
      <c r="E5576" t="s">
        <v>601</v>
      </c>
      <c r="F5576">
        <v>3</v>
      </c>
      <c r="G5576">
        <v>6</v>
      </c>
      <c r="H5576" t="s">
        <v>34</v>
      </c>
      <c r="I5576" t="s">
        <v>30</v>
      </c>
      <c r="J5576">
        <v>5139</v>
      </c>
      <c r="K5576" t="str">
        <f>VLOOKUP(E5576,LUCode!A:B,2,FALSE)</f>
        <v>Trucks</v>
      </c>
      <c r="L5576">
        <f>VLOOKUP(D5576,Coordinates!A:C,2,FALSE)</f>
        <v>43.404800000000002</v>
      </c>
      <c r="M5576">
        <f>VLOOKUP(D5576,Coordinates!A:C,3,FALSE)</f>
        <v>-79.2042</v>
      </c>
      <c r="N5576" t="str">
        <f>VLOOKUP(I5576,LULine!A:B,2,FALSE)</f>
        <v>Bloor Danforth</v>
      </c>
      <c r="O5576" t="s">
        <v>1769</v>
      </c>
      <c r="P5576" t="s">
        <v>1773</v>
      </c>
    </row>
    <row r="5577" spans="1:16" x14ac:dyDescent="0.3">
      <c r="A5577">
        <v>43804</v>
      </c>
      <c r="B5577" t="s">
        <v>417</v>
      </c>
      <c r="C5577" t="s">
        <v>126</v>
      </c>
      <c r="D5577" t="s">
        <v>119</v>
      </c>
      <c r="E5577" t="s">
        <v>13</v>
      </c>
      <c r="F5577">
        <v>3</v>
      </c>
      <c r="G5577">
        <v>5</v>
      </c>
      <c r="H5577" t="s">
        <v>19</v>
      </c>
      <c r="I5577" t="s">
        <v>15</v>
      </c>
      <c r="J5577">
        <v>6101</v>
      </c>
      <c r="K5577" t="str">
        <f>VLOOKUP(E5577,LUCode!A:B,2,FALSE)</f>
        <v>ATC Project</v>
      </c>
      <c r="L5577">
        <f>VLOOKUP(D5577,Coordinates!A:C,2,FALSE)</f>
        <v>43.433</v>
      </c>
      <c r="M5577">
        <f>VLOOKUP(D5577,Coordinates!A:C,3,FALSE)</f>
        <v>-79.248000000000005</v>
      </c>
      <c r="N5577" t="str">
        <f>VLOOKUP(I5577,LULine!A:B,2,FALSE)</f>
        <v>Yonge University Spadina</v>
      </c>
      <c r="O5577" t="s">
        <v>1769</v>
      </c>
      <c r="P5577" t="s">
        <v>1775</v>
      </c>
    </row>
    <row r="5578" spans="1:16" x14ac:dyDescent="0.3">
      <c r="A5578">
        <v>43804</v>
      </c>
      <c r="B5578" t="s">
        <v>567</v>
      </c>
      <c r="C5578" t="s">
        <v>126</v>
      </c>
      <c r="D5578" s="25" t="s">
        <v>1756</v>
      </c>
      <c r="E5578" t="s">
        <v>110</v>
      </c>
      <c r="F5578">
        <v>6</v>
      </c>
      <c r="G5578">
        <v>8</v>
      </c>
      <c r="H5578" t="s">
        <v>14</v>
      </c>
      <c r="I5578" t="s">
        <v>15</v>
      </c>
      <c r="J5578">
        <v>5981</v>
      </c>
      <c r="K5578" t="str">
        <f>VLOOKUP(E5578,LUCode!A:B,2,FALSE)</f>
        <v>Door Problems - Debris Related</v>
      </c>
      <c r="L5578">
        <f>VLOOKUP(D5578,Coordinates!A:C,2,FALSE)</f>
        <v>43.401600000000002</v>
      </c>
      <c r="M5578">
        <f>VLOOKUP(D5578,Coordinates!A:C,3,FALSE)</f>
        <v>-79.230900000000005</v>
      </c>
      <c r="N5578" t="str">
        <f>VLOOKUP(I5578,LULine!A:B,2,FALSE)</f>
        <v>Yonge University Spadina</v>
      </c>
      <c r="O5578" t="s">
        <v>1769</v>
      </c>
      <c r="P5578" t="s">
        <v>1775</v>
      </c>
    </row>
    <row r="5579" spans="1:16" x14ac:dyDescent="0.3">
      <c r="A5579">
        <v>43804</v>
      </c>
      <c r="B5579" t="s">
        <v>100</v>
      </c>
      <c r="C5579" t="s">
        <v>126</v>
      </c>
      <c r="D5579" t="s">
        <v>69</v>
      </c>
      <c r="E5579" t="s">
        <v>54</v>
      </c>
      <c r="F5579">
        <v>4</v>
      </c>
      <c r="G5579">
        <v>6</v>
      </c>
      <c r="H5579" t="s">
        <v>29</v>
      </c>
      <c r="I5579" t="s">
        <v>30</v>
      </c>
      <c r="J5579">
        <v>5316</v>
      </c>
      <c r="K5579" t="str">
        <f>VLOOKUP(E5579,LUCode!A:B,2,FALSE)</f>
        <v>Passenger Assistance Alarm Activated - No Trouble Found</v>
      </c>
      <c r="L5579">
        <f>VLOOKUP(D5579,Coordinates!A:C,2,FALSE)</f>
        <v>43.395099999999999</v>
      </c>
      <c r="M5579">
        <f>VLOOKUP(D5579,Coordinates!A:C,3,FALSE)</f>
        <v>-79.250600000000006</v>
      </c>
      <c r="N5579" t="str">
        <f>VLOOKUP(I5579,LULine!A:B,2,FALSE)</f>
        <v>Bloor Danforth</v>
      </c>
      <c r="O5579" t="s">
        <v>1769</v>
      </c>
      <c r="P5579" t="s">
        <v>1775</v>
      </c>
    </row>
    <row r="5580" spans="1:16" x14ac:dyDescent="0.3">
      <c r="A5580">
        <v>43804</v>
      </c>
      <c r="B5580" t="s">
        <v>105</v>
      </c>
      <c r="C5580" t="s">
        <v>126</v>
      </c>
      <c r="D5580" t="s">
        <v>203</v>
      </c>
      <c r="E5580" t="s">
        <v>67</v>
      </c>
      <c r="F5580">
        <v>5</v>
      </c>
      <c r="G5580">
        <v>7</v>
      </c>
      <c r="H5580" t="s">
        <v>14</v>
      </c>
      <c r="I5580" t="s">
        <v>15</v>
      </c>
      <c r="J5580">
        <v>5706</v>
      </c>
      <c r="K5580" t="str">
        <f>VLOOKUP(E5580,LUCode!A:B,2,FALSE)</f>
        <v>Door Problems - Faulty Equipment</v>
      </c>
      <c r="L5580">
        <f>VLOOKUP(D5580,Coordinates!A:C,2,FALSE)</f>
        <v>43.395499999999998</v>
      </c>
      <c r="M5580">
        <f>VLOOKUP(D5580,Coordinates!A:C,3,FALSE)</f>
        <v>-79.230199999999996</v>
      </c>
      <c r="N5580" t="str">
        <f>VLOOKUP(I5580,LULine!A:B,2,FALSE)</f>
        <v>Yonge University Spadina</v>
      </c>
      <c r="O5580" t="s">
        <v>1769</v>
      </c>
      <c r="P5580" t="s">
        <v>1775</v>
      </c>
    </row>
    <row r="5581" spans="1:16" x14ac:dyDescent="0.3">
      <c r="A5581">
        <v>43804</v>
      </c>
      <c r="B5581" t="s">
        <v>678</v>
      </c>
      <c r="C5581" t="s">
        <v>126</v>
      </c>
      <c r="D5581" t="s">
        <v>40</v>
      </c>
      <c r="E5581" t="s">
        <v>89</v>
      </c>
      <c r="F5581">
        <v>5</v>
      </c>
      <c r="G5581">
        <v>7</v>
      </c>
      <c r="H5581" t="s">
        <v>34</v>
      </c>
      <c r="I5581" t="s">
        <v>30</v>
      </c>
      <c r="J5581">
        <v>5232</v>
      </c>
      <c r="K5581" t="str">
        <f>VLOOKUP(E5581,LUCode!A:B,2,FALSE)</f>
        <v>Injured or ill Customer (On Train) - Medical Aid Refused</v>
      </c>
      <c r="L5581">
        <f>VLOOKUP(D5581,Coordinates!A:C,2,FALSE)</f>
        <v>43.405700000000003</v>
      </c>
      <c r="M5581">
        <f>VLOOKUP(D5581,Coordinates!A:C,3,FALSE)</f>
        <v>-79.194900000000004</v>
      </c>
      <c r="N5581" t="str">
        <f>VLOOKUP(I5581,LULine!A:B,2,FALSE)</f>
        <v>Bloor Danforth</v>
      </c>
      <c r="O5581" t="s">
        <v>1769</v>
      </c>
      <c r="P5581" t="s">
        <v>1775</v>
      </c>
    </row>
    <row r="5582" spans="1:16" x14ac:dyDescent="0.3">
      <c r="A5582">
        <v>43804</v>
      </c>
      <c r="B5582" t="s">
        <v>823</v>
      </c>
      <c r="C5582" t="s">
        <v>126</v>
      </c>
      <c r="D5582" s="25" t="s">
        <v>1756</v>
      </c>
      <c r="E5582" t="s">
        <v>231</v>
      </c>
      <c r="F5582">
        <v>3</v>
      </c>
      <c r="G5582">
        <v>5</v>
      </c>
      <c r="H5582" t="s">
        <v>14</v>
      </c>
      <c r="I5582" t="s">
        <v>15</v>
      </c>
      <c r="J5582">
        <v>5706</v>
      </c>
      <c r="K5582" t="str">
        <f>VLOOKUP(E5582,LUCode!A:B,2,FALSE)</f>
        <v>Consequential Delay (2nd Delay Same Fault)</v>
      </c>
      <c r="L5582">
        <f>VLOOKUP(D5582,Coordinates!A:C,2,FALSE)</f>
        <v>43.401600000000002</v>
      </c>
      <c r="M5582">
        <f>VLOOKUP(D5582,Coordinates!A:C,3,FALSE)</f>
        <v>-79.230900000000005</v>
      </c>
      <c r="N5582" t="str">
        <f>VLOOKUP(I5582,LULine!A:B,2,FALSE)</f>
        <v>Yonge University Spadina</v>
      </c>
      <c r="O5582" t="s">
        <v>1769</v>
      </c>
      <c r="P5582" t="s">
        <v>1775</v>
      </c>
    </row>
    <row r="5583" spans="1:16" x14ac:dyDescent="0.3">
      <c r="A5583">
        <v>43804</v>
      </c>
      <c r="B5583" t="s">
        <v>1111</v>
      </c>
      <c r="C5583" t="s">
        <v>126</v>
      </c>
      <c r="D5583" t="s">
        <v>279</v>
      </c>
      <c r="E5583" t="s">
        <v>54</v>
      </c>
      <c r="F5583">
        <v>3</v>
      </c>
      <c r="G5583">
        <v>5</v>
      </c>
      <c r="H5583" t="s">
        <v>14</v>
      </c>
      <c r="I5583" t="s">
        <v>15</v>
      </c>
      <c r="J5583">
        <v>5706</v>
      </c>
      <c r="K5583" t="str">
        <f>VLOOKUP(E5583,LUCode!A:B,2,FALSE)</f>
        <v>Passenger Assistance Alarm Activated - No Trouble Found</v>
      </c>
      <c r="L5583">
        <f>VLOOKUP(D5583,Coordinates!A:C,2,FALSE)</f>
        <v>43.4056</v>
      </c>
      <c r="M5583">
        <f>VLOOKUP(D5583,Coordinates!A:C,3,FALSE)</f>
        <v>-79.232699999999994</v>
      </c>
      <c r="N5583" t="str">
        <f>VLOOKUP(I5583,LULine!A:B,2,FALSE)</f>
        <v>Yonge University Spadina</v>
      </c>
      <c r="O5583" t="s">
        <v>1769</v>
      </c>
      <c r="P5583" t="s">
        <v>1775</v>
      </c>
    </row>
    <row r="5584" spans="1:16" x14ac:dyDescent="0.3">
      <c r="A5584">
        <v>43804</v>
      </c>
      <c r="B5584" t="s">
        <v>1272</v>
      </c>
      <c r="C5584" t="s">
        <v>126</v>
      </c>
      <c r="D5584" t="s">
        <v>37</v>
      </c>
      <c r="E5584" t="s">
        <v>1591</v>
      </c>
      <c r="F5584">
        <v>4</v>
      </c>
      <c r="G5584">
        <v>6</v>
      </c>
      <c r="H5584" t="s">
        <v>34</v>
      </c>
      <c r="I5584" t="s">
        <v>30</v>
      </c>
      <c r="J5584">
        <v>5278</v>
      </c>
      <c r="K5584" t="str">
        <f>VLOOKUP(E5584,LUCode!A:B,2,FALSE)</f>
        <v>Train Controls Improperly Shut Down</v>
      </c>
      <c r="L5584">
        <f>VLOOKUP(D5584,Coordinates!A:C,2,FALSE)</f>
        <v>43.435699999999997</v>
      </c>
      <c r="M5584">
        <f>VLOOKUP(D5584,Coordinates!A:C,3,FALSE)</f>
        <v>-79.154899999999998</v>
      </c>
      <c r="N5584" t="str">
        <f>VLOOKUP(I5584,LULine!A:B,2,FALSE)</f>
        <v>Bloor Danforth</v>
      </c>
      <c r="O5584" t="s">
        <v>1769</v>
      </c>
      <c r="P5584" t="s">
        <v>1776</v>
      </c>
    </row>
    <row r="5585" spans="1:16" x14ac:dyDescent="0.3">
      <c r="A5585">
        <v>43804</v>
      </c>
      <c r="B5585" t="s">
        <v>1124</v>
      </c>
      <c r="C5585" t="s">
        <v>126</v>
      </c>
      <c r="D5585" t="s">
        <v>33</v>
      </c>
      <c r="E5585" t="s">
        <v>89</v>
      </c>
      <c r="F5585">
        <v>3</v>
      </c>
      <c r="G5585">
        <v>6</v>
      </c>
      <c r="H5585" t="s">
        <v>34</v>
      </c>
      <c r="I5585" t="s">
        <v>30</v>
      </c>
      <c r="J5585">
        <v>5010</v>
      </c>
      <c r="K5585" t="str">
        <f>VLOOKUP(E5585,LUCode!A:B,2,FALSE)</f>
        <v>Injured or ill Customer (On Train) - Medical Aid Refused</v>
      </c>
      <c r="L5585">
        <f>VLOOKUP(D5585,Coordinates!A:C,2,FALSE)</f>
        <v>43.381399999999999</v>
      </c>
      <c r="M5585">
        <f>VLOOKUP(D5585,Coordinates!A:C,3,FALSE)</f>
        <v>-79.320999999999998</v>
      </c>
      <c r="N5585" t="str">
        <f>VLOOKUP(I5585,LULine!A:B,2,FALSE)</f>
        <v>Bloor Danforth</v>
      </c>
      <c r="O5585" t="s">
        <v>1769</v>
      </c>
      <c r="P5585" t="s">
        <v>1776</v>
      </c>
    </row>
    <row r="5586" spans="1:16" x14ac:dyDescent="0.3">
      <c r="A5586">
        <v>43804</v>
      </c>
      <c r="B5586" t="s">
        <v>1141</v>
      </c>
      <c r="C5586" t="s">
        <v>126</v>
      </c>
      <c r="D5586" t="s">
        <v>37</v>
      </c>
      <c r="E5586" t="s">
        <v>57</v>
      </c>
      <c r="F5586">
        <v>4</v>
      </c>
      <c r="G5586">
        <v>8</v>
      </c>
      <c r="H5586" t="s">
        <v>29</v>
      </c>
      <c r="I5586" t="s">
        <v>30</v>
      </c>
      <c r="J5586">
        <v>5358</v>
      </c>
      <c r="K5586" t="str">
        <f>VLOOKUP(E5586,LUCode!A:B,2,FALSE)</f>
        <v>Injured or ill Customer (On Train) - Transported</v>
      </c>
      <c r="L5586">
        <f>VLOOKUP(D5586,Coordinates!A:C,2,FALSE)</f>
        <v>43.435699999999997</v>
      </c>
      <c r="M5586">
        <f>VLOOKUP(D5586,Coordinates!A:C,3,FALSE)</f>
        <v>-79.154899999999998</v>
      </c>
      <c r="N5586" t="str">
        <f>VLOOKUP(I5586,LULine!A:B,2,FALSE)</f>
        <v>Bloor Danforth</v>
      </c>
      <c r="O5586" t="s">
        <v>1769</v>
      </c>
      <c r="P5586" t="s">
        <v>1777</v>
      </c>
    </row>
    <row r="5587" spans="1:16" x14ac:dyDescent="0.3">
      <c r="A5587">
        <v>43804</v>
      </c>
      <c r="B5587" t="s">
        <v>1117</v>
      </c>
      <c r="C5587" t="s">
        <v>126</v>
      </c>
      <c r="D5587" t="s">
        <v>79</v>
      </c>
      <c r="E5587" t="s">
        <v>327</v>
      </c>
      <c r="F5587">
        <v>5</v>
      </c>
      <c r="G5587">
        <v>8</v>
      </c>
      <c r="H5587" t="s">
        <v>34</v>
      </c>
      <c r="I5587" t="s">
        <v>30</v>
      </c>
      <c r="J5587">
        <v>5085</v>
      </c>
      <c r="K5587" t="str">
        <f>VLOOKUP(E5587,LUCode!A:B,2,FALSE)</f>
        <v>Operator Overshot Platform</v>
      </c>
      <c r="L5587">
        <f>VLOOKUP(D5587,Coordinates!A:C,2,FALSE)</f>
        <v>43.402500000000003</v>
      </c>
      <c r="M5587">
        <f>VLOOKUP(D5587,Coordinates!A:C,3,FALSE)</f>
        <v>-79.220799999999997</v>
      </c>
      <c r="N5587" t="str">
        <f>VLOOKUP(I5587,LULine!A:B,2,FALSE)</f>
        <v>Bloor Danforth</v>
      </c>
      <c r="O5587" t="s">
        <v>1769</v>
      </c>
      <c r="P5587" t="s">
        <v>1777</v>
      </c>
    </row>
    <row r="5588" spans="1:16" x14ac:dyDescent="0.3">
      <c r="A5588">
        <v>43804</v>
      </c>
      <c r="B5588" t="s">
        <v>702</v>
      </c>
      <c r="C5588" t="s">
        <v>126</v>
      </c>
      <c r="D5588" t="s">
        <v>24</v>
      </c>
      <c r="E5588" t="s">
        <v>143</v>
      </c>
      <c r="F5588">
        <v>3</v>
      </c>
      <c r="G5588">
        <v>6</v>
      </c>
      <c r="H5588" t="s">
        <v>19</v>
      </c>
      <c r="I5588" t="s">
        <v>15</v>
      </c>
      <c r="J5588">
        <v>6071</v>
      </c>
      <c r="K5588" t="str">
        <f>VLOOKUP(E5588,LUCode!A:B,2,FALSE)</f>
        <v>Transportation Department - Other</v>
      </c>
      <c r="L5588">
        <f>VLOOKUP(D5588,Coordinates!A:C,2,FALSE)</f>
        <v>43.415199999999999</v>
      </c>
      <c r="M5588">
        <f>VLOOKUP(D5588,Coordinates!A:C,3,FALSE)</f>
        <v>-79.234999999999999</v>
      </c>
      <c r="N5588" t="str">
        <f>VLOOKUP(I5588,LULine!A:B,2,FALSE)</f>
        <v>Yonge University Spadina</v>
      </c>
      <c r="O5588" t="s">
        <v>1769</v>
      </c>
      <c r="P5588" t="s">
        <v>1777</v>
      </c>
    </row>
    <row r="5589" spans="1:16" x14ac:dyDescent="0.3">
      <c r="A5589">
        <v>43805</v>
      </c>
      <c r="B5589" t="s">
        <v>829</v>
      </c>
      <c r="C5589" t="s">
        <v>145</v>
      </c>
      <c r="D5589" t="s">
        <v>79</v>
      </c>
      <c r="E5589" t="s">
        <v>245</v>
      </c>
      <c r="F5589">
        <v>3</v>
      </c>
      <c r="G5589">
        <v>7</v>
      </c>
      <c r="H5589" t="s">
        <v>29</v>
      </c>
      <c r="I5589" t="s">
        <v>30</v>
      </c>
      <c r="J5589">
        <v>5089</v>
      </c>
      <c r="K5589" t="str">
        <f>VLOOKUP(E5589,LUCode!A:B,2,FALSE)</f>
        <v>Door Problems - Passenger Related</v>
      </c>
      <c r="L5589">
        <f>VLOOKUP(D5589,Coordinates!A:C,2,FALSE)</f>
        <v>43.402500000000003</v>
      </c>
      <c r="M5589">
        <f>VLOOKUP(D5589,Coordinates!A:C,3,FALSE)</f>
        <v>-79.220799999999997</v>
      </c>
      <c r="N5589" t="str">
        <f>VLOOKUP(I5589,LULine!A:B,2,FALSE)</f>
        <v>Bloor Danforth</v>
      </c>
      <c r="O5589" t="s">
        <v>1769</v>
      </c>
      <c r="P5589" t="s">
        <v>1777</v>
      </c>
    </row>
    <row r="5590" spans="1:16" x14ac:dyDescent="0.3">
      <c r="A5590">
        <v>43805</v>
      </c>
      <c r="B5590" t="s">
        <v>769</v>
      </c>
      <c r="C5590" t="s">
        <v>145</v>
      </c>
      <c r="D5590" t="s">
        <v>33</v>
      </c>
      <c r="E5590" t="s">
        <v>158</v>
      </c>
      <c r="F5590">
        <v>10</v>
      </c>
      <c r="G5590">
        <v>15</v>
      </c>
      <c r="H5590" t="s">
        <v>34</v>
      </c>
      <c r="I5590" t="s">
        <v>30</v>
      </c>
      <c r="J5590">
        <v>5356</v>
      </c>
      <c r="K5590" t="str">
        <f>VLOOKUP(E5590,LUCode!A:B,2,FALSE)</f>
        <v>Unauthorized at Track Level</v>
      </c>
      <c r="L5590">
        <f>VLOOKUP(D5590,Coordinates!A:C,2,FALSE)</f>
        <v>43.381399999999999</v>
      </c>
      <c r="M5590">
        <f>VLOOKUP(D5590,Coordinates!A:C,3,FALSE)</f>
        <v>-79.320999999999998</v>
      </c>
      <c r="N5590" t="str">
        <f>VLOOKUP(I5590,LULine!A:B,2,FALSE)</f>
        <v>Bloor Danforth</v>
      </c>
      <c r="O5590" t="s">
        <v>1769</v>
      </c>
      <c r="P5590" t="s">
        <v>1777</v>
      </c>
    </row>
    <row r="5591" spans="1:16" x14ac:dyDescent="0.3">
      <c r="A5591">
        <v>43805</v>
      </c>
      <c r="B5591" t="s">
        <v>1745</v>
      </c>
      <c r="C5591" t="s">
        <v>145</v>
      </c>
      <c r="D5591" t="s">
        <v>33</v>
      </c>
      <c r="E5591" t="s">
        <v>250</v>
      </c>
      <c r="F5591">
        <v>10</v>
      </c>
      <c r="G5591">
        <v>13</v>
      </c>
      <c r="H5591" t="s">
        <v>29</v>
      </c>
      <c r="I5591" t="s">
        <v>30</v>
      </c>
      <c r="J5591">
        <v>5230</v>
      </c>
      <c r="K5591" t="str">
        <f>VLOOKUP(E5591,LUCode!A:B,2,FALSE)</f>
        <v>Transit Control Related Problems</v>
      </c>
      <c r="L5591">
        <f>VLOOKUP(D5591,Coordinates!A:C,2,FALSE)</f>
        <v>43.381399999999999</v>
      </c>
      <c r="M5591">
        <f>VLOOKUP(D5591,Coordinates!A:C,3,FALSE)</f>
        <v>-79.320999999999998</v>
      </c>
      <c r="N5591" t="str">
        <f>VLOOKUP(I5591,LULine!A:B,2,FALSE)</f>
        <v>Bloor Danforth</v>
      </c>
      <c r="O5591" t="s">
        <v>1769</v>
      </c>
      <c r="P5591" t="s">
        <v>1777</v>
      </c>
    </row>
    <row r="5592" spans="1:16" x14ac:dyDescent="0.3">
      <c r="A5592">
        <v>43805</v>
      </c>
      <c r="B5592" t="s">
        <v>151</v>
      </c>
      <c r="C5592" t="s">
        <v>145</v>
      </c>
      <c r="D5592" t="s">
        <v>64</v>
      </c>
      <c r="E5592" t="s">
        <v>80</v>
      </c>
      <c r="F5592">
        <v>3</v>
      </c>
      <c r="G5592">
        <v>7</v>
      </c>
      <c r="H5592" t="s">
        <v>29</v>
      </c>
      <c r="I5592" t="s">
        <v>30</v>
      </c>
      <c r="J5592">
        <v>5121</v>
      </c>
      <c r="K5592" t="str">
        <f>VLOOKUP(E5592,LUCode!A:B,2,FALSE)</f>
        <v>Disorderly Patron</v>
      </c>
      <c r="L5592">
        <f>VLOOKUP(D5592,Coordinates!A:C,2,FALSE)</f>
        <v>43.424100000000003</v>
      </c>
      <c r="M5592">
        <f>VLOOKUP(D5592,Coordinates!A:C,3,FALSE)</f>
        <v>-79.164699999999996</v>
      </c>
      <c r="N5592" t="str">
        <f>VLOOKUP(I5592,LULine!A:B,2,FALSE)</f>
        <v>Bloor Danforth</v>
      </c>
      <c r="O5592" t="s">
        <v>1769</v>
      </c>
      <c r="P5592" t="s">
        <v>1774</v>
      </c>
    </row>
    <row r="5593" spans="1:16" x14ac:dyDescent="0.3">
      <c r="A5593">
        <v>43805</v>
      </c>
      <c r="B5593" t="s">
        <v>623</v>
      </c>
      <c r="C5593" t="s">
        <v>145</v>
      </c>
      <c r="D5593" t="s">
        <v>40</v>
      </c>
      <c r="E5593" t="s">
        <v>725</v>
      </c>
      <c r="F5593">
        <v>5</v>
      </c>
      <c r="G5593">
        <v>10</v>
      </c>
      <c r="H5593" t="s">
        <v>29</v>
      </c>
      <c r="I5593" t="s">
        <v>30</v>
      </c>
      <c r="J5593">
        <v>5367</v>
      </c>
      <c r="K5593" t="str">
        <f>VLOOKUP(E5593,LUCode!A:B,2,FALSE)</f>
        <v>Yard/Carhouse Related Problems</v>
      </c>
      <c r="L5593">
        <f>VLOOKUP(D5593,Coordinates!A:C,2,FALSE)</f>
        <v>43.405700000000003</v>
      </c>
      <c r="M5593">
        <f>VLOOKUP(D5593,Coordinates!A:C,3,FALSE)</f>
        <v>-79.194900000000004</v>
      </c>
      <c r="N5593" t="str">
        <f>VLOOKUP(I5593,LULine!A:B,2,FALSE)</f>
        <v>Bloor Danforth</v>
      </c>
      <c r="O5593" t="s">
        <v>1769</v>
      </c>
      <c r="P5593" t="s">
        <v>1774</v>
      </c>
    </row>
    <row r="5594" spans="1:16" x14ac:dyDescent="0.3">
      <c r="A5594">
        <v>43805</v>
      </c>
      <c r="B5594" t="s">
        <v>646</v>
      </c>
      <c r="C5594" t="s">
        <v>145</v>
      </c>
      <c r="D5594" t="s">
        <v>64</v>
      </c>
      <c r="E5594" t="s">
        <v>150</v>
      </c>
      <c r="F5594">
        <v>3</v>
      </c>
      <c r="G5594">
        <v>7</v>
      </c>
      <c r="H5594" t="s">
        <v>29</v>
      </c>
      <c r="I5594" t="s">
        <v>30</v>
      </c>
      <c r="J5594">
        <v>5277</v>
      </c>
      <c r="K5594" t="str">
        <f>VLOOKUP(E5594,LUCode!A:B,2,FALSE)</f>
        <v>Passenger Other</v>
      </c>
      <c r="L5594">
        <f>VLOOKUP(D5594,Coordinates!A:C,2,FALSE)</f>
        <v>43.424100000000003</v>
      </c>
      <c r="M5594">
        <f>VLOOKUP(D5594,Coordinates!A:C,3,FALSE)</f>
        <v>-79.164699999999996</v>
      </c>
      <c r="N5594" t="str">
        <f>VLOOKUP(I5594,LULine!A:B,2,FALSE)</f>
        <v>Bloor Danforth</v>
      </c>
      <c r="O5594" t="s">
        <v>1769</v>
      </c>
      <c r="P5594" t="s">
        <v>1774</v>
      </c>
    </row>
    <row r="5595" spans="1:16" x14ac:dyDescent="0.3">
      <c r="A5595">
        <v>43805</v>
      </c>
      <c r="B5595" t="s">
        <v>813</v>
      </c>
      <c r="C5595" t="s">
        <v>145</v>
      </c>
      <c r="D5595" t="s">
        <v>157</v>
      </c>
      <c r="E5595" t="s">
        <v>57</v>
      </c>
      <c r="F5595">
        <v>13</v>
      </c>
      <c r="G5595">
        <v>15</v>
      </c>
      <c r="H5595" t="s">
        <v>29</v>
      </c>
      <c r="I5595" t="s">
        <v>30</v>
      </c>
      <c r="J5595">
        <v>5239</v>
      </c>
      <c r="K5595" t="str">
        <f>VLOOKUP(E5595,LUCode!A:B,2,FALSE)</f>
        <v>Injured or ill Customer (On Train) - Transported</v>
      </c>
      <c r="L5595">
        <f>VLOOKUP(D5595,Coordinates!A:C,2,FALSE)</f>
        <v>43.404800000000002</v>
      </c>
      <c r="M5595">
        <f>VLOOKUP(D5595,Coordinates!A:C,3,FALSE)</f>
        <v>-79.2042</v>
      </c>
      <c r="N5595" t="str">
        <f>VLOOKUP(I5595,LULine!A:B,2,FALSE)</f>
        <v>Bloor Danforth</v>
      </c>
      <c r="O5595" t="s">
        <v>1769</v>
      </c>
      <c r="P5595" t="s">
        <v>1774</v>
      </c>
    </row>
    <row r="5596" spans="1:16" x14ac:dyDescent="0.3">
      <c r="A5596">
        <v>43805</v>
      </c>
      <c r="B5596" t="s">
        <v>481</v>
      </c>
      <c r="C5596" t="s">
        <v>145</v>
      </c>
      <c r="D5596" t="s">
        <v>37</v>
      </c>
      <c r="E5596" t="s">
        <v>143</v>
      </c>
      <c r="F5596">
        <v>3</v>
      </c>
      <c r="G5596">
        <v>5</v>
      </c>
      <c r="H5596" t="s">
        <v>29</v>
      </c>
      <c r="I5596" t="s">
        <v>30</v>
      </c>
      <c r="J5596">
        <v>5335</v>
      </c>
      <c r="K5596" t="str">
        <f>VLOOKUP(E5596,LUCode!A:B,2,FALSE)</f>
        <v>Transportation Department - Other</v>
      </c>
      <c r="L5596">
        <f>VLOOKUP(D5596,Coordinates!A:C,2,FALSE)</f>
        <v>43.435699999999997</v>
      </c>
      <c r="M5596">
        <f>VLOOKUP(D5596,Coordinates!A:C,3,FALSE)</f>
        <v>-79.154899999999998</v>
      </c>
      <c r="N5596" t="str">
        <f>VLOOKUP(I5596,LULine!A:B,2,FALSE)</f>
        <v>Bloor Danforth</v>
      </c>
      <c r="O5596" t="s">
        <v>1769</v>
      </c>
      <c r="P5596" t="s">
        <v>1774</v>
      </c>
    </row>
    <row r="5597" spans="1:16" x14ac:dyDescent="0.3">
      <c r="A5597">
        <v>43805</v>
      </c>
      <c r="B5597" t="s">
        <v>1676</v>
      </c>
      <c r="C5597" t="s">
        <v>145</v>
      </c>
      <c r="D5597" t="s">
        <v>420</v>
      </c>
      <c r="E5597" t="s">
        <v>89</v>
      </c>
      <c r="F5597">
        <v>6</v>
      </c>
      <c r="G5597">
        <v>8</v>
      </c>
      <c r="H5597" t="s">
        <v>14</v>
      </c>
      <c r="I5597" t="s">
        <v>15</v>
      </c>
      <c r="J5597">
        <v>5421</v>
      </c>
      <c r="K5597" t="str">
        <f>VLOOKUP(E5597,LUCode!A:B,2,FALSE)</f>
        <v>Injured or ill Customer (On Train) - Medical Aid Refused</v>
      </c>
      <c r="L5597">
        <f>VLOOKUP(D5597,Coordinates!A:C,2,FALSE)</f>
        <v>43.3917</v>
      </c>
      <c r="M5597">
        <f>VLOOKUP(D5597,Coordinates!A:C,3,FALSE)</f>
        <v>-79.231800000000007</v>
      </c>
      <c r="N5597" t="str">
        <f>VLOOKUP(I5597,LULine!A:B,2,FALSE)</f>
        <v>Yonge University Spadina</v>
      </c>
      <c r="O5597" t="s">
        <v>1769</v>
      </c>
      <c r="P5597" t="s">
        <v>1774</v>
      </c>
    </row>
    <row r="5598" spans="1:16" x14ac:dyDescent="0.3">
      <c r="A5598">
        <v>43805</v>
      </c>
      <c r="B5598" t="s">
        <v>399</v>
      </c>
      <c r="C5598" t="s">
        <v>145</v>
      </c>
      <c r="D5598" t="s">
        <v>211</v>
      </c>
      <c r="E5598" t="s">
        <v>128</v>
      </c>
      <c r="F5598">
        <v>4</v>
      </c>
      <c r="G5598">
        <v>7</v>
      </c>
      <c r="H5598" t="s">
        <v>19</v>
      </c>
      <c r="I5598" t="s">
        <v>15</v>
      </c>
      <c r="J5598">
        <v>6002</v>
      </c>
      <c r="K5598" t="str">
        <f>VLOOKUP(E5598,LUCode!A:B,2,FALSE)</f>
        <v>Divisional Clerk Related</v>
      </c>
      <c r="L5598">
        <f>VLOOKUP(D5598,Coordinates!A:C,2,FALSE)</f>
        <v>43.4739</v>
      </c>
      <c r="M5598">
        <f>VLOOKUP(D5598,Coordinates!A:C,3,FALSE)</f>
        <v>-79.313900000000004</v>
      </c>
      <c r="N5598" t="str">
        <f>VLOOKUP(I5598,LULine!A:B,2,FALSE)</f>
        <v>Yonge University Spadina</v>
      </c>
      <c r="O5598" t="s">
        <v>1769</v>
      </c>
      <c r="P5598" t="s">
        <v>1772</v>
      </c>
    </row>
    <row r="5599" spans="1:16" x14ac:dyDescent="0.3">
      <c r="A5599">
        <v>43805</v>
      </c>
      <c r="B5599" t="s">
        <v>793</v>
      </c>
      <c r="C5599" t="s">
        <v>145</v>
      </c>
      <c r="D5599" t="s">
        <v>425</v>
      </c>
      <c r="E5599" t="s">
        <v>54</v>
      </c>
      <c r="F5599">
        <v>4</v>
      </c>
      <c r="G5599">
        <v>7</v>
      </c>
      <c r="H5599" t="s">
        <v>29</v>
      </c>
      <c r="I5599" t="s">
        <v>30</v>
      </c>
      <c r="J5599">
        <v>5032</v>
      </c>
      <c r="K5599" t="str">
        <f>VLOOKUP(E5599,LUCode!A:B,2,FALSE)</f>
        <v>Passenger Assistance Alarm Activated - No Trouble Found</v>
      </c>
      <c r="L5599">
        <f>VLOOKUP(D5599,Coordinates!A:C,2,FALSE)</f>
        <v>43.403700000000001</v>
      </c>
      <c r="M5599">
        <f>VLOOKUP(D5599,Coordinates!A:C,3,FALSE)</f>
        <v>-79.212999999999994</v>
      </c>
      <c r="N5599" t="str">
        <f>VLOOKUP(I5599,LULine!A:B,2,FALSE)</f>
        <v>Bloor Danforth</v>
      </c>
      <c r="O5599" t="s">
        <v>1769</v>
      </c>
      <c r="P5599" t="s">
        <v>1773</v>
      </c>
    </row>
    <row r="5600" spans="1:16" x14ac:dyDescent="0.3">
      <c r="A5600">
        <v>43805</v>
      </c>
      <c r="B5600" t="s">
        <v>698</v>
      </c>
      <c r="C5600" t="s">
        <v>145</v>
      </c>
      <c r="D5600" t="s">
        <v>367</v>
      </c>
      <c r="E5600" t="s">
        <v>239</v>
      </c>
      <c r="F5600">
        <v>5</v>
      </c>
      <c r="G5600">
        <v>8</v>
      </c>
      <c r="H5600" t="s">
        <v>29</v>
      </c>
      <c r="I5600" t="s">
        <v>30</v>
      </c>
      <c r="J5600">
        <v>5111</v>
      </c>
      <c r="K5600" t="str">
        <f>VLOOKUP(E5600,LUCode!A:B,2,FALSE)</f>
        <v>Crew Unable to Maintain Schedule</v>
      </c>
      <c r="L5600">
        <f>VLOOKUP(D5600,Coordinates!A:C,2,FALSE)</f>
        <v>43.390599999999999</v>
      </c>
      <c r="M5600">
        <f>VLOOKUP(D5600,Coordinates!A:C,3,FALSE)</f>
        <v>-79.283299999999997</v>
      </c>
      <c r="N5600" t="str">
        <f>VLOOKUP(I5600,LULine!A:B,2,FALSE)</f>
        <v>Bloor Danforth</v>
      </c>
      <c r="O5600" t="s">
        <v>1769</v>
      </c>
      <c r="P5600" t="s">
        <v>1773</v>
      </c>
    </row>
    <row r="5601" spans="1:16" x14ac:dyDescent="0.3">
      <c r="A5601">
        <v>43805</v>
      </c>
      <c r="B5601" t="s">
        <v>238</v>
      </c>
      <c r="C5601" t="s">
        <v>145</v>
      </c>
      <c r="D5601" t="s">
        <v>24</v>
      </c>
      <c r="E5601" t="s">
        <v>216</v>
      </c>
      <c r="F5601">
        <v>24</v>
      </c>
      <c r="G5601">
        <v>27</v>
      </c>
      <c r="H5601" t="s">
        <v>19</v>
      </c>
      <c r="I5601" t="s">
        <v>15</v>
      </c>
      <c r="J5601">
        <v>6091</v>
      </c>
      <c r="K5601" t="str">
        <f>VLOOKUP(E5601,LUCode!A:B,2,FALSE)</f>
        <v>Emergency Alarm Station Activation</v>
      </c>
      <c r="L5601">
        <f>VLOOKUP(D5601,Coordinates!A:C,2,FALSE)</f>
        <v>43.415199999999999</v>
      </c>
      <c r="M5601">
        <f>VLOOKUP(D5601,Coordinates!A:C,3,FALSE)</f>
        <v>-79.234999999999999</v>
      </c>
      <c r="N5601" t="str">
        <f>VLOOKUP(I5601,LULine!A:B,2,FALSE)</f>
        <v>Yonge University Spadina</v>
      </c>
      <c r="O5601" t="s">
        <v>1769</v>
      </c>
      <c r="P5601" t="s">
        <v>1773</v>
      </c>
    </row>
    <row r="5602" spans="1:16" x14ac:dyDescent="0.3">
      <c r="A5602">
        <v>43805</v>
      </c>
      <c r="B5602" t="s">
        <v>950</v>
      </c>
      <c r="C5602" t="s">
        <v>145</v>
      </c>
      <c r="D5602" t="s">
        <v>279</v>
      </c>
      <c r="E5602" t="s">
        <v>80</v>
      </c>
      <c r="F5602">
        <v>3</v>
      </c>
      <c r="G5602">
        <v>6</v>
      </c>
      <c r="H5602" t="s">
        <v>14</v>
      </c>
      <c r="I5602" t="s">
        <v>15</v>
      </c>
      <c r="J5602">
        <v>5681</v>
      </c>
      <c r="K5602" t="str">
        <f>VLOOKUP(E5602,LUCode!A:B,2,FALSE)</f>
        <v>Disorderly Patron</v>
      </c>
      <c r="L5602">
        <f>VLOOKUP(D5602,Coordinates!A:C,2,FALSE)</f>
        <v>43.4056</v>
      </c>
      <c r="M5602">
        <f>VLOOKUP(D5602,Coordinates!A:C,3,FALSE)</f>
        <v>-79.232699999999994</v>
      </c>
      <c r="N5602" t="str">
        <f>VLOOKUP(I5602,LULine!A:B,2,FALSE)</f>
        <v>Yonge University Spadina</v>
      </c>
      <c r="O5602" t="s">
        <v>1769</v>
      </c>
      <c r="P5602" t="s">
        <v>1775</v>
      </c>
    </row>
    <row r="5603" spans="1:16" x14ac:dyDescent="0.3">
      <c r="A5603">
        <v>43805</v>
      </c>
      <c r="B5603" t="s">
        <v>1014</v>
      </c>
      <c r="C5603" t="s">
        <v>145</v>
      </c>
      <c r="D5603" t="s">
        <v>119</v>
      </c>
      <c r="E5603" t="s">
        <v>158</v>
      </c>
      <c r="F5603">
        <v>5</v>
      </c>
      <c r="G5603">
        <v>8</v>
      </c>
      <c r="H5603" t="s">
        <v>14</v>
      </c>
      <c r="I5603" t="s">
        <v>15</v>
      </c>
      <c r="J5603">
        <v>5921</v>
      </c>
      <c r="K5603" t="str">
        <f>VLOOKUP(E5603,LUCode!A:B,2,FALSE)</f>
        <v>Unauthorized at Track Level</v>
      </c>
      <c r="L5603">
        <f>VLOOKUP(D5603,Coordinates!A:C,2,FALSE)</f>
        <v>43.433</v>
      </c>
      <c r="M5603">
        <f>VLOOKUP(D5603,Coordinates!A:C,3,FALSE)</f>
        <v>-79.248000000000005</v>
      </c>
      <c r="N5603" t="str">
        <f>VLOOKUP(I5603,LULine!A:B,2,FALSE)</f>
        <v>Yonge University Spadina</v>
      </c>
      <c r="O5603" t="s">
        <v>1769</v>
      </c>
      <c r="P5603" t="s">
        <v>1775</v>
      </c>
    </row>
    <row r="5604" spans="1:16" x14ac:dyDescent="0.3">
      <c r="A5604">
        <v>43805</v>
      </c>
      <c r="B5604" t="s">
        <v>679</v>
      </c>
      <c r="C5604" t="s">
        <v>145</v>
      </c>
      <c r="D5604" t="s">
        <v>489</v>
      </c>
      <c r="E5604" t="s">
        <v>319</v>
      </c>
      <c r="F5604">
        <v>4</v>
      </c>
      <c r="G5604">
        <v>9</v>
      </c>
      <c r="H5604" t="s">
        <v>34</v>
      </c>
      <c r="I5604" t="s">
        <v>99</v>
      </c>
      <c r="J5604">
        <v>6166</v>
      </c>
      <c r="K5604" t="str">
        <f>VLOOKUP(E5604,LUCode!A:B,2,FALSE)</f>
        <v xml:space="preserve">Speed Control Equipment  </v>
      </c>
      <c r="L5604">
        <f>VLOOKUP(D5604,Coordinates!A:C,2,FALSE)</f>
        <v>43.4617</v>
      </c>
      <c r="M5604">
        <f>VLOOKUP(D5604,Coordinates!A:C,3,FALSE)</f>
        <v>-79.215500000000006</v>
      </c>
      <c r="N5604" t="str">
        <f>VLOOKUP(I5604,LULine!A:B,2,FALSE)</f>
        <v>Sheppard</v>
      </c>
      <c r="O5604" t="s">
        <v>1769</v>
      </c>
      <c r="P5604" t="s">
        <v>1776</v>
      </c>
    </row>
    <row r="5605" spans="1:16" x14ac:dyDescent="0.3">
      <c r="A5605">
        <v>43805</v>
      </c>
      <c r="B5605" t="s">
        <v>61</v>
      </c>
      <c r="C5605" t="s">
        <v>145</v>
      </c>
      <c r="D5605" t="s">
        <v>266</v>
      </c>
      <c r="E5605" t="s">
        <v>1263</v>
      </c>
      <c r="F5605">
        <v>3</v>
      </c>
      <c r="G5605">
        <v>8</v>
      </c>
      <c r="I5605" t="s">
        <v>93</v>
      </c>
      <c r="J5605">
        <v>3014</v>
      </c>
      <c r="K5605" t="str">
        <f>VLOOKUP(E5605,LUCode!A:B,2,FALSE)</f>
        <v>Passenger Assistance Alarm Activated - No Trouble Found</v>
      </c>
      <c r="L5605">
        <f>VLOOKUP(D5605,Coordinates!A:C,2,FALSE)</f>
        <v>43.462899999999998</v>
      </c>
      <c r="M5605">
        <f>VLOOKUP(D5605,Coordinates!A:C,3,FALSE)</f>
        <v>-79.150599999999997</v>
      </c>
      <c r="N5605" t="str">
        <f>VLOOKUP(I5605,LULine!A:B,2,FALSE)</f>
        <v>Scarborough Rail Transit</v>
      </c>
      <c r="O5605" t="s">
        <v>1769</v>
      </c>
      <c r="P5605" t="s">
        <v>1776</v>
      </c>
    </row>
    <row r="5606" spans="1:16" x14ac:dyDescent="0.3">
      <c r="A5606">
        <v>43805</v>
      </c>
      <c r="B5606" t="s">
        <v>974</v>
      </c>
      <c r="C5606" t="s">
        <v>145</v>
      </c>
      <c r="D5606" t="s">
        <v>281</v>
      </c>
      <c r="E5606" t="s">
        <v>135</v>
      </c>
      <c r="F5606">
        <v>3</v>
      </c>
      <c r="G5606">
        <v>8</v>
      </c>
      <c r="H5606" t="s">
        <v>29</v>
      </c>
      <c r="I5606" t="s">
        <v>99</v>
      </c>
      <c r="J5606">
        <v>6151</v>
      </c>
      <c r="K5606" t="str">
        <f>VLOOKUP(E5606,LUCode!A:B,2,FALSE)</f>
        <v>Operator Overspeeding</v>
      </c>
      <c r="L5606">
        <f>VLOOKUP(D5606,Coordinates!A:C,2,FALSE)</f>
        <v>43.775700000000001</v>
      </c>
      <c r="M5606">
        <f>VLOOKUP(D5606,Coordinates!A:C,3,FALSE)</f>
        <v>-79.345399999999998</v>
      </c>
      <c r="N5606" t="str">
        <f>VLOOKUP(I5606,LULine!A:B,2,FALSE)</f>
        <v>Sheppard</v>
      </c>
      <c r="O5606" t="s">
        <v>1769</v>
      </c>
      <c r="P5606" t="s">
        <v>1777</v>
      </c>
    </row>
    <row r="5607" spans="1:16" x14ac:dyDescent="0.3">
      <c r="A5607">
        <v>43805</v>
      </c>
      <c r="B5607" t="s">
        <v>1683</v>
      </c>
      <c r="C5607" t="s">
        <v>145</v>
      </c>
      <c r="D5607" t="s">
        <v>237</v>
      </c>
      <c r="E5607" t="s">
        <v>150</v>
      </c>
      <c r="F5607">
        <v>4</v>
      </c>
      <c r="G5607">
        <v>7</v>
      </c>
      <c r="H5607" t="s">
        <v>34</v>
      </c>
      <c r="I5607" t="s">
        <v>30</v>
      </c>
      <c r="J5607">
        <v>5210</v>
      </c>
      <c r="K5607" t="str">
        <f>VLOOKUP(E5607,LUCode!A:B,2,FALSE)</f>
        <v>Passenger Other</v>
      </c>
      <c r="L5607">
        <f>VLOOKUP(D5607,Coordinates!A:C,2,FALSE)</f>
        <v>43.394399999999997</v>
      </c>
      <c r="M5607">
        <f>VLOOKUP(D5607,Coordinates!A:C,3,FALSE)</f>
        <v>-79.253600000000006</v>
      </c>
      <c r="N5607" t="str">
        <f>VLOOKUP(I5607,LULine!A:B,2,FALSE)</f>
        <v>Bloor Danforth</v>
      </c>
      <c r="O5607" t="s">
        <v>1769</v>
      </c>
      <c r="P5607" t="s">
        <v>1777</v>
      </c>
    </row>
    <row r="5608" spans="1:16" x14ac:dyDescent="0.3">
      <c r="A5608">
        <v>43805</v>
      </c>
      <c r="B5608" t="s">
        <v>1119</v>
      </c>
      <c r="C5608" t="s">
        <v>145</v>
      </c>
      <c r="D5608" t="s">
        <v>119</v>
      </c>
      <c r="E5608" t="s">
        <v>80</v>
      </c>
      <c r="F5608">
        <v>4</v>
      </c>
      <c r="G5608">
        <v>9</v>
      </c>
      <c r="H5608" t="s">
        <v>14</v>
      </c>
      <c r="I5608" t="s">
        <v>15</v>
      </c>
      <c r="J5608">
        <v>5816</v>
      </c>
      <c r="K5608" t="str">
        <f>VLOOKUP(E5608,LUCode!A:B,2,FALSE)</f>
        <v>Disorderly Patron</v>
      </c>
      <c r="L5608">
        <f>VLOOKUP(D5608,Coordinates!A:C,2,FALSE)</f>
        <v>43.433</v>
      </c>
      <c r="M5608">
        <f>VLOOKUP(D5608,Coordinates!A:C,3,FALSE)</f>
        <v>-79.248000000000005</v>
      </c>
      <c r="N5608" t="str">
        <f>VLOOKUP(I5608,LULine!A:B,2,FALSE)</f>
        <v>Yonge University Spadina</v>
      </c>
      <c r="O5608" t="s">
        <v>1769</v>
      </c>
      <c r="P5608" t="s">
        <v>1777</v>
      </c>
    </row>
    <row r="5609" spans="1:16" x14ac:dyDescent="0.3">
      <c r="A5609">
        <v>43806</v>
      </c>
      <c r="B5609" t="s">
        <v>703</v>
      </c>
      <c r="C5609" t="s">
        <v>175</v>
      </c>
      <c r="D5609" t="s">
        <v>95</v>
      </c>
      <c r="E5609" t="s">
        <v>54</v>
      </c>
      <c r="F5609">
        <v>5</v>
      </c>
      <c r="G5609">
        <v>10</v>
      </c>
      <c r="H5609" t="s">
        <v>14</v>
      </c>
      <c r="I5609" t="s">
        <v>15</v>
      </c>
      <c r="J5609">
        <v>5941</v>
      </c>
      <c r="K5609" t="str">
        <f>VLOOKUP(E5609,LUCode!A:B,2,FALSE)</f>
        <v>Passenger Assistance Alarm Activated - No Trouble Found</v>
      </c>
      <c r="L5609">
        <f>VLOOKUP(D5609,Coordinates!A:C,2,FALSE)</f>
        <v>43.403700000000001</v>
      </c>
      <c r="M5609">
        <f>VLOOKUP(D5609,Coordinates!A:C,3,FALSE)</f>
        <v>-79.231999999999999</v>
      </c>
      <c r="N5609" t="str">
        <f>VLOOKUP(I5609,LULine!A:B,2,FALSE)</f>
        <v>Yonge University Spadina</v>
      </c>
      <c r="O5609" t="s">
        <v>1769</v>
      </c>
      <c r="P5609" t="s">
        <v>1777</v>
      </c>
    </row>
    <row r="5610" spans="1:16" x14ac:dyDescent="0.3">
      <c r="A5610">
        <v>43806</v>
      </c>
      <c r="B5610" t="s">
        <v>798</v>
      </c>
      <c r="C5610" t="s">
        <v>175</v>
      </c>
      <c r="D5610" s="25" t="s">
        <v>1640</v>
      </c>
      <c r="E5610" t="s">
        <v>143</v>
      </c>
      <c r="F5610">
        <v>6</v>
      </c>
      <c r="G5610">
        <v>11</v>
      </c>
      <c r="H5610" t="s">
        <v>34</v>
      </c>
      <c r="I5610" t="s">
        <v>99</v>
      </c>
      <c r="J5610">
        <v>6166</v>
      </c>
      <c r="K5610" t="str">
        <f>VLOOKUP(E5610,LUCode!A:B,2,FALSE)</f>
        <v>Transportation Department - Other</v>
      </c>
      <c r="L5610" t="str">
        <f>VLOOKUP(D5610,Coordinates!A:C,2,FALSE)</f>
        <v>43.7614°</v>
      </c>
      <c r="M5610">
        <f>VLOOKUP(D5610,Coordinates!A:C,3,FALSE)</f>
        <v>-79.410499999999999</v>
      </c>
      <c r="N5610" t="str">
        <f>VLOOKUP(I5610,LULine!A:B,2,FALSE)</f>
        <v>Sheppard</v>
      </c>
      <c r="O5610" t="s">
        <v>1769</v>
      </c>
      <c r="P5610" t="s">
        <v>1777</v>
      </c>
    </row>
    <row r="5611" spans="1:16" x14ac:dyDescent="0.3">
      <c r="A5611">
        <v>43806</v>
      </c>
      <c r="B5611" t="s">
        <v>369</v>
      </c>
      <c r="C5611" t="s">
        <v>175</v>
      </c>
      <c r="D5611" t="s">
        <v>211</v>
      </c>
      <c r="E5611" t="s">
        <v>13</v>
      </c>
      <c r="F5611">
        <v>3</v>
      </c>
      <c r="G5611">
        <v>0</v>
      </c>
      <c r="H5611" t="s">
        <v>19</v>
      </c>
      <c r="I5611" t="s">
        <v>15</v>
      </c>
      <c r="J5611">
        <v>5856</v>
      </c>
      <c r="K5611" t="str">
        <f>VLOOKUP(E5611,LUCode!A:B,2,FALSE)</f>
        <v>ATC Project</v>
      </c>
      <c r="L5611">
        <f>VLOOKUP(D5611,Coordinates!A:C,2,FALSE)</f>
        <v>43.4739</v>
      </c>
      <c r="M5611">
        <f>VLOOKUP(D5611,Coordinates!A:C,3,FALSE)</f>
        <v>-79.313900000000004</v>
      </c>
      <c r="N5611" t="str">
        <f>VLOOKUP(I5611,LULine!A:B,2,FALSE)</f>
        <v>Yonge University Spadina</v>
      </c>
      <c r="O5611" t="s">
        <v>1769</v>
      </c>
      <c r="P5611" t="s">
        <v>1774</v>
      </c>
    </row>
    <row r="5612" spans="1:16" x14ac:dyDescent="0.3">
      <c r="A5612">
        <v>43806</v>
      </c>
      <c r="B5612" t="s">
        <v>875</v>
      </c>
      <c r="C5612" t="s">
        <v>175</v>
      </c>
      <c r="D5612" t="s">
        <v>296</v>
      </c>
      <c r="E5612" t="s">
        <v>60</v>
      </c>
      <c r="F5612">
        <v>3</v>
      </c>
      <c r="G5612">
        <v>8</v>
      </c>
      <c r="H5612" t="s">
        <v>14</v>
      </c>
      <c r="I5612" t="s">
        <v>15</v>
      </c>
      <c r="J5612">
        <v>5906</v>
      </c>
      <c r="K5612" t="str">
        <f>VLOOKUP(E5612,LUCode!A:B,2,FALSE)</f>
        <v>Miscellaneous Other</v>
      </c>
      <c r="L5612">
        <f>VLOOKUP(D5612,Coordinates!A:C,2,FALSE)</f>
        <v>43.4116</v>
      </c>
      <c r="M5612">
        <f>VLOOKUP(D5612,Coordinates!A:C,3,FALSE)</f>
        <v>-79.233500000000006</v>
      </c>
      <c r="N5612" t="str">
        <f>VLOOKUP(I5612,LULine!A:B,2,FALSE)</f>
        <v>Yonge University Spadina</v>
      </c>
      <c r="O5612" t="s">
        <v>1769</v>
      </c>
      <c r="P5612" t="s">
        <v>1774</v>
      </c>
    </row>
    <row r="5613" spans="1:16" x14ac:dyDescent="0.3">
      <c r="A5613">
        <v>43806</v>
      </c>
      <c r="B5613" t="s">
        <v>1682</v>
      </c>
      <c r="C5613" t="s">
        <v>175</v>
      </c>
      <c r="D5613" t="s">
        <v>279</v>
      </c>
      <c r="E5613" t="s">
        <v>57</v>
      </c>
      <c r="F5613">
        <v>22</v>
      </c>
      <c r="G5613">
        <v>27</v>
      </c>
      <c r="H5613" t="s">
        <v>14</v>
      </c>
      <c r="I5613" t="s">
        <v>15</v>
      </c>
      <c r="J5613">
        <v>5901</v>
      </c>
      <c r="K5613" t="str">
        <f>VLOOKUP(E5613,LUCode!A:B,2,FALSE)</f>
        <v>Injured or ill Customer (On Train) - Transported</v>
      </c>
      <c r="L5613">
        <f>VLOOKUP(D5613,Coordinates!A:C,2,FALSE)</f>
        <v>43.4056</v>
      </c>
      <c r="M5613">
        <f>VLOOKUP(D5613,Coordinates!A:C,3,FALSE)</f>
        <v>-79.232699999999994</v>
      </c>
      <c r="N5613" t="str">
        <f>VLOOKUP(I5613,LULine!A:B,2,FALSE)</f>
        <v>Yonge University Spadina</v>
      </c>
      <c r="O5613" t="s">
        <v>1769</v>
      </c>
      <c r="P5613" t="s">
        <v>1772</v>
      </c>
    </row>
    <row r="5614" spans="1:16" x14ac:dyDescent="0.3">
      <c r="A5614">
        <v>43806</v>
      </c>
      <c r="B5614" t="s">
        <v>866</v>
      </c>
      <c r="C5614" t="s">
        <v>175</v>
      </c>
      <c r="D5614" s="25" t="s">
        <v>1640</v>
      </c>
      <c r="E5614" t="s">
        <v>57</v>
      </c>
      <c r="F5614">
        <v>7</v>
      </c>
      <c r="G5614">
        <v>12</v>
      </c>
      <c r="H5614" t="s">
        <v>19</v>
      </c>
      <c r="I5614" t="s">
        <v>15</v>
      </c>
      <c r="J5614">
        <v>5436</v>
      </c>
      <c r="K5614" t="str">
        <f>VLOOKUP(E5614,LUCode!A:B,2,FALSE)</f>
        <v>Injured or ill Customer (On Train) - Transported</v>
      </c>
      <c r="L5614" t="str">
        <f>VLOOKUP(D5614,Coordinates!A:C,2,FALSE)</f>
        <v>43.7614°</v>
      </c>
      <c r="M5614">
        <f>VLOOKUP(D5614,Coordinates!A:C,3,FALSE)</f>
        <v>-79.410499999999999</v>
      </c>
      <c r="N5614" t="str">
        <f>VLOOKUP(I5614,LULine!A:B,2,FALSE)</f>
        <v>Yonge University Spadina</v>
      </c>
      <c r="O5614" t="s">
        <v>1769</v>
      </c>
      <c r="P5614" t="s">
        <v>1772</v>
      </c>
    </row>
    <row r="5615" spans="1:16" x14ac:dyDescent="0.3">
      <c r="A5615">
        <v>43806</v>
      </c>
      <c r="B5615" t="s">
        <v>1413</v>
      </c>
      <c r="C5615" t="s">
        <v>175</v>
      </c>
      <c r="D5615" t="s">
        <v>127</v>
      </c>
      <c r="E5615" t="s">
        <v>57</v>
      </c>
      <c r="F5615">
        <v>13</v>
      </c>
      <c r="G5615">
        <v>18</v>
      </c>
      <c r="H5615" t="s">
        <v>19</v>
      </c>
      <c r="I5615" t="s">
        <v>15</v>
      </c>
      <c r="J5615">
        <v>5661</v>
      </c>
      <c r="K5615" t="str">
        <f>VLOOKUP(E5615,LUCode!A:B,2,FALSE)</f>
        <v>Injured or ill Customer (On Train) - Transported</v>
      </c>
      <c r="L5615">
        <f>VLOOKUP(D5615,Coordinates!A:C,2,FALSE)</f>
        <v>43.400500000000001</v>
      </c>
      <c r="M5615">
        <f>VLOOKUP(D5615,Coordinates!A:C,3,FALSE)</f>
        <v>-79.235900000000001</v>
      </c>
      <c r="N5615" t="str">
        <f>VLOOKUP(I5615,LULine!A:B,2,FALSE)</f>
        <v>Yonge University Spadina</v>
      </c>
      <c r="O5615" t="s">
        <v>1769</v>
      </c>
      <c r="P5615" t="s">
        <v>1772</v>
      </c>
    </row>
    <row r="5616" spans="1:16" x14ac:dyDescent="0.3">
      <c r="A5616">
        <v>43806</v>
      </c>
      <c r="B5616" t="s">
        <v>1044</v>
      </c>
      <c r="C5616" t="s">
        <v>175</v>
      </c>
      <c r="D5616" t="s">
        <v>45</v>
      </c>
      <c r="E5616" t="s">
        <v>216</v>
      </c>
      <c r="F5616">
        <v>6</v>
      </c>
      <c r="G5616">
        <v>11</v>
      </c>
      <c r="H5616" t="s">
        <v>14</v>
      </c>
      <c r="I5616" t="s">
        <v>15</v>
      </c>
      <c r="J5616">
        <v>5821</v>
      </c>
      <c r="K5616" t="str">
        <f>VLOOKUP(E5616,LUCode!A:B,2,FALSE)</f>
        <v>Emergency Alarm Station Activation</v>
      </c>
      <c r="L5616">
        <f>VLOOKUP(D5616,Coordinates!A:C,2,FALSE)</f>
        <v>43.781399999999998</v>
      </c>
      <c r="M5616">
        <f>VLOOKUP(D5616,Coordinates!A:C,3,FALSE)</f>
        <v>-79.415000000000006</v>
      </c>
      <c r="N5616" t="str">
        <f>VLOOKUP(I5616,LULine!A:B,2,FALSE)</f>
        <v>Yonge University Spadina</v>
      </c>
      <c r="O5616" t="s">
        <v>1769</v>
      </c>
      <c r="P5616" t="s">
        <v>1772</v>
      </c>
    </row>
    <row r="5617" spans="1:16" x14ac:dyDescent="0.3">
      <c r="A5617">
        <v>43806</v>
      </c>
      <c r="B5617" t="s">
        <v>793</v>
      </c>
      <c r="C5617" t="s">
        <v>175</v>
      </c>
      <c r="D5617" t="s">
        <v>137</v>
      </c>
      <c r="E5617" t="s">
        <v>57</v>
      </c>
      <c r="F5617">
        <v>16</v>
      </c>
      <c r="G5617">
        <v>21</v>
      </c>
      <c r="H5617" t="s">
        <v>14</v>
      </c>
      <c r="I5617" t="s">
        <v>15</v>
      </c>
      <c r="J5617">
        <v>5406</v>
      </c>
      <c r="K5617" t="str">
        <f>VLOOKUP(E5617,LUCode!A:B,2,FALSE)</f>
        <v>Injured or ill Customer (On Train) - Transported</v>
      </c>
      <c r="L5617">
        <f>VLOOKUP(D5617,Coordinates!A:C,2,FALSE)</f>
        <v>43.645299999999999</v>
      </c>
      <c r="M5617">
        <f>VLOOKUP(D5617,Coordinates!A:C,3,FALSE)</f>
        <v>-79.380600000000001</v>
      </c>
      <c r="N5617" t="str">
        <f>VLOOKUP(I5617,LULine!A:B,2,FALSE)</f>
        <v>Yonge University Spadina</v>
      </c>
      <c r="O5617" t="s">
        <v>1769</v>
      </c>
      <c r="P5617" t="s">
        <v>1773</v>
      </c>
    </row>
    <row r="5618" spans="1:16" x14ac:dyDescent="0.3">
      <c r="A5618">
        <v>43806</v>
      </c>
      <c r="B5618" t="s">
        <v>1346</v>
      </c>
      <c r="C5618" t="s">
        <v>175</v>
      </c>
      <c r="D5618" t="s">
        <v>248</v>
      </c>
      <c r="E5618" t="s">
        <v>308</v>
      </c>
      <c r="F5618">
        <v>9</v>
      </c>
      <c r="G5618">
        <v>14</v>
      </c>
      <c r="H5618" t="s">
        <v>14</v>
      </c>
      <c r="I5618" t="s">
        <v>15</v>
      </c>
      <c r="J5618">
        <v>6016</v>
      </c>
      <c r="K5618" t="str">
        <f>VLOOKUP(E5618,LUCode!A:B,2,FALSE)</f>
        <v>Assault / Patron Involved</v>
      </c>
      <c r="L5618">
        <f>VLOOKUP(D5618,Coordinates!A:C,2,FALSE)</f>
        <v>43.3857</v>
      </c>
      <c r="M5618">
        <f>VLOOKUP(D5618,Coordinates!A:C,3,FALSE)</f>
        <v>-79.224000000000004</v>
      </c>
      <c r="N5618" t="str">
        <f>VLOOKUP(I5618,LULine!A:B,2,FALSE)</f>
        <v>Yonge University Spadina</v>
      </c>
      <c r="O5618" t="s">
        <v>1769</v>
      </c>
      <c r="P5618" t="s">
        <v>1775</v>
      </c>
    </row>
    <row r="5619" spans="1:16" x14ac:dyDescent="0.3">
      <c r="A5619">
        <v>43806</v>
      </c>
      <c r="B5619" t="s">
        <v>902</v>
      </c>
      <c r="C5619" t="s">
        <v>175</v>
      </c>
      <c r="D5619" t="s">
        <v>77</v>
      </c>
      <c r="E5619" t="s">
        <v>89</v>
      </c>
      <c r="F5619">
        <v>12</v>
      </c>
      <c r="G5619">
        <v>17</v>
      </c>
      <c r="H5619" t="s">
        <v>19</v>
      </c>
      <c r="I5619" t="s">
        <v>15</v>
      </c>
      <c r="J5619">
        <v>5941</v>
      </c>
      <c r="K5619" t="str">
        <f>VLOOKUP(E5619,LUCode!A:B,2,FALSE)</f>
        <v>Injured or ill Customer (On Train) - Medical Aid Refused</v>
      </c>
      <c r="L5619" t="str">
        <f>VLOOKUP(D5619,Coordinates!A:C,2,FALSE)</f>
        <v>43°44′03</v>
      </c>
      <c r="M5619">
        <f>VLOOKUP(D5619,Coordinates!A:C,3,FALSE)</f>
        <v>-79.27</v>
      </c>
      <c r="N5619" t="str">
        <f>VLOOKUP(I5619,LULine!A:B,2,FALSE)</f>
        <v>Yonge University Spadina</v>
      </c>
      <c r="O5619" t="s">
        <v>1769</v>
      </c>
      <c r="P5619" t="s">
        <v>1777</v>
      </c>
    </row>
    <row r="5620" spans="1:16" x14ac:dyDescent="0.3">
      <c r="A5620">
        <v>43806</v>
      </c>
      <c r="B5620" t="s">
        <v>453</v>
      </c>
      <c r="C5620" t="s">
        <v>175</v>
      </c>
      <c r="D5620" t="s">
        <v>439</v>
      </c>
      <c r="E5620" t="s">
        <v>57</v>
      </c>
      <c r="F5620">
        <v>14</v>
      </c>
      <c r="G5620">
        <v>19</v>
      </c>
      <c r="H5620" t="s">
        <v>14</v>
      </c>
      <c r="I5620" t="s">
        <v>15</v>
      </c>
      <c r="J5620">
        <v>5611</v>
      </c>
      <c r="K5620" t="str">
        <f>VLOOKUP(E5620,LUCode!A:B,2,FALSE)</f>
        <v>Injured or ill Customer (On Train) - Transported</v>
      </c>
      <c r="L5620">
        <f>VLOOKUP(D5620,Coordinates!A:C,2,FALSE)</f>
        <v>43.6477</v>
      </c>
      <c r="M5620">
        <f>VLOOKUP(D5620,Coordinates!A:C,3,FALSE)</f>
        <v>-79.384799999999998</v>
      </c>
      <c r="N5620" t="str">
        <f>VLOOKUP(I5620,LULine!A:B,2,FALSE)</f>
        <v>Yonge University Spadina</v>
      </c>
      <c r="O5620" t="s">
        <v>1769</v>
      </c>
      <c r="P5620" t="s">
        <v>1777</v>
      </c>
    </row>
    <row r="5621" spans="1:16" x14ac:dyDescent="0.3">
      <c r="A5621">
        <v>43807</v>
      </c>
      <c r="B5621" t="s">
        <v>684</v>
      </c>
      <c r="C5621" t="s">
        <v>188</v>
      </c>
      <c r="D5621" t="s">
        <v>77</v>
      </c>
      <c r="E5621" t="s">
        <v>132</v>
      </c>
      <c r="F5621">
        <v>5</v>
      </c>
      <c r="G5621">
        <v>10</v>
      </c>
      <c r="H5621" t="s">
        <v>19</v>
      </c>
      <c r="I5621" t="s">
        <v>15</v>
      </c>
      <c r="J5621">
        <v>5606</v>
      </c>
      <c r="K5621" t="str">
        <f>VLOOKUP(E5621,LUCode!A:B,2,FALSE)</f>
        <v>Misc. Transportation Other - Employee Non-Chargeable</v>
      </c>
      <c r="L5621" t="str">
        <f>VLOOKUP(D5621,Coordinates!A:C,2,FALSE)</f>
        <v>43°44′03</v>
      </c>
      <c r="M5621">
        <f>VLOOKUP(D5621,Coordinates!A:C,3,FALSE)</f>
        <v>-79.27</v>
      </c>
      <c r="N5621" t="str">
        <f>VLOOKUP(I5621,LULine!A:B,2,FALSE)</f>
        <v>Yonge University Spadina</v>
      </c>
      <c r="O5621" t="s">
        <v>1769</v>
      </c>
      <c r="P5621" t="s">
        <v>1777</v>
      </c>
    </row>
    <row r="5622" spans="1:16" x14ac:dyDescent="0.3">
      <c r="A5622">
        <v>43807</v>
      </c>
      <c r="B5622" t="s">
        <v>1746</v>
      </c>
      <c r="C5622" t="s">
        <v>188</v>
      </c>
      <c r="D5622" s="25" t="s">
        <v>1756</v>
      </c>
      <c r="E5622" t="s">
        <v>250</v>
      </c>
      <c r="F5622">
        <v>5</v>
      </c>
      <c r="G5622">
        <v>10</v>
      </c>
      <c r="H5622" t="s">
        <v>19</v>
      </c>
      <c r="I5622" t="s">
        <v>15</v>
      </c>
      <c r="J5622">
        <v>6121</v>
      </c>
      <c r="K5622" t="str">
        <f>VLOOKUP(E5622,LUCode!A:B,2,FALSE)</f>
        <v>Transit Control Related Problems</v>
      </c>
      <c r="L5622">
        <f>VLOOKUP(D5622,Coordinates!A:C,2,FALSE)</f>
        <v>43.401600000000002</v>
      </c>
      <c r="M5622">
        <f>VLOOKUP(D5622,Coordinates!A:C,3,FALSE)</f>
        <v>-79.230900000000005</v>
      </c>
      <c r="N5622" t="str">
        <f>VLOOKUP(I5622,LULine!A:B,2,FALSE)</f>
        <v>Yonge University Spadina</v>
      </c>
      <c r="O5622" t="s">
        <v>1769</v>
      </c>
      <c r="P5622" t="s">
        <v>1777</v>
      </c>
    </row>
    <row r="5623" spans="1:16" x14ac:dyDescent="0.3">
      <c r="A5623">
        <v>43807</v>
      </c>
      <c r="B5623" t="s">
        <v>38</v>
      </c>
      <c r="C5623" t="s">
        <v>188</v>
      </c>
      <c r="D5623" t="s">
        <v>626</v>
      </c>
      <c r="E5623" t="s">
        <v>13</v>
      </c>
      <c r="F5623">
        <v>10</v>
      </c>
      <c r="G5623">
        <v>15</v>
      </c>
      <c r="H5623" t="s">
        <v>14</v>
      </c>
      <c r="I5623" t="s">
        <v>15</v>
      </c>
      <c r="J5623">
        <v>5611</v>
      </c>
      <c r="K5623" t="str">
        <f>VLOOKUP(E5623,LUCode!A:B,2,FALSE)</f>
        <v>ATC Project</v>
      </c>
      <c r="L5623">
        <f>VLOOKUP(D5623,Coordinates!A:C,2,FALSE)</f>
        <v>43.465000000000003</v>
      </c>
      <c r="M5623">
        <f>VLOOKUP(D5623,Coordinates!A:C,3,FALSE)</f>
        <v>-79.2453</v>
      </c>
      <c r="N5623" t="str">
        <f>VLOOKUP(I5623,LULine!A:B,2,FALSE)</f>
        <v>Yonge University Spadina</v>
      </c>
      <c r="O5623" t="s">
        <v>1769</v>
      </c>
      <c r="P5623" t="s">
        <v>1774</v>
      </c>
    </row>
    <row r="5624" spans="1:16" x14ac:dyDescent="0.3">
      <c r="A5624">
        <v>43807</v>
      </c>
      <c r="B5624" t="s">
        <v>254</v>
      </c>
      <c r="C5624" t="s">
        <v>188</v>
      </c>
      <c r="D5624" t="s">
        <v>296</v>
      </c>
      <c r="E5624" t="s">
        <v>128</v>
      </c>
      <c r="F5624">
        <v>5</v>
      </c>
      <c r="G5624">
        <v>10</v>
      </c>
      <c r="H5624" t="s">
        <v>14</v>
      </c>
      <c r="I5624" t="s">
        <v>15</v>
      </c>
      <c r="J5624">
        <v>6041</v>
      </c>
      <c r="K5624" t="str">
        <f>VLOOKUP(E5624,LUCode!A:B,2,FALSE)</f>
        <v>Divisional Clerk Related</v>
      </c>
      <c r="L5624">
        <f>VLOOKUP(D5624,Coordinates!A:C,2,FALSE)</f>
        <v>43.4116</v>
      </c>
      <c r="M5624">
        <f>VLOOKUP(D5624,Coordinates!A:C,3,FALSE)</f>
        <v>-79.233500000000006</v>
      </c>
      <c r="N5624" t="str">
        <f>VLOOKUP(I5624,LULine!A:B,2,FALSE)</f>
        <v>Yonge University Spadina</v>
      </c>
      <c r="O5624" t="s">
        <v>1769</v>
      </c>
      <c r="P5624" t="s">
        <v>1774</v>
      </c>
    </row>
    <row r="5625" spans="1:16" x14ac:dyDescent="0.3">
      <c r="A5625">
        <v>43807</v>
      </c>
      <c r="B5625" t="s">
        <v>1089</v>
      </c>
      <c r="C5625" t="s">
        <v>188</v>
      </c>
      <c r="D5625" t="s">
        <v>17</v>
      </c>
      <c r="E5625" t="s">
        <v>80</v>
      </c>
      <c r="F5625">
        <v>15</v>
      </c>
      <c r="G5625">
        <v>20</v>
      </c>
      <c r="H5625" t="s">
        <v>19</v>
      </c>
      <c r="I5625" t="s">
        <v>15</v>
      </c>
      <c r="J5625">
        <v>5746</v>
      </c>
      <c r="K5625" t="str">
        <f>VLOOKUP(E5625,LUCode!A:B,2,FALSE)</f>
        <v>Disorderly Patron</v>
      </c>
      <c r="L5625">
        <f>VLOOKUP(D5625,Coordinates!A:C,2,FALSE)</f>
        <v>43.415700000000001</v>
      </c>
      <c r="M5625">
        <f>VLOOKUP(D5625,Coordinates!A:C,3,FALSE)</f>
        <v>-79.260900000000007</v>
      </c>
      <c r="N5625" t="str">
        <f>VLOOKUP(I5625,LULine!A:B,2,FALSE)</f>
        <v>Yonge University Spadina</v>
      </c>
      <c r="O5625" t="s">
        <v>1769</v>
      </c>
      <c r="P5625" t="s">
        <v>1772</v>
      </c>
    </row>
    <row r="5626" spans="1:16" x14ac:dyDescent="0.3">
      <c r="A5626">
        <v>43807</v>
      </c>
      <c r="B5626" t="s">
        <v>838</v>
      </c>
      <c r="C5626" t="s">
        <v>188</v>
      </c>
      <c r="D5626" t="s">
        <v>12</v>
      </c>
      <c r="E5626" t="s">
        <v>216</v>
      </c>
      <c r="F5626">
        <v>14</v>
      </c>
      <c r="G5626">
        <v>19</v>
      </c>
      <c r="H5626" t="s">
        <v>14</v>
      </c>
      <c r="I5626" t="s">
        <v>15</v>
      </c>
      <c r="J5626">
        <v>5791</v>
      </c>
      <c r="K5626" t="str">
        <f>VLOOKUP(E5626,LUCode!A:B,2,FALSE)</f>
        <v>Emergency Alarm Station Activation</v>
      </c>
      <c r="L5626">
        <f>VLOOKUP(D5626,Coordinates!A:C,2,FALSE)</f>
        <v>43.402900000000002</v>
      </c>
      <c r="M5626">
        <f>VLOOKUP(D5626,Coordinates!A:C,3,FALSE)</f>
        <v>-79.242500000000007</v>
      </c>
      <c r="N5626" t="str">
        <f>VLOOKUP(I5626,LULine!A:B,2,FALSE)</f>
        <v>Yonge University Spadina</v>
      </c>
      <c r="O5626" t="s">
        <v>1769</v>
      </c>
      <c r="P5626" t="s">
        <v>1772</v>
      </c>
    </row>
    <row r="5627" spans="1:16" x14ac:dyDescent="0.3">
      <c r="A5627">
        <v>43807</v>
      </c>
      <c r="B5627" t="s">
        <v>987</v>
      </c>
      <c r="C5627" t="s">
        <v>188</v>
      </c>
      <c r="D5627" t="s">
        <v>223</v>
      </c>
      <c r="E5627" t="s">
        <v>216</v>
      </c>
      <c r="F5627">
        <v>18</v>
      </c>
      <c r="G5627">
        <v>22</v>
      </c>
      <c r="H5627" t="s">
        <v>29</v>
      </c>
      <c r="I5627" t="s">
        <v>30</v>
      </c>
      <c r="J5627">
        <v>5163</v>
      </c>
      <c r="K5627" t="str">
        <f>VLOOKUP(E5627,LUCode!A:B,2,FALSE)</f>
        <v>Emergency Alarm Station Activation</v>
      </c>
      <c r="L5627">
        <f>VLOOKUP(D5627,Coordinates!A:C,2,FALSE)</f>
        <v>43.392499999999998</v>
      </c>
      <c r="M5627">
        <f>VLOOKUP(D5627,Coordinates!A:C,3,FALSE)</f>
        <v>-79.271050000000002</v>
      </c>
      <c r="N5627" t="str">
        <f>VLOOKUP(I5627,LULine!A:B,2,FALSE)</f>
        <v>Bloor Danforth</v>
      </c>
      <c r="O5627" t="s">
        <v>1769</v>
      </c>
      <c r="P5627" t="s">
        <v>1773</v>
      </c>
    </row>
    <row r="5628" spans="1:16" x14ac:dyDescent="0.3">
      <c r="A5628">
        <v>43807</v>
      </c>
      <c r="B5628" t="s">
        <v>1060</v>
      </c>
      <c r="C5628" t="s">
        <v>188</v>
      </c>
      <c r="D5628" t="s">
        <v>12</v>
      </c>
      <c r="E5628" t="s">
        <v>13</v>
      </c>
      <c r="F5628">
        <v>5</v>
      </c>
      <c r="G5628">
        <v>10</v>
      </c>
      <c r="H5628" t="s">
        <v>14</v>
      </c>
      <c r="I5628" t="s">
        <v>15</v>
      </c>
      <c r="J5628">
        <v>5456</v>
      </c>
      <c r="K5628" t="str">
        <f>VLOOKUP(E5628,LUCode!A:B,2,FALSE)</f>
        <v>ATC Project</v>
      </c>
      <c r="L5628">
        <f>VLOOKUP(D5628,Coordinates!A:C,2,FALSE)</f>
        <v>43.402900000000002</v>
      </c>
      <c r="M5628">
        <f>VLOOKUP(D5628,Coordinates!A:C,3,FALSE)</f>
        <v>-79.242500000000007</v>
      </c>
      <c r="N5628" t="str">
        <f>VLOOKUP(I5628,LULine!A:B,2,FALSE)</f>
        <v>Yonge University Spadina</v>
      </c>
      <c r="O5628" t="s">
        <v>1769</v>
      </c>
      <c r="P5628" t="s">
        <v>1775</v>
      </c>
    </row>
    <row r="5629" spans="1:16" x14ac:dyDescent="0.3">
      <c r="A5629">
        <v>43807</v>
      </c>
      <c r="B5629" t="s">
        <v>379</v>
      </c>
      <c r="C5629" t="s">
        <v>188</v>
      </c>
      <c r="D5629" t="s">
        <v>22</v>
      </c>
      <c r="E5629" t="s">
        <v>13</v>
      </c>
      <c r="F5629">
        <v>4</v>
      </c>
      <c r="G5629">
        <v>9</v>
      </c>
      <c r="H5629" t="s">
        <v>14</v>
      </c>
      <c r="I5629" t="s">
        <v>15</v>
      </c>
      <c r="J5629">
        <v>5456</v>
      </c>
      <c r="K5629" t="str">
        <f>VLOOKUP(E5629,LUCode!A:B,2,FALSE)</f>
        <v>ATC Project</v>
      </c>
      <c r="L5629">
        <f>VLOOKUP(D5629,Coordinates!A:C,2,FALSE)</f>
        <v>43.4116</v>
      </c>
      <c r="M5629">
        <f>VLOOKUP(D5629,Coordinates!A:C,3,FALSE)</f>
        <v>-79.233500000000006</v>
      </c>
      <c r="N5629" t="str">
        <f>VLOOKUP(I5629,LULine!A:B,2,FALSE)</f>
        <v>Yonge University Spadina</v>
      </c>
      <c r="O5629" t="s">
        <v>1769</v>
      </c>
      <c r="P5629" t="s">
        <v>1775</v>
      </c>
    </row>
    <row r="5630" spans="1:16" x14ac:dyDescent="0.3">
      <c r="A5630">
        <v>43807</v>
      </c>
      <c r="B5630" t="s">
        <v>347</v>
      </c>
      <c r="C5630" t="s">
        <v>188</v>
      </c>
      <c r="D5630" s="25" t="s">
        <v>1755</v>
      </c>
      <c r="E5630" t="s">
        <v>80</v>
      </c>
      <c r="F5630">
        <v>4</v>
      </c>
      <c r="G5630">
        <v>8</v>
      </c>
      <c r="H5630" t="s">
        <v>29</v>
      </c>
      <c r="I5630" t="s">
        <v>30</v>
      </c>
      <c r="J5630">
        <v>5115</v>
      </c>
      <c r="K5630" t="str">
        <f>VLOOKUP(E5630,LUCode!A:B,2,FALSE)</f>
        <v>Disorderly Patron</v>
      </c>
      <c r="L5630">
        <f>VLOOKUP(D5630,Coordinates!A:C,2,FALSE)</f>
        <v>43.6706</v>
      </c>
      <c r="M5630">
        <f>VLOOKUP(D5630,Coordinates!A:C,3,FALSE)</f>
        <v>-79.386499999999998</v>
      </c>
      <c r="N5630" t="str">
        <f>VLOOKUP(I5630,LULine!A:B,2,FALSE)</f>
        <v>Bloor Danforth</v>
      </c>
      <c r="O5630" t="s">
        <v>1769</v>
      </c>
      <c r="P5630" t="s">
        <v>1775</v>
      </c>
    </row>
    <row r="5631" spans="1:16" x14ac:dyDescent="0.3">
      <c r="A5631">
        <v>43807</v>
      </c>
      <c r="B5631" t="s">
        <v>1659</v>
      </c>
      <c r="C5631" t="s">
        <v>188</v>
      </c>
      <c r="D5631" t="s">
        <v>42</v>
      </c>
      <c r="E5631" t="s">
        <v>13</v>
      </c>
      <c r="F5631">
        <v>5</v>
      </c>
      <c r="G5631">
        <v>10</v>
      </c>
      <c r="H5631" t="s">
        <v>19</v>
      </c>
      <c r="I5631" t="s">
        <v>15</v>
      </c>
      <c r="J5631">
        <v>5781</v>
      </c>
      <c r="K5631" t="str">
        <f>VLOOKUP(E5631,LUCode!A:B,2,FALSE)</f>
        <v>ATC Project</v>
      </c>
      <c r="L5631">
        <f>VLOOKUP(D5631,Coordinates!A:C,2,FALSE)</f>
        <v>43.749699999999997</v>
      </c>
      <c r="M5631">
        <f>VLOOKUP(D5631,Coordinates!A:C,3,FALSE)</f>
        <v>-79.4619</v>
      </c>
      <c r="N5631" t="str">
        <f>VLOOKUP(I5631,LULine!A:B,2,FALSE)</f>
        <v>Yonge University Spadina</v>
      </c>
      <c r="O5631" t="s">
        <v>1769</v>
      </c>
      <c r="P5631" t="s">
        <v>1776</v>
      </c>
    </row>
    <row r="5632" spans="1:16" x14ac:dyDescent="0.3">
      <c r="A5632">
        <v>43807</v>
      </c>
      <c r="B5632" t="s">
        <v>1709</v>
      </c>
      <c r="C5632" t="s">
        <v>188</v>
      </c>
      <c r="D5632" t="s">
        <v>127</v>
      </c>
      <c r="E5632" t="s">
        <v>54</v>
      </c>
      <c r="F5632">
        <v>3</v>
      </c>
      <c r="G5632">
        <v>8</v>
      </c>
      <c r="H5632" t="s">
        <v>14</v>
      </c>
      <c r="I5632" t="s">
        <v>15</v>
      </c>
      <c r="J5632">
        <v>5791</v>
      </c>
      <c r="K5632" t="str">
        <f>VLOOKUP(E5632,LUCode!A:B,2,FALSE)</f>
        <v>Passenger Assistance Alarm Activated - No Trouble Found</v>
      </c>
      <c r="L5632">
        <f>VLOOKUP(D5632,Coordinates!A:C,2,FALSE)</f>
        <v>43.400500000000001</v>
      </c>
      <c r="M5632">
        <f>VLOOKUP(D5632,Coordinates!A:C,3,FALSE)</f>
        <v>-79.235900000000001</v>
      </c>
      <c r="N5632" t="str">
        <f>VLOOKUP(I5632,LULine!A:B,2,FALSE)</f>
        <v>Yonge University Spadina</v>
      </c>
      <c r="O5632" t="s">
        <v>1769</v>
      </c>
      <c r="P5632" t="s">
        <v>1777</v>
      </c>
    </row>
    <row r="5633" spans="1:16" x14ac:dyDescent="0.3">
      <c r="A5633">
        <v>43808</v>
      </c>
      <c r="B5633" t="s">
        <v>1411</v>
      </c>
      <c r="C5633" t="s">
        <v>196</v>
      </c>
      <c r="D5633" t="s">
        <v>95</v>
      </c>
      <c r="E5633" t="s">
        <v>158</v>
      </c>
      <c r="F5633">
        <v>13</v>
      </c>
      <c r="G5633">
        <v>17</v>
      </c>
      <c r="H5633" t="s">
        <v>14</v>
      </c>
      <c r="I5633" t="s">
        <v>15</v>
      </c>
      <c r="J5633">
        <v>5866</v>
      </c>
      <c r="K5633" t="str">
        <f>VLOOKUP(E5633,LUCode!A:B,2,FALSE)</f>
        <v>Unauthorized at Track Level</v>
      </c>
      <c r="L5633">
        <f>VLOOKUP(D5633,Coordinates!A:C,2,FALSE)</f>
        <v>43.403700000000001</v>
      </c>
      <c r="M5633">
        <f>VLOOKUP(D5633,Coordinates!A:C,3,FALSE)</f>
        <v>-79.231999999999999</v>
      </c>
      <c r="N5633" t="str">
        <f>VLOOKUP(I5633,LULine!A:B,2,FALSE)</f>
        <v>Yonge University Spadina</v>
      </c>
      <c r="O5633" t="s">
        <v>1769</v>
      </c>
      <c r="P5633" t="s">
        <v>1774</v>
      </c>
    </row>
    <row r="5634" spans="1:16" x14ac:dyDescent="0.3">
      <c r="A5634">
        <v>43808</v>
      </c>
      <c r="B5634" t="s">
        <v>1302</v>
      </c>
      <c r="C5634" t="s">
        <v>196</v>
      </c>
      <c r="D5634" t="s">
        <v>489</v>
      </c>
      <c r="E5634" t="s">
        <v>277</v>
      </c>
      <c r="F5634">
        <v>3</v>
      </c>
      <c r="G5634">
        <v>8</v>
      </c>
      <c r="H5634" t="s">
        <v>34</v>
      </c>
      <c r="I5634" t="s">
        <v>99</v>
      </c>
      <c r="J5634">
        <v>6191</v>
      </c>
      <c r="K5634" t="str">
        <f>VLOOKUP(E5634,LUCode!A:B,2,FALSE)</f>
        <v>Operator Violated Signal</v>
      </c>
      <c r="L5634">
        <f>VLOOKUP(D5634,Coordinates!A:C,2,FALSE)</f>
        <v>43.4617</v>
      </c>
      <c r="M5634">
        <f>VLOOKUP(D5634,Coordinates!A:C,3,FALSE)</f>
        <v>-79.215500000000006</v>
      </c>
      <c r="N5634" t="str">
        <f>VLOOKUP(I5634,LULine!A:B,2,FALSE)</f>
        <v>Sheppard</v>
      </c>
      <c r="O5634" t="s">
        <v>1769</v>
      </c>
      <c r="P5634" t="s">
        <v>1774</v>
      </c>
    </row>
    <row r="5635" spans="1:16" x14ac:dyDescent="0.3">
      <c r="A5635">
        <v>43808</v>
      </c>
      <c r="B5635" t="s">
        <v>68</v>
      </c>
      <c r="C5635" t="s">
        <v>196</v>
      </c>
      <c r="D5635" t="s">
        <v>281</v>
      </c>
      <c r="E5635" t="s">
        <v>143</v>
      </c>
      <c r="F5635">
        <v>5</v>
      </c>
      <c r="G5635">
        <v>10</v>
      </c>
      <c r="H5635" t="s">
        <v>29</v>
      </c>
      <c r="I5635" t="s">
        <v>99</v>
      </c>
      <c r="J5635">
        <v>6191</v>
      </c>
      <c r="K5635" t="str">
        <f>VLOOKUP(E5635,LUCode!A:B,2,FALSE)</f>
        <v>Transportation Department - Other</v>
      </c>
      <c r="L5635">
        <f>VLOOKUP(D5635,Coordinates!A:C,2,FALSE)</f>
        <v>43.775700000000001</v>
      </c>
      <c r="M5635">
        <f>VLOOKUP(D5635,Coordinates!A:C,3,FALSE)</f>
        <v>-79.345399999999998</v>
      </c>
      <c r="N5635" t="str">
        <f>VLOOKUP(I5635,LULine!A:B,2,FALSE)</f>
        <v>Sheppard</v>
      </c>
      <c r="O5635" t="s">
        <v>1769</v>
      </c>
      <c r="P5635" t="s">
        <v>1774</v>
      </c>
    </row>
    <row r="5636" spans="1:16" x14ac:dyDescent="0.3">
      <c r="A5636">
        <v>43808</v>
      </c>
      <c r="B5636" t="s">
        <v>81</v>
      </c>
      <c r="C5636" t="s">
        <v>196</v>
      </c>
      <c r="D5636" t="s">
        <v>79</v>
      </c>
      <c r="E5636" t="s">
        <v>89</v>
      </c>
      <c r="F5636">
        <v>4</v>
      </c>
      <c r="G5636">
        <v>6</v>
      </c>
      <c r="H5636" t="s">
        <v>29</v>
      </c>
      <c r="I5636" t="s">
        <v>30</v>
      </c>
      <c r="J5636">
        <v>5103</v>
      </c>
      <c r="K5636" t="str">
        <f>VLOOKUP(E5636,LUCode!A:B,2,FALSE)</f>
        <v>Injured or ill Customer (On Train) - Medical Aid Refused</v>
      </c>
      <c r="L5636">
        <f>VLOOKUP(D5636,Coordinates!A:C,2,FALSE)</f>
        <v>43.402500000000003</v>
      </c>
      <c r="M5636">
        <f>VLOOKUP(D5636,Coordinates!A:C,3,FALSE)</f>
        <v>-79.220799999999997</v>
      </c>
      <c r="N5636" t="str">
        <f>VLOOKUP(I5636,LULine!A:B,2,FALSE)</f>
        <v>Bloor Danforth</v>
      </c>
      <c r="O5636" t="s">
        <v>1769</v>
      </c>
      <c r="P5636" t="s">
        <v>1774</v>
      </c>
    </row>
    <row r="5637" spans="1:16" x14ac:dyDescent="0.3">
      <c r="A5637">
        <v>43808</v>
      </c>
      <c r="B5637" t="s">
        <v>459</v>
      </c>
      <c r="C5637" t="s">
        <v>196</v>
      </c>
      <c r="D5637" t="s">
        <v>24</v>
      </c>
      <c r="E5637" t="s">
        <v>110</v>
      </c>
      <c r="F5637">
        <v>6</v>
      </c>
      <c r="G5637">
        <v>8</v>
      </c>
      <c r="H5637" t="s">
        <v>19</v>
      </c>
      <c r="I5637" t="s">
        <v>15</v>
      </c>
      <c r="J5637">
        <v>5381</v>
      </c>
      <c r="K5637" t="str">
        <f>VLOOKUP(E5637,LUCode!A:B,2,FALSE)</f>
        <v>Door Problems - Debris Related</v>
      </c>
      <c r="L5637">
        <f>VLOOKUP(D5637,Coordinates!A:C,2,FALSE)</f>
        <v>43.415199999999999</v>
      </c>
      <c r="M5637">
        <f>VLOOKUP(D5637,Coordinates!A:C,3,FALSE)</f>
        <v>-79.234999999999999</v>
      </c>
      <c r="N5637" t="str">
        <f>VLOOKUP(I5637,LULine!A:B,2,FALSE)</f>
        <v>Yonge University Spadina</v>
      </c>
      <c r="O5637" t="s">
        <v>1769</v>
      </c>
      <c r="P5637" t="s">
        <v>1774</v>
      </c>
    </row>
    <row r="5638" spans="1:16" x14ac:dyDescent="0.3">
      <c r="A5638">
        <v>43808</v>
      </c>
      <c r="B5638" t="s">
        <v>999</v>
      </c>
      <c r="C5638" t="s">
        <v>196</v>
      </c>
      <c r="D5638" t="s">
        <v>24</v>
      </c>
      <c r="E5638" t="s">
        <v>277</v>
      </c>
      <c r="F5638">
        <v>6</v>
      </c>
      <c r="G5638">
        <v>9</v>
      </c>
      <c r="H5638" t="s">
        <v>19</v>
      </c>
      <c r="I5638" t="s">
        <v>15</v>
      </c>
      <c r="J5638">
        <v>5651</v>
      </c>
      <c r="K5638" t="str">
        <f>VLOOKUP(E5638,LUCode!A:B,2,FALSE)</f>
        <v>Operator Violated Signal</v>
      </c>
      <c r="L5638">
        <f>VLOOKUP(D5638,Coordinates!A:C,2,FALSE)</f>
        <v>43.415199999999999</v>
      </c>
      <c r="M5638">
        <f>VLOOKUP(D5638,Coordinates!A:C,3,FALSE)</f>
        <v>-79.234999999999999</v>
      </c>
      <c r="N5638" t="str">
        <f>VLOOKUP(I5638,LULine!A:B,2,FALSE)</f>
        <v>Yonge University Spadina</v>
      </c>
      <c r="O5638" t="s">
        <v>1769</v>
      </c>
      <c r="P5638" t="s">
        <v>1772</v>
      </c>
    </row>
    <row r="5639" spans="1:16" x14ac:dyDescent="0.3">
      <c r="A5639">
        <v>43808</v>
      </c>
      <c r="B5639" t="s">
        <v>338</v>
      </c>
      <c r="C5639" t="s">
        <v>196</v>
      </c>
      <c r="D5639" t="s">
        <v>42</v>
      </c>
      <c r="E5639" t="s">
        <v>250</v>
      </c>
      <c r="F5639">
        <v>5</v>
      </c>
      <c r="G5639">
        <v>8</v>
      </c>
      <c r="H5639" t="s">
        <v>19</v>
      </c>
      <c r="I5639" t="s">
        <v>15</v>
      </c>
      <c r="J5639">
        <v>5421</v>
      </c>
      <c r="K5639" t="str">
        <f>VLOOKUP(E5639,LUCode!A:B,2,FALSE)</f>
        <v>Transit Control Related Problems</v>
      </c>
      <c r="L5639">
        <f>VLOOKUP(D5639,Coordinates!A:C,2,FALSE)</f>
        <v>43.749699999999997</v>
      </c>
      <c r="M5639">
        <f>VLOOKUP(D5639,Coordinates!A:C,3,FALSE)</f>
        <v>-79.4619</v>
      </c>
      <c r="N5639" t="str">
        <f>VLOOKUP(I5639,LULine!A:B,2,FALSE)</f>
        <v>Yonge University Spadina</v>
      </c>
      <c r="O5639" t="s">
        <v>1769</v>
      </c>
      <c r="P5639" t="s">
        <v>1772</v>
      </c>
    </row>
    <row r="5640" spans="1:16" x14ac:dyDescent="0.3">
      <c r="A5640">
        <v>43808</v>
      </c>
      <c r="B5640" t="s">
        <v>1657</v>
      </c>
      <c r="C5640" t="s">
        <v>196</v>
      </c>
      <c r="D5640" t="s">
        <v>77</v>
      </c>
      <c r="E5640" t="s">
        <v>150</v>
      </c>
      <c r="F5640">
        <v>9</v>
      </c>
      <c r="G5640">
        <v>12</v>
      </c>
      <c r="H5640" t="s">
        <v>19</v>
      </c>
      <c r="I5640" t="s">
        <v>15</v>
      </c>
      <c r="J5640">
        <v>5821</v>
      </c>
      <c r="K5640" t="str">
        <f>VLOOKUP(E5640,LUCode!A:B,2,FALSE)</f>
        <v>Passenger Other</v>
      </c>
      <c r="L5640" t="str">
        <f>VLOOKUP(D5640,Coordinates!A:C,2,FALSE)</f>
        <v>43°44′03</v>
      </c>
      <c r="M5640">
        <f>VLOOKUP(D5640,Coordinates!A:C,3,FALSE)</f>
        <v>-79.27</v>
      </c>
      <c r="N5640" t="str">
        <f>VLOOKUP(I5640,LULine!A:B,2,FALSE)</f>
        <v>Yonge University Spadina</v>
      </c>
      <c r="O5640" t="s">
        <v>1769</v>
      </c>
      <c r="P5640" t="s">
        <v>1773</v>
      </c>
    </row>
    <row r="5641" spans="1:16" x14ac:dyDescent="0.3">
      <c r="A5641">
        <v>43808</v>
      </c>
      <c r="B5641" t="s">
        <v>583</v>
      </c>
      <c r="C5641" t="s">
        <v>196</v>
      </c>
      <c r="D5641" t="s">
        <v>49</v>
      </c>
      <c r="E5641" t="s">
        <v>322</v>
      </c>
      <c r="F5641">
        <v>100</v>
      </c>
      <c r="G5641">
        <v>103</v>
      </c>
      <c r="H5641" t="s">
        <v>14</v>
      </c>
      <c r="I5641" t="s">
        <v>15</v>
      </c>
      <c r="J5641">
        <v>5466</v>
      </c>
      <c r="K5641" t="str">
        <f>VLOOKUP(E5641,LUCode!A:B,2,FALSE)</f>
        <v>Bomb Threat</v>
      </c>
      <c r="L5641">
        <f>VLOOKUP(D5641,Coordinates!A:C,2,FALSE)</f>
        <v>43.423200000000001</v>
      </c>
      <c r="M5641">
        <f>VLOOKUP(D5641,Coordinates!A:C,3,FALSE)</f>
        <v>79.262699999999995</v>
      </c>
      <c r="N5641" t="str">
        <f>VLOOKUP(I5641,LULine!A:B,2,FALSE)</f>
        <v>Yonge University Spadina</v>
      </c>
      <c r="O5641" t="s">
        <v>1769</v>
      </c>
      <c r="P5641" t="s">
        <v>1773</v>
      </c>
    </row>
    <row r="5642" spans="1:16" x14ac:dyDescent="0.3">
      <c r="A5642">
        <v>43808</v>
      </c>
      <c r="B5642" t="s">
        <v>1159</v>
      </c>
      <c r="C5642" t="s">
        <v>196</v>
      </c>
      <c r="D5642" t="s">
        <v>223</v>
      </c>
      <c r="E5642" t="s">
        <v>57</v>
      </c>
      <c r="F5642">
        <v>16</v>
      </c>
      <c r="G5642">
        <v>19</v>
      </c>
      <c r="H5642" t="s">
        <v>29</v>
      </c>
      <c r="I5642" t="s">
        <v>30</v>
      </c>
      <c r="J5642">
        <v>5274</v>
      </c>
      <c r="K5642" t="str">
        <f>VLOOKUP(E5642,LUCode!A:B,2,FALSE)</f>
        <v>Injured or ill Customer (On Train) - Transported</v>
      </c>
      <c r="L5642">
        <f>VLOOKUP(D5642,Coordinates!A:C,2,FALSE)</f>
        <v>43.392499999999998</v>
      </c>
      <c r="M5642">
        <f>VLOOKUP(D5642,Coordinates!A:C,3,FALSE)</f>
        <v>-79.271050000000002</v>
      </c>
      <c r="N5642" t="str">
        <f>VLOOKUP(I5642,LULine!A:B,2,FALSE)</f>
        <v>Bloor Danforth</v>
      </c>
      <c r="O5642" t="s">
        <v>1769</v>
      </c>
      <c r="P5642" t="s">
        <v>1773</v>
      </c>
    </row>
    <row r="5643" spans="1:16" x14ac:dyDescent="0.3">
      <c r="A5643">
        <v>43808</v>
      </c>
      <c r="B5643" t="s">
        <v>729</v>
      </c>
      <c r="C5643" t="s">
        <v>196</v>
      </c>
      <c r="D5643" t="s">
        <v>149</v>
      </c>
      <c r="E5643" t="s">
        <v>89</v>
      </c>
      <c r="F5643">
        <v>8</v>
      </c>
      <c r="G5643">
        <v>10</v>
      </c>
      <c r="H5643" t="s">
        <v>29</v>
      </c>
      <c r="I5643" t="s">
        <v>30</v>
      </c>
      <c r="J5643">
        <v>5122</v>
      </c>
      <c r="K5643" t="str">
        <f>VLOOKUP(E5643,LUCode!A:B,2,FALSE)</f>
        <v>Injured or ill Customer (On Train) - Medical Aid Refused</v>
      </c>
      <c r="L5643">
        <f>VLOOKUP(D5643,Coordinates!A:C,2,FALSE)</f>
        <v>43.400199999999998</v>
      </c>
      <c r="M5643">
        <f>VLOOKUP(D5643,Coordinates!A:C,3,FALSE)</f>
        <v>-79.241399999999999</v>
      </c>
      <c r="N5643" t="str">
        <f>VLOOKUP(I5643,LULine!A:B,2,FALSE)</f>
        <v>Bloor Danforth</v>
      </c>
      <c r="O5643" t="s">
        <v>1769</v>
      </c>
      <c r="P5643" t="s">
        <v>1775</v>
      </c>
    </row>
    <row r="5644" spans="1:16" x14ac:dyDescent="0.3">
      <c r="A5644">
        <v>43808</v>
      </c>
      <c r="B5644" t="s">
        <v>213</v>
      </c>
      <c r="C5644" t="s">
        <v>196</v>
      </c>
      <c r="D5644" t="s">
        <v>45</v>
      </c>
      <c r="E5644" t="s">
        <v>50</v>
      </c>
      <c r="F5644">
        <v>3</v>
      </c>
      <c r="G5644">
        <v>5</v>
      </c>
      <c r="H5644" t="s">
        <v>19</v>
      </c>
      <c r="I5644" t="s">
        <v>15</v>
      </c>
      <c r="J5644">
        <v>5811</v>
      </c>
      <c r="K5644" t="str">
        <f>VLOOKUP(E5644,LUCode!A:B,2,FALSE)</f>
        <v>Brakes</v>
      </c>
      <c r="L5644">
        <f>VLOOKUP(D5644,Coordinates!A:C,2,FALSE)</f>
        <v>43.781399999999998</v>
      </c>
      <c r="M5644">
        <f>VLOOKUP(D5644,Coordinates!A:C,3,FALSE)</f>
        <v>-79.415000000000006</v>
      </c>
      <c r="N5644" t="str">
        <f>VLOOKUP(I5644,LULine!A:B,2,FALSE)</f>
        <v>Yonge University Spadina</v>
      </c>
      <c r="O5644" t="s">
        <v>1769</v>
      </c>
      <c r="P5644" t="s">
        <v>1775</v>
      </c>
    </row>
    <row r="5645" spans="1:16" x14ac:dyDescent="0.3">
      <c r="A5645">
        <v>43808</v>
      </c>
      <c r="B5645" t="s">
        <v>467</v>
      </c>
      <c r="C5645" t="s">
        <v>196</v>
      </c>
      <c r="D5645" t="s">
        <v>33</v>
      </c>
      <c r="E5645" t="s">
        <v>89</v>
      </c>
      <c r="F5645">
        <v>5</v>
      </c>
      <c r="G5645">
        <v>7</v>
      </c>
      <c r="H5645" t="s">
        <v>34</v>
      </c>
      <c r="I5645" t="s">
        <v>30</v>
      </c>
      <c r="J5645">
        <v>5142</v>
      </c>
      <c r="K5645" t="str">
        <f>VLOOKUP(E5645,LUCode!A:B,2,FALSE)</f>
        <v>Injured or ill Customer (On Train) - Medical Aid Refused</v>
      </c>
      <c r="L5645">
        <f>VLOOKUP(D5645,Coordinates!A:C,2,FALSE)</f>
        <v>43.381399999999999</v>
      </c>
      <c r="M5645">
        <f>VLOOKUP(D5645,Coordinates!A:C,3,FALSE)</f>
        <v>-79.320999999999998</v>
      </c>
      <c r="N5645" t="str">
        <f>VLOOKUP(I5645,LULine!A:B,2,FALSE)</f>
        <v>Bloor Danforth</v>
      </c>
      <c r="O5645" t="s">
        <v>1769</v>
      </c>
      <c r="P5645" t="s">
        <v>1775</v>
      </c>
    </row>
    <row r="5646" spans="1:16" x14ac:dyDescent="0.3">
      <c r="A5646">
        <v>43808</v>
      </c>
      <c r="B5646" t="s">
        <v>569</v>
      </c>
      <c r="C5646" t="s">
        <v>196</v>
      </c>
      <c r="D5646" t="s">
        <v>130</v>
      </c>
      <c r="E5646" t="s">
        <v>110</v>
      </c>
      <c r="F5646">
        <v>10</v>
      </c>
      <c r="G5646">
        <v>12</v>
      </c>
      <c r="H5646" t="s">
        <v>29</v>
      </c>
      <c r="I5646" t="s">
        <v>30</v>
      </c>
      <c r="J5646">
        <v>5035</v>
      </c>
      <c r="K5646" t="str">
        <f>VLOOKUP(E5646,LUCode!A:B,2,FALSE)</f>
        <v>Door Problems - Debris Related</v>
      </c>
      <c r="L5646">
        <f>VLOOKUP(D5646,Coordinates!A:C,2,FALSE)</f>
        <v>43.668300000000002</v>
      </c>
      <c r="M5646">
        <f>VLOOKUP(D5646,Coordinates!A:C,3,FALSE)</f>
        <v>-79.399900000000002</v>
      </c>
      <c r="N5646" t="str">
        <f>VLOOKUP(I5646,LULine!A:B,2,FALSE)</f>
        <v>Bloor Danforth</v>
      </c>
      <c r="O5646" t="s">
        <v>1769</v>
      </c>
      <c r="P5646" t="s">
        <v>1775</v>
      </c>
    </row>
    <row r="5647" spans="1:16" x14ac:dyDescent="0.3">
      <c r="A5647">
        <v>43808</v>
      </c>
      <c r="B5647" t="s">
        <v>1716</v>
      </c>
      <c r="C5647" t="s">
        <v>196</v>
      </c>
      <c r="D5647" t="s">
        <v>149</v>
      </c>
      <c r="E5647" t="s">
        <v>245</v>
      </c>
      <c r="F5647">
        <v>3</v>
      </c>
      <c r="G5647">
        <v>6</v>
      </c>
      <c r="H5647" t="s">
        <v>34</v>
      </c>
      <c r="I5647" t="s">
        <v>30</v>
      </c>
      <c r="J5647">
        <v>5022</v>
      </c>
      <c r="K5647" t="str">
        <f>VLOOKUP(E5647,LUCode!A:B,2,FALSE)</f>
        <v>Door Problems - Passenger Related</v>
      </c>
      <c r="L5647">
        <f>VLOOKUP(D5647,Coordinates!A:C,2,FALSE)</f>
        <v>43.400199999999998</v>
      </c>
      <c r="M5647">
        <f>VLOOKUP(D5647,Coordinates!A:C,3,FALSE)</f>
        <v>-79.241399999999999</v>
      </c>
      <c r="N5647" t="str">
        <f>VLOOKUP(I5647,LULine!A:B,2,FALSE)</f>
        <v>Bloor Danforth</v>
      </c>
      <c r="O5647" t="s">
        <v>1769</v>
      </c>
      <c r="P5647" t="s">
        <v>1776</v>
      </c>
    </row>
    <row r="5648" spans="1:16" x14ac:dyDescent="0.3">
      <c r="A5648">
        <v>43808</v>
      </c>
      <c r="B5648" t="s">
        <v>1004</v>
      </c>
      <c r="C5648" t="s">
        <v>196</v>
      </c>
      <c r="D5648" t="s">
        <v>211</v>
      </c>
      <c r="E5648" t="s">
        <v>43</v>
      </c>
      <c r="F5648">
        <v>4</v>
      </c>
      <c r="G5648">
        <v>9</v>
      </c>
      <c r="H5648" t="s">
        <v>19</v>
      </c>
      <c r="I5648" t="s">
        <v>15</v>
      </c>
      <c r="J5648">
        <v>5941</v>
      </c>
      <c r="K5648" t="str">
        <f>VLOOKUP(E5648,LUCode!A:B,2,FALSE)</f>
        <v>Operator Not In Position</v>
      </c>
      <c r="L5648">
        <f>VLOOKUP(D5648,Coordinates!A:C,2,FALSE)</f>
        <v>43.4739</v>
      </c>
      <c r="M5648">
        <f>VLOOKUP(D5648,Coordinates!A:C,3,FALSE)</f>
        <v>-79.313900000000004</v>
      </c>
      <c r="N5648" t="str">
        <f>VLOOKUP(I5648,LULine!A:B,2,FALSE)</f>
        <v>Yonge University Spadina</v>
      </c>
      <c r="O5648" t="s">
        <v>1769</v>
      </c>
      <c r="P5648" t="s">
        <v>1777</v>
      </c>
    </row>
    <row r="5649" spans="1:16" x14ac:dyDescent="0.3">
      <c r="A5649">
        <v>43808</v>
      </c>
      <c r="B5649" t="s">
        <v>1209</v>
      </c>
      <c r="C5649" t="s">
        <v>196</v>
      </c>
      <c r="D5649" t="s">
        <v>237</v>
      </c>
      <c r="E5649" t="s">
        <v>152</v>
      </c>
      <c r="F5649">
        <v>4</v>
      </c>
      <c r="G5649">
        <v>8</v>
      </c>
      <c r="H5649" t="s">
        <v>29</v>
      </c>
      <c r="I5649" t="s">
        <v>30</v>
      </c>
      <c r="J5649">
        <v>5159</v>
      </c>
      <c r="K5649" t="str">
        <f>VLOOKUP(E5649,LUCode!A:B,2,FALSE)</f>
        <v>Graffiti / Scratchiti</v>
      </c>
      <c r="L5649">
        <f>VLOOKUP(D5649,Coordinates!A:C,2,FALSE)</f>
        <v>43.394399999999997</v>
      </c>
      <c r="M5649">
        <f>VLOOKUP(D5649,Coordinates!A:C,3,FALSE)</f>
        <v>-79.253600000000006</v>
      </c>
      <c r="N5649" t="str">
        <f>VLOOKUP(I5649,LULine!A:B,2,FALSE)</f>
        <v>Bloor Danforth</v>
      </c>
      <c r="O5649" t="s">
        <v>1769</v>
      </c>
      <c r="P5649" t="s">
        <v>1777</v>
      </c>
    </row>
    <row r="5650" spans="1:16" x14ac:dyDescent="0.3">
      <c r="A5650">
        <v>43809</v>
      </c>
      <c r="B5650" t="s">
        <v>1726</v>
      </c>
      <c r="C5650" t="s">
        <v>11</v>
      </c>
      <c r="D5650" s="25" t="s">
        <v>1640</v>
      </c>
      <c r="E5650" t="s">
        <v>80</v>
      </c>
      <c r="F5650">
        <v>9</v>
      </c>
      <c r="G5650">
        <v>14</v>
      </c>
      <c r="H5650" t="s">
        <v>14</v>
      </c>
      <c r="I5650" t="s">
        <v>15</v>
      </c>
      <c r="J5650">
        <v>5441</v>
      </c>
      <c r="K5650" t="str">
        <f>VLOOKUP(E5650,LUCode!A:B,2,FALSE)</f>
        <v>Disorderly Patron</v>
      </c>
      <c r="L5650" t="str">
        <f>VLOOKUP(D5650,Coordinates!A:C,2,FALSE)</f>
        <v>43.7614°</v>
      </c>
      <c r="M5650">
        <f>VLOOKUP(D5650,Coordinates!A:C,3,FALSE)</f>
        <v>-79.410499999999999</v>
      </c>
      <c r="N5650" t="str">
        <f>VLOOKUP(I5650,LULine!A:B,2,FALSE)</f>
        <v>Yonge University Spadina</v>
      </c>
      <c r="O5650" t="s">
        <v>1769</v>
      </c>
      <c r="P5650" t="s">
        <v>1777</v>
      </c>
    </row>
    <row r="5651" spans="1:16" x14ac:dyDescent="0.3">
      <c r="A5651">
        <v>43809</v>
      </c>
      <c r="B5651" t="s">
        <v>1223</v>
      </c>
      <c r="C5651" t="s">
        <v>11</v>
      </c>
      <c r="D5651" t="s">
        <v>42</v>
      </c>
      <c r="E5651" t="s">
        <v>1164</v>
      </c>
      <c r="F5651">
        <v>15</v>
      </c>
      <c r="G5651">
        <v>20</v>
      </c>
      <c r="H5651" t="s">
        <v>19</v>
      </c>
      <c r="I5651" t="s">
        <v>15</v>
      </c>
      <c r="J5651">
        <v>6091</v>
      </c>
      <c r="K5651" t="str">
        <f>VLOOKUP(E5651,LUCode!A:B,2,FALSE)</f>
        <v>Assault / Employee Involved</v>
      </c>
      <c r="L5651">
        <f>VLOOKUP(D5651,Coordinates!A:C,2,FALSE)</f>
        <v>43.749699999999997</v>
      </c>
      <c r="M5651">
        <f>VLOOKUP(D5651,Coordinates!A:C,3,FALSE)</f>
        <v>-79.4619</v>
      </c>
      <c r="N5651" t="str">
        <f>VLOOKUP(I5651,LULine!A:B,2,FALSE)</f>
        <v>Yonge University Spadina</v>
      </c>
      <c r="O5651" t="s">
        <v>1769</v>
      </c>
      <c r="P5651" t="s">
        <v>1777</v>
      </c>
    </row>
    <row r="5652" spans="1:16" x14ac:dyDescent="0.3">
      <c r="A5652">
        <v>43809</v>
      </c>
      <c r="B5652" t="s">
        <v>1010</v>
      </c>
      <c r="C5652" t="s">
        <v>11</v>
      </c>
      <c r="D5652" t="s">
        <v>127</v>
      </c>
      <c r="E5652" t="s">
        <v>13</v>
      </c>
      <c r="F5652">
        <v>3</v>
      </c>
      <c r="G5652">
        <v>0</v>
      </c>
      <c r="H5652" t="s">
        <v>19</v>
      </c>
      <c r="I5652" t="s">
        <v>15</v>
      </c>
      <c r="J5652">
        <v>5471</v>
      </c>
      <c r="K5652" t="str">
        <f>VLOOKUP(E5652,LUCode!A:B,2,FALSE)</f>
        <v>ATC Project</v>
      </c>
      <c r="L5652">
        <f>VLOOKUP(D5652,Coordinates!A:C,2,FALSE)</f>
        <v>43.400500000000001</v>
      </c>
      <c r="M5652">
        <f>VLOOKUP(D5652,Coordinates!A:C,3,FALSE)</f>
        <v>-79.235900000000001</v>
      </c>
      <c r="N5652" t="str">
        <f>VLOOKUP(I5652,LULine!A:B,2,FALSE)</f>
        <v>Yonge University Spadina</v>
      </c>
      <c r="O5652" t="s">
        <v>1769</v>
      </c>
      <c r="P5652" t="s">
        <v>1774</v>
      </c>
    </row>
    <row r="5653" spans="1:16" x14ac:dyDescent="0.3">
      <c r="A5653">
        <v>43809</v>
      </c>
      <c r="B5653" t="s">
        <v>693</v>
      </c>
      <c r="C5653" t="s">
        <v>11</v>
      </c>
      <c r="D5653" t="s">
        <v>215</v>
      </c>
      <c r="E5653" t="s">
        <v>270</v>
      </c>
      <c r="F5653">
        <v>3</v>
      </c>
      <c r="G5653">
        <v>6</v>
      </c>
      <c r="H5653" t="s">
        <v>34</v>
      </c>
      <c r="I5653" t="s">
        <v>30</v>
      </c>
      <c r="J5653">
        <v>5131</v>
      </c>
      <c r="K5653" t="str">
        <f>VLOOKUP(E5653,LUCode!A:B,2,FALSE)</f>
        <v>Air Conditioning</v>
      </c>
      <c r="L5653">
        <f>VLOOKUP(D5653,Coordinates!A:C,2,FALSE)</f>
        <v>43.385300000000001</v>
      </c>
      <c r="M5653">
        <f>VLOOKUP(D5653,Coordinates!A:C,3,FALSE)</f>
        <v>-79.304100000000005</v>
      </c>
      <c r="N5653" t="str">
        <f>VLOOKUP(I5653,LULine!A:B,2,FALSE)</f>
        <v>Bloor Danforth</v>
      </c>
      <c r="O5653" t="s">
        <v>1769</v>
      </c>
      <c r="P5653" t="s">
        <v>1774</v>
      </c>
    </row>
    <row r="5654" spans="1:16" x14ac:dyDescent="0.3">
      <c r="A5654">
        <v>43809</v>
      </c>
      <c r="B5654" t="s">
        <v>1195</v>
      </c>
      <c r="C5654" t="s">
        <v>11</v>
      </c>
      <c r="D5654" t="s">
        <v>425</v>
      </c>
      <c r="E5654" t="s">
        <v>245</v>
      </c>
      <c r="F5654">
        <v>3</v>
      </c>
      <c r="G5654">
        <v>6</v>
      </c>
      <c r="H5654" t="s">
        <v>29</v>
      </c>
      <c r="I5654" t="s">
        <v>30</v>
      </c>
      <c r="J5654">
        <v>5117</v>
      </c>
      <c r="K5654" t="str">
        <f>VLOOKUP(E5654,LUCode!A:B,2,FALSE)</f>
        <v>Door Problems - Passenger Related</v>
      </c>
      <c r="L5654">
        <f>VLOOKUP(D5654,Coordinates!A:C,2,FALSE)</f>
        <v>43.403700000000001</v>
      </c>
      <c r="M5654">
        <f>VLOOKUP(D5654,Coordinates!A:C,3,FALSE)</f>
        <v>-79.212999999999994</v>
      </c>
      <c r="N5654" t="str">
        <f>VLOOKUP(I5654,LULine!A:B,2,FALSE)</f>
        <v>Bloor Danforth</v>
      </c>
      <c r="O5654" t="s">
        <v>1769</v>
      </c>
      <c r="P5654" t="s">
        <v>1772</v>
      </c>
    </row>
    <row r="5655" spans="1:16" x14ac:dyDescent="0.3">
      <c r="A5655">
        <v>43809</v>
      </c>
      <c r="B5655" t="s">
        <v>1025</v>
      </c>
      <c r="C5655" t="s">
        <v>11</v>
      </c>
      <c r="D5655" t="s">
        <v>24</v>
      </c>
      <c r="E5655" t="s">
        <v>308</v>
      </c>
      <c r="F5655">
        <v>5</v>
      </c>
      <c r="G5655">
        <v>8</v>
      </c>
      <c r="H5655" t="s">
        <v>14</v>
      </c>
      <c r="I5655" t="s">
        <v>15</v>
      </c>
      <c r="J5655">
        <v>5386</v>
      </c>
      <c r="K5655" t="str">
        <f>VLOOKUP(E5655,LUCode!A:B,2,FALSE)</f>
        <v>Assault / Patron Involved</v>
      </c>
      <c r="L5655">
        <f>VLOOKUP(D5655,Coordinates!A:C,2,FALSE)</f>
        <v>43.415199999999999</v>
      </c>
      <c r="M5655">
        <f>VLOOKUP(D5655,Coordinates!A:C,3,FALSE)</f>
        <v>-79.234999999999999</v>
      </c>
      <c r="N5655" t="str">
        <f>VLOOKUP(I5655,LULine!A:B,2,FALSE)</f>
        <v>Yonge University Spadina</v>
      </c>
      <c r="O5655" t="s">
        <v>1769</v>
      </c>
      <c r="P5655" t="s">
        <v>1773</v>
      </c>
    </row>
    <row r="5656" spans="1:16" x14ac:dyDescent="0.3">
      <c r="A5656">
        <v>43809</v>
      </c>
      <c r="B5656" t="s">
        <v>1309</v>
      </c>
      <c r="C5656" t="s">
        <v>11</v>
      </c>
      <c r="D5656" t="s">
        <v>296</v>
      </c>
      <c r="E5656" t="s">
        <v>57</v>
      </c>
      <c r="F5656">
        <v>15</v>
      </c>
      <c r="G5656">
        <v>18</v>
      </c>
      <c r="H5656" t="s">
        <v>19</v>
      </c>
      <c r="I5656" t="s">
        <v>15</v>
      </c>
      <c r="J5656">
        <v>5701</v>
      </c>
      <c r="K5656" t="str">
        <f>VLOOKUP(E5656,LUCode!A:B,2,FALSE)</f>
        <v>Injured or ill Customer (On Train) - Transported</v>
      </c>
      <c r="L5656">
        <f>VLOOKUP(D5656,Coordinates!A:C,2,FALSE)</f>
        <v>43.4116</v>
      </c>
      <c r="M5656">
        <f>VLOOKUP(D5656,Coordinates!A:C,3,FALSE)</f>
        <v>-79.233500000000006</v>
      </c>
      <c r="N5656" t="str">
        <f>VLOOKUP(I5656,LULine!A:B,2,FALSE)</f>
        <v>Yonge University Spadina</v>
      </c>
      <c r="O5656" t="s">
        <v>1769</v>
      </c>
      <c r="P5656" t="s">
        <v>1773</v>
      </c>
    </row>
    <row r="5657" spans="1:16" x14ac:dyDescent="0.3">
      <c r="A5657">
        <v>43809</v>
      </c>
      <c r="B5657" t="s">
        <v>698</v>
      </c>
      <c r="C5657" t="s">
        <v>11</v>
      </c>
      <c r="D5657" t="s">
        <v>286</v>
      </c>
      <c r="E5657" t="s">
        <v>143</v>
      </c>
      <c r="F5657">
        <v>3</v>
      </c>
      <c r="G5657">
        <v>6</v>
      </c>
      <c r="H5657" t="s">
        <v>29</v>
      </c>
      <c r="I5657" t="s">
        <v>30</v>
      </c>
      <c r="J5657">
        <v>5339</v>
      </c>
      <c r="K5657" t="str">
        <f>VLOOKUP(E5657,LUCode!A:B,2,FALSE)</f>
        <v>Transportation Department - Other</v>
      </c>
      <c r="L5657">
        <f>VLOOKUP(D5657,Coordinates!A:C,2,FALSE)</f>
        <v>43.401299999999999</v>
      </c>
      <c r="M5657">
        <f>VLOOKUP(D5657,Coordinates!A:C,3,FALSE)</f>
        <v>-79.232399999999998</v>
      </c>
      <c r="N5657" t="str">
        <f>VLOOKUP(I5657,LULine!A:B,2,FALSE)</f>
        <v>Bloor Danforth</v>
      </c>
      <c r="O5657" t="s">
        <v>1769</v>
      </c>
      <c r="P5657" t="s">
        <v>1773</v>
      </c>
    </row>
    <row r="5658" spans="1:16" x14ac:dyDescent="0.3">
      <c r="A5658">
        <v>43809</v>
      </c>
      <c r="B5658" t="s">
        <v>324</v>
      </c>
      <c r="C5658" t="s">
        <v>11</v>
      </c>
      <c r="D5658" t="s">
        <v>203</v>
      </c>
      <c r="E5658" t="s">
        <v>80</v>
      </c>
      <c r="F5658">
        <v>4</v>
      </c>
      <c r="G5658">
        <v>7</v>
      </c>
      <c r="H5658" t="s">
        <v>14</v>
      </c>
      <c r="I5658" t="s">
        <v>15</v>
      </c>
      <c r="J5658">
        <v>5441</v>
      </c>
      <c r="K5658" t="str">
        <f>VLOOKUP(E5658,LUCode!A:B,2,FALSE)</f>
        <v>Disorderly Patron</v>
      </c>
      <c r="L5658">
        <f>VLOOKUP(D5658,Coordinates!A:C,2,FALSE)</f>
        <v>43.395499999999998</v>
      </c>
      <c r="M5658">
        <f>VLOOKUP(D5658,Coordinates!A:C,3,FALSE)</f>
        <v>-79.230199999999996</v>
      </c>
      <c r="N5658" t="str">
        <f>VLOOKUP(I5658,LULine!A:B,2,FALSE)</f>
        <v>Yonge University Spadina</v>
      </c>
      <c r="O5658" t="s">
        <v>1769</v>
      </c>
      <c r="P5658" t="s">
        <v>1773</v>
      </c>
    </row>
    <row r="5659" spans="1:16" x14ac:dyDescent="0.3">
      <c r="A5659">
        <v>43809</v>
      </c>
      <c r="B5659" t="s">
        <v>192</v>
      </c>
      <c r="C5659" t="s">
        <v>11</v>
      </c>
      <c r="D5659" t="s">
        <v>59</v>
      </c>
      <c r="E5659" t="s">
        <v>43</v>
      </c>
      <c r="F5659">
        <v>6</v>
      </c>
      <c r="G5659">
        <v>9</v>
      </c>
      <c r="H5659" t="s">
        <v>29</v>
      </c>
      <c r="I5659" t="s">
        <v>30</v>
      </c>
      <c r="J5659">
        <v>5365</v>
      </c>
      <c r="K5659" t="str">
        <f>VLOOKUP(E5659,LUCode!A:B,2,FALSE)</f>
        <v>Operator Not In Position</v>
      </c>
      <c r="L5659">
        <f>VLOOKUP(D5659,Coordinates!A:C,2,FALSE)</f>
        <v>43.410299999999999</v>
      </c>
      <c r="M5659">
        <f>VLOOKUP(D5659,Coordinates!A:C,3,FALSE)</f>
        <v>-79.192300000000003</v>
      </c>
      <c r="N5659" t="str">
        <f>VLOOKUP(I5659,LULine!A:B,2,FALSE)</f>
        <v>Bloor Danforth</v>
      </c>
      <c r="O5659" t="s">
        <v>1769</v>
      </c>
      <c r="P5659" t="s">
        <v>1773</v>
      </c>
    </row>
    <row r="5660" spans="1:16" x14ac:dyDescent="0.3">
      <c r="A5660">
        <v>43809</v>
      </c>
      <c r="B5660" t="s">
        <v>783</v>
      </c>
      <c r="C5660" t="s">
        <v>11</v>
      </c>
      <c r="D5660" t="s">
        <v>420</v>
      </c>
      <c r="E5660" t="s">
        <v>89</v>
      </c>
      <c r="F5660">
        <v>7</v>
      </c>
      <c r="G5660">
        <v>9</v>
      </c>
      <c r="H5660" t="s">
        <v>14</v>
      </c>
      <c r="I5660" t="s">
        <v>15</v>
      </c>
      <c r="J5660">
        <v>5656</v>
      </c>
      <c r="K5660" t="str">
        <f>VLOOKUP(E5660,LUCode!A:B,2,FALSE)</f>
        <v>Injured or ill Customer (On Train) - Medical Aid Refused</v>
      </c>
      <c r="L5660">
        <f>VLOOKUP(D5660,Coordinates!A:C,2,FALSE)</f>
        <v>43.3917</v>
      </c>
      <c r="M5660">
        <f>VLOOKUP(D5660,Coordinates!A:C,3,FALSE)</f>
        <v>-79.231800000000007</v>
      </c>
      <c r="N5660" t="str">
        <f>VLOOKUP(I5660,LULine!A:B,2,FALSE)</f>
        <v>Yonge University Spadina</v>
      </c>
      <c r="O5660" t="s">
        <v>1769</v>
      </c>
      <c r="P5660" t="s">
        <v>1775</v>
      </c>
    </row>
    <row r="5661" spans="1:16" x14ac:dyDescent="0.3">
      <c r="A5661">
        <v>43809</v>
      </c>
      <c r="B5661" t="s">
        <v>418</v>
      </c>
      <c r="C5661" t="s">
        <v>11</v>
      </c>
      <c r="D5661" t="s">
        <v>124</v>
      </c>
      <c r="E5661" t="s">
        <v>494</v>
      </c>
      <c r="F5661">
        <v>8</v>
      </c>
      <c r="G5661">
        <v>13</v>
      </c>
      <c r="H5661" t="s">
        <v>14</v>
      </c>
      <c r="I5661" t="s">
        <v>93</v>
      </c>
      <c r="J5661">
        <v>3021</v>
      </c>
      <c r="K5661" t="str">
        <f>VLOOKUP(E5661,LUCode!A:B,2,FALSE)</f>
        <v>Timeout</v>
      </c>
      <c r="L5661">
        <f>VLOOKUP(D5661,Coordinates!A:C,2,FALSE)</f>
        <v>43.460099999999997</v>
      </c>
      <c r="M5661">
        <f>VLOOKUP(D5661,Coordinates!A:C,3,FALSE)</f>
        <v>-79.163499999999999</v>
      </c>
      <c r="N5661" t="str">
        <f>VLOOKUP(I5661,LULine!A:B,2,FALSE)</f>
        <v>Scarborough Rail Transit</v>
      </c>
      <c r="O5661" t="s">
        <v>1769</v>
      </c>
      <c r="P5661" t="s">
        <v>1775</v>
      </c>
    </row>
    <row r="5662" spans="1:16" x14ac:dyDescent="0.3">
      <c r="A5662">
        <v>43809</v>
      </c>
      <c r="B5662" t="s">
        <v>617</v>
      </c>
      <c r="C5662" t="s">
        <v>11</v>
      </c>
      <c r="D5662" t="s">
        <v>69</v>
      </c>
      <c r="E5662" t="s">
        <v>308</v>
      </c>
      <c r="F5662">
        <v>6</v>
      </c>
      <c r="G5662">
        <v>8</v>
      </c>
      <c r="H5662" t="s">
        <v>29</v>
      </c>
      <c r="I5662" t="s">
        <v>30</v>
      </c>
      <c r="J5662">
        <v>5365</v>
      </c>
      <c r="K5662" t="str">
        <f>VLOOKUP(E5662,LUCode!A:B,2,FALSE)</f>
        <v>Assault / Patron Involved</v>
      </c>
      <c r="L5662">
        <f>VLOOKUP(D5662,Coordinates!A:C,2,FALSE)</f>
        <v>43.395099999999999</v>
      </c>
      <c r="M5662">
        <f>VLOOKUP(D5662,Coordinates!A:C,3,FALSE)</f>
        <v>-79.250600000000006</v>
      </c>
      <c r="N5662" t="str">
        <f>VLOOKUP(I5662,LULine!A:B,2,FALSE)</f>
        <v>Bloor Danforth</v>
      </c>
      <c r="O5662" t="s">
        <v>1769</v>
      </c>
      <c r="P5662" t="s">
        <v>1776</v>
      </c>
    </row>
    <row r="5663" spans="1:16" x14ac:dyDescent="0.3">
      <c r="A5663">
        <v>43809</v>
      </c>
      <c r="B5663" t="s">
        <v>114</v>
      </c>
      <c r="C5663" t="s">
        <v>11</v>
      </c>
      <c r="D5663" t="s">
        <v>162</v>
      </c>
      <c r="E5663" t="s">
        <v>110</v>
      </c>
      <c r="F5663">
        <v>7</v>
      </c>
      <c r="G5663">
        <v>10</v>
      </c>
      <c r="H5663" t="s">
        <v>14</v>
      </c>
      <c r="I5663" t="s">
        <v>15</v>
      </c>
      <c r="J5663">
        <v>6041</v>
      </c>
      <c r="K5663" t="str">
        <f>VLOOKUP(E5663,LUCode!A:B,2,FALSE)</f>
        <v>Door Problems - Debris Related</v>
      </c>
      <c r="L5663">
        <f>VLOOKUP(D5663,Coordinates!A:C,2,FALSE)</f>
        <v>43.390900000000002</v>
      </c>
      <c r="M5663">
        <f>VLOOKUP(D5663,Coordinates!A:C,3,FALSE)</f>
        <v>-79.224500000000006</v>
      </c>
      <c r="N5663" t="str">
        <f>VLOOKUP(I5663,LULine!A:B,2,FALSE)</f>
        <v>Yonge University Spadina</v>
      </c>
      <c r="O5663" t="s">
        <v>1769</v>
      </c>
      <c r="P5663" t="s">
        <v>1776</v>
      </c>
    </row>
    <row r="5664" spans="1:16" x14ac:dyDescent="0.3">
      <c r="A5664">
        <v>43809</v>
      </c>
      <c r="B5664" t="s">
        <v>824</v>
      </c>
      <c r="C5664" t="s">
        <v>11</v>
      </c>
      <c r="D5664" t="s">
        <v>17</v>
      </c>
      <c r="E5664" t="s">
        <v>317</v>
      </c>
      <c r="F5664">
        <v>7</v>
      </c>
      <c r="G5664">
        <v>10</v>
      </c>
      <c r="H5664" t="s">
        <v>14</v>
      </c>
      <c r="I5664" t="s">
        <v>15</v>
      </c>
      <c r="J5664">
        <v>5946</v>
      </c>
      <c r="K5664" t="str">
        <f>VLOOKUP(E5664,LUCode!A:B,2,FALSE)</f>
        <v>Robbery</v>
      </c>
      <c r="L5664">
        <f>VLOOKUP(D5664,Coordinates!A:C,2,FALSE)</f>
        <v>43.415700000000001</v>
      </c>
      <c r="M5664">
        <f>VLOOKUP(D5664,Coordinates!A:C,3,FALSE)</f>
        <v>-79.260900000000007</v>
      </c>
      <c r="N5664" t="str">
        <f>VLOOKUP(I5664,LULine!A:B,2,FALSE)</f>
        <v>Yonge University Spadina</v>
      </c>
      <c r="O5664" t="s">
        <v>1769</v>
      </c>
      <c r="P5664" t="s">
        <v>1776</v>
      </c>
    </row>
    <row r="5665" spans="1:16" x14ac:dyDescent="0.3">
      <c r="A5665">
        <v>43809</v>
      </c>
      <c r="B5665" t="s">
        <v>1126</v>
      </c>
      <c r="C5665" t="s">
        <v>11</v>
      </c>
      <c r="D5665" t="s">
        <v>130</v>
      </c>
      <c r="E5665" t="s">
        <v>86</v>
      </c>
      <c r="F5665">
        <v>4</v>
      </c>
      <c r="G5665">
        <v>7</v>
      </c>
      <c r="H5665" t="s">
        <v>29</v>
      </c>
      <c r="I5665" t="s">
        <v>30</v>
      </c>
      <c r="J5665">
        <v>5339</v>
      </c>
      <c r="K5665" t="str">
        <f>VLOOKUP(E5665,LUCode!A:B,2,FALSE)</f>
        <v>Propulsion System</v>
      </c>
      <c r="L5665">
        <f>VLOOKUP(D5665,Coordinates!A:C,2,FALSE)</f>
        <v>43.668300000000002</v>
      </c>
      <c r="M5665">
        <f>VLOOKUP(D5665,Coordinates!A:C,3,FALSE)</f>
        <v>-79.399900000000002</v>
      </c>
      <c r="N5665" t="str">
        <f>VLOOKUP(I5665,LULine!A:B,2,FALSE)</f>
        <v>Bloor Danforth</v>
      </c>
      <c r="O5665" t="s">
        <v>1769</v>
      </c>
      <c r="P5665" t="s">
        <v>1776</v>
      </c>
    </row>
    <row r="5666" spans="1:16" x14ac:dyDescent="0.3">
      <c r="A5666">
        <v>43809</v>
      </c>
      <c r="B5666" t="s">
        <v>1230</v>
      </c>
      <c r="C5666" t="s">
        <v>11</v>
      </c>
      <c r="D5666" t="s">
        <v>374</v>
      </c>
      <c r="E5666" t="s">
        <v>110</v>
      </c>
      <c r="F5666">
        <v>4</v>
      </c>
      <c r="G5666">
        <v>8</v>
      </c>
      <c r="H5666" t="s">
        <v>29</v>
      </c>
      <c r="I5666" t="s">
        <v>30</v>
      </c>
      <c r="J5666">
        <v>5085</v>
      </c>
      <c r="K5666" t="str">
        <f>VLOOKUP(E5666,LUCode!A:B,2,FALSE)</f>
        <v>Door Problems - Debris Related</v>
      </c>
      <c r="L5666">
        <f>VLOOKUP(D5666,Coordinates!A:C,2,FALSE)</f>
        <v>43.393300000000004</v>
      </c>
      <c r="M5666">
        <f>VLOOKUP(D5666,Coordinates!A:C,3,FALSE)</f>
        <v>-79.263400000000004</v>
      </c>
      <c r="N5666" t="str">
        <f>VLOOKUP(I5666,LULine!A:B,2,FALSE)</f>
        <v>Bloor Danforth</v>
      </c>
      <c r="O5666" t="s">
        <v>1769</v>
      </c>
      <c r="P5666" t="s">
        <v>1777</v>
      </c>
    </row>
    <row r="5667" spans="1:16" x14ac:dyDescent="0.3">
      <c r="A5667">
        <v>43809</v>
      </c>
      <c r="B5667" t="s">
        <v>921</v>
      </c>
      <c r="C5667" t="s">
        <v>11</v>
      </c>
      <c r="D5667" s="25" t="s">
        <v>1640</v>
      </c>
      <c r="E5667" t="s">
        <v>143</v>
      </c>
      <c r="F5667">
        <v>6</v>
      </c>
      <c r="G5667">
        <v>11</v>
      </c>
      <c r="H5667" t="s">
        <v>34</v>
      </c>
      <c r="I5667" t="s">
        <v>99</v>
      </c>
      <c r="J5667">
        <v>6176</v>
      </c>
      <c r="K5667" t="str">
        <f>VLOOKUP(E5667,LUCode!A:B,2,FALSE)</f>
        <v>Transportation Department - Other</v>
      </c>
      <c r="L5667" t="str">
        <f>VLOOKUP(D5667,Coordinates!A:C,2,FALSE)</f>
        <v>43.7614°</v>
      </c>
      <c r="M5667">
        <f>VLOOKUP(D5667,Coordinates!A:C,3,FALSE)</f>
        <v>-79.410499999999999</v>
      </c>
      <c r="N5667" t="str">
        <f>VLOOKUP(I5667,LULine!A:B,2,FALSE)</f>
        <v>Sheppard</v>
      </c>
      <c r="O5667" t="s">
        <v>1769</v>
      </c>
      <c r="P5667" t="s">
        <v>1777</v>
      </c>
    </row>
    <row r="5668" spans="1:16" x14ac:dyDescent="0.3">
      <c r="A5668">
        <v>43810</v>
      </c>
      <c r="B5668" t="s">
        <v>334</v>
      </c>
      <c r="C5668" t="s">
        <v>63</v>
      </c>
      <c r="D5668" t="s">
        <v>300</v>
      </c>
      <c r="E5668" t="s">
        <v>177</v>
      </c>
      <c r="F5668">
        <v>3</v>
      </c>
      <c r="G5668">
        <v>7</v>
      </c>
      <c r="H5668" t="s">
        <v>19</v>
      </c>
      <c r="I5668" t="s">
        <v>15</v>
      </c>
      <c r="J5668">
        <v>5476</v>
      </c>
      <c r="K5668" t="str">
        <f>VLOOKUP(E5668,LUCode!A:B,2,FALSE)</f>
        <v>Body</v>
      </c>
      <c r="L5668">
        <f>VLOOKUP(D5668,Coordinates!A:C,2,FALSE)</f>
        <v>43.405200000000001</v>
      </c>
      <c r="M5668">
        <f>VLOOKUP(D5668,Coordinates!A:C,3,FALSE)</f>
        <v>-79.201599999999999</v>
      </c>
      <c r="N5668" t="str">
        <f>VLOOKUP(I5668,LULine!A:B,2,FALSE)</f>
        <v>Yonge University Spadina</v>
      </c>
      <c r="O5668" t="s">
        <v>1769</v>
      </c>
      <c r="P5668" t="s">
        <v>1774</v>
      </c>
    </row>
    <row r="5669" spans="1:16" x14ac:dyDescent="0.3">
      <c r="A5669">
        <v>43810</v>
      </c>
      <c r="B5669" t="s">
        <v>356</v>
      </c>
      <c r="C5669" t="s">
        <v>63</v>
      </c>
      <c r="D5669" t="s">
        <v>69</v>
      </c>
      <c r="E5669" t="s">
        <v>67</v>
      </c>
      <c r="F5669">
        <v>7</v>
      </c>
      <c r="G5669">
        <v>9</v>
      </c>
      <c r="H5669" t="s">
        <v>34</v>
      </c>
      <c r="I5669" t="s">
        <v>30</v>
      </c>
      <c r="J5669">
        <v>5371</v>
      </c>
      <c r="K5669" t="str">
        <f>VLOOKUP(E5669,LUCode!A:B,2,FALSE)</f>
        <v>Door Problems - Faulty Equipment</v>
      </c>
      <c r="L5669">
        <f>VLOOKUP(D5669,Coordinates!A:C,2,FALSE)</f>
        <v>43.395099999999999</v>
      </c>
      <c r="M5669">
        <f>VLOOKUP(D5669,Coordinates!A:C,3,FALSE)</f>
        <v>-79.250600000000006</v>
      </c>
      <c r="N5669" t="str">
        <f>VLOOKUP(I5669,LULine!A:B,2,FALSE)</f>
        <v>Bloor Danforth</v>
      </c>
      <c r="O5669" t="s">
        <v>1769</v>
      </c>
      <c r="P5669" t="s">
        <v>1774</v>
      </c>
    </row>
    <row r="5670" spans="1:16" x14ac:dyDescent="0.3">
      <c r="A5670">
        <v>43810</v>
      </c>
      <c r="B5670" t="s">
        <v>742</v>
      </c>
      <c r="C5670" t="s">
        <v>63</v>
      </c>
      <c r="D5670" t="s">
        <v>211</v>
      </c>
      <c r="E5670" t="s">
        <v>239</v>
      </c>
      <c r="F5670">
        <v>8</v>
      </c>
      <c r="G5670">
        <v>11</v>
      </c>
      <c r="H5670" t="s">
        <v>19</v>
      </c>
      <c r="I5670" t="s">
        <v>15</v>
      </c>
      <c r="J5670">
        <v>5641</v>
      </c>
      <c r="K5670" t="str">
        <f>VLOOKUP(E5670,LUCode!A:B,2,FALSE)</f>
        <v>Crew Unable to Maintain Schedule</v>
      </c>
      <c r="L5670">
        <f>VLOOKUP(D5670,Coordinates!A:C,2,FALSE)</f>
        <v>43.4739</v>
      </c>
      <c r="M5670">
        <f>VLOOKUP(D5670,Coordinates!A:C,3,FALSE)</f>
        <v>-79.313900000000004</v>
      </c>
      <c r="N5670" t="str">
        <f>VLOOKUP(I5670,LULine!A:B,2,FALSE)</f>
        <v>Yonge University Spadina</v>
      </c>
      <c r="O5670" t="s">
        <v>1769</v>
      </c>
      <c r="P5670" t="s">
        <v>1772</v>
      </c>
    </row>
    <row r="5671" spans="1:16" x14ac:dyDescent="0.3">
      <c r="A5671">
        <v>43810</v>
      </c>
      <c r="B5671" t="s">
        <v>794</v>
      </c>
      <c r="C5671" t="s">
        <v>63</v>
      </c>
      <c r="D5671" t="s">
        <v>211</v>
      </c>
      <c r="E5671" t="s">
        <v>43</v>
      </c>
      <c r="F5671">
        <v>3</v>
      </c>
      <c r="G5671">
        <v>6</v>
      </c>
      <c r="H5671" t="s">
        <v>19</v>
      </c>
      <c r="I5671" t="s">
        <v>15</v>
      </c>
      <c r="J5671">
        <v>5826</v>
      </c>
      <c r="K5671" t="str">
        <f>VLOOKUP(E5671,LUCode!A:B,2,FALSE)</f>
        <v>Operator Not In Position</v>
      </c>
      <c r="L5671">
        <f>VLOOKUP(D5671,Coordinates!A:C,2,FALSE)</f>
        <v>43.4739</v>
      </c>
      <c r="M5671">
        <f>VLOOKUP(D5671,Coordinates!A:C,3,FALSE)</f>
        <v>-79.313900000000004</v>
      </c>
      <c r="N5671" t="str">
        <f>VLOOKUP(I5671,LULine!A:B,2,FALSE)</f>
        <v>Yonge University Spadina</v>
      </c>
      <c r="O5671" t="s">
        <v>1769</v>
      </c>
      <c r="P5671" t="s">
        <v>1773</v>
      </c>
    </row>
    <row r="5672" spans="1:16" x14ac:dyDescent="0.3">
      <c r="A5672">
        <v>43810</v>
      </c>
      <c r="B5672" t="s">
        <v>585</v>
      </c>
      <c r="C5672" t="s">
        <v>63</v>
      </c>
      <c r="D5672" t="s">
        <v>149</v>
      </c>
      <c r="E5672" t="s">
        <v>80</v>
      </c>
      <c r="F5672">
        <v>5</v>
      </c>
      <c r="G5672">
        <v>8</v>
      </c>
      <c r="H5672" t="s">
        <v>29</v>
      </c>
      <c r="I5672" t="s">
        <v>30</v>
      </c>
      <c r="J5672">
        <v>5324</v>
      </c>
      <c r="K5672" t="str">
        <f>VLOOKUP(E5672,LUCode!A:B,2,FALSE)</f>
        <v>Disorderly Patron</v>
      </c>
      <c r="L5672">
        <f>VLOOKUP(D5672,Coordinates!A:C,2,FALSE)</f>
        <v>43.400199999999998</v>
      </c>
      <c r="M5672">
        <f>VLOOKUP(D5672,Coordinates!A:C,3,FALSE)</f>
        <v>-79.241399999999999</v>
      </c>
      <c r="N5672" t="str">
        <f>VLOOKUP(I5672,LULine!A:B,2,FALSE)</f>
        <v>Bloor Danforth</v>
      </c>
      <c r="O5672" t="s">
        <v>1769</v>
      </c>
      <c r="P5672" t="s">
        <v>1775</v>
      </c>
    </row>
    <row r="5673" spans="1:16" x14ac:dyDescent="0.3">
      <c r="A5673">
        <v>43810</v>
      </c>
      <c r="B5673" t="s">
        <v>721</v>
      </c>
      <c r="C5673" t="s">
        <v>63</v>
      </c>
      <c r="D5673" t="s">
        <v>37</v>
      </c>
      <c r="E5673" t="s">
        <v>89</v>
      </c>
      <c r="F5673">
        <v>3</v>
      </c>
      <c r="G5673">
        <v>5</v>
      </c>
      <c r="H5673" t="s">
        <v>29</v>
      </c>
      <c r="I5673" t="s">
        <v>30</v>
      </c>
      <c r="J5673">
        <v>5212</v>
      </c>
      <c r="K5673" t="str">
        <f>VLOOKUP(E5673,LUCode!A:B,2,FALSE)</f>
        <v>Injured or ill Customer (On Train) - Medical Aid Refused</v>
      </c>
      <c r="L5673">
        <f>VLOOKUP(D5673,Coordinates!A:C,2,FALSE)</f>
        <v>43.435699999999997</v>
      </c>
      <c r="M5673">
        <f>VLOOKUP(D5673,Coordinates!A:C,3,FALSE)</f>
        <v>-79.154899999999998</v>
      </c>
      <c r="N5673" t="str">
        <f>VLOOKUP(I5673,LULine!A:B,2,FALSE)</f>
        <v>Bloor Danforth</v>
      </c>
      <c r="O5673" t="s">
        <v>1769</v>
      </c>
      <c r="P5673" t="s">
        <v>1775</v>
      </c>
    </row>
    <row r="5674" spans="1:16" x14ac:dyDescent="0.3">
      <c r="A5674">
        <v>43810</v>
      </c>
      <c r="B5674" t="s">
        <v>493</v>
      </c>
      <c r="C5674" t="s">
        <v>63</v>
      </c>
      <c r="D5674" t="s">
        <v>59</v>
      </c>
      <c r="E5674" t="s">
        <v>143</v>
      </c>
      <c r="F5674">
        <v>4</v>
      </c>
      <c r="G5674">
        <v>7</v>
      </c>
      <c r="H5674" t="s">
        <v>29</v>
      </c>
      <c r="I5674" t="s">
        <v>30</v>
      </c>
      <c r="J5674">
        <v>5116</v>
      </c>
      <c r="K5674" t="str">
        <f>VLOOKUP(E5674,LUCode!A:B,2,FALSE)</f>
        <v>Transportation Department - Other</v>
      </c>
      <c r="L5674">
        <f>VLOOKUP(D5674,Coordinates!A:C,2,FALSE)</f>
        <v>43.410299999999999</v>
      </c>
      <c r="M5674">
        <f>VLOOKUP(D5674,Coordinates!A:C,3,FALSE)</f>
        <v>-79.192300000000003</v>
      </c>
      <c r="N5674" t="str">
        <f>VLOOKUP(I5674,LULine!A:B,2,FALSE)</f>
        <v>Bloor Danforth</v>
      </c>
      <c r="O5674" t="s">
        <v>1769</v>
      </c>
      <c r="P5674" t="s">
        <v>1775</v>
      </c>
    </row>
    <row r="5675" spans="1:16" x14ac:dyDescent="0.3">
      <c r="A5675">
        <v>43810</v>
      </c>
      <c r="B5675" t="s">
        <v>309</v>
      </c>
      <c r="C5675" t="s">
        <v>63</v>
      </c>
      <c r="D5675" t="s">
        <v>33</v>
      </c>
      <c r="E5675" t="s">
        <v>89</v>
      </c>
      <c r="F5675">
        <v>3</v>
      </c>
      <c r="G5675">
        <v>5</v>
      </c>
      <c r="H5675" t="s">
        <v>34</v>
      </c>
      <c r="I5675" t="s">
        <v>30</v>
      </c>
      <c r="J5675">
        <v>5216</v>
      </c>
      <c r="K5675" t="str">
        <f>VLOOKUP(E5675,LUCode!A:B,2,FALSE)</f>
        <v>Injured or ill Customer (On Train) - Medical Aid Refused</v>
      </c>
      <c r="L5675">
        <f>VLOOKUP(D5675,Coordinates!A:C,2,FALSE)</f>
        <v>43.381399999999999</v>
      </c>
      <c r="M5675">
        <f>VLOOKUP(D5675,Coordinates!A:C,3,FALSE)</f>
        <v>-79.320999999999998</v>
      </c>
      <c r="N5675" t="str">
        <f>VLOOKUP(I5675,LULine!A:B,2,FALSE)</f>
        <v>Bloor Danforth</v>
      </c>
      <c r="O5675" t="s">
        <v>1769</v>
      </c>
      <c r="P5675" t="s">
        <v>1775</v>
      </c>
    </row>
    <row r="5676" spans="1:16" x14ac:dyDescent="0.3">
      <c r="A5676">
        <v>43810</v>
      </c>
      <c r="B5676" t="s">
        <v>53</v>
      </c>
      <c r="C5676" t="s">
        <v>63</v>
      </c>
      <c r="D5676" t="s">
        <v>33</v>
      </c>
      <c r="E5676" t="s">
        <v>177</v>
      </c>
      <c r="F5676">
        <v>3</v>
      </c>
      <c r="G5676">
        <v>5</v>
      </c>
      <c r="H5676" t="s">
        <v>34</v>
      </c>
      <c r="I5676" t="s">
        <v>30</v>
      </c>
      <c r="J5676">
        <v>5283</v>
      </c>
      <c r="K5676" t="str">
        <f>VLOOKUP(E5676,LUCode!A:B,2,FALSE)</f>
        <v>Body</v>
      </c>
      <c r="L5676">
        <f>VLOOKUP(D5676,Coordinates!A:C,2,FALSE)</f>
        <v>43.381399999999999</v>
      </c>
      <c r="M5676">
        <f>VLOOKUP(D5676,Coordinates!A:C,3,FALSE)</f>
        <v>-79.320999999999998</v>
      </c>
      <c r="N5676" t="str">
        <f>VLOOKUP(I5676,LULine!A:B,2,FALSE)</f>
        <v>Bloor Danforth</v>
      </c>
      <c r="O5676" t="s">
        <v>1769</v>
      </c>
      <c r="P5676" t="s">
        <v>1775</v>
      </c>
    </row>
    <row r="5677" spans="1:16" x14ac:dyDescent="0.3">
      <c r="A5677">
        <v>43810</v>
      </c>
      <c r="B5677" t="s">
        <v>899</v>
      </c>
      <c r="C5677" t="s">
        <v>63</v>
      </c>
      <c r="D5677" t="s">
        <v>439</v>
      </c>
      <c r="E5677" t="s">
        <v>277</v>
      </c>
      <c r="F5677">
        <v>5</v>
      </c>
      <c r="G5677">
        <v>8</v>
      </c>
      <c r="H5677" t="s">
        <v>14</v>
      </c>
      <c r="I5677" t="s">
        <v>15</v>
      </c>
      <c r="J5677">
        <v>5426</v>
      </c>
      <c r="K5677" t="str">
        <f>VLOOKUP(E5677,LUCode!A:B,2,FALSE)</f>
        <v>Operator Violated Signal</v>
      </c>
      <c r="L5677">
        <f>VLOOKUP(D5677,Coordinates!A:C,2,FALSE)</f>
        <v>43.6477</v>
      </c>
      <c r="M5677">
        <f>VLOOKUP(D5677,Coordinates!A:C,3,FALSE)</f>
        <v>-79.384799999999998</v>
      </c>
      <c r="N5677" t="str">
        <f>VLOOKUP(I5677,LULine!A:B,2,FALSE)</f>
        <v>Yonge University Spadina</v>
      </c>
      <c r="O5677" t="s">
        <v>1769</v>
      </c>
      <c r="P5677" t="s">
        <v>1776</v>
      </c>
    </row>
    <row r="5678" spans="1:16" x14ac:dyDescent="0.3">
      <c r="A5678">
        <v>43810</v>
      </c>
      <c r="B5678" t="s">
        <v>1394</v>
      </c>
      <c r="C5678" t="s">
        <v>63</v>
      </c>
      <c r="D5678" t="s">
        <v>77</v>
      </c>
      <c r="E5678" t="s">
        <v>60</v>
      </c>
      <c r="F5678">
        <v>4</v>
      </c>
      <c r="G5678">
        <v>7</v>
      </c>
      <c r="H5678" t="s">
        <v>19</v>
      </c>
      <c r="I5678" t="s">
        <v>15</v>
      </c>
      <c r="J5678">
        <v>5651</v>
      </c>
      <c r="K5678" t="str">
        <f>VLOOKUP(E5678,LUCode!A:B,2,FALSE)</f>
        <v>Miscellaneous Other</v>
      </c>
      <c r="L5678" t="str">
        <f>VLOOKUP(D5678,Coordinates!A:C,2,FALSE)</f>
        <v>43°44′03</v>
      </c>
      <c r="M5678">
        <f>VLOOKUP(D5678,Coordinates!A:C,3,FALSE)</f>
        <v>-79.27</v>
      </c>
      <c r="N5678" t="str">
        <f>VLOOKUP(I5678,LULine!A:B,2,FALSE)</f>
        <v>Yonge University Spadina</v>
      </c>
      <c r="O5678" t="s">
        <v>1769</v>
      </c>
      <c r="P5678" t="s">
        <v>1776</v>
      </c>
    </row>
    <row r="5679" spans="1:16" x14ac:dyDescent="0.3">
      <c r="A5679">
        <v>43810</v>
      </c>
      <c r="B5679" t="s">
        <v>422</v>
      </c>
      <c r="C5679" t="s">
        <v>63</v>
      </c>
      <c r="D5679" s="25" t="s">
        <v>1756</v>
      </c>
      <c r="E5679" t="s">
        <v>80</v>
      </c>
      <c r="F5679">
        <v>3</v>
      </c>
      <c r="G5679">
        <v>6</v>
      </c>
      <c r="H5679" t="s">
        <v>14</v>
      </c>
      <c r="I5679" t="s">
        <v>15</v>
      </c>
      <c r="J5679">
        <v>5521</v>
      </c>
      <c r="K5679" t="str">
        <f>VLOOKUP(E5679,LUCode!A:B,2,FALSE)</f>
        <v>Disorderly Patron</v>
      </c>
      <c r="L5679">
        <f>VLOOKUP(D5679,Coordinates!A:C,2,FALSE)</f>
        <v>43.401600000000002</v>
      </c>
      <c r="M5679">
        <f>VLOOKUP(D5679,Coordinates!A:C,3,FALSE)</f>
        <v>-79.230900000000005</v>
      </c>
      <c r="N5679" t="str">
        <f>VLOOKUP(I5679,LULine!A:B,2,FALSE)</f>
        <v>Yonge University Spadina</v>
      </c>
      <c r="O5679" t="s">
        <v>1769</v>
      </c>
      <c r="P5679" t="s">
        <v>1776</v>
      </c>
    </row>
    <row r="5680" spans="1:16" x14ac:dyDescent="0.3">
      <c r="A5680">
        <v>43810</v>
      </c>
      <c r="B5680" t="s">
        <v>755</v>
      </c>
      <c r="C5680" t="s">
        <v>63</v>
      </c>
      <c r="D5680" t="s">
        <v>801</v>
      </c>
      <c r="E5680" t="s">
        <v>197</v>
      </c>
      <c r="F5680">
        <v>8</v>
      </c>
      <c r="G5680">
        <v>13</v>
      </c>
      <c r="H5680" t="s">
        <v>34</v>
      </c>
      <c r="I5680" t="s">
        <v>99</v>
      </c>
      <c r="J5680">
        <v>6166</v>
      </c>
      <c r="K5680" t="str">
        <f>VLOOKUP(E5680,LUCode!A:B,2,FALSE)</f>
        <v>Work Zone Problems - Track</v>
      </c>
      <c r="L5680">
        <f>VLOOKUP(D5680,Coordinates!A:C,2,FALSE)</f>
        <v>43.460099999999997</v>
      </c>
      <c r="M5680">
        <f>VLOOKUP(D5680,Coordinates!A:C,3,FALSE)</f>
        <v>-79.231200000000001</v>
      </c>
      <c r="N5680" t="str">
        <f>VLOOKUP(I5680,LULine!A:B,2,FALSE)</f>
        <v>Sheppard</v>
      </c>
      <c r="O5680" t="s">
        <v>1769</v>
      </c>
      <c r="P5680" t="s">
        <v>1777</v>
      </c>
    </row>
    <row r="5681" spans="1:16" x14ac:dyDescent="0.3">
      <c r="A5681">
        <v>43811</v>
      </c>
      <c r="B5681" t="s">
        <v>685</v>
      </c>
      <c r="C5681" t="s">
        <v>126</v>
      </c>
      <c r="D5681" t="s">
        <v>325</v>
      </c>
      <c r="E5681" t="s">
        <v>216</v>
      </c>
      <c r="F5681">
        <v>7</v>
      </c>
      <c r="G5681">
        <v>12</v>
      </c>
      <c r="H5681" t="s">
        <v>14</v>
      </c>
      <c r="I5681" t="s">
        <v>15</v>
      </c>
      <c r="J5681">
        <v>5751</v>
      </c>
      <c r="K5681" t="str">
        <f>VLOOKUP(E5681,LUCode!A:B,2,FALSE)</f>
        <v>Emergency Alarm Station Activation</v>
      </c>
      <c r="L5681">
        <f>VLOOKUP(D5681,Coordinates!A:C,2,FALSE)</f>
        <v>43.394100000000002</v>
      </c>
      <c r="M5681">
        <f>VLOOKUP(D5681,Coordinates!A:C,3,FALSE)</f>
        <v>-79.225899999999996</v>
      </c>
      <c r="N5681" t="str">
        <f>VLOOKUP(I5681,LULine!A:B,2,FALSE)</f>
        <v>Yonge University Spadina</v>
      </c>
      <c r="O5681" t="s">
        <v>1769</v>
      </c>
      <c r="P5681" t="s">
        <v>1777</v>
      </c>
    </row>
    <row r="5682" spans="1:16" x14ac:dyDescent="0.3">
      <c r="A5682">
        <v>43811</v>
      </c>
      <c r="B5682" t="s">
        <v>394</v>
      </c>
      <c r="C5682" t="s">
        <v>126</v>
      </c>
      <c r="D5682" t="s">
        <v>127</v>
      </c>
      <c r="E5682" t="s">
        <v>67</v>
      </c>
      <c r="F5682">
        <v>4</v>
      </c>
      <c r="G5682">
        <v>6</v>
      </c>
      <c r="H5682" t="s">
        <v>19</v>
      </c>
      <c r="I5682" t="s">
        <v>15</v>
      </c>
      <c r="J5682">
        <v>5751</v>
      </c>
      <c r="K5682" t="str">
        <f>VLOOKUP(E5682,LUCode!A:B,2,FALSE)</f>
        <v>Door Problems - Faulty Equipment</v>
      </c>
      <c r="L5682">
        <f>VLOOKUP(D5682,Coordinates!A:C,2,FALSE)</f>
        <v>43.400500000000001</v>
      </c>
      <c r="M5682">
        <f>VLOOKUP(D5682,Coordinates!A:C,3,FALSE)</f>
        <v>-79.235900000000001</v>
      </c>
      <c r="N5682" t="str">
        <f>VLOOKUP(I5682,LULine!A:B,2,FALSE)</f>
        <v>Yonge University Spadina</v>
      </c>
      <c r="O5682" t="s">
        <v>1769</v>
      </c>
      <c r="P5682" t="s">
        <v>1774</v>
      </c>
    </row>
    <row r="5683" spans="1:16" x14ac:dyDescent="0.3">
      <c r="A5683">
        <v>43811</v>
      </c>
      <c r="B5683" t="s">
        <v>724</v>
      </c>
      <c r="C5683" t="s">
        <v>126</v>
      </c>
      <c r="D5683" t="s">
        <v>420</v>
      </c>
      <c r="E5683" t="s">
        <v>13</v>
      </c>
      <c r="F5683">
        <v>4</v>
      </c>
      <c r="G5683">
        <v>6</v>
      </c>
      <c r="H5683" t="s">
        <v>14</v>
      </c>
      <c r="I5683" t="s">
        <v>15</v>
      </c>
      <c r="J5683">
        <v>5491</v>
      </c>
      <c r="K5683" t="str">
        <f>VLOOKUP(E5683,LUCode!A:B,2,FALSE)</f>
        <v>ATC Project</v>
      </c>
      <c r="L5683">
        <f>VLOOKUP(D5683,Coordinates!A:C,2,FALSE)</f>
        <v>43.3917</v>
      </c>
      <c r="M5683">
        <f>VLOOKUP(D5683,Coordinates!A:C,3,FALSE)</f>
        <v>-79.231800000000007</v>
      </c>
      <c r="N5683" t="str">
        <f>VLOOKUP(I5683,LULine!A:B,2,FALSE)</f>
        <v>Yonge University Spadina</v>
      </c>
      <c r="O5683" t="s">
        <v>1769</v>
      </c>
      <c r="P5683" t="s">
        <v>1774</v>
      </c>
    </row>
    <row r="5684" spans="1:16" x14ac:dyDescent="0.3">
      <c r="A5684">
        <v>43811</v>
      </c>
      <c r="B5684" t="s">
        <v>1226</v>
      </c>
      <c r="C5684" t="s">
        <v>126</v>
      </c>
      <c r="D5684" t="s">
        <v>12</v>
      </c>
      <c r="E5684" t="s">
        <v>89</v>
      </c>
      <c r="F5684">
        <v>7</v>
      </c>
      <c r="G5684">
        <v>9</v>
      </c>
      <c r="H5684" t="s">
        <v>19</v>
      </c>
      <c r="I5684" t="s">
        <v>15</v>
      </c>
      <c r="J5684">
        <v>6011</v>
      </c>
      <c r="K5684" t="str">
        <f>VLOOKUP(E5684,LUCode!A:B,2,FALSE)</f>
        <v>Injured or ill Customer (On Train) - Medical Aid Refused</v>
      </c>
      <c r="L5684">
        <f>VLOOKUP(D5684,Coordinates!A:C,2,FALSE)</f>
        <v>43.402900000000002</v>
      </c>
      <c r="M5684">
        <f>VLOOKUP(D5684,Coordinates!A:C,3,FALSE)</f>
        <v>-79.242500000000007</v>
      </c>
      <c r="N5684" t="str">
        <f>VLOOKUP(I5684,LULine!A:B,2,FALSE)</f>
        <v>Yonge University Spadina</v>
      </c>
      <c r="O5684" t="s">
        <v>1769</v>
      </c>
      <c r="P5684" t="s">
        <v>1774</v>
      </c>
    </row>
    <row r="5685" spans="1:16" x14ac:dyDescent="0.3">
      <c r="A5685">
        <v>43811</v>
      </c>
      <c r="B5685" t="s">
        <v>806</v>
      </c>
      <c r="C5685" t="s">
        <v>126</v>
      </c>
      <c r="D5685" t="s">
        <v>49</v>
      </c>
      <c r="E5685" t="s">
        <v>89</v>
      </c>
      <c r="F5685">
        <v>18</v>
      </c>
      <c r="G5685">
        <v>20</v>
      </c>
      <c r="H5685" t="s">
        <v>14</v>
      </c>
      <c r="I5685" t="s">
        <v>15</v>
      </c>
      <c r="J5685">
        <v>5756</v>
      </c>
      <c r="K5685" t="str">
        <f>VLOOKUP(E5685,LUCode!A:B,2,FALSE)</f>
        <v>Injured or ill Customer (On Train) - Medical Aid Refused</v>
      </c>
      <c r="L5685">
        <f>VLOOKUP(D5685,Coordinates!A:C,2,FALSE)</f>
        <v>43.423200000000001</v>
      </c>
      <c r="M5685">
        <f>VLOOKUP(D5685,Coordinates!A:C,3,FALSE)</f>
        <v>79.262699999999995</v>
      </c>
      <c r="N5685" t="str">
        <f>VLOOKUP(I5685,LULine!A:B,2,FALSE)</f>
        <v>Yonge University Spadina</v>
      </c>
      <c r="O5685" t="s">
        <v>1769</v>
      </c>
      <c r="P5685" t="s">
        <v>1772</v>
      </c>
    </row>
    <row r="5686" spans="1:16" x14ac:dyDescent="0.3">
      <c r="A5686">
        <v>43811</v>
      </c>
      <c r="B5686" t="s">
        <v>139</v>
      </c>
      <c r="C5686" t="s">
        <v>126</v>
      </c>
      <c r="D5686" t="s">
        <v>427</v>
      </c>
      <c r="E5686" t="s">
        <v>13</v>
      </c>
      <c r="F5686">
        <v>3</v>
      </c>
      <c r="G5686">
        <v>6</v>
      </c>
      <c r="H5686" t="s">
        <v>14</v>
      </c>
      <c r="I5686" t="s">
        <v>15</v>
      </c>
      <c r="J5686">
        <v>5821</v>
      </c>
      <c r="K5686" t="str">
        <f>VLOOKUP(E5686,LUCode!A:B,2,FALSE)</f>
        <v>ATC Project</v>
      </c>
      <c r="L5686">
        <f>VLOOKUP(D5686,Coordinates!A:C,2,FALSE)</f>
        <v>43.4739</v>
      </c>
      <c r="M5686">
        <f>VLOOKUP(D5686,Coordinates!A:C,3,FALSE)</f>
        <v>-79.313900000000004</v>
      </c>
      <c r="N5686" t="str">
        <f>VLOOKUP(I5686,LULine!A:B,2,FALSE)</f>
        <v>Yonge University Spadina</v>
      </c>
      <c r="O5686" t="s">
        <v>1769</v>
      </c>
      <c r="P5686" t="s">
        <v>1772</v>
      </c>
    </row>
    <row r="5687" spans="1:16" x14ac:dyDescent="0.3">
      <c r="A5687">
        <v>43811</v>
      </c>
      <c r="B5687" t="s">
        <v>820</v>
      </c>
      <c r="C5687" t="s">
        <v>126</v>
      </c>
      <c r="D5687" t="s">
        <v>119</v>
      </c>
      <c r="E5687" t="s">
        <v>138</v>
      </c>
      <c r="F5687">
        <v>10</v>
      </c>
      <c r="G5687">
        <v>13</v>
      </c>
      <c r="H5687" t="s">
        <v>14</v>
      </c>
      <c r="I5687" t="s">
        <v>15</v>
      </c>
      <c r="J5687">
        <v>5466</v>
      </c>
      <c r="K5687" t="str">
        <f>VLOOKUP(E5687,LUCode!A:B,2,FALSE)</f>
        <v>TR Cab Doors</v>
      </c>
      <c r="L5687">
        <f>VLOOKUP(D5687,Coordinates!A:C,2,FALSE)</f>
        <v>43.433</v>
      </c>
      <c r="M5687">
        <f>VLOOKUP(D5687,Coordinates!A:C,3,FALSE)</f>
        <v>-79.248000000000005</v>
      </c>
      <c r="N5687" t="str">
        <f>VLOOKUP(I5687,LULine!A:B,2,FALSE)</f>
        <v>Yonge University Spadina</v>
      </c>
      <c r="O5687" t="s">
        <v>1769</v>
      </c>
      <c r="P5687" t="s">
        <v>1773</v>
      </c>
    </row>
    <row r="5688" spans="1:16" x14ac:dyDescent="0.3">
      <c r="A5688">
        <v>43811</v>
      </c>
      <c r="B5688" t="s">
        <v>1652</v>
      </c>
      <c r="C5688" t="s">
        <v>126</v>
      </c>
      <c r="D5688" t="s">
        <v>211</v>
      </c>
      <c r="E5688" t="s">
        <v>143</v>
      </c>
      <c r="F5688">
        <v>4</v>
      </c>
      <c r="G5688">
        <v>7</v>
      </c>
      <c r="H5688" t="s">
        <v>19</v>
      </c>
      <c r="I5688" t="s">
        <v>15</v>
      </c>
      <c r="J5688">
        <v>5751</v>
      </c>
      <c r="K5688" t="str">
        <f>VLOOKUP(E5688,LUCode!A:B,2,FALSE)</f>
        <v>Transportation Department - Other</v>
      </c>
      <c r="L5688">
        <f>VLOOKUP(D5688,Coordinates!A:C,2,FALSE)</f>
        <v>43.4739</v>
      </c>
      <c r="M5688">
        <f>VLOOKUP(D5688,Coordinates!A:C,3,FALSE)</f>
        <v>-79.313900000000004</v>
      </c>
      <c r="N5688" t="str">
        <f>VLOOKUP(I5688,LULine!A:B,2,FALSE)</f>
        <v>Yonge University Spadina</v>
      </c>
      <c r="O5688" t="s">
        <v>1769</v>
      </c>
      <c r="P5688" t="s">
        <v>1773</v>
      </c>
    </row>
    <row r="5689" spans="1:16" x14ac:dyDescent="0.3">
      <c r="A5689">
        <v>43811</v>
      </c>
      <c r="B5689" t="s">
        <v>708</v>
      </c>
      <c r="C5689" t="s">
        <v>126</v>
      </c>
      <c r="D5689" t="s">
        <v>64</v>
      </c>
      <c r="E5689" t="s">
        <v>150</v>
      </c>
      <c r="F5689">
        <v>3</v>
      </c>
      <c r="G5689">
        <v>6</v>
      </c>
      <c r="H5689" t="s">
        <v>34</v>
      </c>
      <c r="I5689" t="s">
        <v>30</v>
      </c>
      <c r="J5689">
        <v>5210</v>
      </c>
      <c r="K5689" t="str">
        <f>VLOOKUP(E5689,LUCode!A:B,2,FALSE)</f>
        <v>Passenger Other</v>
      </c>
      <c r="L5689">
        <f>VLOOKUP(D5689,Coordinates!A:C,2,FALSE)</f>
        <v>43.424100000000003</v>
      </c>
      <c r="M5689">
        <f>VLOOKUP(D5689,Coordinates!A:C,3,FALSE)</f>
        <v>-79.164699999999996</v>
      </c>
      <c r="N5689" t="str">
        <f>VLOOKUP(I5689,LULine!A:B,2,FALSE)</f>
        <v>Bloor Danforth</v>
      </c>
      <c r="O5689" t="s">
        <v>1769</v>
      </c>
      <c r="P5689" t="s">
        <v>1773</v>
      </c>
    </row>
    <row r="5690" spans="1:16" x14ac:dyDescent="0.3">
      <c r="A5690">
        <v>43811</v>
      </c>
      <c r="B5690" t="s">
        <v>1385</v>
      </c>
      <c r="C5690" t="s">
        <v>126</v>
      </c>
      <c r="D5690" t="s">
        <v>130</v>
      </c>
      <c r="E5690" t="s">
        <v>110</v>
      </c>
      <c r="F5690">
        <v>7</v>
      </c>
      <c r="G5690">
        <v>10</v>
      </c>
      <c r="H5690" t="s">
        <v>34</v>
      </c>
      <c r="I5690" t="s">
        <v>30</v>
      </c>
      <c r="J5690">
        <v>5229</v>
      </c>
      <c r="K5690" t="str">
        <f>VLOOKUP(E5690,LUCode!A:B,2,FALSE)</f>
        <v>Door Problems - Debris Related</v>
      </c>
      <c r="L5690">
        <f>VLOOKUP(D5690,Coordinates!A:C,2,FALSE)</f>
        <v>43.668300000000002</v>
      </c>
      <c r="M5690">
        <f>VLOOKUP(D5690,Coordinates!A:C,3,FALSE)</f>
        <v>-79.399900000000002</v>
      </c>
      <c r="N5690" t="str">
        <f>VLOOKUP(I5690,LULine!A:B,2,FALSE)</f>
        <v>Bloor Danforth</v>
      </c>
      <c r="O5690" t="s">
        <v>1769</v>
      </c>
      <c r="P5690" t="s">
        <v>1773</v>
      </c>
    </row>
    <row r="5691" spans="1:16" x14ac:dyDescent="0.3">
      <c r="A5691">
        <v>43811</v>
      </c>
      <c r="B5691" t="s">
        <v>1180</v>
      </c>
      <c r="C5691" t="s">
        <v>126</v>
      </c>
      <c r="D5691" t="s">
        <v>226</v>
      </c>
      <c r="E5691" t="s">
        <v>86</v>
      </c>
      <c r="F5691">
        <v>5</v>
      </c>
      <c r="G5691">
        <v>8</v>
      </c>
      <c r="H5691" t="s">
        <v>14</v>
      </c>
      <c r="I5691" t="s">
        <v>15</v>
      </c>
      <c r="J5691">
        <v>5661</v>
      </c>
      <c r="K5691" t="str">
        <f>VLOOKUP(E5691,LUCode!A:B,2,FALSE)</f>
        <v>Propulsion System</v>
      </c>
      <c r="L5691" t="str">
        <f>VLOOKUP(D5691,Coordinates!A:C,2,FALSE)</f>
        <v>‎43.4257</v>
      </c>
      <c r="M5691">
        <f>VLOOKUP(D5691,Coordinates!A:C,3,FALSE)</f>
        <v>-79.263900000000007</v>
      </c>
      <c r="N5691" t="str">
        <f>VLOOKUP(I5691,LULine!A:B,2,FALSE)</f>
        <v>Yonge University Spadina</v>
      </c>
      <c r="O5691" t="s">
        <v>1769</v>
      </c>
      <c r="P5691" t="s">
        <v>1773</v>
      </c>
    </row>
    <row r="5692" spans="1:16" x14ac:dyDescent="0.3">
      <c r="A5692">
        <v>43811</v>
      </c>
      <c r="B5692" t="s">
        <v>326</v>
      </c>
      <c r="C5692" t="s">
        <v>126</v>
      </c>
      <c r="D5692" t="s">
        <v>389</v>
      </c>
      <c r="E5692" t="s">
        <v>627</v>
      </c>
      <c r="F5692">
        <v>31</v>
      </c>
      <c r="G5692">
        <v>36</v>
      </c>
      <c r="H5692" t="s">
        <v>14</v>
      </c>
      <c r="I5692" t="s">
        <v>93</v>
      </c>
      <c r="J5692">
        <v>3002</v>
      </c>
      <c r="K5692" t="str">
        <f>VLOOKUP(E5692,LUCode!A:B,2,FALSE)</f>
        <v>Train Control - VOBC</v>
      </c>
      <c r="L5692">
        <f>VLOOKUP(D5692,Coordinates!A:C,2,FALSE)</f>
        <v>43.450099999999999</v>
      </c>
      <c r="M5692">
        <f>VLOOKUP(D5692,Coordinates!A:C,3,FALSE)</f>
        <v>-79.161299999999997</v>
      </c>
      <c r="N5692" t="str">
        <f>VLOOKUP(I5692,LULine!A:B,2,FALSE)</f>
        <v>Scarborough Rail Transit</v>
      </c>
      <c r="O5692" t="s">
        <v>1769</v>
      </c>
      <c r="P5692" t="s">
        <v>1775</v>
      </c>
    </row>
    <row r="5693" spans="1:16" x14ac:dyDescent="0.3">
      <c r="A5693">
        <v>43811</v>
      </c>
      <c r="B5693" t="s">
        <v>347</v>
      </c>
      <c r="C5693" t="s">
        <v>126</v>
      </c>
      <c r="D5693" t="s">
        <v>420</v>
      </c>
      <c r="E5693" t="s">
        <v>13</v>
      </c>
      <c r="F5693">
        <v>3</v>
      </c>
      <c r="G5693">
        <v>6</v>
      </c>
      <c r="H5693" t="s">
        <v>14</v>
      </c>
      <c r="I5693" t="s">
        <v>15</v>
      </c>
      <c r="J5693">
        <v>5761</v>
      </c>
      <c r="K5693" t="str">
        <f>VLOOKUP(E5693,LUCode!A:B,2,FALSE)</f>
        <v>ATC Project</v>
      </c>
      <c r="L5693">
        <f>VLOOKUP(D5693,Coordinates!A:C,2,FALSE)</f>
        <v>43.3917</v>
      </c>
      <c r="M5693">
        <f>VLOOKUP(D5693,Coordinates!A:C,3,FALSE)</f>
        <v>-79.231800000000007</v>
      </c>
      <c r="N5693" t="str">
        <f>VLOOKUP(I5693,LULine!A:B,2,FALSE)</f>
        <v>Yonge University Spadina</v>
      </c>
      <c r="O5693" t="s">
        <v>1769</v>
      </c>
      <c r="P5693" t="s">
        <v>1775</v>
      </c>
    </row>
    <row r="5694" spans="1:16" x14ac:dyDescent="0.3">
      <c r="A5694">
        <v>43811</v>
      </c>
      <c r="B5694" t="s">
        <v>498</v>
      </c>
      <c r="C5694" t="s">
        <v>126</v>
      </c>
      <c r="D5694" t="s">
        <v>45</v>
      </c>
      <c r="E5694" t="s">
        <v>52</v>
      </c>
      <c r="F5694">
        <v>3</v>
      </c>
      <c r="G5694">
        <v>5</v>
      </c>
      <c r="H5694" t="s">
        <v>14</v>
      </c>
      <c r="I5694" t="s">
        <v>15</v>
      </c>
      <c r="J5694">
        <v>5836</v>
      </c>
      <c r="K5694" t="str">
        <f>VLOOKUP(E5694,LUCode!A:B,2,FALSE)</f>
        <v>Unsanitary Vehicle</v>
      </c>
      <c r="L5694">
        <f>VLOOKUP(D5694,Coordinates!A:C,2,FALSE)</f>
        <v>43.781399999999998</v>
      </c>
      <c r="M5694">
        <f>VLOOKUP(D5694,Coordinates!A:C,3,FALSE)</f>
        <v>-79.415000000000006</v>
      </c>
      <c r="N5694" t="str">
        <f>VLOOKUP(I5694,LULine!A:B,2,FALSE)</f>
        <v>Yonge University Spadina</v>
      </c>
      <c r="O5694" t="s">
        <v>1769</v>
      </c>
      <c r="P5694" t="s">
        <v>1775</v>
      </c>
    </row>
    <row r="5695" spans="1:16" x14ac:dyDescent="0.3">
      <c r="A5695">
        <v>43811</v>
      </c>
      <c r="B5695" t="s">
        <v>952</v>
      </c>
      <c r="C5695" t="s">
        <v>126</v>
      </c>
      <c r="D5695" t="s">
        <v>226</v>
      </c>
      <c r="E5695" t="s">
        <v>80</v>
      </c>
      <c r="F5695">
        <v>3</v>
      </c>
      <c r="G5695">
        <v>5</v>
      </c>
      <c r="H5695" t="s">
        <v>19</v>
      </c>
      <c r="I5695" t="s">
        <v>15</v>
      </c>
      <c r="J5695">
        <v>5686</v>
      </c>
      <c r="K5695" t="str">
        <f>VLOOKUP(E5695,LUCode!A:B,2,FALSE)</f>
        <v>Disorderly Patron</v>
      </c>
      <c r="L5695" t="str">
        <f>VLOOKUP(D5695,Coordinates!A:C,2,FALSE)</f>
        <v>‎43.4257</v>
      </c>
      <c r="M5695">
        <f>VLOOKUP(D5695,Coordinates!A:C,3,FALSE)</f>
        <v>-79.263900000000007</v>
      </c>
      <c r="N5695" t="str">
        <f>VLOOKUP(I5695,LULine!A:B,2,FALSE)</f>
        <v>Yonge University Spadina</v>
      </c>
      <c r="O5695" t="s">
        <v>1769</v>
      </c>
      <c r="P5695" t="s">
        <v>1775</v>
      </c>
    </row>
    <row r="5696" spans="1:16" x14ac:dyDescent="0.3">
      <c r="A5696">
        <v>43811</v>
      </c>
      <c r="B5696" t="s">
        <v>406</v>
      </c>
      <c r="C5696" t="s">
        <v>126</v>
      </c>
      <c r="D5696" t="s">
        <v>300</v>
      </c>
      <c r="E5696" t="s">
        <v>80</v>
      </c>
      <c r="F5696">
        <v>20</v>
      </c>
      <c r="G5696">
        <v>23</v>
      </c>
      <c r="H5696" t="s">
        <v>19</v>
      </c>
      <c r="I5696" t="s">
        <v>15</v>
      </c>
      <c r="J5696">
        <v>6131</v>
      </c>
      <c r="K5696" t="str">
        <f>VLOOKUP(E5696,LUCode!A:B,2,FALSE)</f>
        <v>Disorderly Patron</v>
      </c>
      <c r="L5696">
        <f>VLOOKUP(D5696,Coordinates!A:C,2,FALSE)</f>
        <v>43.405200000000001</v>
      </c>
      <c r="M5696">
        <f>VLOOKUP(D5696,Coordinates!A:C,3,FALSE)</f>
        <v>-79.201599999999999</v>
      </c>
      <c r="N5696" t="str">
        <f>VLOOKUP(I5696,LULine!A:B,2,FALSE)</f>
        <v>Yonge University Spadina</v>
      </c>
      <c r="O5696" t="s">
        <v>1769</v>
      </c>
      <c r="P5696" t="s">
        <v>1776</v>
      </c>
    </row>
    <row r="5697" spans="1:16" x14ac:dyDescent="0.3">
      <c r="A5697">
        <v>43811</v>
      </c>
      <c r="B5697" t="s">
        <v>589</v>
      </c>
      <c r="C5697" t="s">
        <v>126</v>
      </c>
      <c r="D5697" t="s">
        <v>203</v>
      </c>
      <c r="E5697" t="s">
        <v>54</v>
      </c>
      <c r="F5697">
        <v>3</v>
      </c>
      <c r="G5697">
        <v>6</v>
      </c>
      <c r="H5697" t="s">
        <v>14</v>
      </c>
      <c r="I5697" t="s">
        <v>15</v>
      </c>
      <c r="J5697">
        <v>5641</v>
      </c>
      <c r="K5697" t="str">
        <f>VLOOKUP(E5697,LUCode!A:B,2,FALSE)</f>
        <v>Passenger Assistance Alarm Activated - No Trouble Found</v>
      </c>
      <c r="L5697">
        <f>VLOOKUP(D5697,Coordinates!A:C,2,FALSE)</f>
        <v>43.395499999999998</v>
      </c>
      <c r="M5697">
        <f>VLOOKUP(D5697,Coordinates!A:C,3,FALSE)</f>
        <v>-79.230199999999996</v>
      </c>
      <c r="N5697" t="str">
        <f>VLOOKUP(I5697,LULine!A:B,2,FALSE)</f>
        <v>Yonge University Spadina</v>
      </c>
      <c r="O5697" t="s">
        <v>1769</v>
      </c>
      <c r="P5697" t="s">
        <v>1776</v>
      </c>
    </row>
    <row r="5698" spans="1:16" x14ac:dyDescent="0.3">
      <c r="A5698">
        <v>43811</v>
      </c>
      <c r="B5698" t="s">
        <v>1347</v>
      </c>
      <c r="C5698" t="s">
        <v>126</v>
      </c>
      <c r="D5698" t="s">
        <v>354</v>
      </c>
      <c r="E5698" t="s">
        <v>80</v>
      </c>
      <c r="F5698">
        <v>8</v>
      </c>
      <c r="G5698">
        <v>12</v>
      </c>
      <c r="H5698" t="s">
        <v>19</v>
      </c>
      <c r="I5698" t="s">
        <v>15</v>
      </c>
      <c r="J5698">
        <v>5881</v>
      </c>
      <c r="K5698" t="str">
        <f>VLOOKUP(E5698,LUCode!A:B,2,FALSE)</f>
        <v>Disorderly Patron</v>
      </c>
      <c r="L5698">
        <f>VLOOKUP(D5698,Coordinates!A:C,2,FALSE)</f>
        <v>43.390300000000003</v>
      </c>
      <c r="M5698">
        <f>VLOOKUP(D5698,Coordinates!A:C,3,FALSE)</f>
        <v>-79.231200000000001</v>
      </c>
      <c r="N5698" t="str">
        <f>VLOOKUP(I5698,LULine!A:B,2,FALSE)</f>
        <v>Yonge University Spadina</v>
      </c>
      <c r="O5698" t="s">
        <v>1769</v>
      </c>
      <c r="P5698" t="s">
        <v>1776</v>
      </c>
    </row>
    <row r="5699" spans="1:16" x14ac:dyDescent="0.3">
      <c r="A5699">
        <v>43811</v>
      </c>
      <c r="B5699" t="s">
        <v>1711</v>
      </c>
      <c r="C5699" t="s">
        <v>126</v>
      </c>
      <c r="D5699" t="s">
        <v>279</v>
      </c>
      <c r="E5699" t="s">
        <v>80</v>
      </c>
      <c r="F5699">
        <v>3</v>
      </c>
      <c r="G5699">
        <v>6</v>
      </c>
      <c r="H5699" t="s">
        <v>19</v>
      </c>
      <c r="I5699" t="s">
        <v>15</v>
      </c>
      <c r="J5699">
        <v>5756</v>
      </c>
      <c r="K5699" t="str">
        <f>VLOOKUP(E5699,LUCode!A:B,2,FALSE)</f>
        <v>Disorderly Patron</v>
      </c>
      <c r="L5699">
        <f>VLOOKUP(D5699,Coordinates!A:C,2,FALSE)</f>
        <v>43.4056</v>
      </c>
      <c r="M5699">
        <f>VLOOKUP(D5699,Coordinates!A:C,3,FALSE)</f>
        <v>-79.232699999999994</v>
      </c>
      <c r="N5699" t="str">
        <f>VLOOKUP(I5699,LULine!A:B,2,FALSE)</f>
        <v>Yonge University Spadina</v>
      </c>
      <c r="O5699" t="s">
        <v>1769</v>
      </c>
      <c r="P5699" t="s">
        <v>1776</v>
      </c>
    </row>
    <row r="5700" spans="1:16" x14ac:dyDescent="0.3">
      <c r="A5700">
        <v>43811</v>
      </c>
      <c r="B5700" t="s">
        <v>731</v>
      </c>
      <c r="C5700" t="s">
        <v>126</v>
      </c>
      <c r="D5700" t="s">
        <v>266</v>
      </c>
      <c r="E5700" t="s">
        <v>1046</v>
      </c>
      <c r="F5700">
        <v>6</v>
      </c>
      <c r="G5700">
        <v>11</v>
      </c>
      <c r="H5700" t="s">
        <v>19</v>
      </c>
      <c r="I5700" t="s">
        <v>93</v>
      </c>
      <c r="J5700">
        <v>3024</v>
      </c>
      <c r="K5700" t="str">
        <f>VLOOKUP(E5700,LUCode!A:B,2,FALSE)</f>
        <v>Operator Not In Position</v>
      </c>
      <c r="L5700">
        <f>VLOOKUP(D5700,Coordinates!A:C,2,FALSE)</f>
        <v>43.462899999999998</v>
      </c>
      <c r="M5700">
        <f>VLOOKUP(D5700,Coordinates!A:C,3,FALSE)</f>
        <v>-79.150599999999997</v>
      </c>
      <c r="N5700" t="str">
        <f>VLOOKUP(I5700,LULine!A:B,2,FALSE)</f>
        <v>Scarborough Rail Transit</v>
      </c>
      <c r="O5700" t="s">
        <v>1769</v>
      </c>
      <c r="P5700" t="s">
        <v>1777</v>
      </c>
    </row>
    <row r="5701" spans="1:16" x14ac:dyDescent="0.3">
      <c r="A5701">
        <v>43812</v>
      </c>
      <c r="B5701" t="s">
        <v>441</v>
      </c>
      <c r="C5701" t="s">
        <v>145</v>
      </c>
      <c r="D5701" t="s">
        <v>179</v>
      </c>
      <c r="E5701" t="s">
        <v>308</v>
      </c>
      <c r="F5701">
        <v>3</v>
      </c>
      <c r="G5701">
        <v>7</v>
      </c>
      <c r="H5701" t="s">
        <v>34</v>
      </c>
      <c r="I5701" t="s">
        <v>30</v>
      </c>
      <c r="J5701">
        <v>5217</v>
      </c>
      <c r="K5701" t="str">
        <f>VLOOKUP(E5701,LUCode!A:B,2,FALSE)</f>
        <v>Assault / Patron Involved</v>
      </c>
      <c r="L5701">
        <f>VLOOKUP(D5701,Coordinates!A:C,2,FALSE)</f>
        <v>43.414200000000001</v>
      </c>
      <c r="M5701">
        <f>VLOOKUP(D5701,Coordinates!A:C,3,FALSE)</f>
        <v>-79.171899999999994</v>
      </c>
      <c r="N5701" t="str">
        <f>VLOOKUP(I5701,LULine!A:B,2,FALSE)</f>
        <v>Bloor Danforth</v>
      </c>
      <c r="O5701" t="s">
        <v>1769</v>
      </c>
      <c r="P5701" t="s">
        <v>1777</v>
      </c>
    </row>
    <row r="5702" spans="1:16" x14ac:dyDescent="0.3">
      <c r="A5702">
        <v>43812</v>
      </c>
      <c r="B5702" t="s">
        <v>706</v>
      </c>
      <c r="C5702" t="s">
        <v>145</v>
      </c>
      <c r="D5702" t="s">
        <v>296</v>
      </c>
      <c r="E5702" t="s">
        <v>132</v>
      </c>
      <c r="F5702">
        <v>11</v>
      </c>
      <c r="G5702">
        <v>13</v>
      </c>
      <c r="H5702" t="s">
        <v>19</v>
      </c>
      <c r="I5702" t="s">
        <v>15</v>
      </c>
      <c r="J5702">
        <v>5971</v>
      </c>
      <c r="K5702" t="str">
        <f>VLOOKUP(E5702,LUCode!A:B,2,FALSE)</f>
        <v>Misc. Transportation Other - Employee Non-Chargeable</v>
      </c>
      <c r="L5702">
        <f>VLOOKUP(D5702,Coordinates!A:C,2,FALSE)</f>
        <v>43.4116</v>
      </c>
      <c r="M5702">
        <f>VLOOKUP(D5702,Coordinates!A:C,3,FALSE)</f>
        <v>-79.233500000000006</v>
      </c>
      <c r="N5702" t="str">
        <f>VLOOKUP(I5702,LULine!A:B,2,FALSE)</f>
        <v>Yonge University Spadina</v>
      </c>
      <c r="O5702" t="s">
        <v>1769</v>
      </c>
      <c r="P5702" t="s">
        <v>1774</v>
      </c>
    </row>
    <row r="5703" spans="1:16" x14ac:dyDescent="0.3">
      <c r="A5703">
        <v>43812</v>
      </c>
      <c r="B5703" t="s">
        <v>477</v>
      </c>
      <c r="C5703" t="s">
        <v>145</v>
      </c>
      <c r="D5703" t="s">
        <v>367</v>
      </c>
      <c r="E5703" t="s">
        <v>110</v>
      </c>
      <c r="F5703">
        <v>7</v>
      </c>
      <c r="G5703">
        <v>9</v>
      </c>
      <c r="H5703" t="s">
        <v>34</v>
      </c>
      <c r="I5703" t="s">
        <v>30</v>
      </c>
      <c r="J5703">
        <v>5152</v>
      </c>
      <c r="K5703" t="str">
        <f>VLOOKUP(E5703,LUCode!A:B,2,FALSE)</f>
        <v>Door Problems - Debris Related</v>
      </c>
      <c r="L5703">
        <f>VLOOKUP(D5703,Coordinates!A:C,2,FALSE)</f>
        <v>43.390599999999999</v>
      </c>
      <c r="M5703">
        <f>VLOOKUP(D5703,Coordinates!A:C,3,FALSE)</f>
        <v>-79.283299999999997</v>
      </c>
      <c r="N5703" t="str">
        <f>VLOOKUP(I5703,LULine!A:B,2,FALSE)</f>
        <v>Bloor Danforth</v>
      </c>
      <c r="O5703" t="s">
        <v>1769</v>
      </c>
      <c r="P5703" t="s">
        <v>1774</v>
      </c>
    </row>
    <row r="5704" spans="1:16" x14ac:dyDescent="0.3">
      <c r="A5704">
        <v>43812</v>
      </c>
      <c r="B5704" t="s">
        <v>1065</v>
      </c>
      <c r="C5704" t="s">
        <v>145</v>
      </c>
      <c r="D5704" t="s">
        <v>40</v>
      </c>
      <c r="E5704" t="s">
        <v>621</v>
      </c>
      <c r="F5704">
        <v>7</v>
      </c>
      <c r="G5704">
        <v>9</v>
      </c>
      <c r="H5704" t="s">
        <v>34</v>
      </c>
      <c r="I5704" t="s">
        <v>30</v>
      </c>
      <c r="J5704">
        <v>5000</v>
      </c>
      <c r="K5704" t="str">
        <f>VLOOKUP(E5704,LUCode!A:B,2,FALSE)</f>
        <v>RC&amp;S Maintenance Error - (Human)</v>
      </c>
      <c r="L5704">
        <f>VLOOKUP(D5704,Coordinates!A:C,2,FALSE)</f>
        <v>43.405700000000003</v>
      </c>
      <c r="M5704">
        <f>VLOOKUP(D5704,Coordinates!A:C,3,FALSE)</f>
        <v>-79.194900000000004</v>
      </c>
      <c r="N5704" t="str">
        <f>VLOOKUP(I5704,LULine!A:B,2,FALSE)</f>
        <v>Bloor Danforth</v>
      </c>
      <c r="O5704" t="s">
        <v>1769</v>
      </c>
      <c r="P5704" t="s">
        <v>1774</v>
      </c>
    </row>
    <row r="5705" spans="1:16" x14ac:dyDescent="0.3">
      <c r="A5705">
        <v>43812</v>
      </c>
      <c r="B5705" t="s">
        <v>929</v>
      </c>
      <c r="C5705" t="s">
        <v>145</v>
      </c>
      <c r="D5705" t="s">
        <v>22</v>
      </c>
      <c r="E5705" t="s">
        <v>132</v>
      </c>
      <c r="F5705">
        <v>4</v>
      </c>
      <c r="G5705">
        <v>6</v>
      </c>
      <c r="H5705" t="s">
        <v>14</v>
      </c>
      <c r="I5705" t="s">
        <v>15</v>
      </c>
      <c r="J5705">
        <v>6031</v>
      </c>
      <c r="K5705" t="str">
        <f>VLOOKUP(E5705,LUCode!A:B,2,FALSE)</f>
        <v>Misc. Transportation Other - Employee Non-Chargeable</v>
      </c>
      <c r="L5705">
        <f>VLOOKUP(D5705,Coordinates!A:C,2,FALSE)</f>
        <v>43.4116</v>
      </c>
      <c r="M5705">
        <f>VLOOKUP(D5705,Coordinates!A:C,3,FALSE)</f>
        <v>-79.233500000000006</v>
      </c>
      <c r="N5705" t="str">
        <f>VLOOKUP(I5705,LULine!A:B,2,FALSE)</f>
        <v>Yonge University Spadina</v>
      </c>
      <c r="O5705" t="s">
        <v>1769</v>
      </c>
      <c r="P5705" t="s">
        <v>1774</v>
      </c>
    </row>
    <row r="5706" spans="1:16" x14ac:dyDescent="0.3">
      <c r="A5706">
        <v>43812</v>
      </c>
      <c r="B5706" t="s">
        <v>666</v>
      </c>
      <c r="C5706" t="s">
        <v>145</v>
      </c>
      <c r="D5706" t="s">
        <v>98</v>
      </c>
      <c r="E5706" t="s">
        <v>1084</v>
      </c>
      <c r="F5706">
        <v>7</v>
      </c>
      <c r="G5706">
        <v>12</v>
      </c>
      <c r="H5706" t="s">
        <v>34</v>
      </c>
      <c r="I5706" t="s">
        <v>99</v>
      </c>
      <c r="J5706">
        <v>6171</v>
      </c>
      <c r="K5706" t="str">
        <f>VLOOKUP(E5706,LUCode!A:B,2,FALSE)</f>
        <v>OPTO (COMMS) Train Door Monitoring</v>
      </c>
      <c r="L5706">
        <f>VLOOKUP(D5706,Coordinates!A:C,2,FALSE)</f>
        <v>43.460900000000002</v>
      </c>
      <c r="M5706">
        <f>VLOOKUP(D5706,Coordinates!A:C,3,FALSE)</f>
        <v>-79.223500000000001</v>
      </c>
      <c r="N5706" t="str">
        <f>VLOOKUP(I5706,LULine!A:B,2,FALSE)</f>
        <v>Sheppard</v>
      </c>
      <c r="O5706" t="s">
        <v>1769</v>
      </c>
      <c r="P5706" t="s">
        <v>1774</v>
      </c>
    </row>
    <row r="5707" spans="1:16" x14ac:dyDescent="0.3">
      <c r="A5707">
        <v>43812</v>
      </c>
      <c r="B5707" t="s">
        <v>1088</v>
      </c>
      <c r="C5707" t="s">
        <v>145</v>
      </c>
      <c r="D5707" t="s">
        <v>849</v>
      </c>
      <c r="E5707" t="s">
        <v>52</v>
      </c>
      <c r="F5707">
        <v>3</v>
      </c>
      <c r="G5707">
        <v>6</v>
      </c>
      <c r="H5707" t="s">
        <v>19</v>
      </c>
      <c r="I5707" t="s">
        <v>15</v>
      </c>
      <c r="J5707">
        <v>5676</v>
      </c>
      <c r="K5707" t="str">
        <f>VLOOKUP(E5707,LUCode!A:B,2,FALSE)</f>
        <v>Unsanitary Vehicle</v>
      </c>
      <c r="L5707">
        <f>VLOOKUP(D5707,Coordinates!A:C,2,FALSE)</f>
        <v>43.463700000000003</v>
      </c>
      <c r="M5707">
        <f>VLOOKUP(D5707,Coordinates!A:C,3,FALSE)</f>
        <v>-79.303399999999996</v>
      </c>
      <c r="N5707" t="str">
        <f>VLOOKUP(I5707,LULine!A:B,2,FALSE)</f>
        <v>Yonge University Spadina</v>
      </c>
      <c r="O5707" t="s">
        <v>1769</v>
      </c>
      <c r="P5707" t="s">
        <v>1772</v>
      </c>
    </row>
    <row r="5708" spans="1:16" x14ac:dyDescent="0.3">
      <c r="A5708">
        <v>43812</v>
      </c>
      <c r="B5708" t="s">
        <v>976</v>
      </c>
      <c r="C5708" t="s">
        <v>145</v>
      </c>
      <c r="D5708" t="s">
        <v>266</v>
      </c>
      <c r="E5708" t="s">
        <v>550</v>
      </c>
      <c r="F5708">
        <v>4</v>
      </c>
      <c r="G5708">
        <v>9</v>
      </c>
      <c r="H5708" t="s">
        <v>19</v>
      </c>
      <c r="I5708" t="s">
        <v>93</v>
      </c>
      <c r="J5708">
        <v>3014</v>
      </c>
      <c r="K5708" t="str">
        <f>VLOOKUP(E5708,LUCode!A:B,2,FALSE)</f>
        <v>Transportation Department - Other</v>
      </c>
      <c r="L5708">
        <f>VLOOKUP(D5708,Coordinates!A:C,2,FALSE)</f>
        <v>43.462899999999998</v>
      </c>
      <c r="M5708">
        <f>VLOOKUP(D5708,Coordinates!A:C,3,FALSE)</f>
        <v>-79.150599999999997</v>
      </c>
      <c r="N5708" t="str">
        <f>VLOOKUP(I5708,LULine!A:B,2,FALSE)</f>
        <v>Scarborough Rail Transit</v>
      </c>
      <c r="O5708" t="s">
        <v>1769</v>
      </c>
      <c r="P5708" t="s">
        <v>1773</v>
      </c>
    </row>
    <row r="5709" spans="1:16" x14ac:dyDescent="0.3">
      <c r="A5709">
        <v>43812</v>
      </c>
      <c r="B5709" t="s">
        <v>1073</v>
      </c>
      <c r="C5709" t="s">
        <v>145</v>
      </c>
      <c r="D5709" s="25" t="s">
        <v>1755</v>
      </c>
      <c r="E5709" t="s">
        <v>80</v>
      </c>
      <c r="F5709">
        <v>5</v>
      </c>
      <c r="G5709">
        <v>8</v>
      </c>
      <c r="H5709" t="s">
        <v>29</v>
      </c>
      <c r="I5709" t="s">
        <v>30</v>
      </c>
      <c r="J5709">
        <v>5341</v>
      </c>
      <c r="K5709" t="str">
        <f>VLOOKUP(E5709,LUCode!A:B,2,FALSE)</f>
        <v>Disorderly Patron</v>
      </c>
      <c r="L5709">
        <f>VLOOKUP(D5709,Coordinates!A:C,2,FALSE)</f>
        <v>43.6706</v>
      </c>
      <c r="M5709">
        <f>VLOOKUP(D5709,Coordinates!A:C,3,FALSE)</f>
        <v>-79.386499999999998</v>
      </c>
      <c r="N5709" t="str">
        <f>VLOOKUP(I5709,LULine!A:B,2,FALSE)</f>
        <v>Bloor Danforth</v>
      </c>
      <c r="O5709" t="s">
        <v>1769</v>
      </c>
      <c r="P5709" t="s">
        <v>1773</v>
      </c>
    </row>
    <row r="5710" spans="1:16" x14ac:dyDescent="0.3">
      <c r="A5710">
        <v>43812</v>
      </c>
      <c r="B5710" t="s">
        <v>948</v>
      </c>
      <c r="C5710" t="s">
        <v>145</v>
      </c>
      <c r="D5710" s="25" t="s">
        <v>1756</v>
      </c>
      <c r="E5710" t="s">
        <v>143</v>
      </c>
      <c r="F5710">
        <v>5</v>
      </c>
      <c r="G5710">
        <v>8</v>
      </c>
      <c r="H5710" t="s">
        <v>19</v>
      </c>
      <c r="I5710" t="s">
        <v>15</v>
      </c>
      <c r="J5710">
        <v>5831</v>
      </c>
      <c r="K5710" t="str">
        <f>VLOOKUP(E5710,LUCode!A:B,2,FALSE)</f>
        <v>Transportation Department - Other</v>
      </c>
      <c r="L5710">
        <f>VLOOKUP(D5710,Coordinates!A:C,2,FALSE)</f>
        <v>43.401600000000002</v>
      </c>
      <c r="M5710">
        <f>VLOOKUP(D5710,Coordinates!A:C,3,FALSE)</f>
        <v>-79.230900000000005</v>
      </c>
      <c r="N5710" t="str">
        <f>VLOOKUP(I5710,LULine!A:B,2,FALSE)</f>
        <v>Yonge University Spadina</v>
      </c>
      <c r="O5710" t="s">
        <v>1769</v>
      </c>
      <c r="P5710" t="s">
        <v>1773</v>
      </c>
    </row>
    <row r="5711" spans="1:16" x14ac:dyDescent="0.3">
      <c r="A5711">
        <v>43812</v>
      </c>
      <c r="B5711" t="s">
        <v>307</v>
      </c>
      <c r="C5711" t="s">
        <v>145</v>
      </c>
      <c r="D5711" t="s">
        <v>140</v>
      </c>
      <c r="E5711" t="s">
        <v>158</v>
      </c>
      <c r="F5711">
        <v>12</v>
      </c>
      <c r="G5711">
        <v>14</v>
      </c>
      <c r="H5711" t="s">
        <v>29</v>
      </c>
      <c r="I5711" t="s">
        <v>30</v>
      </c>
      <c r="J5711">
        <v>5215</v>
      </c>
      <c r="K5711" t="str">
        <f>VLOOKUP(E5711,LUCode!A:B,2,FALSE)</f>
        <v>Unauthorized at Track Level</v>
      </c>
      <c r="L5711">
        <f>VLOOKUP(D5711,Coordinates!A:C,2,FALSE)</f>
        <v>43.39</v>
      </c>
      <c r="M5711">
        <f>VLOOKUP(D5711,Coordinates!A:C,3,FALSE)</f>
        <v>-79.2941</v>
      </c>
      <c r="N5711" t="str">
        <f>VLOOKUP(I5711,LULine!A:B,2,FALSE)</f>
        <v>Bloor Danforth</v>
      </c>
      <c r="O5711" t="s">
        <v>1769</v>
      </c>
      <c r="P5711" t="s">
        <v>1775</v>
      </c>
    </row>
    <row r="5712" spans="1:16" x14ac:dyDescent="0.3">
      <c r="A5712">
        <v>43812</v>
      </c>
      <c r="B5712" t="s">
        <v>1229</v>
      </c>
      <c r="C5712" t="s">
        <v>145</v>
      </c>
      <c r="D5712" t="s">
        <v>215</v>
      </c>
      <c r="E5712" t="s">
        <v>67</v>
      </c>
      <c r="F5712">
        <v>10</v>
      </c>
      <c r="G5712">
        <v>12</v>
      </c>
      <c r="H5712" t="s">
        <v>34</v>
      </c>
      <c r="I5712" t="s">
        <v>30</v>
      </c>
      <c r="J5712">
        <v>5092</v>
      </c>
      <c r="K5712" t="str">
        <f>VLOOKUP(E5712,LUCode!A:B,2,FALSE)</f>
        <v>Door Problems - Faulty Equipment</v>
      </c>
      <c r="L5712">
        <f>VLOOKUP(D5712,Coordinates!A:C,2,FALSE)</f>
        <v>43.385300000000001</v>
      </c>
      <c r="M5712">
        <f>VLOOKUP(D5712,Coordinates!A:C,3,FALSE)</f>
        <v>-79.304100000000005</v>
      </c>
      <c r="N5712" t="str">
        <f>VLOOKUP(I5712,LULine!A:B,2,FALSE)</f>
        <v>Bloor Danforth</v>
      </c>
      <c r="O5712" t="s">
        <v>1769</v>
      </c>
      <c r="P5712" t="s">
        <v>1775</v>
      </c>
    </row>
    <row r="5713" spans="1:16" x14ac:dyDescent="0.3">
      <c r="A5713">
        <v>43812</v>
      </c>
      <c r="B5713" t="s">
        <v>1269</v>
      </c>
      <c r="C5713" t="s">
        <v>145</v>
      </c>
      <c r="D5713" t="s">
        <v>98</v>
      </c>
      <c r="E5713" t="s">
        <v>46</v>
      </c>
      <c r="F5713">
        <v>5</v>
      </c>
      <c r="G5713">
        <v>10</v>
      </c>
      <c r="H5713" t="s">
        <v>34</v>
      </c>
      <c r="I5713" t="s">
        <v>99</v>
      </c>
      <c r="J5713">
        <v>6141</v>
      </c>
      <c r="K5713" t="str">
        <f>VLOOKUP(E5713,LUCode!A:B,2,FALSE)</f>
        <v>Miscellaneous Speed Control</v>
      </c>
      <c r="L5713">
        <f>VLOOKUP(D5713,Coordinates!A:C,2,FALSE)</f>
        <v>43.460900000000002</v>
      </c>
      <c r="M5713">
        <f>VLOOKUP(D5713,Coordinates!A:C,3,FALSE)</f>
        <v>-79.223500000000001</v>
      </c>
      <c r="N5713" t="str">
        <f>VLOOKUP(I5713,LULine!A:B,2,FALSE)</f>
        <v>Sheppard</v>
      </c>
      <c r="O5713" t="s">
        <v>1769</v>
      </c>
      <c r="P5713" t="s">
        <v>1776</v>
      </c>
    </row>
    <row r="5714" spans="1:16" x14ac:dyDescent="0.3">
      <c r="A5714">
        <v>43812</v>
      </c>
      <c r="B5714" t="s">
        <v>1091</v>
      </c>
      <c r="C5714" t="s">
        <v>145</v>
      </c>
      <c r="D5714" t="s">
        <v>160</v>
      </c>
      <c r="E5714" t="s">
        <v>80</v>
      </c>
      <c r="F5714">
        <v>4</v>
      </c>
      <c r="G5714">
        <v>6</v>
      </c>
      <c r="H5714" t="s">
        <v>19</v>
      </c>
      <c r="I5714" t="s">
        <v>15</v>
      </c>
      <c r="J5714">
        <v>5856</v>
      </c>
      <c r="K5714" t="str">
        <f>VLOOKUP(E5714,LUCode!A:B,2,FALSE)</f>
        <v>Disorderly Patron</v>
      </c>
      <c r="L5714">
        <f>VLOOKUP(D5714,Coordinates!A:C,2,FALSE)</f>
        <v>43.724899999999998</v>
      </c>
      <c r="M5714">
        <f>VLOOKUP(D5714,Coordinates!A:C,3,FALSE)</f>
        <v>79.448800000000006</v>
      </c>
      <c r="N5714" t="str">
        <f>VLOOKUP(I5714,LULine!A:B,2,FALSE)</f>
        <v>Yonge University Spadina</v>
      </c>
      <c r="O5714" t="s">
        <v>1769</v>
      </c>
      <c r="P5714" t="s">
        <v>1776</v>
      </c>
    </row>
    <row r="5715" spans="1:16" x14ac:dyDescent="0.3">
      <c r="A5715">
        <v>43812</v>
      </c>
      <c r="B5715" t="s">
        <v>1336</v>
      </c>
      <c r="C5715" t="s">
        <v>145</v>
      </c>
      <c r="D5715" t="s">
        <v>45</v>
      </c>
      <c r="E5715" t="s">
        <v>132</v>
      </c>
      <c r="F5715">
        <v>3</v>
      </c>
      <c r="G5715">
        <v>5</v>
      </c>
      <c r="H5715" t="s">
        <v>19</v>
      </c>
      <c r="I5715" t="s">
        <v>15</v>
      </c>
      <c r="J5715">
        <v>5461</v>
      </c>
      <c r="K5715" t="str">
        <f>VLOOKUP(E5715,LUCode!A:B,2,FALSE)</f>
        <v>Misc. Transportation Other - Employee Non-Chargeable</v>
      </c>
      <c r="L5715">
        <f>VLOOKUP(D5715,Coordinates!A:C,2,FALSE)</f>
        <v>43.781399999999998</v>
      </c>
      <c r="M5715">
        <f>VLOOKUP(D5715,Coordinates!A:C,3,FALSE)</f>
        <v>-79.415000000000006</v>
      </c>
      <c r="N5715" t="str">
        <f>VLOOKUP(I5715,LULine!A:B,2,FALSE)</f>
        <v>Yonge University Spadina</v>
      </c>
      <c r="O5715" t="s">
        <v>1769</v>
      </c>
      <c r="P5715" t="s">
        <v>1776</v>
      </c>
    </row>
    <row r="5716" spans="1:16" x14ac:dyDescent="0.3">
      <c r="A5716">
        <v>43812</v>
      </c>
      <c r="B5716" t="s">
        <v>723</v>
      </c>
      <c r="C5716" t="s">
        <v>145</v>
      </c>
      <c r="D5716" t="s">
        <v>33</v>
      </c>
      <c r="E5716" t="s">
        <v>46</v>
      </c>
      <c r="F5716">
        <v>3</v>
      </c>
      <c r="G5716">
        <v>6</v>
      </c>
      <c r="H5716" t="s">
        <v>29</v>
      </c>
      <c r="I5716" t="s">
        <v>30</v>
      </c>
      <c r="J5716">
        <v>5371</v>
      </c>
      <c r="K5716" t="str">
        <f>VLOOKUP(E5716,LUCode!A:B,2,FALSE)</f>
        <v>Miscellaneous Speed Control</v>
      </c>
      <c r="L5716">
        <f>VLOOKUP(D5716,Coordinates!A:C,2,FALSE)</f>
        <v>43.381399999999999</v>
      </c>
      <c r="M5716">
        <f>VLOOKUP(D5716,Coordinates!A:C,3,FALSE)</f>
        <v>-79.320999999999998</v>
      </c>
      <c r="N5716" t="str">
        <f>VLOOKUP(I5716,LULine!A:B,2,FALSE)</f>
        <v>Bloor Danforth</v>
      </c>
      <c r="O5716" t="s">
        <v>1769</v>
      </c>
      <c r="P5716" t="s">
        <v>1776</v>
      </c>
    </row>
    <row r="5717" spans="1:16" x14ac:dyDescent="0.3">
      <c r="A5717">
        <v>43812</v>
      </c>
      <c r="B5717" t="s">
        <v>682</v>
      </c>
      <c r="C5717" t="s">
        <v>145</v>
      </c>
      <c r="D5717" t="s">
        <v>98</v>
      </c>
      <c r="E5717" t="s">
        <v>245</v>
      </c>
      <c r="F5717">
        <v>3</v>
      </c>
      <c r="G5717">
        <v>8</v>
      </c>
      <c r="H5717" t="s">
        <v>29</v>
      </c>
      <c r="I5717" t="s">
        <v>99</v>
      </c>
      <c r="J5717">
        <v>6176</v>
      </c>
      <c r="K5717" t="str">
        <f>VLOOKUP(E5717,LUCode!A:B,2,FALSE)</f>
        <v>Door Problems - Passenger Related</v>
      </c>
      <c r="L5717">
        <f>VLOOKUP(D5717,Coordinates!A:C,2,FALSE)</f>
        <v>43.460900000000002</v>
      </c>
      <c r="M5717">
        <f>VLOOKUP(D5717,Coordinates!A:C,3,FALSE)</f>
        <v>-79.223500000000001</v>
      </c>
      <c r="N5717" t="str">
        <f>VLOOKUP(I5717,LULine!A:B,2,FALSE)</f>
        <v>Sheppard</v>
      </c>
      <c r="O5717" t="s">
        <v>1769</v>
      </c>
      <c r="P5717" t="s">
        <v>1777</v>
      </c>
    </row>
    <row r="5718" spans="1:16" x14ac:dyDescent="0.3">
      <c r="A5718">
        <v>43812</v>
      </c>
      <c r="B5718" t="s">
        <v>1358</v>
      </c>
      <c r="C5718" t="s">
        <v>145</v>
      </c>
      <c r="D5718" t="s">
        <v>367</v>
      </c>
      <c r="E5718" t="s">
        <v>150</v>
      </c>
      <c r="F5718">
        <v>4</v>
      </c>
      <c r="G5718">
        <v>8</v>
      </c>
      <c r="H5718" t="s">
        <v>29</v>
      </c>
      <c r="I5718" t="s">
        <v>30</v>
      </c>
      <c r="J5718">
        <v>5192</v>
      </c>
      <c r="K5718" t="str">
        <f>VLOOKUP(E5718,LUCode!A:B,2,FALSE)</f>
        <v>Passenger Other</v>
      </c>
      <c r="L5718">
        <f>VLOOKUP(D5718,Coordinates!A:C,2,FALSE)</f>
        <v>43.390599999999999</v>
      </c>
      <c r="M5718">
        <f>VLOOKUP(D5718,Coordinates!A:C,3,FALSE)</f>
        <v>-79.283299999999997</v>
      </c>
      <c r="N5718" t="str">
        <f>VLOOKUP(I5718,LULine!A:B,2,FALSE)</f>
        <v>Bloor Danforth</v>
      </c>
      <c r="O5718" t="s">
        <v>1769</v>
      </c>
      <c r="P5718" t="s">
        <v>1777</v>
      </c>
    </row>
    <row r="5719" spans="1:16" x14ac:dyDescent="0.3">
      <c r="A5719">
        <v>43812</v>
      </c>
      <c r="B5719" t="s">
        <v>756</v>
      </c>
      <c r="C5719" t="s">
        <v>145</v>
      </c>
      <c r="D5719" t="s">
        <v>608</v>
      </c>
      <c r="E5719" t="s">
        <v>92</v>
      </c>
      <c r="F5719">
        <v>5</v>
      </c>
      <c r="G5719">
        <v>7</v>
      </c>
      <c r="H5719" t="s">
        <v>14</v>
      </c>
      <c r="I5719" t="s">
        <v>93</v>
      </c>
      <c r="J5719">
        <v>3025</v>
      </c>
      <c r="K5719" t="str">
        <f>VLOOKUP(E5719,LUCode!A:B,2,FALSE)</f>
        <v>Door Problems - Faulty Equipment</v>
      </c>
      <c r="L5719">
        <f>VLOOKUP(D5719,Coordinates!A:C,2,FALSE)</f>
        <v>43.461350000000003</v>
      </c>
      <c r="M5719">
        <f>VLOOKUP(D5719,Coordinates!A:C,3,FALSE)</f>
        <v>-79.161900000000003</v>
      </c>
      <c r="N5719" t="str">
        <f>VLOOKUP(I5719,LULine!A:B,2,FALSE)</f>
        <v>Scarborough Rail Transit</v>
      </c>
      <c r="O5719" t="s">
        <v>1769</v>
      </c>
      <c r="P5719" t="s">
        <v>1777</v>
      </c>
    </row>
    <row r="5720" spans="1:16" x14ac:dyDescent="0.3">
      <c r="A5720">
        <v>43813</v>
      </c>
      <c r="B5720" t="s">
        <v>1279</v>
      </c>
      <c r="C5720" t="s">
        <v>175</v>
      </c>
      <c r="D5720" t="s">
        <v>137</v>
      </c>
      <c r="E5720" t="s">
        <v>158</v>
      </c>
      <c r="F5720">
        <v>6</v>
      </c>
      <c r="G5720">
        <v>11</v>
      </c>
      <c r="H5720" t="s">
        <v>14</v>
      </c>
      <c r="I5720" t="s">
        <v>15</v>
      </c>
      <c r="J5720">
        <v>5831</v>
      </c>
      <c r="K5720" t="str">
        <f>VLOOKUP(E5720,LUCode!A:B,2,FALSE)</f>
        <v>Unauthorized at Track Level</v>
      </c>
      <c r="L5720">
        <f>VLOOKUP(D5720,Coordinates!A:C,2,FALSE)</f>
        <v>43.645299999999999</v>
      </c>
      <c r="M5720">
        <f>VLOOKUP(D5720,Coordinates!A:C,3,FALSE)</f>
        <v>-79.380600000000001</v>
      </c>
      <c r="N5720" t="str">
        <f>VLOOKUP(I5720,LULine!A:B,2,FALSE)</f>
        <v>Yonge University Spadina</v>
      </c>
      <c r="O5720" t="s">
        <v>1769</v>
      </c>
      <c r="P5720" t="s">
        <v>1777</v>
      </c>
    </row>
    <row r="5721" spans="1:16" x14ac:dyDescent="0.3">
      <c r="A5721">
        <v>43813</v>
      </c>
      <c r="B5721" t="s">
        <v>998</v>
      </c>
      <c r="C5721" t="s">
        <v>175</v>
      </c>
      <c r="D5721" t="s">
        <v>211</v>
      </c>
      <c r="E5721" t="s">
        <v>132</v>
      </c>
      <c r="F5721">
        <v>3</v>
      </c>
      <c r="G5721">
        <v>8</v>
      </c>
      <c r="H5721" t="s">
        <v>19</v>
      </c>
      <c r="I5721" t="s">
        <v>15</v>
      </c>
      <c r="J5721">
        <v>6076</v>
      </c>
      <c r="K5721" t="str">
        <f>VLOOKUP(E5721,LUCode!A:B,2,FALSE)</f>
        <v>Misc. Transportation Other - Employee Non-Chargeable</v>
      </c>
      <c r="L5721">
        <f>VLOOKUP(D5721,Coordinates!A:C,2,FALSE)</f>
        <v>43.4739</v>
      </c>
      <c r="M5721">
        <f>VLOOKUP(D5721,Coordinates!A:C,3,FALSE)</f>
        <v>-79.313900000000004</v>
      </c>
      <c r="N5721" t="str">
        <f>VLOOKUP(I5721,LULine!A:B,2,FALSE)</f>
        <v>Yonge University Spadina</v>
      </c>
      <c r="O5721" t="s">
        <v>1769</v>
      </c>
      <c r="P5721" t="s">
        <v>1772</v>
      </c>
    </row>
    <row r="5722" spans="1:16" x14ac:dyDescent="0.3">
      <c r="A5722">
        <v>43813</v>
      </c>
      <c r="B5722" t="s">
        <v>1169</v>
      </c>
      <c r="C5722" t="s">
        <v>175</v>
      </c>
      <c r="D5722" t="s">
        <v>77</v>
      </c>
      <c r="E5722" t="s">
        <v>177</v>
      </c>
      <c r="F5722">
        <v>3</v>
      </c>
      <c r="G5722">
        <v>6</v>
      </c>
      <c r="H5722" t="s">
        <v>19</v>
      </c>
      <c r="I5722" t="s">
        <v>15</v>
      </c>
      <c r="J5722">
        <v>5881</v>
      </c>
      <c r="K5722" t="str">
        <f>VLOOKUP(E5722,LUCode!A:B,2,FALSE)</f>
        <v>Body</v>
      </c>
      <c r="L5722" t="str">
        <f>VLOOKUP(D5722,Coordinates!A:C,2,FALSE)</f>
        <v>43°44′03</v>
      </c>
      <c r="M5722">
        <f>VLOOKUP(D5722,Coordinates!A:C,3,FALSE)</f>
        <v>-79.27</v>
      </c>
      <c r="N5722" t="str">
        <f>VLOOKUP(I5722,LULine!A:B,2,FALSE)</f>
        <v>Yonge University Spadina</v>
      </c>
      <c r="O5722" t="s">
        <v>1769</v>
      </c>
      <c r="P5722" t="s">
        <v>1772</v>
      </c>
    </row>
    <row r="5723" spans="1:16" x14ac:dyDescent="0.3">
      <c r="A5723">
        <v>43813</v>
      </c>
      <c r="B5723" t="s">
        <v>1051</v>
      </c>
      <c r="C5723" t="s">
        <v>175</v>
      </c>
      <c r="D5723" t="s">
        <v>266</v>
      </c>
      <c r="E5723" t="s">
        <v>550</v>
      </c>
      <c r="F5723">
        <v>7</v>
      </c>
      <c r="G5723">
        <v>13</v>
      </c>
      <c r="H5723" t="s">
        <v>19</v>
      </c>
      <c r="I5723" t="s">
        <v>93</v>
      </c>
      <c r="J5723">
        <v>3000</v>
      </c>
      <c r="K5723" t="str">
        <f>VLOOKUP(E5723,LUCode!A:B,2,FALSE)</f>
        <v>Transportation Department - Other</v>
      </c>
      <c r="L5723">
        <f>VLOOKUP(D5723,Coordinates!A:C,2,FALSE)</f>
        <v>43.462899999999998</v>
      </c>
      <c r="M5723">
        <f>VLOOKUP(D5723,Coordinates!A:C,3,FALSE)</f>
        <v>-79.150599999999997</v>
      </c>
      <c r="N5723" t="str">
        <f>VLOOKUP(I5723,LULine!A:B,2,FALSE)</f>
        <v>Scarborough Rail Transit</v>
      </c>
      <c r="O5723" t="s">
        <v>1769</v>
      </c>
      <c r="P5723" t="s">
        <v>1772</v>
      </c>
    </row>
    <row r="5724" spans="1:16" x14ac:dyDescent="0.3">
      <c r="A5724">
        <v>43813</v>
      </c>
      <c r="B5724" t="s">
        <v>1013</v>
      </c>
      <c r="C5724" t="s">
        <v>175</v>
      </c>
      <c r="D5724" t="s">
        <v>77</v>
      </c>
      <c r="E5724" t="s">
        <v>43</v>
      </c>
      <c r="F5724">
        <v>3</v>
      </c>
      <c r="G5724">
        <v>6</v>
      </c>
      <c r="H5724" t="s">
        <v>19</v>
      </c>
      <c r="I5724" t="s">
        <v>15</v>
      </c>
      <c r="J5724">
        <v>5551</v>
      </c>
      <c r="K5724" t="str">
        <f>VLOOKUP(E5724,LUCode!A:B,2,FALSE)</f>
        <v>Operator Not In Position</v>
      </c>
      <c r="L5724" t="str">
        <f>VLOOKUP(D5724,Coordinates!A:C,2,FALSE)</f>
        <v>43°44′03</v>
      </c>
      <c r="M5724">
        <f>VLOOKUP(D5724,Coordinates!A:C,3,FALSE)</f>
        <v>-79.27</v>
      </c>
      <c r="N5724" t="str">
        <f>VLOOKUP(I5724,LULine!A:B,2,FALSE)</f>
        <v>Yonge University Spadina</v>
      </c>
      <c r="O5724" t="s">
        <v>1769</v>
      </c>
      <c r="P5724" t="s">
        <v>1772</v>
      </c>
    </row>
    <row r="5725" spans="1:16" x14ac:dyDescent="0.3">
      <c r="A5725">
        <v>43813</v>
      </c>
      <c r="B5725" t="s">
        <v>674</v>
      </c>
      <c r="C5725" t="s">
        <v>175</v>
      </c>
      <c r="D5725" t="s">
        <v>49</v>
      </c>
      <c r="E5725" t="s">
        <v>13</v>
      </c>
      <c r="F5725">
        <v>4</v>
      </c>
      <c r="G5725">
        <v>8</v>
      </c>
      <c r="H5725" t="s">
        <v>14</v>
      </c>
      <c r="I5725" t="s">
        <v>15</v>
      </c>
      <c r="J5725">
        <v>5901</v>
      </c>
      <c r="K5725" t="str">
        <f>VLOOKUP(E5725,LUCode!A:B,2,FALSE)</f>
        <v>ATC Project</v>
      </c>
      <c r="L5725">
        <f>VLOOKUP(D5725,Coordinates!A:C,2,FALSE)</f>
        <v>43.423200000000001</v>
      </c>
      <c r="M5725">
        <f>VLOOKUP(D5725,Coordinates!A:C,3,FALSE)</f>
        <v>79.262699999999995</v>
      </c>
      <c r="N5725" t="str">
        <f>VLOOKUP(I5725,LULine!A:B,2,FALSE)</f>
        <v>Yonge University Spadina</v>
      </c>
      <c r="O5725" t="s">
        <v>1769</v>
      </c>
      <c r="P5725" t="s">
        <v>1773</v>
      </c>
    </row>
    <row r="5726" spans="1:16" x14ac:dyDescent="0.3">
      <c r="A5726">
        <v>43813</v>
      </c>
      <c r="B5726" t="s">
        <v>1290</v>
      </c>
      <c r="C5726" t="s">
        <v>175</v>
      </c>
      <c r="D5726" t="s">
        <v>211</v>
      </c>
      <c r="E5726" t="s">
        <v>13</v>
      </c>
      <c r="F5726">
        <v>4</v>
      </c>
      <c r="G5726">
        <v>9</v>
      </c>
      <c r="H5726" t="s">
        <v>19</v>
      </c>
      <c r="I5726" t="s">
        <v>15</v>
      </c>
      <c r="J5726">
        <v>5506</v>
      </c>
      <c r="K5726" t="str">
        <f>VLOOKUP(E5726,LUCode!A:B,2,FALSE)</f>
        <v>ATC Project</v>
      </c>
      <c r="L5726">
        <f>VLOOKUP(D5726,Coordinates!A:C,2,FALSE)</f>
        <v>43.4739</v>
      </c>
      <c r="M5726">
        <f>VLOOKUP(D5726,Coordinates!A:C,3,FALSE)</f>
        <v>-79.313900000000004</v>
      </c>
      <c r="N5726" t="str">
        <f>VLOOKUP(I5726,LULine!A:B,2,FALSE)</f>
        <v>Yonge University Spadina</v>
      </c>
      <c r="O5726" t="s">
        <v>1769</v>
      </c>
      <c r="P5726" t="s">
        <v>1775</v>
      </c>
    </row>
    <row r="5727" spans="1:16" x14ac:dyDescent="0.3">
      <c r="A5727">
        <v>43813</v>
      </c>
      <c r="B5727" t="s">
        <v>313</v>
      </c>
      <c r="C5727" t="s">
        <v>175</v>
      </c>
      <c r="D5727" t="s">
        <v>12</v>
      </c>
      <c r="E5727" t="s">
        <v>143</v>
      </c>
      <c r="F5727">
        <v>5</v>
      </c>
      <c r="G5727">
        <v>10</v>
      </c>
      <c r="H5727" t="s">
        <v>19</v>
      </c>
      <c r="I5727" t="s">
        <v>15</v>
      </c>
      <c r="J5727">
        <v>5731</v>
      </c>
      <c r="K5727" t="str">
        <f>VLOOKUP(E5727,LUCode!A:B,2,FALSE)</f>
        <v>Transportation Department - Other</v>
      </c>
      <c r="L5727">
        <f>VLOOKUP(D5727,Coordinates!A:C,2,FALSE)</f>
        <v>43.402900000000002</v>
      </c>
      <c r="M5727">
        <f>VLOOKUP(D5727,Coordinates!A:C,3,FALSE)</f>
        <v>-79.242500000000007</v>
      </c>
      <c r="N5727" t="str">
        <f>VLOOKUP(I5727,LULine!A:B,2,FALSE)</f>
        <v>Yonge University Spadina</v>
      </c>
      <c r="O5727" t="s">
        <v>1769</v>
      </c>
      <c r="P5727" t="s">
        <v>1775</v>
      </c>
    </row>
    <row r="5728" spans="1:16" x14ac:dyDescent="0.3">
      <c r="A5728">
        <v>43813</v>
      </c>
      <c r="B5728" t="s">
        <v>570</v>
      </c>
      <c r="C5728" t="s">
        <v>175</v>
      </c>
      <c r="D5728" t="s">
        <v>420</v>
      </c>
      <c r="E5728" t="s">
        <v>13</v>
      </c>
      <c r="F5728">
        <v>5</v>
      </c>
      <c r="G5728">
        <v>10</v>
      </c>
      <c r="H5728" t="s">
        <v>14</v>
      </c>
      <c r="I5728" t="s">
        <v>15</v>
      </c>
      <c r="J5728">
        <v>5586</v>
      </c>
      <c r="K5728" t="str">
        <f>VLOOKUP(E5728,LUCode!A:B,2,FALSE)</f>
        <v>ATC Project</v>
      </c>
      <c r="L5728">
        <f>VLOOKUP(D5728,Coordinates!A:C,2,FALSE)</f>
        <v>43.3917</v>
      </c>
      <c r="M5728">
        <f>VLOOKUP(D5728,Coordinates!A:C,3,FALSE)</f>
        <v>-79.231800000000007</v>
      </c>
      <c r="N5728" t="str">
        <f>VLOOKUP(I5728,LULine!A:B,2,FALSE)</f>
        <v>Yonge University Spadina</v>
      </c>
      <c r="O5728" t="s">
        <v>1769</v>
      </c>
      <c r="P5728" t="s">
        <v>1776</v>
      </c>
    </row>
    <row r="5729" spans="1:16" x14ac:dyDescent="0.3">
      <c r="A5729">
        <v>43813</v>
      </c>
      <c r="B5729" t="s">
        <v>246</v>
      </c>
      <c r="C5729" t="s">
        <v>175</v>
      </c>
      <c r="D5729" t="s">
        <v>117</v>
      </c>
      <c r="E5729" t="s">
        <v>13</v>
      </c>
      <c r="F5729">
        <v>5</v>
      </c>
      <c r="G5729">
        <v>10</v>
      </c>
      <c r="H5729" t="s">
        <v>14</v>
      </c>
      <c r="I5729" t="s">
        <v>15</v>
      </c>
      <c r="J5729">
        <v>5586</v>
      </c>
      <c r="K5729" t="str">
        <f>VLOOKUP(E5729,LUCode!A:B,2,FALSE)</f>
        <v>ATC Project</v>
      </c>
      <c r="L5729">
        <f>VLOOKUP(D5729,Coordinates!A:C,2,FALSE)</f>
        <v>43.393599999999999</v>
      </c>
      <c r="M5729">
        <f>VLOOKUP(D5729,Coordinates!A:C,3,FALSE)</f>
        <v>-79.232600000000005</v>
      </c>
      <c r="N5729" t="str">
        <f>VLOOKUP(I5729,LULine!A:B,2,FALSE)</f>
        <v>Yonge University Spadina</v>
      </c>
      <c r="O5729" t="s">
        <v>1769</v>
      </c>
      <c r="P5729" t="s">
        <v>1776</v>
      </c>
    </row>
    <row r="5730" spans="1:16" x14ac:dyDescent="0.3">
      <c r="A5730">
        <v>43813</v>
      </c>
      <c r="B5730" t="s">
        <v>386</v>
      </c>
      <c r="C5730" t="s">
        <v>175</v>
      </c>
      <c r="D5730" t="s">
        <v>279</v>
      </c>
      <c r="E5730" t="s">
        <v>54</v>
      </c>
      <c r="F5730">
        <v>3</v>
      </c>
      <c r="G5730">
        <v>7</v>
      </c>
      <c r="H5730" t="s">
        <v>14</v>
      </c>
      <c r="I5730" t="s">
        <v>15</v>
      </c>
      <c r="J5730">
        <v>5451</v>
      </c>
      <c r="K5730" t="str">
        <f>VLOOKUP(E5730,LUCode!A:B,2,FALSE)</f>
        <v>Passenger Assistance Alarm Activated - No Trouble Found</v>
      </c>
      <c r="L5730">
        <f>VLOOKUP(D5730,Coordinates!A:C,2,FALSE)</f>
        <v>43.4056</v>
      </c>
      <c r="M5730">
        <f>VLOOKUP(D5730,Coordinates!A:C,3,FALSE)</f>
        <v>-79.232699999999994</v>
      </c>
      <c r="N5730" t="str">
        <f>VLOOKUP(I5730,LULine!A:B,2,FALSE)</f>
        <v>Yonge University Spadina</v>
      </c>
      <c r="O5730" t="s">
        <v>1769</v>
      </c>
      <c r="P5730" t="s">
        <v>1776</v>
      </c>
    </row>
    <row r="5731" spans="1:16" x14ac:dyDescent="0.3">
      <c r="A5731">
        <v>43813</v>
      </c>
      <c r="B5731" t="s">
        <v>746</v>
      </c>
      <c r="C5731" t="s">
        <v>175</v>
      </c>
      <c r="D5731" t="s">
        <v>200</v>
      </c>
      <c r="E5731" t="s">
        <v>80</v>
      </c>
      <c r="F5731">
        <v>6</v>
      </c>
      <c r="G5731">
        <v>11</v>
      </c>
      <c r="H5731" t="s">
        <v>34</v>
      </c>
      <c r="I5731" t="s">
        <v>30</v>
      </c>
      <c r="J5731">
        <v>5027</v>
      </c>
      <c r="K5731" t="str">
        <f>VLOOKUP(E5731,LUCode!A:B,2,FALSE)</f>
        <v>Disorderly Patron</v>
      </c>
      <c r="L5731">
        <f>VLOOKUP(D5731,Coordinates!A:C,2,FALSE)</f>
        <v>43.391399999999997</v>
      </c>
      <c r="M5731">
        <f>VLOOKUP(D5731,Coordinates!A:C,3,FALSE)</f>
        <v>-79.28</v>
      </c>
      <c r="N5731" t="str">
        <f>VLOOKUP(I5731,LULine!A:B,2,FALSE)</f>
        <v>Bloor Danforth</v>
      </c>
      <c r="O5731" t="s">
        <v>1769</v>
      </c>
      <c r="P5731" t="s">
        <v>1776</v>
      </c>
    </row>
    <row r="5732" spans="1:16" x14ac:dyDescent="0.3">
      <c r="A5732">
        <v>43813</v>
      </c>
      <c r="B5732" t="s">
        <v>1077</v>
      </c>
      <c r="C5732" t="s">
        <v>175</v>
      </c>
      <c r="D5732" t="s">
        <v>77</v>
      </c>
      <c r="E5732" t="s">
        <v>132</v>
      </c>
      <c r="F5732">
        <v>3</v>
      </c>
      <c r="G5732">
        <v>8</v>
      </c>
      <c r="H5732" t="s">
        <v>14</v>
      </c>
      <c r="I5732" t="s">
        <v>15</v>
      </c>
      <c r="J5732">
        <v>5456</v>
      </c>
      <c r="K5732" t="str">
        <f>VLOOKUP(E5732,LUCode!A:B,2,FALSE)</f>
        <v>Misc. Transportation Other - Employee Non-Chargeable</v>
      </c>
      <c r="L5732" t="str">
        <f>VLOOKUP(D5732,Coordinates!A:C,2,FALSE)</f>
        <v>43°44′03</v>
      </c>
      <c r="M5732">
        <f>VLOOKUP(D5732,Coordinates!A:C,3,FALSE)</f>
        <v>-79.27</v>
      </c>
      <c r="N5732" t="str">
        <f>VLOOKUP(I5732,LULine!A:B,2,FALSE)</f>
        <v>Yonge University Spadina</v>
      </c>
      <c r="O5732" t="s">
        <v>1769</v>
      </c>
      <c r="P5732" t="s">
        <v>1776</v>
      </c>
    </row>
    <row r="5733" spans="1:16" x14ac:dyDescent="0.3">
      <c r="A5733">
        <v>43813</v>
      </c>
      <c r="B5733" t="s">
        <v>1232</v>
      </c>
      <c r="C5733" t="s">
        <v>175</v>
      </c>
      <c r="D5733" t="s">
        <v>325</v>
      </c>
      <c r="E5733" t="s">
        <v>509</v>
      </c>
      <c r="F5733">
        <v>12</v>
      </c>
      <c r="G5733">
        <v>17</v>
      </c>
      <c r="H5733" t="s">
        <v>19</v>
      </c>
      <c r="I5733" t="s">
        <v>15</v>
      </c>
      <c r="J5733">
        <v>5736</v>
      </c>
      <c r="K5733" t="str">
        <f>VLOOKUP(E5733,LUCode!A:B,2,FALSE)</f>
        <v>Held By Polce - Non-TTC Related</v>
      </c>
      <c r="L5733">
        <f>VLOOKUP(D5733,Coordinates!A:C,2,FALSE)</f>
        <v>43.394100000000002</v>
      </c>
      <c r="M5733">
        <f>VLOOKUP(D5733,Coordinates!A:C,3,FALSE)</f>
        <v>-79.225899999999996</v>
      </c>
      <c r="N5733" t="str">
        <f>VLOOKUP(I5733,LULine!A:B,2,FALSE)</f>
        <v>Yonge University Spadina</v>
      </c>
      <c r="O5733" t="s">
        <v>1769</v>
      </c>
      <c r="P5733" t="s">
        <v>1777</v>
      </c>
    </row>
    <row r="5734" spans="1:16" x14ac:dyDescent="0.3">
      <c r="A5734">
        <v>43813</v>
      </c>
      <c r="B5734" t="s">
        <v>556</v>
      </c>
      <c r="C5734" t="s">
        <v>175</v>
      </c>
      <c r="D5734" t="s">
        <v>162</v>
      </c>
      <c r="E5734" t="s">
        <v>158</v>
      </c>
      <c r="F5734">
        <v>6</v>
      </c>
      <c r="G5734">
        <v>11</v>
      </c>
      <c r="H5734" t="s">
        <v>14</v>
      </c>
      <c r="I5734" t="s">
        <v>15</v>
      </c>
      <c r="J5734">
        <v>5466</v>
      </c>
      <c r="K5734" t="str">
        <f>VLOOKUP(E5734,LUCode!A:B,2,FALSE)</f>
        <v>Unauthorized at Track Level</v>
      </c>
      <c r="L5734">
        <f>VLOOKUP(D5734,Coordinates!A:C,2,FALSE)</f>
        <v>43.390900000000002</v>
      </c>
      <c r="M5734">
        <f>VLOOKUP(D5734,Coordinates!A:C,3,FALSE)</f>
        <v>-79.224500000000006</v>
      </c>
      <c r="N5734" t="str">
        <f>VLOOKUP(I5734,LULine!A:B,2,FALSE)</f>
        <v>Yonge University Spadina</v>
      </c>
      <c r="O5734" t="s">
        <v>1769</v>
      </c>
      <c r="P5734" t="s">
        <v>1777</v>
      </c>
    </row>
    <row r="5735" spans="1:16" x14ac:dyDescent="0.3">
      <c r="A5735">
        <v>43813</v>
      </c>
      <c r="B5735" t="s">
        <v>1670</v>
      </c>
      <c r="C5735" t="s">
        <v>175</v>
      </c>
      <c r="D5735" t="s">
        <v>64</v>
      </c>
      <c r="E5735" t="s">
        <v>54</v>
      </c>
      <c r="F5735">
        <v>3</v>
      </c>
      <c r="G5735">
        <v>9</v>
      </c>
      <c r="H5735" t="s">
        <v>29</v>
      </c>
      <c r="I5735" t="s">
        <v>30</v>
      </c>
      <c r="J5735">
        <v>5111</v>
      </c>
      <c r="K5735" t="str">
        <f>VLOOKUP(E5735,LUCode!A:B,2,FALSE)</f>
        <v>Passenger Assistance Alarm Activated - No Trouble Found</v>
      </c>
      <c r="L5735">
        <f>VLOOKUP(D5735,Coordinates!A:C,2,FALSE)</f>
        <v>43.424100000000003</v>
      </c>
      <c r="M5735">
        <f>VLOOKUP(D5735,Coordinates!A:C,3,FALSE)</f>
        <v>-79.164699999999996</v>
      </c>
      <c r="N5735" t="str">
        <f>VLOOKUP(I5735,LULine!A:B,2,FALSE)</f>
        <v>Bloor Danforth</v>
      </c>
      <c r="O5735" t="s">
        <v>1769</v>
      </c>
      <c r="P5735" t="s">
        <v>1777</v>
      </c>
    </row>
    <row r="5736" spans="1:16" x14ac:dyDescent="0.3">
      <c r="A5736">
        <v>43813</v>
      </c>
      <c r="B5736" t="s">
        <v>847</v>
      </c>
      <c r="C5736" t="s">
        <v>175</v>
      </c>
      <c r="D5736" t="s">
        <v>207</v>
      </c>
      <c r="E5736" t="s">
        <v>308</v>
      </c>
      <c r="F5736">
        <v>5</v>
      </c>
      <c r="G5736">
        <v>10</v>
      </c>
      <c r="H5736" t="s">
        <v>14</v>
      </c>
      <c r="I5736" t="s">
        <v>15</v>
      </c>
      <c r="J5736">
        <v>5911</v>
      </c>
      <c r="K5736" t="str">
        <f>VLOOKUP(E5736,LUCode!A:B,2,FALSE)</f>
        <v>Assault / Patron Involved</v>
      </c>
      <c r="L5736">
        <f>VLOOKUP(D5736,Coordinates!A:C,2,FALSE)</f>
        <v>43.4221</v>
      </c>
      <c r="M5736">
        <f>VLOOKUP(D5736,Coordinates!A:C,3,FALSE)</f>
        <v>-79.235399999999998</v>
      </c>
      <c r="N5736" t="str">
        <f>VLOOKUP(I5736,LULine!A:B,2,FALSE)</f>
        <v>Yonge University Spadina</v>
      </c>
      <c r="O5736" t="s">
        <v>1769</v>
      </c>
      <c r="P5736" t="s">
        <v>1777</v>
      </c>
    </row>
    <row r="5737" spans="1:16" x14ac:dyDescent="0.3">
      <c r="A5737">
        <v>43813</v>
      </c>
      <c r="B5737" t="s">
        <v>826</v>
      </c>
      <c r="C5737" t="s">
        <v>175</v>
      </c>
      <c r="D5737" t="s">
        <v>207</v>
      </c>
      <c r="E5737" t="s">
        <v>509</v>
      </c>
      <c r="F5737">
        <v>6</v>
      </c>
      <c r="G5737">
        <v>11</v>
      </c>
      <c r="H5737" t="s">
        <v>14</v>
      </c>
      <c r="I5737" t="s">
        <v>15</v>
      </c>
      <c r="J5737">
        <v>5601</v>
      </c>
      <c r="K5737" t="str">
        <f>VLOOKUP(E5737,LUCode!A:B,2,FALSE)</f>
        <v>Held By Polce - Non-TTC Related</v>
      </c>
      <c r="L5737">
        <f>VLOOKUP(D5737,Coordinates!A:C,2,FALSE)</f>
        <v>43.4221</v>
      </c>
      <c r="M5737">
        <f>VLOOKUP(D5737,Coordinates!A:C,3,FALSE)</f>
        <v>-79.235399999999998</v>
      </c>
      <c r="N5737" t="str">
        <f>VLOOKUP(I5737,LULine!A:B,2,FALSE)</f>
        <v>Yonge University Spadina</v>
      </c>
      <c r="O5737" t="s">
        <v>1769</v>
      </c>
      <c r="P5737" t="s">
        <v>1777</v>
      </c>
    </row>
    <row r="5738" spans="1:16" x14ac:dyDescent="0.3">
      <c r="A5738">
        <v>43814</v>
      </c>
      <c r="B5738" t="s">
        <v>1100</v>
      </c>
      <c r="C5738" t="s">
        <v>188</v>
      </c>
      <c r="D5738" t="s">
        <v>211</v>
      </c>
      <c r="E5738" t="s">
        <v>13</v>
      </c>
      <c r="F5738">
        <v>5</v>
      </c>
      <c r="G5738">
        <v>10</v>
      </c>
      <c r="H5738" t="s">
        <v>19</v>
      </c>
      <c r="I5738" t="s">
        <v>15</v>
      </c>
      <c r="J5738">
        <v>5731</v>
      </c>
      <c r="K5738" t="str">
        <f>VLOOKUP(E5738,LUCode!A:B,2,FALSE)</f>
        <v>ATC Project</v>
      </c>
      <c r="L5738">
        <f>VLOOKUP(D5738,Coordinates!A:C,2,FALSE)</f>
        <v>43.4739</v>
      </c>
      <c r="M5738">
        <f>VLOOKUP(D5738,Coordinates!A:C,3,FALSE)</f>
        <v>-79.313900000000004</v>
      </c>
      <c r="N5738" t="str">
        <f>VLOOKUP(I5738,LULine!A:B,2,FALSE)</f>
        <v>Yonge University Spadina</v>
      </c>
      <c r="O5738" t="s">
        <v>1769</v>
      </c>
      <c r="P5738" t="s">
        <v>1777</v>
      </c>
    </row>
    <row r="5739" spans="1:16" x14ac:dyDescent="0.3">
      <c r="A5739">
        <v>43814</v>
      </c>
      <c r="B5739" t="s">
        <v>1684</v>
      </c>
      <c r="C5739" t="s">
        <v>188</v>
      </c>
      <c r="D5739" t="s">
        <v>77</v>
      </c>
      <c r="E5739" t="s">
        <v>13</v>
      </c>
      <c r="F5739">
        <v>3</v>
      </c>
      <c r="G5739">
        <v>8</v>
      </c>
      <c r="H5739" t="s">
        <v>19</v>
      </c>
      <c r="I5739" t="s">
        <v>15</v>
      </c>
      <c r="J5739">
        <v>5691</v>
      </c>
      <c r="K5739" t="str">
        <f>VLOOKUP(E5739,LUCode!A:B,2,FALSE)</f>
        <v>ATC Project</v>
      </c>
      <c r="L5739" t="str">
        <f>VLOOKUP(D5739,Coordinates!A:C,2,FALSE)</f>
        <v>43°44′03</v>
      </c>
      <c r="M5739">
        <f>VLOOKUP(D5739,Coordinates!A:C,3,FALSE)</f>
        <v>-79.27</v>
      </c>
      <c r="N5739" t="str">
        <f>VLOOKUP(I5739,LULine!A:B,2,FALSE)</f>
        <v>Yonge University Spadina</v>
      </c>
      <c r="O5739" t="s">
        <v>1769</v>
      </c>
      <c r="P5739" t="s">
        <v>1777</v>
      </c>
    </row>
    <row r="5740" spans="1:16" x14ac:dyDescent="0.3">
      <c r="A5740">
        <v>43814</v>
      </c>
      <c r="B5740" t="s">
        <v>1343</v>
      </c>
      <c r="C5740" t="s">
        <v>188</v>
      </c>
      <c r="D5740" t="s">
        <v>98</v>
      </c>
      <c r="E5740" t="s">
        <v>1084</v>
      </c>
      <c r="F5740">
        <v>5</v>
      </c>
      <c r="G5740">
        <v>10</v>
      </c>
      <c r="H5740" t="s">
        <v>34</v>
      </c>
      <c r="I5740" t="s">
        <v>99</v>
      </c>
      <c r="J5740">
        <v>6141</v>
      </c>
      <c r="K5740" t="str">
        <f>VLOOKUP(E5740,LUCode!A:B,2,FALSE)</f>
        <v>OPTO (COMMS) Train Door Monitoring</v>
      </c>
      <c r="L5740">
        <f>VLOOKUP(D5740,Coordinates!A:C,2,FALSE)</f>
        <v>43.460900000000002</v>
      </c>
      <c r="M5740">
        <f>VLOOKUP(D5740,Coordinates!A:C,3,FALSE)</f>
        <v>-79.223500000000001</v>
      </c>
      <c r="N5740" t="str">
        <f>VLOOKUP(I5740,LULine!A:B,2,FALSE)</f>
        <v>Sheppard</v>
      </c>
      <c r="O5740" t="s">
        <v>1769</v>
      </c>
      <c r="P5740" t="s">
        <v>1777</v>
      </c>
    </row>
    <row r="5741" spans="1:16" x14ac:dyDescent="0.3">
      <c r="A5741">
        <v>43814</v>
      </c>
      <c r="B5741" t="s">
        <v>481</v>
      </c>
      <c r="C5741" t="s">
        <v>188</v>
      </c>
      <c r="D5741" t="s">
        <v>42</v>
      </c>
      <c r="E5741" t="s">
        <v>132</v>
      </c>
      <c r="F5741">
        <v>4</v>
      </c>
      <c r="G5741">
        <v>0</v>
      </c>
      <c r="H5741" t="s">
        <v>14</v>
      </c>
      <c r="I5741" t="s">
        <v>15</v>
      </c>
      <c r="J5741">
        <v>5741</v>
      </c>
      <c r="K5741" t="str">
        <f>VLOOKUP(E5741,LUCode!A:B,2,FALSE)</f>
        <v>Misc. Transportation Other - Employee Non-Chargeable</v>
      </c>
      <c r="L5741">
        <f>VLOOKUP(D5741,Coordinates!A:C,2,FALSE)</f>
        <v>43.749699999999997</v>
      </c>
      <c r="M5741">
        <f>VLOOKUP(D5741,Coordinates!A:C,3,FALSE)</f>
        <v>-79.4619</v>
      </c>
      <c r="N5741" t="str">
        <f>VLOOKUP(I5741,LULine!A:B,2,FALSE)</f>
        <v>Yonge University Spadina</v>
      </c>
      <c r="O5741" t="s">
        <v>1769</v>
      </c>
      <c r="P5741" t="s">
        <v>1774</v>
      </c>
    </row>
    <row r="5742" spans="1:16" x14ac:dyDescent="0.3">
      <c r="A5742">
        <v>43814</v>
      </c>
      <c r="B5742" t="s">
        <v>1037</v>
      </c>
      <c r="C5742" t="s">
        <v>188</v>
      </c>
      <c r="D5742" t="s">
        <v>32</v>
      </c>
      <c r="E5742" t="s">
        <v>65</v>
      </c>
      <c r="F5742">
        <v>4</v>
      </c>
      <c r="G5742">
        <v>0</v>
      </c>
      <c r="H5742" t="s">
        <v>29</v>
      </c>
      <c r="I5742" t="s">
        <v>30</v>
      </c>
      <c r="J5742">
        <v>5260</v>
      </c>
      <c r="K5742" t="str">
        <f>VLOOKUP(E5742,LUCode!A:B,2,FALSE)</f>
        <v>Signal Problem - No Trouble</v>
      </c>
      <c r="L5742">
        <f>VLOOKUP(D5742,Coordinates!A:C,2,FALSE)</f>
        <v>43.681111000000001</v>
      </c>
      <c r="M5742">
        <f>VLOOKUP(D5742,Coordinates!A:C,3,FALSE)</f>
        <v>-79.337778</v>
      </c>
      <c r="N5742" t="str">
        <f>VLOOKUP(I5742,LULine!A:B,2,FALSE)</f>
        <v>Bloor Danforth</v>
      </c>
      <c r="O5742" t="s">
        <v>1769</v>
      </c>
      <c r="P5742" t="s">
        <v>1774</v>
      </c>
    </row>
    <row r="5743" spans="1:16" x14ac:dyDescent="0.3">
      <c r="A5743">
        <v>43814</v>
      </c>
      <c r="B5743" t="s">
        <v>1016</v>
      </c>
      <c r="C5743" t="s">
        <v>188</v>
      </c>
      <c r="D5743" s="25" t="s">
        <v>1640</v>
      </c>
      <c r="E5743" t="s">
        <v>287</v>
      </c>
      <c r="F5743">
        <v>5</v>
      </c>
      <c r="G5743">
        <v>0</v>
      </c>
      <c r="H5743" t="s">
        <v>19</v>
      </c>
      <c r="I5743" t="s">
        <v>15</v>
      </c>
      <c r="J5743">
        <v>5556</v>
      </c>
      <c r="K5743" t="e">
        <f>VLOOKUP(E5743,LUCode!A:B,2,FALSE)</f>
        <v>#N/A</v>
      </c>
      <c r="L5743" t="str">
        <f>VLOOKUP(D5743,Coordinates!A:C,2,FALSE)</f>
        <v>43.7614°</v>
      </c>
      <c r="M5743">
        <f>VLOOKUP(D5743,Coordinates!A:C,3,FALSE)</f>
        <v>-79.410499999999999</v>
      </c>
      <c r="N5743" t="str">
        <f>VLOOKUP(I5743,LULine!A:B,2,FALSE)</f>
        <v>Yonge University Spadina</v>
      </c>
      <c r="O5743" t="s">
        <v>1769</v>
      </c>
      <c r="P5743" t="s">
        <v>1774</v>
      </c>
    </row>
    <row r="5744" spans="1:16" x14ac:dyDescent="0.3">
      <c r="A5744">
        <v>43814</v>
      </c>
      <c r="B5744" t="s">
        <v>35</v>
      </c>
      <c r="C5744" t="s">
        <v>188</v>
      </c>
      <c r="D5744" t="s">
        <v>211</v>
      </c>
      <c r="E5744" t="s">
        <v>905</v>
      </c>
      <c r="F5744">
        <v>5</v>
      </c>
      <c r="G5744">
        <v>10</v>
      </c>
      <c r="H5744" t="s">
        <v>19</v>
      </c>
      <c r="I5744" t="s">
        <v>15</v>
      </c>
      <c r="J5744">
        <v>6106</v>
      </c>
      <c r="K5744" t="str">
        <f>VLOOKUP(E5744,LUCode!A:B,2,FALSE)</f>
        <v>Injured Employee</v>
      </c>
      <c r="L5744">
        <f>VLOOKUP(D5744,Coordinates!A:C,2,FALSE)</f>
        <v>43.4739</v>
      </c>
      <c r="M5744">
        <f>VLOOKUP(D5744,Coordinates!A:C,3,FALSE)</f>
        <v>-79.313900000000004</v>
      </c>
      <c r="N5744" t="str">
        <f>VLOOKUP(I5744,LULine!A:B,2,FALSE)</f>
        <v>Yonge University Spadina</v>
      </c>
      <c r="O5744" t="s">
        <v>1769</v>
      </c>
      <c r="P5744" t="s">
        <v>1774</v>
      </c>
    </row>
    <row r="5745" spans="1:16" x14ac:dyDescent="0.3">
      <c r="A5745">
        <v>43814</v>
      </c>
      <c r="B5745" t="s">
        <v>778</v>
      </c>
      <c r="C5745" t="s">
        <v>188</v>
      </c>
      <c r="D5745" t="s">
        <v>489</v>
      </c>
      <c r="E5745" t="s">
        <v>1084</v>
      </c>
      <c r="F5745">
        <v>8</v>
      </c>
      <c r="G5745">
        <v>13</v>
      </c>
      <c r="H5745" t="s">
        <v>34</v>
      </c>
      <c r="I5745" t="s">
        <v>99</v>
      </c>
      <c r="J5745">
        <v>6141</v>
      </c>
      <c r="K5745" t="str">
        <f>VLOOKUP(E5745,LUCode!A:B,2,FALSE)</f>
        <v>OPTO (COMMS) Train Door Monitoring</v>
      </c>
      <c r="L5745">
        <f>VLOOKUP(D5745,Coordinates!A:C,2,FALSE)</f>
        <v>43.4617</v>
      </c>
      <c r="M5745">
        <f>VLOOKUP(D5745,Coordinates!A:C,3,FALSE)</f>
        <v>-79.215500000000006</v>
      </c>
      <c r="N5745" t="str">
        <f>VLOOKUP(I5745,LULine!A:B,2,FALSE)</f>
        <v>Sheppard</v>
      </c>
      <c r="O5745" t="s">
        <v>1769</v>
      </c>
      <c r="P5745" t="s">
        <v>1774</v>
      </c>
    </row>
    <row r="5746" spans="1:16" x14ac:dyDescent="0.3">
      <c r="A5746">
        <v>43814</v>
      </c>
      <c r="B5746" t="s">
        <v>161</v>
      </c>
      <c r="C5746" t="s">
        <v>188</v>
      </c>
      <c r="D5746" t="s">
        <v>248</v>
      </c>
      <c r="E5746" t="s">
        <v>158</v>
      </c>
      <c r="F5746">
        <v>6</v>
      </c>
      <c r="G5746">
        <v>11</v>
      </c>
      <c r="H5746" t="s">
        <v>19</v>
      </c>
      <c r="I5746" t="s">
        <v>15</v>
      </c>
      <c r="J5746">
        <v>5866</v>
      </c>
      <c r="K5746" t="str">
        <f>VLOOKUP(E5746,LUCode!A:B,2,FALSE)</f>
        <v>Unauthorized at Track Level</v>
      </c>
      <c r="L5746">
        <f>VLOOKUP(D5746,Coordinates!A:C,2,FALSE)</f>
        <v>43.3857</v>
      </c>
      <c r="M5746">
        <f>VLOOKUP(D5746,Coordinates!A:C,3,FALSE)</f>
        <v>-79.224000000000004</v>
      </c>
      <c r="N5746" t="str">
        <f>VLOOKUP(I5746,LULine!A:B,2,FALSE)</f>
        <v>Yonge University Spadina</v>
      </c>
      <c r="O5746" t="s">
        <v>1769</v>
      </c>
      <c r="P5746" t="s">
        <v>1772</v>
      </c>
    </row>
    <row r="5747" spans="1:16" x14ac:dyDescent="0.3">
      <c r="A5747">
        <v>43814</v>
      </c>
      <c r="B5747" t="s">
        <v>966</v>
      </c>
      <c r="C5747" t="s">
        <v>188</v>
      </c>
      <c r="D5747" t="s">
        <v>211</v>
      </c>
      <c r="E5747" t="s">
        <v>52</v>
      </c>
      <c r="F5747">
        <v>4</v>
      </c>
      <c r="G5747">
        <v>8</v>
      </c>
      <c r="H5747" t="s">
        <v>19</v>
      </c>
      <c r="I5747" t="s">
        <v>15</v>
      </c>
      <c r="J5747">
        <v>5731</v>
      </c>
      <c r="K5747" t="str">
        <f>VLOOKUP(E5747,LUCode!A:B,2,FALSE)</f>
        <v>Unsanitary Vehicle</v>
      </c>
      <c r="L5747">
        <f>VLOOKUP(D5747,Coordinates!A:C,2,FALSE)</f>
        <v>43.4739</v>
      </c>
      <c r="M5747">
        <f>VLOOKUP(D5747,Coordinates!A:C,3,FALSE)</f>
        <v>-79.313900000000004</v>
      </c>
      <c r="N5747" t="str">
        <f>VLOOKUP(I5747,LULine!A:B,2,FALSE)</f>
        <v>Yonge University Spadina</v>
      </c>
      <c r="O5747" t="s">
        <v>1769</v>
      </c>
      <c r="P5747" t="s">
        <v>1773</v>
      </c>
    </row>
    <row r="5748" spans="1:16" x14ac:dyDescent="0.3">
      <c r="A5748">
        <v>43814</v>
      </c>
      <c r="B5748" t="s">
        <v>1283</v>
      </c>
      <c r="C5748" t="s">
        <v>188</v>
      </c>
      <c r="D5748" t="s">
        <v>85</v>
      </c>
      <c r="E5748" t="s">
        <v>57</v>
      </c>
      <c r="F5748">
        <v>14</v>
      </c>
      <c r="G5748">
        <v>18</v>
      </c>
      <c r="H5748" t="s">
        <v>14</v>
      </c>
      <c r="I5748" t="s">
        <v>15</v>
      </c>
      <c r="J5748">
        <v>6111</v>
      </c>
      <c r="K5748" t="str">
        <f>VLOOKUP(E5748,LUCode!A:B,2,FALSE)</f>
        <v>Injured or ill Customer (On Train) - Transported</v>
      </c>
      <c r="L5748">
        <f>VLOOKUP(D5748,Coordinates!A:C,2,FALSE)</f>
        <v>43.656300000000002</v>
      </c>
      <c r="M5748">
        <f>VLOOKUP(D5748,Coordinates!A:C,3,FALSE)</f>
        <v>-79.380499999999998</v>
      </c>
      <c r="N5748" t="str">
        <f>VLOOKUP(I5748,LULine!A:B,2,FALSE)</f>
        <v>Yonge University Spadina</v>
      </c>
      <c r="O5748" t="s">
        <v>1769</v>
      </c>
      <c r="P5748" t="s">
        <v>1775</v>
      </c>
    </row>
    <row r="5749" spans="1:16" x14ac:dyDescent="0.3">
      <c r="A5749">
        <v>43814</v>
      </c>
      <c r="B5749" t="s">
        <v>167</v>
      </c>
      <c r="C5749" t="s">
        <v>188</v>
      </c>
      <c r="D5749" t="s">
        <v>42</v>
      </c>
      <c r="E5749" t="s">
        <v>250</v>
      </c>
      <c r="F5749">
        <v>4</v>
      </c>
      <c r="G5749">
        <v>8</v>
      </c>
      <c r="H5749" t="s">
        <v>14</v>
      </c>
      <c r="I5749" t="s">
        <v>15</v>
      </c>
      <c r="J5749">
        <v>6111</v>
      </c>
      <c r="K5749" t="str">
        <f>VLOOKUP(E5749,LUCode!A:B,2,FALSE)</f>
        <v>Transit Control Related Problems</v>
      </c>
      <c r="L5749">
        <f>VLOOKUP(D5749,Coordinates!A:C,2,FALSE)</f>
        <v>43.749699999999997</v>
      </c>
      <c r="M5749">
        <f>VLOOKUP(D5749,Coordinates!A:C,3,FALSE)</f>
        <v>-79.4619</v>
      </c>
      <c r="N5749" t="str">
        <f>VLOOKUP(I5749,LULine!A:B,2,FALSE)</f>
        <v>Yonge University Spadina</v>
      </c>
      <c r="O5749" t="s">
        <v>1769</v>
      </c>
      <c r="P5749" t="s">
        <v>1775</v>
      </c>
    </row>
    <row r="5750" spans="1:16" x14ac:dyDescent="0.3">
      <c r="A5750">
        <v>43814</v>
      </c>
      <c r="B5750" t="s">
        <v>314</v>
      </c>
      <c r="C5750" t="s">
        <v>188</v>
      </c>
      <c r="D5750" t="s">
        <v>215</v>
      </c>
      <c r="E5750" t="s">
        <v>52</v>
      </c>
      <c r="F5750">
        <v>4</v>
      </c>
      <c r="G5750">
        <v>8</v>
      </c>
      <c r="H5750" t="s">
        <v>34</v>
      </c>
      <c r="I5750" t="s">
        <v>30</v>
      </c>
      <c r="J5750">
        <v>5335</v>
      </c>
      <c r="K5750" t="str">
        <f>VLOOKUP(E5750,LUCode!A:B,2,FALSE)</f>
        <v>Unsanitary Vehicle</v>
      </c>
      <c r="L5750">
        <f>VLOOKUP(D5750,Coordinates!A:C,2,FALSE)</f>
        <v>43.385300000000001</v>
      </c>
      <c r="M5750">
        <f>VLOOKUP(D5750,Coordinates!A:C,3,FALSE)</f>
        <v>-79.304100000000005</v>
      </c>
      <c r="N5750" t="str">
        <f>VLOOKUP(I5750,LULine!A:B,2,FALSE)</f>
        <v>Bloor Danforth</v>
      </c>
      <c r="O5750" t="s">
        <v>1769</v>
      </c>
      <c r="P5750" t="s">
        <v>1776</v>
      </c>
    </row>
    <row r="5751" spans="1:16" x14ac:dyDescent="0.3">
      <c r="A5751">
        <v>43814</v>
      </c>
      <c r="B5751" t="s">
        <v>1062</v>
      </c>
      <c r="C5751" t="s">
        <v>188</v>
      </c>
      <c r="D5751" s="25" t="s">
        <v>1755</v>
      </c>
      <c r="E5751" t="s">
        <v>163</v>
      </c>
      <c r="F5751">
        <v>7</v>
      </c>
      <c r="G5751">
        <v>11</v>
      </c>
      <c r="H5751" t="s">
        <v>29</v>
      </c>
      <c r="I5751" t="s">
        <v>30</v>
      </c>
      <c r="J5751">
        <v>5139</v>
      </c>
      <c r="K5751" t="str">
        <f>VLOOKUP(E5751,LUCode!A:B,2,FALSE)</f>
        <v>Injured or ill Customer (In Station) - Transported</v>
      </c>
      <c r="L5751">
        <f>VLOOKUP(D5751,Coordinates!A:C,2,FALSE)</f>
        <v>43.6706</v>
      </c>
      <c r="M5751">
        <f>VLOOKUP(D5751,Coordinates!A:C,3,FALSE)</f>
        <v>-79.386499999999998</v>
      </c>
      <c r="N5751" t="str">
        <f>VLOOKUP(I5751,LULine!A:B,2,FALSE)</f>
        <v>Bloor Danforth</v>
      </c>
      <c r="O5751" t="s">
        <v>1769</v>
      </c>
      <c r="P5751" t="s">
        <v>1777</v>
      </c>
    </row>
    <row r="5752" spans="1:16" x14ac:dyDescent="0.3">
      <c r="A5752">
        <v>43814</v>
      </c>
      <c r="B5752" t="s">
        <v>408</v>
      </c>
      <c r="C5752" t="s">
        <v>188</v>
      </c>
      <c r="D5752" t="s">
        <v>244</v>
      </c>
      <c r="E5752" t="s">
        <v>308</v>
      </c>
      <c r="F5752">
        <v>3</v>
      </c>
      <c r="G5752">
        <v>7</v>
      </c>
      <c r="H5752" t="s">
        <v>34</v>
      </c>
      <c r="I5752" t="s">
        <v>30</v>
      </c>
      <c r="J5752">
        <v>5086</v>
      </c>
      <c r="K5752" t="str">
        <f>VLOOKUP(E5752,LUCode!A:B,2,FALSE)</f>
        <v>Assault / Patron Involved</v>
      </c>
      <c r="L5752">
        <f>VLOOKUP(D5752,Coordinates!A:C,2,FALSE)</f>
        <v>43.402000000000001</v>
      </c>
      <c r="M5752">
        <f>VLOOKUP(D5752,Coordinates!A:C,3,FALSE)</f>
        <v>-79.223500000000001</v>
      </c>
      <c r="N5752" t="str">
        <f>VLOOKUP(I5752,LULine!A:B,2,FALSE)</f>
        <v>Bloor Danforth</v>
      </c>
      <c r="O5752" t="s">
        <v>1769</v>
      </c>
      <c r="P5752" t="s">
        <v>1777</v>
      </c>
    </row>
    <row r="5753" spans="1:16" x14ac:dyDescent="0.3">
      <c r="A5753">
        <v>43814</v>
      </c>
      <c r="B5753" t="s">
        <v>1407</v>
      </c>
      <c r="C5753" t="s">
        <v>188</v>
      </c>
      <c r="D5753" t="s">
        <v>45</v>
      </c>
      <c r="E5753" t="s">
        <v>46</v>
      </c>
      <c r="F5753">
        <v>3</v>
      </c>
      <c r="G5753">
        <v>8</v>
      </c>
      <c r="H5753" t="s">
        <v>19</v>
      </c>
      <c r="I5753" t="s">
        <v>15</v>
      </c>
      <c r="J5753">
        <v>5741</v>
      </c>
      <c r="K5753" t="str">
        <f>VLOOKUP(E5753,LUCode!A:B,2,FALSE)</f>
        <v>Miscellaneous Speed Control</v>
      </c>
      <c r="L5753">
        <f>VLOOKUP(D5753,Coordinates!A:C,2,FALSE)</f>
        <v>43.781399999999998</v>
      </c>
      <c r="M5753">
        <f>VLOOKUP(D5753,Coordinates!A:C,3,FALSE)</f>
        <v>-79.415000000000006</v>
      </c>
      <c r="N5753" t="str">
        <f>VLOOKUP(I5753,LULine!A:B,2,FALSE)</f>
        <v>Yonge University Spadina</v>
      </c>
      <c r="O5753" t="s">
        <v>1769</v>
      </c>
      <c r="P5753" t="s">
        <v>1777</v>
      </c>
    </row>
    <row r="5754" spans="1:16" x14ac:dyDescent="0.3">
      <c r="A5754">
        <v>43814</v>
      </c>
      <c r="B5754" t="s">
        <v>1670</v>
      </c>
      <c r="C5754" t="s">
        <v>188</v>
      </c>
      <c r="D5754" s="25" t="s">
        <v>1640</v>
      </c>
      <c r="E5754" t="s">
        <v>384</v>
      </c>
      <c r="F5754">
        <v>6</v>
      </c>
      <c r="G5754">
        <v>11</v>
      </c>
      <c r="H5754" t="s">
        <v>29</v>
      </c>
      <c r="I5754" t="s">
        <v>99</v>
      </c>
      <c r="J5754">
        <v>6176</v>
      </c>
      <c r="K5754" t="str">
        <f>VLOOKUP(E5754,LUCode!A:B,2,FALSE)</f>
        <v>Track Switch Failure - Signal Related Problem</v>
      </c>
      <c r="L5754" t="str">
        <f>VLOOKUP(D5754,Coordinates!A:C,2,FALSE)</f>
        <v>43.7614°</v>
      </c>
      <c r="M5754">
        <f>VLOOKUP(D5754,Coordinates!A:C,3,FALSE)</f>
        <v>-79.410499999999999</v>
      </c>
      <c r="N5754" t="str">
        <f>VLOOKUP(I5754,LULine!A:B,2,FALSE)</f>
        <v>Sheppard</v>
      </c>
      <c r="O5754" t="s">
        <v>1769</v>
      </c>
      <c r="P5754" t="s">
        <v>1777</v>
      </c>
    </row>
    <row r="5755" spans="1:16" x14ac:dyDescent="0.3">
      <c r="A5755">
        <v>43814</v>
      </c>
      <c r="B5755" t="s">
        <v>1362</v>
      </c>
      <c r="C5755" t="s">
        <v>188</v>
      </c>
      <c r="D5755" t="s">
        <v>374</v>
      </c>
      <c r="E5755" t="s">
        <v>150</v>
      </c>
      <c r="F5755">
        <v>3</v>
      </c>
      <c r="G5755">
        <v>7</v>
      </c>
      <c r="H5755" t="s">
        <v>29</v>
      </c>
      <c r="I5755" t="s">
        <v>30</v>
      </c>
      <c r="J5755">
        <v>5280</v>
      </c>
      <c r="K5755" t="str">
        <f>VLOOKUP(E5755,LUCode!A:B,2,FALSE)</f>
        <v>Passenger Other</v>
      </c>
      <c r="L5755">
        <f>VLOOKUP(D5755,Coordinates!A:C,2,FALSE)</f>
        <v>43.393300000000004</v>
      </c>
      <c r="M5755">
        <f>VLOOKUP(D5755,Coordinates!A:C,3,FALSE)</f>
        <v>-79.263400000000004</v>
      </c>
      <c r="N5755" t="str">
        <f>VLOOKUP(I5755,LULine!A:B,2,FALSE)</f>
        <v>Bloor Danforth</v>
      </c>
      <c r="O5755" t="s">
        <v>1769</v>
      </c>
      <c r="P5755" t="s">
        <v>1777</v>
      </c>
    </row>
    <row r="5756" spans="1:16" x14ac:dyDescent="0.3">
      <c r="A5756">
        <v>43814</v>
      </c>
      <c r="B5756" t="s">
        <v>559</v>
      </c>
      <c r="C5756" t="s">
        <v>188</v>
      </c>
      <c r="D5756" t="s">
        <v>85</v>
      </c>
      <c r="E5756" t="s">
        <v>80</v>
      </c>
      <c r="F5756">
        <v>7</v>
      </c>
      <c r="G5756">
        <v>12</v>
      </c>
      <c r="H5756" t="s">
        <v>14</v>
      </c>
      <c r="I5756" t="s">
        <v>15</v>
      </c>
      <c r="J5756">
        <v>5451</v>
      </c>
      <c r="K5756" t="str">
        <f>VLOOKUP(E5756,LUCode!A:B,2,FALSE)</f>
        <v>Disorderly Patron</v>
      </c>
      <c r="L5756">
        <f>VLOOKUP(D5756,Coordinates!A:C,2,FALSE)</f>
        <v>43.656300000000002</v>
      </c>
      <c r="M5756">
        <f>VLOOKUP(D5756,Coordinates!A:C,3,FALSE)</f>
        <v>-79.380499999999998</v>
      </c>
      <c r="N5756" t="str">
        <f>VLOOKUP(I5756,LULine!A:B,2,FALSE)</f>
        <v>Yonge University Spadina</v>
      </c>
      <c r="O5756" t="s">
        <v>1769</v>
      </c>
      <c r="P5756" t="s">
        <v>1777</v>
      </c>
    </row>
    <row r="5757" spans="1:16" x14ac:dyDescent="0.3">
      <c r="A5757">
        <v>43815</v>
      </c>
      <c r="B5757" t="s">
        <v>1746</v>
      </c>
      <c r="C5757" t="s">
        <v>196</v>
      </c>
      <c r="D5757" t="s">
        <v>117</v>
      </c>
      <c r="E5757" t="s">
        <v>80</v>
      </c>
      <c r="F5757">
        <v>3</v>
      </c>
      <c r="G5757">
        <v>8</v>
      </c>
      <c r="H5757" t="s">
        <v>14</v>
      </c>
      <c r="I5757" t="s">
        <v>15</v>
      </c>
      <c r="J5757">
        <v>5556</v>
      </c>
      <c r="K5757" t="str">
        <f>VLOOKUP(E5757,LUCode!A:B,2,FALSE)</f>
        <v>Disorderly Patron</v>
      </c>
      <c r="L5757">
        <f>VLOOKUP(D5757,Coordinates!A:C,2,FALSE)</f>
        <v>43.393599999999999</v>
      </c>
      <c r="M5757">
        <f>VLOOKUP(D5757,Coordinates!A:C,3,FALSE)</f>
        <v>-79.232600000000005</v>
      </c>
      <c r="N5757" t="str">
        <f>VLOOKUP(I5757,LULine!A:B,2,FALSE)</f>
        <v>Yonge University Spadina</v>
      </c>
      <c r="O5757" t="s">
        <v>1769</v>
      </c>
      <c r="P5757" t="s">
        <v>1777</v>
      </c>
    </row>
    <row r="5758" spans="1:16" x14ac:dyDescent="0.3">
      <c r="A5758">
        <v>43815</v>
      </c>
      <c r="B5758" t="s">
        <v>1726</v>
      </c>
      <c r="C5758" t="s">
        <v>196</v>
      </c>
      <c r="D5758" t="s">
        <v>179</v>
      </c>
      <c r="E5758" t="s">
        <v>239</v>
      </c>
      <c r="F5758">
        <v>5</v>
      </c>
      <c r="G5758">
        <v>9</v>
      </c>
      <c r="H5758" t="s">
        <v>34</v>
      </c>
      <c r="I5758" t="s">
        <v>30</v>
      </c>
      <c r="J5758">
        <v>5273</v>
      </c>
      <c r="K5758" t="str">
        <f>VLOOKUP(E5758,LUCode!A:B,2,FALSE)</f>
        <v>Crew Unable to Maintain Schedule</v>
      </c>
      <c r="L5758">
        <f>VLOOKUP(D5758,Coordinates!A:C,2,FALSE)</f>
        <v>43.414200000000001</v>
      </c>
      <c r="M5758">
        <f>VLOOKUP(D5758,Coordinates!A:C,3,FALSE)</f>
        <v>-79.171899999999994</v>
      </c>
      <c r="N5758" t="str">
        <f>VLOOKUP(I5758,LULine!A:B,2,FALSE)</f>
        <v>Bloor Danforth</v>
      </c>
      <c r="O5758" t="s">
        <v>1769</v>
      </c>
      <c r="P5758" t="s">
        <v>1777</v>
      </c>
    </row>
    <row r="5759" spans="1:16" x14ac:dyDescent="0.3">
      <c r="A5759">
        <v>43815</v>
      </c>
      <c r="B5759" t="s">
        <v>1747</v>
      </c>
      <c r="C5759" t="s">
        <v>196</v>
      </c>
      <c r="D5759" t="s">
        <v>427</v>
      </c>
      <c r="E5759" t="s">
        <v>13</v>
      </c>
      <c r="F5759">
        <v>9</v>
      </c>
      <c r="G5759">
        <v>14</v>
      </c>
      <c r="H5759" t="s">
        <v>14</v>
      </c>
      <c r="I5759" t="s">
        <v>15</v>
      </c>
      <c r="J5759">
        <v>5981</v>
      </c>
      <c r="K5759" t="str">
        <f>VLOOKUP(E5759,LUCode!A:B,2,FALSE)</f>
        <v>ATC Project</v>
      </c>
      <c r="L5759">
        <f>VLOOKUP(D5759,Coordinates!A:C,2,FALSE)</f>
        <v>43.4739</v>
      </c>
      <c r="M5759">
        <f>VLOOKUP(D5759,Coordinates!A:C,3,FALSE)</f>
        <v>-79.313900000000004</v>
      </c>
      <c r="N5759" t="str">
        <f>VLOOKUP(I5759,LULine!A:B,2,FALSE)</f>
        <v>Yonge University Spadina</v>
      </c>
      <c r="O5759" t="s">
        <v>1769</v>
      </c>
      <c r="P5759" t="s">
        <v>1777</v>
      </c>
    </row>
    <row r="5760" spans="1:16" x14ac:dyDescent="0.3">
      <c r="A5760">
        <v>43815</v>
      </c>
      <c r="B5760" t="s">
        <v>369</v>
      </c>
      <c r="C5760" t="s">
        <v>196</v>
      </c>
      <c r="D5760" t="s">
        <v>235</v>
      </c>
      <c r="E5760" t="s">
        <v>115</v>
      </c>
      <c r="F5760">
        <v>4</v>
      </c>
      <c r="G5760">
        <v>6</v>
      </c>
      <c r="H5760" t="s">
        <v>34</v>
      </c>
      <c r="I5760" t="s">
        <v>30</v>
      </c>
      <c r="J5760">
        <v>5146</v>
      </c>
      <c r="K5760" t="str">
        <f>VLOOKUP(E5760,LUCode!A:B,2,FALSE)</f>
        <v>Track Level Debris - Controllable</v>
      </c>
      <c r="L5760">
        <f>VLOOKUP(D5760,Coordinates!A:C,2,FALSE)</f>
        <v>43.411099999999998</v>
      </c>
      <c r="M5760">
        <f>VLOOKUP(D5760,Coordinates!A:C,3,FALSE)</f>
        <v>-79.184600000000003</v>
      </c>
      <c r="N5760" t="str">
        <f>VLOOKUP(I5760,LULine!A:B,2,FALSE)</f>
        <v>Bloor Danforth</v>
      </c>
      <c r="O5760" t="s">
        <v>1769</v>
      </c>
      <c r="P5760" t="s">
        <v>1774</v>
      </c>
    </row>
    <row r="5761" spans="1:16" x14ac:dyDescent="0.3">
      <c r="A5761">
        <v>43815</v>
      </c>
      <c r="B5761" t="s">
        <v>895</v>
      </c>
      <c r="C5761" t="s">
        <v>196</v>
      </c>
      <c r="D5761" t="s">
        <v>56</v>
      </c>
      <c r="E5761" t="s">
        <v>89</v>
      </c>
      <c r="F5761">
        <v>3</v>
      </c>
      <c r="G5761">
        <v>5</v>
      </c>
      <c r="H5761" t="s">
        <v>34</v>
      </c>
      <c r="I5761" t="s">
        <v>30</v>
      </c>
      <c r="J5761">
        <v>5033</v>
      </c>
      <c r="K5761" t="str">
        <f>VLOOKUP(E5761,LUCode!A:B,2,FALSE)</f>
        <v>Injured or ill Customer (On Train) - Medical Aid Refused</v>
      </c>
      <c r="L5761">
        <f>VLOOKUP(D5761,Coordinates!A:C,2,FALSE)</f>
        <v>43.395800000000001</v>
      </c>
      <c r="M5761">
        <f>VLOOKUP(D5761,Coordinates!A:C,3,FALSE)</f>
        <v>-79.244</v>
      </c>
      <c r="N5761" t="str">
        <f>VLOOKUP(I5761,LULine!A:B,2,FALSE)</f>
        <v>Bloor Danforth</v>
      </c>
      <c r="O5761" t="s">
        <v>1769</v>
      </c>
      <c r="P5761" t="s">
        <v>1774</v>
      </c>
    </row>
    <row r="5762" spans="1:16" x14ac:dyDescent="0.3">
      <c r="A5762">
        <v>43815</v>
      </c>
      <c r="B5762" t="s">
        <v>1017</v>
      </c>
      <c r="C5762" t="s">
        <v>196</v>
      </c>
      <c r="D5762" t="s">
        <v>49</v>
      </c>
      <c r="E5762" t="s">
        <v>135</v>
      </c>
      <c r="F5762">
        <v>5</v>
      </c>
      <c r="G5762">
        <v>7</v>
      </c>
      <c r="H5762" t="s">
        <v>14</v>
      </c>
      <c r="I5762" t="s">
        <v>15</v>
      </c>
      <c r="J5762">
        <v>5426</v>
      </c>
      <c r="K5762" t="str">
        <f>VLOOKUP(E5762,LUCode!A:B,2,FALSE)</f>
        <v>Operator Overspeeding</v>
      </c>
      <c r="L5762">
        <f>VLOOKUP(D5762,Coordinates!A:C,2,FALSE)</f>
        <v>43.423200000000001</v>
      </c>
      <c r="M5762">
        <f>VLOOKUP(D5762,Coordinates!A:C,3,FALSE)</f>
        <v>79.262699999999995</v>
      </c>
      <c r="N5762" t="str">
        <f>VLOOKUP(I5762,LULine!A:B,2,FALSE)</f>
        <v>Yonge University Spadina</v>
      </c>
      <c r="O5762" t="s">
        <v>1769</v>
      </c>
      <c r="P5762" t="s">
        <v>1774</v>
      </c>
    </row>
    <row r="5763" spans="1:16" x14ac:dyDescent="0.3">
      <c r="A5763">
        <v>43815</v>
      </c>
      <c r="B5763" t="s">
        <v>1676</v>
      </c>
      <c r="C5763" t="s">
        <v>196</v>
      </c>
      <c r="D5763" t="s">
        <v>45</v>
      </c>
      <c r="E5763" t="s">
        <v>135</v>
      </c>
      <c r="F5763">
        <v>5</v>
      </c>
      <c r="G5763">
        <v>7</v>
      </c>
      <c r="H5763" t="s">
        <v>19</v>
      </c>
      <c r="I5763" t="s">
        <v>15</v>
      </c>
      <c r="J5763">
        <v>5596</v>
      </c>
      <c r="K5763" t="str">
        <f>VLOOKUP(E5763,LUCode!A:B,2,FALSE)</f>
        <v>Operator Overspeeding</v>
      </c>
      <c r="L5763">
        <f>VLOOKUP(D5763,Coordinates!A:C,2,FALSE)</f>
        <v>43.781399999999998</v>
      </c>
      <c r="M5763">
        <f>VLOOKUP(D5763,Coordinates!A:C,3,FALSE)</f>
        <v>-79.415000000000006</v>
      </c>
      <c r="N5763" t="str">
        <f>VLOOKUP(I5763,LULine!A:B,2,FALSE)</f>
        <v>Yonge University Spadina</v>
      </c>
      <c r="O5763" t="s">
        <v>1769</v>
      </c>
      <c r="P5763" t="s">
        <v>1774</v>
      </c>
    </row>
    <row r="5764" spans="1:16" x14ac:dyDescent="0.3">
      <c r="A5764">
        <v>43815</v>
      </c>
      <c r="B5764" t="s">
        <v>460</v>
      </c>
      <c r="C5764" t="s">
        <v>196</v>
      </c>
      <c r="D5764" t="s">
        <v>296</v>
      </c>
      <c r="E5764" t="s">
        <v>89</v>
      </c>
      <c r="F5764">
        <v>3</v>
      </c>
      <c r="G5764">
        <v>5</v>
      </c>
      <c r="H5764" t="s">
        <v>19</v>
      </c>
      <c r="I5764" t="s">
        <v>15</v>
      </c>
      <c r="J5764">
        <v>5536</v>
      </c>
      <c r="K5764" t="str">
        <f>VLOOKUP(E5764,LUCode!A:B,2,FALSE)</f>
        <v>Injured or ill Customer (On Train) - Medical Aid Refused</v>
      </c>
      <c r="L5764">
        <f>VLOOKUP(D5764,Coordinates!A:C,2,FALSE)</f>
        <v>43.4116</v>
      </c>
      <c r="M5764">
        <f>VLOOKUP(D5764,Coordinates!A:C,3,FALSE)</f>
        <v>-79.233500000000006</v>
      </c>
      <c r="N5764" t="str">
        <f>VLOOKUP(I5764,LULine!A:B,2,FALSE)</f>
        <v>Yonge University Spadina</v>
      </c>
      <c r="O5764" t="s">
        <v>1769</v>
      </c>
      <c r="P5764" t="s">
        <v>1772</v>
      </c>
    </row>
    <row r="5765" spans="1:16" x14ac:dyDescent="0.3">
      <c r="A5765">
        <v>43815</v>
      </c>
      <c r="B5765" t="s">
        <v>1388</v>
      </c>
      <c r="C5765" t="s">
        <v>196</v>
      </c>
      <c r="D5765" t="s">
        <v>395</v>
      </c>
      <c r="E5765" t="s">
        <v>327</v>
      </c>
      <c r="F5765">
        <v>5</v>
      </c>
      <c r="G5765">
        <v>8</v>
      </c>
      <c r="H5765" t="s">
        <v>29</v>
      </c>
      <c r="I5765" t="s">
        <v>30</v>
      </c>
      <c r="J5765">
        <v>5111</v>
      </c>
      <c r="K5765" t="str">
        <f>VLOOKUP(E5765,LUCode!A:B,2,FALSE)</f>
        <v>Operator Overshot Platform</v>
      </c>
      <c r="L5765">
        <f>VLOOKUP(D5765,Coordinates!A:C,2,FALSE)</f>
        <v>43.385899999999999</v>
      </c>
      <c r="M5765">
        <f>VLOOKUP(D5765,Coordinates!A:C,3,FALSE)</f>
        <v>-79.290199999999999</v>
      </c>
      <c r="N5765" t="str">
        <f>VLOOKUP(I5765,LULine!A:B,2,FALSE)</f>
        <v>Bloor Danforth</v>
      </c>
      <c r="O5765" t="s">
        <v>1769</v>
      </c>
      <c r="P5765" t="s">
        <v>1772</v>
      </c>
    </row>
    <row r="5766" spans="1:16" x14ac:dyDescent="0.3">
      <c r="A5766">
        <v>43815</v>
      </c>
      <c r="B5766" t="s">
        <v>634</v>
      </c>
      <c r="C5766" t="s">
        <v>196</v>
      </c>
      <c r="D5766" t="s">
        <v>42</v>
      </c>
      <c r="E5766" t="s">
        <v>132</v>
      </c>
      <c r="F5766">
        <v>3</v>
      </c>
      <c r="G5766">
        <v>6</v>
      </c>
      <c r="H5766" t="s">
        <v>14</v>
      </c>
      <c r="I5766" t="s">
        <v>15</v>
      </c>
      <c r="J5766">
        <v>5831</v>
      </c>
      <c r="K5766" t="str">
        <f>VLOOKUP(E5766,LUCode!A:B,2,FALSE)</f>
        <v>Misc. Transportation Other - Employee Non-Chargeable</v>
      </c>
      <c r="L5766">
        <f>VLOOKUP(D5766,Coordinates!A:C,2,FALSE)</f>
        <v>43.749699999999997</v>
      </c>
      <c r="M5766">
        <f>VLOOKUP(D5766,Coordinates!A:C,3,FALSE)</f>
        <v>-79.4619</v>
      </c>
      <c r="N5766" t="str">
        <f>VLOOKUP(I5766,LULine!A:B,2,FALSE)</f>
        <v>Yonge University Spadina</v>
      </c>
      <c r="O5766" t="s">
        <v>1769</v>
      </c>
      <c r="P5766" t="s">
        <v>1772</v>
      </c>
    </row>
    <row r="5767" spans="1:16" x14ac:dyDescent="0.3">
      <c r="A5767">
        <v>43815</v>
      </c>
      <c r="B5767" t="s">
        <v>1013</v>
      </c>
      <c r="C5767" t="s">
        <v>196</v>
      </c>
      <c r="D5767" t="s">
        <v>59</v>
      </c>
      <c r="E5767" t="s">
        <v>128</v>
      </c>
      <c r="F5767">
        <v>4</v>
      </c>
      <c r="G5767">
        <v>7</v>
      </c>
      <c r="H5767" t="s">
        <v>29</v>
      </c>
      <c r="I5767" t="s">
        <v>30</v>
      </c>
      <c r="J5767">
        <v>5090</v>
      </c>
      <c r="K5767" t="str">
        <f>VLOOKUP(E5767,LUCode!A:B,2,FALSE)</f>
        <v>Divisional Clerk Related</v>
      </c>
      <c r="L5767">
        <f>VLOOKUP(D5767,Coordinates!A:C,2,FALSE)</f>
        <v>43.410299999999999</v>
      </c>
      <c r="M5767">
        <f>VLOOKUP(D5767,Coordinates!A:C,3,FALSE)</f>
        <v>-79.192300000000003</v>
      </c>
      <c r="N5767" t="str">
        <f>VLOOKUP(I5767,LULine!A:B,2,FALSE)</f>
        <v>Bloor Danforth</v>
      </c>
      <c r="O5767" t="s">
        <v>1769</v>
      </c>
      <c r="P5767" t="s">
        <v>1772</v>
      </c>
    </row>
    <row r="5768" spans="1:16" x14ac:dyDescent="0.3">
      <c r="A5768">
        <v>43815</v>
      </c>
      <c r="B5768" t="s">
        <v>795</v>
      </c>
      <c r="C5768" t="s">
        <v>196</v>
      </c>
      <c r="D5768" t="s">
        <v>300</v>
      </c>
      <c r="E5768" t="s">
        <v>67</v>
      </c>
      <c r="F5768">
        <v>3</v>
      </c>
      <c r="G5768">
        <v>6</v>
      </c>
      <c r="H5768" t="s">
        <v>19</v>
      </c>
      <c r="I5768" t="s">
        <v>15</v>
      </c>
      <c r="J5768">
        <v>6086</v>
      </c>
      <c r="K5768" t="str">
        <f>VLOOKUP(E5768,LUCode!A:B,2,FALSE)</f>
        <v>Door Problems - Faulty Equipment</v>
      </c>
      <c r="L5768">
        <f>VLOOKUP(D5768,Coordinates!A:C,2,FALSE)</f>
        <v>43.405200000000001</v>
      </c>
      <c r="M5768">
        <f>VLOOKUP(D5768,Coordinates!A:C,3,FALSE)</f>
        <v>-79.201599999999999</v>
      </c>
      <c r="N5768" t="str">
        <f>VLOOKUP(I5768,LULine!A:B,2,FALSE)</f>
        <v>Yonge University Spadina</v>
      </c>
      <c r="O5768" t="s">
        <v>1769</v>
      </c>
      <c r="P5768" t="s">
        <v>1773</v>
      </c>
    </row>
    <row r="5769" spans="1:16" x14ac:dyDescent="0.3">
      <c r="A5769">
        <v>43815</v>
      </c>
      <c r="B5769" t="s">
        <v>192</v>
      </c>
      <c r="C5769" t="s">
        <v>196</v>
      </c>
      <c r="D5769" t="s">
        <v>45</v>
      </c>
      <c r="E5769" t="s">
        <v>132</v>
      </c>
      <c r="F5769">
        <v>3</v>
      </c>
      <c r="G5769">
        <v>6</v>
      </c>
      <c r="H5769" t="s">
        <v>19</v>
      </c>
      <c r="I5769" t="s">
        <v>15</v>
      </c>
      <c r="J5769">
        <v>5536</v>
      </c>
      <c r="K5769" t="str">
        <f>VLOOKUP(E5769,LUCode!A:B,2,FALSE)</f>
        <v>Misc. Transportation Other - Employee Non-Chargeable</v>
      </c>
      <c r="L5769">
        <f>VLOOKUP(D5769,Coordinates!A:C,2,FALSE)</f>
        <v>43.781399999999998</v>
      </c>
      <c r="M5769">
        <f>VLOOKUP(D5769,Coordinates!A:C,3,FALSE)</f>
        <v>-79.415000000000006</v>
      </c>
      <c r="N5769" t="str">
        <f>VLOOKUP(I5769,LULine!A:B,2,FALSE)</f>
        <v>Yonge University Spadina</v>
      </c>
      <c r="O5769" t="s">
        <v>1769</v>
      </c>
      <c r="P5769" t="s">
        <v>1773</v>
      </c>
    </row>
    <row r="5770" spans="1:16" x14ac:dyDescent="0.3">
      <c r="A5770">
        <v>43815</v>
      </c>
      <c r="B5770" t="s">
        <v>376</v>
      </c>
      <c r="C5770" t="s">
        <v>196</v>
      </c>
      <c r="D5770" t="s">
        <v>341</v>
      </c>
      <c r="E5770" t="s">
        <v>1046</v>
      </c>
      <c r="F5770">
        <v>5</v>
      </c>
      <c r="G5770">
        <v>10</v>
      </c>
      <c r="H5770" t="s">
        <v>14</v>
      </c>
      <c r="I5770" t="s">
        <v>93</v>
      </c>
      <c r="J5770">
        <v>3013</v>
      </c>
      <c r="K5770" t="str">
        <f>VLOOKUP(E5770,LUCode!A:B,2,FALSE)</f>
        <v>Operator Not In Position</v>
      </c>
      <c r="L5770">
        <f>VLOOKUP(D5770,Coordinates!A:C,2,FALSE)</f>
        <v>43.732500000000002</v>
      </c>
      <c r="M5770">
        <f>VLOOKUP(D5770,Coordinates!A:C,3,FALSE)</f>
        <v>-79.263599999999997</v>
      </c>
      <c r="N5770" t="str">
        <f>VLOOKUP(I5770,LULine!A:B,2,FALSE)</f>
        <v>Scarborough Rail Transit</v>
      </c>
      <c r="O5770" t="s">
        <v>1769</v>
      </c>
      <c r="P5770" t="s">
        <v>1775</v>
      </c>
    </row>
    <row r="5771" spans="1:16" x14ac:dyDescent="0.3">
      <c r="A5771">
        <v>43815</v>
      </c>
      <c r="B5771" t="s">
        <v>970</v>
      </c>
      <c r="C5771" t="s">
        <v>196</v>
      </c>
      <c r="D5771" t="s">
        <v>45</v>
      </c>
      <c r="E5771" t="s">
        <v>43</v>
      </c>
      <c r="F5771">
        <v>3</v>
      </c>
      <c r="G5771">
        <v>5</v>
      </c>
      <c r="H5771" t="s">
        <v>19</v>
      </c>
      <c r="I5771" t="s">
        <v>15</v>
      </c>
      <c r="J5771">
        <v>5556</v>
      </c>
      <c r="K5771" t="str">
        <f>VLOOKUP(E5771,LUCode!A:B,2,FALSE)</f>
        <v>Operator Not In Position</v>
      </c>
      <c r="L5771">
        <f>VLOOKUP(D5771,Coordinates!A:C,2,FALSE)</f>
        <v>43.781399999999998</v>
      </c>
      <c r="M5771">
        <f>VLOOKUP(D5771,Coordinates!A:C,3,FALSE)</f>
        <v>-79.415000000000006</v>
      </c>
      <c r="N5771" t="str">
        <f>VLOOKUP(I5771,LULine!A:B,2,FALSE)</f>
        <v>Yonge University Spadina</v>
      </c>
      <c r="O5771" t="s">
        <v>1769</v>
      </c>
      <c r="P5771" t="s">
        <v>1775</v>
      </c>
    </row>
    <row r="5772" spans="1:16" x14ac:dyDescent="0.3">
      <c r="A5772">
        <v>43815</v>
      </c>
      <c r="B5772" t="s">
        <v>1165</v>
      </c>
      <c r="C5772" t="s">
        <v>196</v>
      </c>
      <c r="D5772" t="s">
        <v>77</v>
      </c>
      <c r="E5772" t="s">
        <v>143</v>
      </c>
      <c r="F5772">
        <v>4</v>
      </c>
      <c r="G5772">
        <v>6</v>
      </c>
      <c r="H5772" t="s">
        <v>14</v>
      </c>
      <c r="I5772" t="s">
        <v>15</v>
      </c>
      <c r="J5772">
        <v>6031</v>
      </c>
      <c r="K5772" t="str">
        <f>VLOOKUP(E5772,LUCode!A:B,2,FALSE)</f>
        <v>Transportation Department - Other</v>
      </c>
      <c r="L5772" t="str">
        <f>VLOOKUP(D5772,Coordinates!A:C,2,FALSE)</f>
        <v>43°44′03</v>
      </c>
      <c r="M5772">
        <f>VLOOKUP(D5772,Coordinates!A:C,3,FALSE)</f>
        <v>-79.27</v>
      </c>
      <c r="N5772" t="str">
        <f>VLOOKUP(I5772,LULine!A:B,2,FALSE)</f>
        <v>Yonge University Spadina</v>
      </c>
      <c r="O5772" t="s">
        <v>1769</v>
      </c>
      <c r="P5772" t="s">
        <v>1775</v>
      </c>
    </row>
    <row r="5773" spans="1:16" x14ac:dyDescent="0.3">
      <c r="A5773">
        <v>43815</v>
      </c>
      <c r="B5773" t="s">
        <v>387</v>
      </c>
      <c r="C5773" t="s">
        <v>196</v>
      </c>
      <c r="D5773" t="s">
        <v>64</v>
      </c>
      <c r="E5773" t="s">
        <v>57</v>
      </c>
      <c r="F5773">
        <v>5</v>
      </c>
      <c r="G5773">
        <v>8</v>
      </c>
      <c r="H5773" t="s">
        <v>34</v>
      </c>
      <c r="I5773" t="s">
        <v>30</v>
      </c>
      <c r="J5773">
        <v>5033</v>
      </c>
      <c r="K5773" t="str">
        <f>VLOOKUP(E5773,LUCode!A:B,2,FALSE)</f>
        <v>Injured or ill Customer (On Train) - Transported</v>
      </c>
      <c r="L5773">
        <f>VLOOKUP(D5773,Coordinates!A:C,2,FALSE)</f>
        <v>43.424100000000003</v>
      </c>
      <c r="M5773">
        <f>VLOOKUP(D5773,Coordinates!A:C,3,FALSE)</f>
        <v>-79.164699999999996</v>
      </c>
      <c r="N5773" t="str">
        <f>VLOOKUP(I5773,LULine!A:B,2,FALSE)</f>
        <v>Bloor Danforth</v>
      </c>
      <c r="O5773" t="s">
        <v>1769</v>
      </c>
      <c r="P5773" t="s">
        <v>1776</v>
      </c>
    </row>
    <row r="5774" spans="1:16" x14ac:dyDescent="0.3">
      <c r="A5774">
        <v>43815</v>
      </c>
      <c r="B5774" t="s">
        <v>1108</v>
      </c>
      <c r="C5774" t="s">
        <v>196</v>
      </c>
      <c r="D5774" t="s">
        <v>162</v>
      </c>
      <c r="E5774" t="s">
        <v>80</v>
      </c>
      <c r="F5774">
        <v>3</v>
      </c>
      <c r="G5774">
        <v>8</v>
      </c>
      <c r="H5774" t="s">
        <v>19</v>
      </c>
      <c r="I5774" t="s">
        <v>15</v>
      </c>
      <c r="J5774">
        <v>5751</v>
      </c>
      <c r="K5774" t="str">
        <f>VLOOKUP(E5774,LUCode!A:B,2,FALSE)</f>
        <v>Disorderly Patron</v>
      </c>
      <c r="L5774">
        <f>VLOOKUP(D5774,Coordinates!A:C,2,FALSE)</f>
        <v>43.390900000000002</v>
      </c>
      <c r="M5774">
        <f>VLOOKUP(D5774,Coordinates!A:C,3,FALSE)</f>
        <v>-79.224500000000006</v>
      </c>
      <c r="N5774" t="str">
        <f>VLOOKUP(I5774,LULine!A:B,2,FALSE)</f>
        <v>Yonge University Spadina</v>
      </c>
      <c r="O5774" t="s">
        <v>1769</v>
      </c>
      <c r="P5774" t="s">
        <v>1777</v>
      </c>
    </row>
    <row r="5775" spans="1:16" x14ac:dyDescent="0.3">
      <c r="A5775">
        <v>43816</v>
      </c>
      <c r="B5775" t="s">
        <v>864</v>
      </c>
      <c r="C5775" t="s">
        <v>11</v>
      </c>
      <c r="D5775" t="s">
        <v>88</v>
      </c>
      <c r="E5775" t="s">
        <v>327</v>
      </c>
      <c r="F5775">
        <v>3</v>
      </c>
      <c r="G5775">
        <v>8</v>
      </c>
      <c r="H5775" t="s">
        <v>19</v>
      </c>
      <c r="I5775" t="s">
        <v>15</v>
      </c>
      <c r="J5775">
        <v>5416</v>
      </c>
      <c r="K5775" t="str">
        <f>VLOOKUP(E5775,LUCode!A:B,2,FALSE)</f>
        <v>Operator Overshot Platform</v>
      </c>
      <c r="L5775">
        <f>VLOOKUP(D5775,Coordinates!A:C,2,FALSE)</f>
        <v>43.744900000000001</v>
      </c>
      <c r="M5775">
        <f>VLOOKUP(D5775,Coordinates!A:C,3,FALSE)</f>
        <v>-79.406700000000001</v>
      </c>
      <c r="N5775" t="str">
        <f>VLOOKUP(I5775,LULine!A:B,2,FALSE)</f>
        <v>Yonge University Spadina</v>
      </c>
      <c r="O5775" t="s">
        <v>1769</v>
      </c>
      <c r="P5775" t="s">
        <v>1777</v>
      </c>
    </row>
    <row r="5776" spans="1:16" x14ac:dyDescent="0.3">
      <c r="A5776">
        <v>43816</v>
      </c>
      <c r="B5776" t="s">
        <v>737</v>
      </c>
      <c r="C5776" t="s">
        <v>11</v>
      </c>
      <c r="D5776" t="s">
        <v>17</v>
      </c>
      <c r="E5776" t="s">
        <v>80</v>
      </c>
      <c r="F5776">
        <v>4</v>
      </c>
      <c r="G5776">
        <v>6</v>
      </c>
      <c r="H5776" t="s">
        <v>14</v>
      </c>
      <c r="I5776" t="s">
        <v>15</v>
      </c>
      <c r="J5776">
        <v>5791</v>
      </c>
      <c r="K5776" t="str">
        <f>VLOOKUP(E5776,LUCode!A:B,2,FALSE)</f>
        <v>Disorderly Patron</v>
      </c>
      <c r="L5776">
        <f>VLOOKUP(D5776,Coordinates!A:C,2,FALSE)</f>
        <v>43.415700000000001</v>
      </c>
      <c r="M5776">
        <f>VLOOKUP(D5776,Coordinates!A:C,3,FALSE)</f>
        <v>-79.260900000000007</v>
      </c>
      <c r="N5776" t="str">
        <f>VLOOKUP(I5776,LULine!A:B,2,FALSE)</f>
        <v>Yonge University Spadina</v>
      </c>
      <c r="O5776" t="s">
        <v>1769</v>
      </c>
      <c r="P5776" t="s">
        <v>1774</v>
      </c>
    </row>
    <row r="5777" spans="1:16" x14ac:dyDescent="0.3">
      <c r="A5777">
        <v>43816</v>
      </c>
      <c r="B5777" t="s">
        <v>647</v>
      </c>
      <c r="C5777" t="s">
        <v>11</v>
      </c>
      <c r="D5777" t="s">
        <v>45</v>
      </c>
      <c r="E5777" t="s">
        <v>319</v>
      </c>
      <c r="F5777">
        <v>3</v>
      </c>
      <c r="G5777">
        <v>5</v>
      </c>
      <c r="H5777" t="s">
        <v>19</v>
      </c>
      <c r="I5777" t="s">
        <v>15</v>
      </c>
      <c r="J5777">
        <v>5596</v>
      </c>
      <c r="K5777" t="str">
        <f>VLOOKUP(E5777,LUCode!A:B,2,FALSE)</f>
        <v xml:space="preserve">Speed Control Equipment  </v>
      </c>
      <c r="L5777">
        <f>VLOOKUP(D5777,Coordinates!A:C,2,FALSE)</f>
        <v>43.781399999999998</v>
      </c>
      <c r="M5777">
        <f>VLOOKUP(D5777,Coordinates!A:C,3,FALSE)</f>
        <v>-79.415000000000006</v>
      </c>
      <c r="N5777" t="str">
        <f>VLOOKUP(I5777,LULine!A:B,2,FALSE)</f>
        <v>Yonge University Spadina</v>
      </c>
      <c r="O5777" t="s">
        <v>1769</v>
      </c>
      <c r="P5777" t="s">
        <v>1774</v>
      </c>
    </row>
    <row r="5778" spans="1:16" x14ac:dyDescent="0.3">
      <c r="A5778">
        <v>43816</v>
      </c>
      <c r="B5778" t="s">
        <v>1151</v>
      </c>
      <c r="C5778" t="s">
        <v>11</v>
      </c>
      <c r="D5778" t="s">
        <v>211</v>
      </c>
      <c r="E5778" t="s">
        <v>853</v>
      </c>
      <c r="F5778">
        <v>3</v>
      </c>
      <c r="G5778">
        <v>6</v>
      </c>
      <c r="H5778" t="s">
        <v>14</v>
      </c>
      <c r="I5778" t="s">
        <v>15</v>
      </c>
      <c r="J5778">
        <v>5821</v>
      </c>
      <c r="K5778" t="str">
        <f>VLOOKUP(E5778,LUCode!A:B,2,FALSE)</f>
        <v>Work Zone Problems - Signals</v>
      </c>
      <c r="L5778">
        <f>VLOOKUP(D5778,Coordinates!A:C,2,FALSE)</f>
        <v>43.4739</v>
      </c>
      <c r="M5778">
        <f>VLOOKUP(D5778,Coordinates!A:C,3,FALSE)</f>
        <v>-79.313900000000004</v>
      </c>
      <c r="N5778" t="str">
        <f>VLOOKUP(I5778,LULine!A:B,2,FALSE)</f>
        <v>Yonge University Spadina</v>
      </c>
      <c r="O5778" t="s">
        <v>1769</v>
      </c>
      <c r="P5778" t="s">
        <v>1772</v>
      </c>
    </row>
    <row r="5779" spans="1:16" x14ac:dyDescent="0.3">
      <c r="A5779">
        <v>43816</v>
      </c>
      <c r="B5779" t="s">
        <v>719</v>
      </c>
      <c r="C5779" t="s">
        <v>11</v>
      </c>
      <c r="D5779" t="s">
        <v>300</v>
      </c>
      <c r="E5779" t="s">
        <v>57</v>
      </c>
      <c r="F5779">
        <v>6</v>
      </c>
      <c r="G5779">
        <v>9</v>
      </c>
      <c r="H5779" t="s">
        <v>19</v>
      </c>
      <c r="I5779" t="s">
        <v>15</v>
      </c>
      <c r="J5779">
        <v>5616</v>
      </c>
      <c r="K5779" t="str">
        <f>VLOOKUP(E5779,LUCode!A:B,2,FALSE)</f>
        <v>Injured or ill Customer (On Train) - Transported</v>
      </c>
      <c r="L5779">
        <f>VLOOKUP(D5779,Coordinates!A:C,2,FALSE)</f>
        <v>43.405200000000001</v>
      </c>
      <c r="M5779">
        <f>VLOOKUP(D5779,Coordinates!A:C,3,FALSE)</f>
        <v>-79.201599999999999</v>
      </c>
      <c r="N5779" t="str">
        <f>VLOOKUP(I5779,LULine!A:B,2,FALSE)</f>
        <v>Yonge University Spadina</v>
      </c>
      <c r="O5779" t="s">
        <v>1769</v>
      </c>
      <c r="P5779" t="s">
        <v>1772</v>
      </c>
    </row>
    <row r="5780" spans="1:16" x14ac:dyDescent="0.3">
      <c r="A5780">
        <v>43816</v>
      </c>
      <c r="B5780" t="s">
        <v>944</v>
      </c>
      <c r="C5780" t="s">
        <v>11</v>
      </c>
      <c r="D5780" t="s">
        <v>296</v>
      </c>
      <c r="E5780" t="s">
        <v>13</v>
      </c>
      <c r="F5780">
        <v>3</v>
      </c>
      <c r="G5780">
        <v>6</v>
      </c>
      <c r="H5780" t="s">
        <v>19</v>
      </c>
      <c r="I5780" t="s">
        <v>15</v>
      </c>
      <c r="J5780">
        <v>5706</v>
      </c>
      <c r="K5780" t="str">
        <f>VLOOKUP(E5780,LUCode!A:B,2,FALSE)</f>
        <v>ATC Project</v>
      </c>
      <c r="L5780">
        <f>VLOOKUP(D5780,Coordinates!A:C,2,FALSE)</f>
        <v>43.4116</v>
      </c>
      <c r="M5780">
        <f>VLOOKUP(D5780,Coordinates!A:C,3,FALSE)</f>
        <v>-79.233500000000006</v>
      </c>
      <c r="N5780" t="str">
        <f>VLOOKUP(I5780,LULine!A:B,2,FALSE)</f>
        <v>Yonge University Spadina</v>
      </c>
      <c r="O5780" t="s">
        <v>1769</v>
      </c>
      <c r="P5780" t="s">
        <v>1772</v>
      </c>
    </row>
    <row r="5781" spans="1:16" x14ac:dyDescent="0.3">
      <c r="A5781">
        <v>43816</v>
      </c>
      <c r="B5781" t="s">
        <v>581</v>
      </c>
      <c r="C5781" t="s">
        <v>11</v>
      </c>
      <c r="D5781" t="s">
        <v>211</v>
      </c>
      <c r="E5781" t="s">
        <v>503</v>
      </c>
      <c r="F5781">
        <v>5</v>
      </c>
      <c r="G5781">
        <v>8</v>
      </c>
      <c r="H5781" t="s">
        <v>19</v>
      </c>
      <c r="I5781" t="s">
        <v>15</v>
      </c>
      <c r="J5781">
        <v>6131</v>
      </c>
      <c r="K5781" t="str">
        <f>VLOOKUP(E5781,LUCode!A:B,2,FALSE)</f>
        <v>Supervisory Error</v>
      </c>
      <c r="L5781">
        <f>VLOOKUP(D5781,Coordinates!A:C,2,FALSE)</f>
        <v>43.4739</v>
      </c>
      <c r="M5781">
        <f>VLOOKUP(D5781,Coordinates!A:C,3,FALSE)</f>
        <v>-79.313900000000004</v>
      </c>
      <c r="N5781" t="str">
        <f>VLOOKUP(I5781,LULine!A:B,2,FALSE)</f>
        <v>Yonge University Spadina</v>
      </c>
      <c r="O5781" t="s">
        <v>1769</v>
      </c>
      <c r="P5781" t="s">
        <v>1772</v>
      </c>
    </row>
    <row r="5782" spans="1:16" x14ac:dyDescent="0.3">
      <c r="A5782">
        <v>43816</v>
      </c>
      <c r="B5782" t="s">
        <v>964</v>
      </c>
      <c r="C5782" t="s">
        <v>11</v>
      </c>
      <c r="D5782" s="25" t="s">
        <v>1640</v>
      </c>
      <c r="E5782" t="s">
        <v>67</v>
      </c>
      <c r="F5782">
        <v>4</v>
      </c>
      <c r="G5782">
        <v>7</v>
      </c>
      <c r="H5782" t="s">
        <v>19</v>
      </c>
      <c r="I5782" t="s">
        <v>15</v>
      </c>
      <c r="J5782">
        <v>5456</v>
      </c>
      <c r="K5782" t="str">
        <f>VLOOKUP(E5782,LUCode!A:B,2,FALSE)</f>
        <v>Door Problems - Faulty Equipment</v>
      </c>
      <c r="L5782" t="str">
        <f>VLOOKUP(D5782,Coordinates!A:C,2,FALSE)</f>
        <v>43.7614°</v>
      </c>
      <c r="M5782">
        <f>VLOOKUP(D5782,Coordinates!A:C,3,FALSE)</f>
        <v>-79.410499999999999</v>
      </c>
      <c r="N5782" t="str">
        <f>VLOOKUP(I5782,LULine!A:B,2,FALSE)</f>
        <v>Yonge University Spadina</v>
      </c>
      <c r="O5782" t="s">
        <v>1769</v>
      </c>
      <c r="P5782" t="s">
        <v>1773</v>
      </c>
    </row>
    <row r="5783" spans="1:16" x14ac:dyDescent="0.3">
      <c r="A5783">
        <v>43816</v>
      </c>
      <c r="B5783" t="s">
        <v>839</v>
      </c>
      <c r="C5783" t="s">
        <v>11</v>
      </c>
      <c r="D5783" t="s">
        <v>149</v>
      </c>
      <c r="E5783" t="s">
        <v>60</v>
      </c>
      <c r="F5783">
        <v>3</v>
      </c>
      <c r="G5783">
        <v>6</v>
      </c>
      <c r="H5783" t="s">
        <v>29</v>
      </c>
      <c r="I5783" t="s">
        <v>30</v>
      </c>
      <c r="J5783">
        <v>5025</v>
      </c>
      <c r="K5783" t="str">
        <f>VLOOKUP(E5783,LUCode!A:B,2,FALSE)</f>
        <v>Miscellaneous Other</v>
      </c>
      <c r="L5783">
        <f>VLOOKUP(D5783,Coordinates!A:C,2,FALSE)</f>
        <v>43.400199999999998</v>
      </c>
      <c r="M5783">
        <f>VLOOKUP(D5783,Coordinates!A:C,3,FALSE)</f>
        <v>-79.241399999999999</v>
      </c>
      <c r="N5783" t="str">
        <f>VLOOKUP(I5783,LULine!A:B,2,FALSE)</f>
        <v>Bloor Danforth</v>
      </c>
      <c r="O5783" t="s">
        <v>1769</v>
      </c>
      <c r="P5783" t="s">
        <v>1773</v>
      </c>
    </row>
    <row r="5784" spans="1:16" x14ac:dyDescent="0.3">
      <c r="A5784">
        <v>43816</v>
      </c>
      <c r="B5784" t="s">
        <v>1130</v>
      </c>
      <c r="C5784" t="s">
        <v>11</v>
      </c>
      <c r="D5784" s="25" t="s">
        <v>1756</v>
      </c>
      <c r="E5784" t="s">
        <v>80</v>
      </c>
      <c r="F5784">
        <v>4</v>
      </c>
      <c r="G5784">
        <v>7</v>
      </c>
      <c r="H5784" t="s">
        <v>19</v>
      </c>
      <c r="I5784" t="s">
        <v>15</v>
      </c>
      <c r="J5784">
        <v>5721</v>
      </c>
      <c r="K5784" t="str">
        <f>VLOOKUP(E5784,LUCode!A:B,2,FALSE)</f>
        <v>Disorderly Patron</v>
      </c>
      <c r="L5784">
        <f>VLOOKUP(D5784,Coordinates!A:C,2,FALSE)</f>
        <v>43.401600000000002</v>
      </c>
      <c r="M5784">
        <f>VLOOKUP(D5784,Coordinates!A:C,3,FALSE)</f>
        <v>-79.230900000000005</v>
      </c>
      <c r="N5784" t="str">
        <f>VLOOKUP(I5784,LULine!A:B,2,FALSE)</f>
        <v>Yonge University Spadina</v>
      </c>
      <c r="O5784" t="s">
        <v>1769</v>
      </c>
      <c r="P5784" t="s">
        <v>1773</v>
      </c>
    </row>
    <row r="5785" spans="1:16" x14ac:dyDescent="0.3">
      <c r="A5785">
        <v>43816</v>
      </c>
      <c r="B5785" t="s">
        <v>1094</v>
      </c>
      <c r="C5785" t="s">
        <v>11</v>
      </c>
      <c r="D5785" t="s">
        <v>37</v>
      </c>
      <c r="E5785" t="s">
        <v>110</v>
      </c>
      <c r="F5785">
        <v>3</v>
      </c>
      <c r="G5785">
        <v>6</v>
      </c>
      <c r="H5785" t="s">
        <v>29</v>
      </c>
      <c r="I5785" t="s">
        <v>30</v>
      </c>
      <c r="J5785">
        <v>5192</v>
      </c>
      <c r="K5785" t="str">
        <f>VLOOKUP(E5785,LUCode!A:B,2,FALSE)</f>
        <v>Door Problems - Debris Related</v>
      </c>
      <c r="L5785">
        <f>VLOOKUP(D5785,Coordinates!A:C,2,FALSE)</f>
        <v>43.435699999999997</v>
      </c>
      <c r="M5785">
        <f>VLOOKUP(D5785,Coordinates!A:C,3,FALSE)</f>
        <v>-79.154899999999998</v>
      </c>
      <c r="N5785" t="str">
        <f>VLOOKUP(I5785,LULine!A:B,2,FALSE)</f>
        <v>Bloor Danforth</v>
      </c>
      <c r="O5785" t="s">
        <v>1769</v>
      </c>
      <c r="P5785" t="s">
        <v>1773</v>
      </c>
    </row>
    <row r="5786" spans="1:16" x14ac:dyDescent="0.3">
      <c r="A5786">
        <v>43816</v>
      </c>
      <c r="B5786" t="s">
        <v>989</v>
      </c>
      <c r="C5786" t="s">
        <v>11</v>
      </c>
      <c r="D5786" t="s">
        <v>85</v>
      </c>
      <c r="E5786" t="s">
        <v>54</v>
      </c>
      <c r="F5786">
        <v>3</v>
      </c>
      <c r="G5786">
        <v>5</v>
      </c>
      <c r="H5786" t="s">
        <v>19</v>
      </c>
      <c r="I5786" t="s">
        <v>15</v>
      </c>
      <c r="J5786">
        <v>5611</v>
      </c>
      <c r="K5786" t="str">
        <f>VLOOKUP(E5786,LUCode!A:B,2,FALSE)</f>
        <v>Passenger Assistance Alarm Activated - No Trouble Found</v>
      </c>
      <c r="L5786">
        <f>VLOOKUP(D5786,Coordinates!A:C,2,FALSE)</f>
        <v>43.656300000000002</v>
      </c>
      <c r="M5786">
        <f>VLOOKUP(D5786,Coordinates!A:C,3,FALSE)</f>
        <v>-79.380499999999998</v>
      </c>
      <c r="N5786" t="str">
        <f>VLOOKUP(I5786,LULine!A:B,2,FALSE)</f>
        <v>Yonge University Spadina</v>
      </c>
      <c r="O5786" t="s">
        <v>1769</v>
      </c>
      <c r="P5786" t="s">
        <v>1776</v>
      </c>
    </row>
    <row r="5787" spans="1:16" x14ac:dyDescent="0.3">
      <c r="A5787">
        <v>43816</v>
      </c>
      <c r="B5787" t="s">
        <v>435</v>
      </c>
      <c r="C5787" t="s">
        <v>11</v>
      </c>
      <c r="D5787" t="s">
        <v>127</v>
      </c>
      <c r="E5787" t="s">
        <v>80</v>
      </c>
      <c r="F5787">
        <v>3</v>
      </c>
      <c r="G5787">
        <v>5</v>
      </c>
      <c r="H5787" t="s">
        <v>14</v>
      </c>
      <c r="I5787" t="s">
        <v>15</v>
      </c>
      <c r="J5787">
        <v>5871</v>
      </c>
      <c r="K5787" t="str">
        <f>VLOOKUP(E5787,LUCode!A:B,2,FALSE)</f>
        <v>Disorderly Patron</v>
      </c>
      <c r="L5787">
        <f>VLOOKUP(D5787,Coordinates!A:C,2,FALSE)</f>
        <v>43.400500000000001</v>
      </c>
      <c r="M5787">
        <f>VLOOKUP(D5787,Coordinates!A:C,3,FALSE)</f>
        <v>-79.235900000000001</v>
      </c>
      <c r="N5787" t="str">
        <f>VLOOKUP(I5787,LULine!A:B,2,FALSE)</f>
        <v>Yonge University Spadina</v>
      </c>
      <c r="O5787" t="s">
        <v>1769</v>
      </c>
      <c r="P5787" t="s">
        <v>1776</v>
      </c>
    </row>
    <row r="5788" spans="1:16" x14ac:dyDescent="0.3">
      <c r="A5788">
        <v>43816</v>
      </c>
      <c r="B5788" t="s">
        <v>681</v>
      </c>
      <c r="C5788" t="s">
        <v>11</v>
      </c>
      <c r="D5788" t="s">
        <v>203</v>
      </c>
      <c r="E5788" t="s">
        <v>308</v>
      </c>
      <c r="F5788">
        <v>18</v>
      </c>
      <c r="G5788">
        <v>21</v>
      </c>
      <c r="H5788" t="s">
        <v>19</v>
      </c>
      <c r="I5788" t="s">
        <v>15</v>
      </c>
      <c r="J5788">
        <v>5826</v>
      </c>
      <c r="K5788" t="str">
        <f>VLOOKUP(E5788,LUCode!A:B,2,FALSE)</f>
        <v>Assault / Patron Involved</v>
      </c>
      <c r="L5788">
        <f>VLOOKUP(D5788,Coordinates!A:C,2,FALSE)</f>
        <v>43.395499999999998</v>
      </c>
      <c r="M5788">
        <f>VLOOKUP(D5788,Coordinates!A:C,3,FALSE)</f>
        <v>-79.230199999999996</v>
      </c>
      <c r="N5788" t="str">
        <f>VLOOKUP(I5788,LULine!A:B,2,FALSE)</f>
        <v>Yonge University Spadina</v>
      </c>
      <c r="O5788" t="s">
        <v>1769</v>
      </c>
      <c r="P5788" t="s">
        <v>1776</v>
      </c>
    </row>
    <row r="5789" spans="1:16" x14ac:dyDescent="0.3">
      <c r="A5789">
        <v>43816</v>
      </c>
      <c r="B5789" t="s">
        <v>1222</v>
      </c>
      <c r="C5789" t="s">
        <v>11</v>
      </c>
      <c r="D5789" t="s">
        <v>137</v>
      </c>
      <c r="E5789" t="s">
        <v>57</v>
      </c>
      <c r="F5789">
        <v>3</v>
      </c>
      <c r="G5789">
        <v>6</v>
      </c>
      <c r="H5789" t="s">
        <v>14</v>
      </c>
      <c r="I5789" t="s">
        <v>15</v>
      </c>
      <c r="J5789">
        <v>5891</v>
      </c>
      <c r="K5789" t="str">
        <f>VLOOKUP(E5789,LUCode!A:B,2,FALSE)</f>
        <v>Injured or ill Customer (On Train) - Transported</v>
      </c>
      <c r="L5789">
        <f>VLOOKUP(D5789,Coordinates!A:C,2,FALSE)</f>
        <v>43.645299999999999</v>
      </c>
      <c r="M5789">
        <f>VLOOKUP(D5789,Coordinates!A:C,3,FALSE)</f>
        <v>-79.380600000000001</v>
      </c>
      <c r="N5789" t="str">
        <f>VLOOKUP(I5789,LULine!A:B,2,FALSE)</f>
        <v>Yonge University Spadina</v>
      </c>
      <c r="O5789" t="s">
        <v>1769</v>
      </c>
      <c r="P5789" t="s">
        <v>1776</v>
      </c>
    </row>
    <row r="5790" spans="1:16" x14ac:dyDescent="0.3">
      <c r="A5790">
        <v>43816</v>
      </c>
      <c r="B5790" t="s">
        <v>1076</v>
      </c>
      <c r="C5790" t="s">
        <v>11</v>
      </c>
      <c r="D5790" t="s">
        <v>88</v>
      </c>
      <c r="E5790" t="s">
        <v>89</v>
      </c>
      <c r="F5790">
        <v>13</v>
      </c>
      <c r="G5790">
        <v>18</v>
      </c>
      <c r="H5790" t="s">
        <v>19</v>
      </c>
      <c r="I5790" t="s">
        <v>15</v>
      </c>
      <c r="J5790">
        <v>5891</v>
      </c>
      <c r="K5790" t="str">
        <f>VLOOKUP(E5790,LUCode!A:B,2,FALSE)</f>
        <v>Injured or ill Customer (On Train) - Medical Aid Refused</v>
      </c>
      <c r="L5790">
        <f>VLOOKUP(D5790,Coordinates!A:C,2,FALSE)</f>
        <v>43.744900000000001</v>
      </c>
      <c r="M5790">
        <f>VLOOKUP(D5790,Coordinates!A:C,3,FALSE)</f>
        <v>-79.406700000000001</v>
      </c>
      <c r="N5790" t="str">
        <f>VLOOKUP(I5790,LULine!A:B,2,FALSE)</f>
        <v>Yonge University Spadina</v>
      </c>
      <c r="O5790" t="s">
        <v>1769</v>
      </c>
      <c r="P5790" t="s">
        <v>1777</v>
      </c>
    </row>
    <row r="5791" spans="1:16" x14ac:dyDescent="0.3">
      <c r="A5791">
        <v>43817</v>
      </c>
      <c r="B5791" t="s">
        <v>1294</v>
      </c>
      <c r="C5791" t="s">
        <v>63</v>
      </c>
      <c r="D5791" t="s">
        <v>37</v>
      </c>
      <c r="E5791" t="s">
        <v>239</v>
      </c>
      <c r="F5791">
        <v>4</v>
      </c>
      <c r="G5791">
        <v>8</v>
      </c>
      <c r="H5791" t="s">
        <v>29</v>
      </c>
      <c r="I5791" t="s">
        <v>30</v>
      </c>
      <c r="J5791">
        <v>5077</v>
      </c>
      <c r="K5791" t="str">
        <f>VLOOKUP(E5791,LUCode!A:B,2,FALSE)</f>
        <v>Crew Unable to Maintain Schedule</v>
      </c>
      <c r="L5791">
        <f>VLOOKUP(D5791,Coordinates!A:C,2,FALSE)</f>
        <v>43.435699999999997</v>
      </c>
      <c r="M5791">
        <f>VLOOKUP(D5791,Coordinates!A:C,3,FALSE)</f>
        <v>-79.154899999999998</v>
      </c>
      <c r="N5791" t="str">
        <f>VLOOKUP(I5791,LULine!A:B,2,FALSE)</f>
        <v>Bloor Danforth</v>
      </c>
      <c r="O5791" t="s">
        <v>1769</v>
      </c>
      <c r="P5791" t="s">
        <v>1777</v>
      </c>
    </row>
    <row r="5792" spans="1:16" x14ac:dyDescent="0.3">
      <c r="A5792">
        <v>43817</v>
      </c>
      <c r="B5792" t="s">
        <v>1733</v>
      </c>
      <c r="C5792" t="s">
        <v>63</v>
      </c>
      <c r="D5792" t="s">
        <v>22</v>
      </c>
      <c r="E5792" t="s">
        <v>163</v>
      </c>
      <c r="F5792">
        <v>16</v>
      </c>
      <c r="G5792">
        <v>21</v>
      </c>
      <c r="H5792" t="s">
        <v>14</v>
      </c>
      <c r="I5792" t="s">
        <v>15</v>
      </c>
      <c r="J5792">
        <v>5996</v>
      </c>
      <c r="K5792" t="str">
        <f>VLOOKUP(E5792,LUCode!A:B,2,FALSE)</f>
        <v>Injured or ill Customer (In Station) - Transported</v>
      </c>
      <c r="L5792">
        <f>VLOOKUP(D5792,Coordinates!A:C,2,FALSE)</f>
        <v>43.4116</v>
      </c>
      <c r="M5792">
        <f>VLOOKUP(D5792,Coordinates!A:C,3,FALSE)</f>
        <v>-79.233500000000006</v>
      </c>
      <c r="N5792" t="str">
        <f>VLOOKUP(I5792,LULine!A:B,2,FALSE)</f>
        <v>Yonge University Spadina</v>
      </c>
      <c r="O5792" t="s">
        <v>1769</v>
      </c>
      <c r="P5792" t="s">
        <v>1777</v>
      </c>
    </row>
    <row r="5793" spans="1:16" x14ac:dyDescent="0.3">
      <c r="A5793">
        <v>43817</v>
      </c>
      <c r="B5793" t="s">
        <v>716</v>
      </c>
      <c r="C5793" t="s">
        <v>63</v>
      </c>
      <c r="D5793" t="s">
        <v>24</v>
      </c>
      <c r="E5793" t="s">
        <v>70</v>
      </c>
      <c r="F5793">
        <v>3</v>
      </c>
      <c r="G5793">
        <v>5</v>
      </c>
      <c r="H5793" t="s">
        <v>14</v>
      </c>
      <c r="I5793" t="s">
        <v>15</v>
      </c>
      <c r="J5793">
        <v>5751</v>
      </c>
      <c r="K5793" t="str">
        <f>VLOOKUP(E5793,LUCode!A:B,2,FALSE)</f>
        <v>Signals - Train Stops</v>
      </c>
      <c r="L5793">
        <f>VLOOKUP(D5793,Coordinates!A:C,2,FALSE)</f>
        <v>43.415199999999999</v>
      </c>
      <c r="M5793">
        <f>VLOOKUP(D5793,Coordinates!A:C,3,FALSE)</f>
        <v>-79.234999999999999</v>
      </c>
      <c r="N5793" t="str">
        <f>VLOOKUP(I5793,LULine!A:B,2,FALSE)</f>
        <v>Yonge University Spadina</v>
      </c>
      <c r="O5793" t="s">
        <v>1769</v>
      </c>
      <c r="P5793" t="s">
        <v>1774</v>
      </c>
    </row>
    <row r="5794" spans="1:16" x14ac:dyDescent="0.3">
      <c r="A5794">
        <v>43817</v>
      </c>
      <c r="B5794" t="s">
        <v>71</v>
      </c>
      <c r="C5794" t="s">
        <v>63</v>
      </c>
      <c r="D5794" t="s">
        <v>134</v>
      </c>
      <c r="E5794" t="s">
        <v>250</v>
      </c>
      <c r="F5794">
        <v>4</v>
      </c>
      <c r="G5794">
        <v>7</v>
      </c>
      <c r="H5794" t="s">
        <v>29</v>
      </c>
      <c r="I5794" t="s">
        <v>30</v>
      </c>
      <c r="J5794">
        <v>5040</v>
      </c>
      <c r="K5794" t="str">
        <f>VLOOKUP(E5794,LUCode!A:B,2,FALSE)</f>
        <v>Transit Control Related Problems</v>
      </c>
      <c r="L5794">
        <f>VLOOKUP(D5794,Coordinates!A:C,2,FALSE)</f>
        <v>43.404200000000003</v>
      </c>
      <c r="M5794">
        <f>VLOOKUP(D5794,Coordinates!A:C,3,FALSE)</f>
        <v>-79.210899999999995</v>
      </c>
      <c r="N5794" t="str">
        <f>VLOOKUP(I5794,LULine!A:B,2,FALSE)</f>
        <v>Bloor Danforth</v>
      </c>
      <c r="O5794" t="s">
        <v>1769</v>
      </c>
      <c r="P5794" t="s">
        <v>1774</v>
      </c>
    </row>
    <row r="5795" spans="1:16" x14ac:dyDescent="0.3">
      <c r="A5795">
        <v>43817</v>
      </c>
      <c r="B5795" t="s">
        <v>1299</v>
      </c>
      <c r="C5795" t="s">
        <v>63</v>
      </c>
      <c r="D5795" t="s">
        <v>24</v>
      </c>
      <c r="E5795" t="s">
        <v>70</v>
      </c>
      <c r="F5795">
        <v>3</v>
      </c>
      <c r="G5795">
        <v>5</v>
      </c>
      <c r="H5795" t="s">
        <v>14</v>
      </c>
      <c r="I5795" t="s">
        <v>15</v>
      </c>
      <c r="J5795">
        <v>5551</v>
      </c>
      <c r="K5795" t="str">
        <f>VLOOKUP(E5795,LUCode!A:B,2,FALSE)</f>
        <v>Signals - Train Stops</v>
      </c>
      <c r="L5795">
        <f>VLOOKUP(D5795,Coordinates!A:C,2,FALSE)</f>
        <v>43.415199999999999</v>
      </c>
      <c r="M5795">
        <f>VLOOKUP(D5795,Coordinates!A:C,3,FALSE)</f>
        <v>-79.234999999999999</v>
      </c>
      <c r="N5795" t="str">
        <f>VLOOKUP(I5795,LULine!A:B,2,FALSE)</f>
        <v>Yonge University Spadina</v>
      </c>
      <c r="O5795" t="s">
        <v>1769</v>
      </c>
      <c r="P5795" t="s">
        <v>1774</v>
      </c>
    </row>
    <row r="5796" spans="1:16" x14ac:dyDescent="0.3">
      <c r="A5796">
        <v>43817</v>
      </c>
      <c r="B5796" t="s">
        <v>187</v>
      </c>
      <c r="C5796" t="s">
        <v>63</v>
      </c>
      <c r="D5796" t="s">
        <v>64</v>
      </c>
      <c r="E5796" t="s">
        <v>52</v>
      </c>
      <c r="F5796">
        <v>7</v>
      </c>
      <c r="G5796">
        <v>9</v>
      </c>
      <c r="H5796" t="s">
        <v>34</v>
      </c>
      <c r="I5796" t="s">
        <v>30</v>
      </c>
      <c r="J5796">
        <v>5215</v>
      </c>
      <c r="K5796" t="str">
        <f>VLOOKUP(E5796,LUCode!A:B,2,FALSE)</f>
        <v>Unsanitary Vehicle</v>
      </c>
      <c r="L5796">
        <f>VLOOKUP(D5796,Coordinates!A:C,2,FALSE)</f>
        <v>43.424100000000003</v>
      </c>
      <c r="M5796">
        <f>VLOOKUP(D5796,Coordinates!A:C,3,FALSE)</f>
        <v>-79.164699999999996</v>
      </c>
      <c r="N5796" t="str">
        <f>VLOOKUP(I5796,LULine!A:B,2,FALSE)</f>
        <v>Bloor Danforth</v>
      </c>
      <c r="O5796" t="s">
        <v>1769</v>
      </c>
      <c r="P5796" t="s">
        <v>1774</v>
      </c>
    </row>
    <row r="5797" spans="1:16" x14ac:dyDescent="0.3">
      <c r="A5797">
        <v>43817</v>
      </c>
      <c r="B5797" t="s">
        <v>1356</v>
      </c>
      <c r="C5797" t="s">
        <v>63</v>
      </c>
      <c r="D5797" t="s">
        <v>42</v>
      </c>
      <c r="E5797" t="s">
        <v>132</v>
      </c>
      <c r="F5797">
        <v>4</v>
      </c>
      <c r="G5797">
        <v>8</v>
      </c>
      <c r="H5797" t="s">
        <v>19</v>
      </c>
      <c r="I5797" t="s">
        <v>15</v>
      </c>
      <c r="J5797">
        <v>5496</v>
      </c>
      <c r="K5797" t="str">
        <f>VLOOKUP(E5797,LUCode!A:B,2,FALSE)</f>
        <v>Misc. Transportation Other - Employee Non-Chargeable</v>
      </c>
      <c r="L5797">
        <f>VLOOKUP(D5797,Coordinates!A:C,2,FALSE)</f>
        <v>43.749699999999997</v>
      </c>
      <c r="M5797">
        <f>VLOOKUP(D5797,Coordinates!A:C,3,FALSE)</f>
        <v>-79.4619</v>
      </c>
      <c r="N5797" t="str">
        <f>VLOOKUP(I5797,LULine!A:B,2,FALSE)</f>
        <v>Yonge University Spadina</v>
      </c>
      <c r="O5797" t="s">
        <v>1769</v>
      </c>
      <c r="P5797" t="s">
        <v>1774</v>
      </c>
    </row>
    <row r="5798" spans="1:16" x14ac:dyDescent="0.3">
      <c r="A5798">
        <v>43817</v>
      </c>
      <c r="B5798" t="s">
        <v>1303</v>
      </c>
      <c r="C5798" t="s">
        <v>63</v>
      </c>
      <c r="D5798" t="s">
        <v>24</v>
      </c>
      <c r="E5798" t="s">
        <v>70</v>
      </c>
      <c r="F5798">
        <v>7</v>
      </c>
      <c r="G5798">
        <v>9</v>
      </c>
      <c r="H5798" t="s">
        <v>14</v>
      </c>
      <c r="I5798" t="s">
        <v>15</v>
      </c>
      <c r="J5798">
        <v>6011</v>
      </c>
      <c r="K5798" t="str">
        <f>VLOOKUP(E5798,LUCode!A:B,2,FALSE)</f>
        <v>Signals - Train Stops</v>
      </c>
      <c r="L5798">
        <f>VLOOKUP(D5798,Coordinates!A:C,2,FALSE)</f>
        <v>43.415199999999999</v>
      </c>
      <c r="M5798">
        <f>VLOOKUP(D5798,Coordinates!A:C,3,FALSE)</f>
        <v>-79.234999999999999</v>
      </c>
      <c r="N5798" t="str">
        <f>VLOOKUP(I5798,LULine!A:B,2,FALSE)</f>
        <v>Yonge University Spadina</v>
      </c>
      <c r="O5798" t="s">
        <v>1769</v>
      </c>
      <c r="P5798" t="s">
        <v>1774</v>
      </c>
    </row>
    <row r="5799" spans="1:16" x14ac:dyDescent="0.3">
      <c r="A5799">
        <v>43817</v>
      </c>
      <c r="B5799" t="s">
        <v>1344</v>
      </c>
      <c r="C5799" t="s">
        <v>63</v>
      </c>
      <c r="D5799" s="25" t="s">
        <v>1640</v>
      </c>
      <c r="E5799" t="s">
        <v>80</v>
      </c>
      <c r="F5799">
        <v>5</v>
      </c>
      <c r="G5799">
        <v>7</v>
      </c>
      <c r="H5799" t="s">
        <v>19</v>
      </c>
      <c r="I5799" t="s">
        <v>15</v>
      </c>
      <c r="J5799">
        <v>5891</v>
      </c>
      <c r="K5799" t="str">
        <f>VLOOKUP(E5799,LUCode!A:B,2,FALSE)</f>
        <v>Disorderly Patron</v>
      </c>
      <c r="L5799" t="str">
        <f>VLOOKUP(D5799,Coordinates!A:C,2,FALSE)</f>
        <v>43.7614°</v>
      </c>
      <c r="M5799">
        <f>VLOOKUP(D5799,Coordinates!A:C,3,FALSE)</f>
        <v>-79.410499999999999</v>
      </c>
      <c r="N5799" t="str">
        <f>VLOOKUP(I5799,LULine!A:B,2,FALSE)</f>
        <v>Yonge University Spadina</v>
      </c>
      <c r="O5799" t="s">
        <v>1769</v>
      </c>
      <c r="P5799" t="s">
        <v>1772</v>
      </c>
    </row>
    <row r="5800" spans="1:16" x14ac:dyDescent="0.3">
      <c r="A5800">
        <v>43817</v>
      </c>
      <c r="B5800" t="s">
        <v>273</v>
      </c>
      <c r="C5800" t="s">
        <v>63</v>
      </c>
      <c r="D5800" t="s">
        <v>279</v>
      </c>
      <c r="E5800" t="s">
        <v>110</v>
      </c>
      <c r="F5800">
        <v>4</v>
      </c>
      <c r="G5800">
        <v>6</v>
      </c>
      <c r="H5800" t="s">
        <v>14</v>
      </c>
      <c r="I5800" t="s">
        <v>15</v>
      </c>
      <c r="J5800">
        <v>5856</v>
      </c>
      <c r="K5800" t="str">
        <f>VLOOKUP(E5800,LUCode!A:B,2,FALSE)</f>
        <v>Door Problems - Debris Related</v>
      </c>
      <c r="L5800">
        <f>VLOOKUP(D5800,Coordinates!A:C,2,FALSE)</f>
        <v>43.4056</v>
      </c>
      <c r="M5800">
        <f>VLOOKUP(D5800,Coordinates!A:C,3,FALSE)</f>
        <v>-79.232699999999994</v>
      </c>
      <c r="N5800" t="str">
        <f>VLOOKUP(I5800,LULine!A:B,2,FALSE)</f>
        <v>Yonge University Spadina</v>
      </c>
      <c r="O5800" t="s">
        <v>1769</v>
      </c>
      <c r="P5800" t="s">
        <v>1772</v>
      </c>
    </row>
    <row r="5801" spans="1:16" x14ac:dyDescent="0.3">
      <c r="A5801">
        <v>43817</v>
      </c>
      <c r="B5801" t="s">
        <v>594</v>
      </c>
      <c r="C5801" t="s">
        <v>63</v>
      </c>
      <c r="D5801" t="s">
        <v>179</v>
      </c>
      <c r="E5801" t="s">
        <v>218</v>
      </c>
      <c r="F5801">
        <v>3</v>
      </c>
      <c r="G5801">
        <v>6</v>
      </c>
      <c r="H5801" t="s">
        <v>29</v>
      </c>
      <c r="I5801" t="s">
        <v>30</v>
      </c>
      <c r="J5801">
        <v>5171</v>
      </c>
      <c r="K5801" t="str">
        <f>VLOOKUP(E5801,LUCode!A:B,2,FALSE)</f>
        <v>Equipment - No Trouble Found</v>
      </c>
      <c r="L5801">
        <f>VLOOKUP(D5801,Coordinates!A:C,2,FALSE)</f>
        <v>43.414200000000001</v>
      </c>
      <c r="M5801">
        <f>VLOOKUP(D5801,Coordinates!A:C,3,FALSE)</f>
        <v>-79.171899999999994</v>
      </c>
      <c r="N5801" t="str">
        <f>VLOOKUP(I5801,LULine!A:B,2,FALSE)</f>
        <v>Bloor Danforth</v>
      </c>
      <c r="O5801" t="s">
        <v>1769</v>
      </c>
      <c r="P5801" t="s">
        <v>1772</v>
      </c>
    </row>
    <row r="5802" spans="1:16" x14ac:dyDescent="0.3">
      <c r="A5802">
        <v>43817</v>
      </c>
      <c r="B5802" t="s">
        <v>1413</v>
      </c>
      <c r="C5802" t="s">
        <v>63</v>
      </c>
      <c r="D5802" t="s">
        <v>24</v>
      </c>
      <c r="E5802" t="s">
        <v>70</v>
      </c>
      <c r="F5802">
        <v>3</v>
      </c>
      <c r="G5802">
        <v>5</v>
      </c>
      <c r="H5802" t="s">
        <v>14</v>
      </c>
      <c r="I5802" t="s">
        <v>15</v>
      </c>
      <c r="J5802">
        <v>5726</v>
      </c>
      <c r="K5802" t="str">
        <f>VLOOKUP(E5802,LUCode!A:B,2,FALSE)</f>
        <v>Signals - Train Stops</v>
      </c>
      <c r="L5802">
        <f>VLOOKUP(D5802,Coordinates!A:C,2,FALSE)</f>
        <v>43.415199999999999</v>
      </c>
      <c r="M5802">
        <f>VLOOKUP(D5802,Coordinates!A:C,3,FALSE)</f>
        <v>-79.234999999999999</v>
      </c>
      <c r="N5802" t="str">
        <f>VLOOKUP(I5802,LULine!A:B,2,FALSE)</f>
        <v>Yonge University Spadina</v>
      </c>
      <c r="O5802" t="s">
        <v>1769</v>
      </c>
      <c r="P5802" t="s">
        <v>1772</v>
      </c>
    </row>
    <row r="5803" spans="1:16" x14ac:dyDescent="0.3">
      <c r="A5803">
        <v>43817</v>
      </c>
      <c r="B5803" t="s">
        <v>889</v>
      </c>
      <c r="C5803" t="s">
        <v>63</v>
      </c>
      <c r="D5803" t="s">
        <v>266</v>
      </c>
      <c r="E5803" t="s">
        <v>627</v>
      </c>
      <c r="F5803">
        <v>3</v>
      </c>
      <c r="G5803">
        <v>8</v>
      </c>
      <c r="H5803" t="s">
        <v>14</v>
      </c>
      <c r="I5803" t="s">
        <v>93</v>
      </c>
      <c r="J5803">
        <v>3003</v>
      </c>
      <c r="K5803" t="str">
        <f>VLOOKUP(E5803,LUCode!A:B,2,FALSE)</f>
        <v>Train Control - VOBC</v>
      </c>
      <c r="L5803">
        <f>VLOOKUP(D5803,Coordinates!A:C,2,FALSE)</f>
        <v>43.462899999999998</v>
      </c>
      <c r="M5803">
        <f>VLOOKUP(D5803,Coordinates!A:C,3,FALSE)</f>
        <v>-79.150599999999997</v>
      </c>
      <c r="N5803" t="str">
        <f>VLOOKUP(I5803,LULine!A:B,2,FALSE)</f>
        <v>Scarborough Rail Transit</v>
      </c>
      <c r="O5803" t="s">
        <v>1769</v>
      </c>
      <c r="P5803" t="s">
        <v>1772</v>
      </c>
    </row>
    <row r="5804" spans="1:16" x14ac:dyDescent="0.3">
      <c r="A5804">
        <v>43817</v>
      </c>
      <c r="B5804" t="s">
        <v>1204</v>
      </c>
      <c r="C5804" t="s">
        <v>63</v>
      </c>
      <c r="D5804" t="s">
        <v>59</v>
      </c>
      <c r="E5804" t="s">
        <v>72</v>
      </c>
      <c r="F5804">
        <v>3</v>
      </c>
      <c r="G5804">
        <v>6</v>
      </c>
      <c r="H5804" t="s">
        <v>34</v>
      </c>
      <c r="I5804" t="s">
        <v>30</v>
      </c>
      <c r="J5804">
        <v>5049</v>
      </c>
      <c r="K5804" t="str">
        <f>VLOOKUP(E5804,LUCode!A:B,2,FALSE)</f>
        <v xml:space="preserve">No Operator Immediately Available </v>
      </c>
      <c r="L5804">
        <f>VLOOKUP(D5804,Coordinates!A:C,2,FALSE)</f>
        <v>43.410299999999999</v>
      </c>
      <c r="M5804">
        <f>VLOOKUP(D5804,Coordinates!A:C,3,FALSE)</f>
        <v>-79.192300000000003</v>
      </c>
      <c r="N5804" t="str">
        <f>VLOOKUP(I5804,LULine!A:B,2,FALSE)</f>
        <v>Bloor Danforth</v>
      </c>
      <c r="O5804" t="s">
        <v>1769</v>
      </c>
      <c r="P5804" t="s">
        <v>1772</v>
      </c>
    </row>
    <row r="5805" spans="1:16" x14ac:dyDescent="0.3">
      <c r="A5805">
        <v>43817</v>
      </c>
      <c r="B5805" t="s">
        <v>1369</v>
      </c>
      <c r="C5805" t="s">
        <v>63</v>
      </c>
      <c r="D5805" t="s">
        <v>439</v>
      </c>
      <c r="E5805" t="s">
        <v>80</v>
      </c>
      <c r="F5805">
        <v>5</v>
      </c>
      <c r="G5805">
        <v>8</v>
      </c>
      <c r="H5805" t="s">
        <v>14</v>
      </c>
      <c r="I5805" t="s">
        <v>15</v>
      </c>
      <c r="J5805">
        <v>5921</v>
      </c>
      <c r="K5805" t="str">
        <f>VLOOKUP(E5805,LUCode!A:B,2,FALSE)</f>
        <v>Disorderly Patron</v>
      </c>
      <c r="L5805">
        <f>VLOOKUP(D5805,Coordinates!A:C,2,FALSE)</f>
        <v>43.6477</v>
      </c>
      <c r="M5805">
        <f>VLOOKUP(D5805,Coordinates!A:C,3,FALSE)</f>
        <v>-79.384799999999998</v>
      </c>
      <c r="N5805" t="str">
        <f>VLOOKUP(I5805,LULine!A:B,2,FALSE)</f>
        <v>Yonge University Spadina</v>
      </c>
      <c r="O5805" t="s">
        <v>1769</v>
      </c>
      <c r="P5805" t="s">
        <v>1772</v>
      </c>
    </row>
    <row r="5806" spans="1:16" x14ac:dyDescent="0.3">
      <c r="A5806">
        <v>43817</v>
      </c>
      <c r="B5806" t="s">
        <v>1109</v>
      </c>
      <c r="C5806" t="s">
        <v>63</v>
      </c>
      <c r="D5806" t="s">
        <v>22</v>
      </c>
      <c r="E5806" t="s">
        <v>52</v>
      </c>
      <c r="F5806">
        <v>6</v>
      </c>
      <c r="G5806">
        <v>9</v>
      </c>
      <c r="H5806" t="s">
        <v>14</v>
      </c>
      <c r="I5806" t="s">
        <v>15</v>
      </c>
      <c r="J5806">
        <v>5926</v>
      </c>
      <c r="K5806" t="str">
        <f>VLOOKUP(E5806,LUCode!A:B,2,FALSE)</f>
        <v>Unsanitary Vehicle</v>
      </c>
      <c r="L5806">
        <f>VLOOKUP(D5806,Coordinates!A:C,2,FALSE)</f>
        <v>43.4116</v>
      </c>
      <c r="M5806">
        <f>VLOOKUP(D5806,Coordinates!A:C,3,FALSE)</f>
        <v>-79.233500000000006</v>
      </c>
      <c r="N5806" t="str">
        <f>VLOOKUP(I5806,LULine!A:B,2,FALSE)</f>
        <v>Yonge University Spadina</v>
      </c>
      <c r="O5806" t="s">
        <v>1769</v>
      </c>
      <c r="P5806" t="s">
        <v>1773</v>
      </c>
    </row>
    <row r="5807" spans="1:16" x14ac:dyDescent="0.3">
      <c r="A5807">
        <v>43817</v>
      </c>
      <c r="B5807" t="s">
        <v>1129</v>
      </c>
      <c r="C5807" t="s">
        <v>63</v>
      </c>
      <c r="D5807" t="s">
        <v>266</v>
      </c>
      <c r="E5807" t="s">
        <v>627</v>
      </c>
      <c r="F5807">
        <v>5</v>
      </c>
      <c r="G5807">
        <v>10</v>
      </c>
      <c r="H5807" t="s">
        <v>19</v>
      </c>
      <c r="I5807" t="s">
        <v>93</v>
      </c>
      <c r="J5807">
        <v>0</v>
      </c>
      <c r="K5807" t="str">
        <f>VLOOKUP(E5807,LUCode!A:B,2,FALSE)</f>
        <v>Train Control - VOBC</v>
      </c>
      <c r="L5807">
        <f>VLOOKUP(D5807,Coordinates!A:C,2,FALSE)</f>
        <v>43.462899999999998</v>
      </c>
      <c r="M5807">
        <f>VLOOKUP(D5807,Coordinates!A:C,3,FALSE)</f>
        <v>-79.150599999999997</v>
      </c>
      <c r="N5807" t="str">
        <f>VLOOKUP(I5807,LULine!A:B,2,FALSE)</f>
        <v>Scarborough Rail Transit</v>
      </c>
      <c r="O5807" t="s">
        <v>1769</v>
      </c>
      <c r="P5807" t="s">
        <v>1773</v>
      </c>
    </row>
    <row r="5808" spans="1:16" x14ac:dyDescent="0.3">
      <c r="A5808">
        <v>43817</v>
      </c>
      <c r="B5808" t="s">
        <v>1730</v>
      </c>
      <c r="C5808" t="s">
        <v>63</v>
      </c>
      <c r="D5808" t="s">
        <v>374</v>
      </c>
      <c r="E5808" t="s">
        <v>216</v>
      </c>
      <c r="F5808">
        <v>5</v>
      </c>
      <c r="G5808">
        <v>8</v>
      </c>
      <c r="H5808" t="s">
        <v>29</v>
      </c>
      <c r="I5808" t="s">
        <v>30</v>
      </c>
      <c r="J5808">
        <v>5215</v>
      </c>
      <c r="K5808" t="str">
        <f>VLOOKUP(E5808,LUCode!A:B,2,FALSE)</f>
        <v>Emergency Alarm Station Activation</v>
      </c>
      <c r="L5808">
        <f>VLOOKUP(D5808,Coordinates!A:C,2,FALSE)</f>
        <v>43.393300000000004</v>
      </c>
      <c r="M5808">
        <f>VLOOKUP(D5808,Coordinates!A:C,3,FALSE)</f>
        <v>-79.263400000000004</v>
      </c>
      <c r="N5808" t="str">
        <f>VLOOKUP(I5808,LULine!A:B,2,FALSE)</f>
        <v>Bloor Danforth</v>
      </c>
      <c r="O5808" t="s">
        <v>1769</v>
      </c>
      <c r="P5808" t="s">
        <v>1773</v>
      </c>
    </row>
    <row r="5809" spans="1:16" x14ac:dyDescent="0.3">
      <c r="A5809">
        <v>43817</v>
      </c>
      <c r="B5809" t="s">
        <v>709</v>
      </c>
      <c r="C5809" t="s">
        <v>63</v>
      </c>
      <c r="D5809" t="s">
        <v>119</v>
      </c>
      <c r="E5809" t="s">
        <v>57</v>
      </c>
      <c r="F5809">
        <v>6</v>
      </c>
      <c r="G5809">
        <v>9</v>
      </c>
      <c r="H5809" t="s">
        <v>14</v>
      </c>
      <c r="I5809" t="s">
        <v>15</v>
      </c>
      <c r="J5809">
        <v>5656</v>
      </c>
      <c r="K5809" t="str">
        <f>VLOOKUP(E5809,LUCode!A:B,2,FALSE)</f>
        <v>Injured or ill Customer (On Train) - Transported</v>
      </c>
      <c r="L5809">
        <f>VLOOKUP(D5809,Coordinates!A:C,2,FALSE)</f>
        <v>43.433</v>
      </c>
      <c r="M5809">
        <f>VLOOKUP(D5809,Coordinates!A:C,3,FALSE)</f>
        <v>-79.248000000000005</v>
      </c>
      <c r="N5809" t="str">
        <f>VLOOKUP(I5809,LULine!A:B,2,FALSE)</f>
        <v>Yonge University Spadina</v>
      </c>
      <c r="O5809" t="s">
        <v>1769</v>
      </c>
      <c r="P5809" t="s">
        <v>1773</v>
      </c>
    </row>
    <row r="5810" spans="1:16" x14ac:dyDescent="0.3">
      <c r="A5810">
        <v>43817</v>
      </c>
      <c r="B5810" t="s">
        <v>1227</v>
      </c>
      <c r="C5810" t="s">
        <v>63</v>
      </c>
      <c r="D5810" s="25" t="s">
        <v>1755</v>
      </c>
      <c r="E5810" t="s">
        <v>89</v>
      </c>
      <c r="F5810">
        <v>3</v>
      </c>
      <c r="G5810">
        <v>5</v>
      </c>
      <c r="H5810" t="s">
        <v>29</v>
      </c>
      <c r="I5810" t="s">
        <v>30</v>
      </c>
      <c r="J5810">
        <v>5126</v>
      </c>
      <c r="K5810" t="str">
        <f>VLOOKUP(E5810,LUCode!A:B,2,FALSE)</f>
        <v>Injured or ill Customer (On Train) - Medical Aid Refused</v>
      </c>
      <c r="L5810">
        <f>VLOOKUP(D5810,Coordinates!A:C,2,FALSE)</f>
        <v>43.6706</v>
      </c>
      <c r="M5810">
        <f>VLOOKUP(D5810,Coordinates!A:C,3,FALSE)</f>
        <v>-79.386499999999998</v>
      </c>
      <c r="N5810" t="str">
        <f>VLOOKUP(I5810,LULine!A:B,2,FALSE)</f>
        <v>Bloor Danforth</v>
      </c>
      <c r="O5810" t="s">
        <v>1769</v>
      </c>
      <c r="P5810" t="s">
        <v>1775</v>
      </c>
    </row>
    <row r="5811" spans="1:16" x14ac:dyDescent="0.3">
      <c r="A5811">
        <v>43817</v>
      </c>
      <c r="B5811" t="s">
        <v>330</v>
      </c>
      <c r="C5811" t="s">
        <v>63</v>
      </c>
      <c r="D5811" t="s">
        <v>45</v>
      </c>
      <c r="E5811" t="s">
        <v>52</v>
      </c>
      <c r="F5811">
        <v>3</v>
      </c>
      <c r="G5811">
        <v>5</v>
      </c>
      <c r="H5811" t="s">
        <v>19</v>
      </c>
      <c r="I5811" t="s">
        <v>15</v>
      </c>
      <c r="J5811">
        <v>5921</v>
      </c>
      <c r="K5811" t="str">
        <f>VLOOKUP(E5811,LUCode!A:B,2,FALSE)</f>
        <v>Unsanitary Vehicle</v>
      </c>
      <c r="L5811">
        <f>VLOOKUP(D5811,Coordinates!A:C,2,FALSE)</f>
        <v>43.781399999999998</v>
      </c>
      <c r="M5811">
        <f>VLOOKUP(D5811,Coordinates!A:C,3,FALSE)</f>
        <v>-79.415000000000006</v>
      </c>
      <c r="N5811" t="str">
        <f>VLOOKUP(I5811,LULine!A:B,2,FALSE)</f>
        <v>Yonge University Spadina</v>
      </c>
      <c r="O5811" t="s">
        <v>1769</v>
      </c>
      <c r="P5811" t="s">
        <v>1775</v>
      </c>
    </row>
    <row r="5812" spans="1:16" x14ac:dyDescent="0.3">
      <c r="A5812">
        <v>43817</v>
      </c>
      <c r="B5812" t="s">
        <v>823</v>
      </c>
      <c r="C5812" t="s">
        <v>63</v>
      </c>
      <c r="D5812" t="s">
        <v>33</v>
      </c>
      <c r="E5812" t="s">
        <v>218</v>
      </c>
      <c r="F5812">
        <v>3</v>
      </c>
      <c r="G5812">
        <v>5</v>
      </c>
      <c r="H5812" t="s">
        <v>34</v>
      </c>
      <c r="I5812" t="s">
        <v>30</v>
      </c>
      <c r="J5812">
        <v>5000</v>
      </c>
      <c r="K5812" t="str">
        <f>VLOOKUP(E5812,LUCode!A:B,2,FALSE)</f>
        <v>Equipment - No Trouble Found</v>
      </c>
      <c r="L5812">
        <f>VLOOKUP(D5812,Coordinates!A:C,2,FALSE)</f>
        <v>43.381399999999999</v>
      </c>
      <c r="M5812">
        <f>VLOOKUP(D5812,Coordinates!A:C,3,FALSE)</f>
        <v>-79.320999999999998</v>
      </c>
      <c r="N5812" t="str">
        <f>VLOOKUP(I5812,LULine!A:B,2,FALSE)</f>
        <v>Bloor Danforth</v>
      </c>
      <c r="O5812" t="s">
        <v>1769</v>
      </c>
      <c r="P5812" t="s">
        <v>1775</v>
      </c>
    </row>
    <row r="5813" spans="1:16" x14ac:dyDescent="0.3">
      <c r="A5813">
        <v>43817</v>
      </c>
      <c r="B5813" t="s">
        <v>1659</v>
      </c>
      <c r="C5813" t="s">
        <v>63</v>
      </c>
      <c r="D5813" t="s">
        <v>130</v>
      </c>
      <c r="E5813" t="s">
        <v>245</v>
      </c>
      <c r="F5813">
        <v>7</v>
      </c>
      <c r="G5813">
        <v>9</v>
      </c>
      <c r="H5813" t="s">
        <v>29</v>
      </c>
      <c r="I5813" t="s">
        <v>30</v>
      </c>
      <c r="J5813">
        <v>5077</v>
      </c>
      <c r="K5813" t="str">
        <f>VLOOKUP(E5813,LUCode!A:B,2,FALSE)</f>
        <v>Door Problems - Passenger Related</v>
      </c>
      <c r="L5813">
        <f>VLOOKUP(D5813,Coordinates!A:C,2,FALSE)</f>
        <v>43.668300000000002</v>
      </c>
      <c r="M5813">
        <f>VLOOKUP(D5813,Coordinates!A:C,3,FALSE)</f>
        <v>-79.399900000000002</v>
      </c>
      <c r="N5813" t="str">
        <f>VLOOKUP(I5813,LULine!A:B,2,FALSE)</f>
        <v>Bloor Danforth</v>
      </c>
      <c r="O5813" t="s">
        <v>1769</v>
      </c>
      <c r="P5813" t="s">
        <v>1776</v>
      </c>
    </row>
    <row r="5814" spans="1:16" x14ac:dyDescent="0.3">
      <c r="A5814">
        <v>43817</v>
      </c>
      <c r="B5814" t="s">
        <v>994</v>
      </c>
      <c r="C5814" t="s">
        <v>63</v>
      </c>
      <c r="D5814" t="s">
        <v>85</v>
      </c>
      <c r="E5814" t="s">
        <v>54</v>
      </c>
      <c r="F5814">
        <v>3</v>
      </c>
      <c r="G5814">
        <v>5</v>
      </c>
      <c r="H5814" t="s">
        <v>14</v>
      </c>
      <c r="I5814" t="s">
        <v>15</v>
      </c>
      <c r="J5814">
        <v>6091</v>
      </c>
      <c r="K5814" t="str">
        <f>VLOOKUP(E5814,LUCode!A:B,2,FALSE)</f>
        <v>Passenger Assistance Alarm Activated - No Trouble Found</v>
      </c>
      <c r="L5814">
        <f>VLOOKUP(D5814,Coordinates!A:C,2,FALSE)</f>
        <v>43.656300000000002</v>
      </c>
      <c r="M5814">
        <f>VLOOKUP(D5814,Coordinates!A:C,3,FALSE)</f>
        <v>-79.380499999999998</v>
      </c>
      <c r="N5814" t="str">
        <f>VLOOKUP(I5814,LULine!A:B,2,FALSE)</f>
        <v>Yonge University Spadina</v>
      </c>
      <c r="O5814" t="s">
        <v>1769</v>
      </c>
      <c r="P5814" t="s">
        <v>1776</v>
      </c>
    </row>
    <row r="5815" spans="1:16" x14ac:dyDescent="0.3">
      <c r="A5815">
        <v>43817</v>
      </c>
      <c r="B5815" t="s">
        <v>1039</v>
      </c>
      <c r="C5815" t="s">
        <v>63</v>
      </c>
      <c r="D5815" t="s">
        <v>137</v>
      </c>
      <c r="E5815" t="s">
        <v>150</v>
      </c>
      <c r="F5815">
        <v>4</v>
      </c>
      <c r="G5815">
        <v>6</v>
      </c>
      <c r="H5815" t="s">
        <v>14</v>
      </c>
      <c r="I5815" t="s">
        <v>15</v>
      </c>
      <c r="J5815">
        <v>5751</v>
      </c>
      <c r="K5815" t="str">
        <f>VLOOKUP(E5815,LUCode!A:B,2,FALSE)</f>
        <v>Passenger Other</v>
      </c>
      <c r="L5815">
        <f>VLOOKUP(D5815,Coordinates!A:C,2,FALSE)</f>
        <v>43.645299999999999</v>
      </c>
      <c r="M5815">
        <f>VLOOKUP(D5815,Coordinates!A:C,3,FALSE)</f>
        <v>-79.380600000000001</v>
      </c>
      <c r="N5815" t="str">
        <f>VLOOKUP(I5815,LULine!A:B,2,FALSE)</f>
        <v>Yonge University Spadina</v>
      </c>
      <c r="O5815" t="s">
        <v>1769</v>
      </c>
      <c r="P5815" t="s">
        <v>1776</v>
      </c>
    </row>
    <row r="5816" spans="1:16" x14ac:dyDescent="0.3">
      <c r="A5816">
        <v>43817</v>
      </c>
      <c r="B5816" t="s">
        <v>112</v>
      </c>
      <c r="C5816" t="s">
        <v>63</v>
      </c>
      <c r="D5816" t="s">
        <v>134</v>
      </c>
      <c r="E5816" t="s">
        <v>150</v>
      </c>
      <c r="F5816">
        <v>20</v>
      </c>
      <c r="G5816">
        <v>22</v>
      </c>
      <c r="H5816" t="s">
        <v>34</v>
      </c>
      <c r="I5816" t="s">
        <v>30</v>
      </c>
      <c r="J5816">
        <v>5086</v>
      </c>
      <c r="K5816" t="str">
        <f>VLOOKUP(E5816,LUCode!A:B,2,FALSE)</f>
        <v>Passenger Other</v>
      </c>
      <c r="L5816">
        <f>VLOOKUP(D5816,Coordinates!A:C,2,FALSE)</f>
        <v>43.404200000000003</v>
      </c>
      <c r="M5816">
        <f>VLOOKUP(D5816,Coordinates!A:C,3,FALSE)</f>
        <v>-79.210899999999995</v>
      </c>
      <c r="N5816" t="str">
        <f>VLOOKUP(I5816,LULine!A:B,2,FALSE)</f>
        <v>Bloor Danforth</v>
      </c>
      <c r="O5816" t="s">
        <v>1769</v>
      </c>
      <c r="P5816" t="s">
        <v>1776</v>
      </c>
    </row>
    <row r="5817" spans="1:16" x14ac:dyDescent="0.3">
      <c r="A5817">
        <v>43817</v>
      </c>
      <c r="B5817" t="s">
        <v>1724</v>
      </c>
      <c r="C5817" t="s">
        <v>63</v>
      </c>
      <c r="D5817" t="s">
        <v>45</v>
      </c>
      <c r="E5817" t="s">
        <v>218</v>
      </c>
      <c r="F5817">
        <v>4</v>
      </c>
      <c r="G5817">
        <v>7</v>
      </c>
      <c r="H5817" t="s">
        <v>19</v>
      </c>
      <c r="I5817" t="s">
        <v>15</v>
      </c>
      <c r="J5817">
        <v>5481</v>
      </c>
      <c r="K5817" t="str">
        <f>VLOOKUP(E5817,LUCode!A:B,2,FALSE)</f>
        <v>Equipment - No Trouble Found</v>
      </c>
      <c r="L5817">
        <f>VLOOKUP(D5817,Coordinates!A:C,2,FALSE)</f>
        <v>43.781399999999998</v>
      </c>
      <c r="M5817">
        <f>VLOOKUP(D5817,Coordinates!A:C,3,FALSE)</f>
        <v>-79.415000000000006</v>
      </c>
      <c r="N5817" t="str">
        <f>VLOOKUP(I5817,LULine!A:B,2,FALSE)</f>
        <v>Yonge University Spadina</v>
      </c>
      <c r="O5817" t="s">
        <v>1769</v>
      </c>
      <c r="P5817" t="s">
        <v>1776</v>
      </c>
    </row>
    <row r="5818" spans="1:16" x14ac:dyDescent="0.3">
      <c r="A5818">
        <v>43817</v>
      </c>
      <c r="B5818" t="s">
        <v>1024</v>
      </c>
      <c r="C5818" t="s">
        <v>63</v>
      </c>
      <c r="D5818" t="s">
        <v>45</v>
      </c>
      <c r="E5818" t="s">
        <v>132</v>
      </c>
      <c r="F5818">
        <v>5</v>
      </c>
      <c r="G5818">
        <v>9</v>
      </c>
      <c r="H5818" t="s">
        <v>14</v>
      </c>
      <c r="I5818" t="s">
        <v>15</v>
      </c>
      <c r="J5818">
        <v>5736</v>
      </c>
      <c r="K5818" t="str">
        <f>VLOOKUP(E5818,LUCode!A:B,2,FALSE)</f>
        <v>Misc. Transportation Other - Employee Non-Chargeable</v>
      </c>
      <c r="L5818">
        <f>VLOOKUP(D5818,Coordinates!A:C,2,FALSE)</f>
        <v>43.781399999999998</v>
      </c>
      <c r="M5818">
        <f>VLOOKUP(D5818,Coordinates!A:C,3,FALSE)</f>
        <v>-79.415000000000006</v>
      </c>
      <c r="N5818" t="str">
        <f>VLOOKUP(I5818,LULine!A:B,2,FALSE)</f>
        <v>Yonge University Spadina</v>
      </c>
      <c r="O5818" t="s">
        <v>1769</v>
      </c>
      <c r="P5818" t="s">
        <v>1776</v>
      </c>
    </row>
    <row r="5819" spans="1:16" x14ac:dyDescent="0.3">
      <c r="A5819">
        <v>43817</v>
      </c>
      <c r="B5819" t="s">
        <v>1736</v>
      </c>
      <c r="C5819" t="s">
        <v>63</v>
      </c>
      <c r="D5819" t="s">
        <v>98</v>
      </c>
      <c r="E5819" t="s">
        <v>60</v>
      </c>
      <c r="F5819">
        <v>4</v>
      </c>
      <c r="G5819">
        <v>9</v>
      </c>
      <c r="H5819" t="s">
        <v>34</v>
      </c>
      <c r="I5819" t="s">
        <v>99</v>
      </c>
      <c r="J5819">
        <v>6171</v>
      </c>
      <c r="K5819" t="str">
        <f>VLOOKUP(E5819,LUCode!A:B,2,FALSE)</f>
        <v>Miscellaneous Other</v>
      </c>
      <c r="L5819">
        <f>VLOOKUP(D5819,Coordinates!A:C,2,FALSE)</f>
        <v>43.460900000000002</v>
      </c>
      <c r="M5819">
        <f>VLOOKUP(D5819,Coordinates!A:C,3,FALSE)</f>
        <v>-79.223500000000001</v>
      </c>
      <c r="N5819" t="str">
        <f>VLOOKUP(I5819,LULine!A:B,2,FALSE)</f>
        <v>Sheppard</v>
      </c>
      <c r="O5819" t="s">
        <v>1769</v>
      </c>
      <c r="P5819" t="s">
        <v>1777</v>
      </c>
    </row>
    <row r="5820" spans="1:16" x14ac:dyDescent="0.3">
      <c r="A5820">
        <v>43818</v>
      </c>
      <c r="B5820" t="s">
        <v>939</v>
      </c>
      <c r="C5820" t="s">
        <v>126</v>
      </c>
      <c r="D5820" t="s">
        <v>420</v>
      </c>
      <c r="E5820" t="s">
        <v>158</v>
      </c>
      <c r="F5820">
        <v>3</v>
      </c>
      <c r="G5820">
        <v>8</v>
      </c>
      <c r="H5820" t="s">
        <v>14</v>
      </c>
      <c r="I5820" t="s">
        <v>15</v>
      </c>
      <c r="J5820">
        <v>5906</v>
      </c>
      <c r="K5820" t="str">
        <f>VLOOKUP(E5820,LUCode!A:B,2,FALSE)</f>
        <v>Unauthorized at Track Level</v>
      </c>
      <c r="L5820">
        <f>VLOOKUP(D5820,Coordinates!A:C,2,FALSE)</f>
        <v>43.3917</v>
      </c>
      <c r="M5820">
        <f>VLOOKUP(D5820,Coordinates!A:C,3,FALSE)</f>
        <v>-79.231800000000007</v>
      </c>
      <c r="N5820" t="str">
        <f>VLOOKUP(I5820,LULine!A:B,2,FALSE)</f>
        <v>Yonge University Spadina</v>
      </c>
      <c r="O5820" t="s">
        <v>1769</v>
      </c>
      <c r="P5820" t="s">
        <v>1777</v>
      </c>
    </row>
    <row r="5821" spans="1:16" x14ac:dyDescent="0.3">
      <c r="A5821">
        <v>43818</v>
      </c>
      <c r="B5821" t="s">
        <v>1744</v>
      </c>
      <c r="C5821" t="s">
        <v>126</v>
      </c>
      <c r="D5821" t="s">
        <v>22</v>
      </c>
      <c r="E5821" t="s">
        <v>905</v>
      </c>
      <c r="F5821">
        <v>5</v>
      </c>
      <c r="G5821">
        <v>10</v>
      </c>
      <c r="H5821" t="s">
        <v>14</v>
      </c>
      <c r="I5821" t="s">
        <v>15</v>
      </c>
      <c r="J5821">
        <v>5906</v>
      </c>
      <c r="K5821" t="str">
        <f>VLOOKUP(E5821,LUCode!A:B,2,FALSE)</f>
        <v>Injured Employee</v>
      </c>
      <c r="L5821">
        <f>VLOOKUP(D5821,Coordinates!A:C,2,FALSE)</f>
        <v>43.4116</v>
      </c>
      <c r="M5821">
        <f>VLOOKUP(D5821,Coordinates!A:C,3,FALSE)</f>
        <v>-79.233500000000006</v>
      </c>
      <c r="N5821" t="str">
        <f>VLOOKUP(I5821,LULine!A:B,2,FALSE)</f>
        <v>Yonge University Spadina</v>
      </c>
      <c r="O5821" t="s">
        <v>1769</v>
      </c>
      <c r="P5821" t="s">
        <v>1777</v>
      </c>
    </row>
    <row r="5822" spans="1:16" x14ac:dyDescent="0.3">
      <c r="A5822">
        <v>43818</v>
      </c>
      <c r="B5822" t="s">
        <v>575</v>
      </c>
      <c r="C5822" t="s">
        <v>126</v>
      </c>
      <c r="D5822" t="s">
        <v>22</v>
      </c>
      <c r="E5822" t="s">
        <v>158</v>
      </c>
      <c r="F5822">
        <v>3</v>
      </c>
      <c r="G5822">
        <v>8</v>
      </c>
      <c r="H5822" t="s">
        <v>19</v>
      </c>
      <c r="I5822" t="s">
        <v>15</v>
      </c>
      <c r="J5822">
        <v>5916</v>
      </c>
      <c r="K5822" t="str">
        <f>VLOOKUP(E5822,LUCode!A:B,2,FALSE)</f>
        <v>Unauthorized at Track Level</v>
      </c>
      <c r="L5822">
        <f>VLOOKUP(D5822,Coordinates!A:C,2,FALSE)</f>
        <v>43.4116</v>
      </c>
      <c r="M5822">
        <f>VLOOKUP(D5822,Coordinates!A:C,3,FALSE)</f>
        <v>-79.233500000000006</v>
      </c>
      <c r="N5822" t="str">
        <f>VLOOKUP(I5822,LULine!A:B,2,FALSE)</f>
        <v>Yonge University Spadina</v>
      </c>
      <c r="O5822" t="s">
        <v>1769</v>
      </c>
      <c r="P5822" t="s">
        <v>1777</v>
      </c>
    </row>
    <row r="5823" spans="1:16" x14ac:dyDescent="0.3">
      <c r="A5823">
        <v>43818</v>
      </c>
      <c r="B5823" t="s">
        <v>1748</v>
      </c>
      <c r="C5823" t="s">
        <v>126</v>
      </c>
      <c r="D5823" t="s">
        <v>127</v>
      </c>
      <c r="E5823" t="s">
        <v>75</v>
      </c>
      <c r="F5823">
        <v>7</v>
      </c>
      <c r="G5823">
        <v>0</v>
      </c>
      <c r="H5823" t="s">
        <v>19</v>
      </c>
      <c r="I5823" t="s">
        <v>15</v>
      </c>
      <c r="J5823">
        <v>6096</v>
      </c>
      <c r="K5823" t="str">
        <f>VLOOKUP(E5823,LUCode!A:B,2,FALSE)</f>
        <v>Signals Axle Counter Block Failure</v>
      </c>
      <c r="L5823">
        <f>VLOOKUP(D5823,Coordinates!A:C,2,FALSE)</f>
        <v>43.400500000000001</v>
      </c>
      <c r="M5823">
        <f>VLOOKUP(D5823,Coordinates!A:C,3,FALSE)</f>
        <v>-79.235900000000001</v>
      </c>
      <c r="N5823" t="str">
        <f>VLOOKUP(I5823,LULine!A:B,2,FALSE)</f>
        <v>Yonge University Spadina</v>
      </c>
      <c r="O5823" t="s">
        <v>1769</v>
      </c>
      <c r="P5823" t="s">
        <v>1774</v>
      </c>
    </row>
    <row r="5824" spans="1:16" x14ac:dyDescent="0.3">
      <c r="A5824">
        <v>43818</v>
      </c>
      <c r="B5824" t="s">
        <v>690</v>
      </c>
      <c r="C5824" t="s">
        <v>126</v>
      </c>
      <c r="D5824" t="s">
        <v>45</v>
      </c>
      <c r="E5824" t="s">
        <v>143</v>
      </c>
      <c r="F5824">
        <v>3</v>
      </c>
      <c r="G5824">
        <v>7</v>
      </c>
      <c r="H5824" t="s">
        <v>19</v>
      </c>
      <c r="I5824" t="s">
        <v>15</v>
      </c>
      <c r="J5824">
        <v>5626</v>
      </c>
      <c r="K5824" t="str">
        <f>VLOOKUP(E5824,LUCode!A:B,2,FALSE)</f>
        <v>Transportation Department - Other</v>
      </c>
      <c r="L5824">
        <f>VLOOKUP(D5824,Coordinates!A:C,2,FALSE)</f>
        <v>43.781399999999998</v>
      </c>
      <c r="M5824">
        <f>VLOOKUP(D5824,Coordinates!A:C,3,FALSE)</f>
        <v>-79.415000000000006</v>
      </c>
      <c r="N5824" t="str">
        <f>VLOOKUP(I5824,LULine!A:B,2,FALSE)</f>
        <v>Yonge University Spadina</v>
      </c>
      <c r="O5824" t="s">
        <v>1769</v>
      </c>
      <c r="P5824" t="s">
        <v>1774</v>
      </c>
    </row>
    <row r="5825" spans="1:16" x14ac:dyDescent="0.3">
      <c r="A5825">
        <v>43818</v>
      </c>
      <c r="B5825" t="s">
        <v>76</v>
      </c>
      <c r="C5825" t="s">
        <v>126</v>
      </c>
      <c r="D5825" t="s">
        <v>296</v>
      </c>
      <c r="E5825" t="s">
        <v>67</v>
      </c>
      <c r="F5825">
        <v>4</v>
      </c>
      <c r="G5825">
        <v>8</v>
      </c>
      <c r="H5825" t="s">
        <v>19</v>
      </c>
      <c r="I5825" t="s">
        <v>15</v>
      </c>
      <c r="J5825">
        <v>6091</v>
      </c>
      <c r="K5825" t="str">
        <f>VLOOKUP(E5825,LUCode!A:B,2,FALSE)</f>
        <v>Door Problems - Faulty Equipment</v>
      </c>
      <c r="L5825">
        <f>VLOOKUP(D5825,Coordinates!A:C,2,FALSE)</f>
        <v>43.4116</v>
      </c>
      <c r="M5825">
        <f>VLOOKUP(D5825,Coordinates!A:C,3,FALSE)</f>
        <v>-79.233500000000006</v>
      </c>
      <c r="N5825" t="str">
        <f>VLOOKUP(I5825,LULine!A:B,2,FALSE)</f>
        <v>Yonge University Spadina</v>
      </c>
      <c r="O5825" t="s">
        <v>1769</v>
      </c>
      <c r="P5825" t="s">
        <v>1774</v>
      </c>
    </row>
    <row r="5826" spans="1:16" x14ac:dyDescent="0.3">
      <c r="A5826">
        <v>43818</v>
      </c>
      <c r="B5826" t="s">
        <v>1363</v>
      </c>
      <c r="C5826" t="s">
        <v>126</v>
      </c>
      <c r="D5826" t="s">
        <v>42</v>
      </c>
      <c r="E5826" t="s">
        <v>86</v>
      </c>
      <c r="F5826">
        <v>4</v>
      </c>
      <c r="G5826">
        <v>8</v>
      </c>
      <c r="H5826" t="s">
        <v>19</v>
      </c>
      <c r="I5826" t="s">
        <v>15</v>
      </c>
      <c r="J5826">
        <v>5621</v>
      </c>
      <c r="K5826" t="str">
        <f>VLOOKUP(E5826,LUCode!A:B,2,FALSE)</f>
        <v>Propulsion System</v>
      </c>
      <c r="L5826">
        <f>VLOOKUP(D5826,Coordinates!A:C,2,FALSE)</f>
        <v>43.749699999999997</v>
      </c>
      <c r="M5826">
        <f>VLOOKUP(D5826,Coordinates!A:C,3,FALSE)</f>
        <v>-79.4619</v>
      </c>
      <c r="N5826" t="str">
        <f>VLOOKUP(I5826,LULine!A:B,2,FALSE)</f>
        <v>Yonge University Spadina</v>
      </c>
      <c r="O5826" t="s">
        <v>1769</v>
      </c>
      <c r="P5826" t="s">
        <v>1774</v>
      </c>
    </row>
    <row r="5827" spans="1:16" x14ac:dyDescent="0.3">
      <c r="A5827">
        <v>43818</v>
      </c>
      <c r="B5827" t="s">
        <v>724</v>
      </c>
      <c r="C5827" t="s">
        <v>126</v>
      </c>
      <c r="D5827" t="s">
        <v>420</v>
      </c>
      <c r="E5827" t="s">
        <v>13</v>
      </c>
      <c r="F5827">
        <v>3</v>
      </c>
      <c r="G5827">
        <v>5</v>
      </c>
      <c r="H5827" t="s">
        <v>14</v>
      </c>
      <c r="I5827" t="s">
        <v>15</v>
      </c>
      <c r="J5827">
        <v>5611</v>
      </c>
      <c r="K5827" t="str">
        <f>VLOOKUP(E5827,LUCode!A:B,2,FALSE)</f>
        <v>ATC Project</v>
      </c>
      <c r="L5827">
        <f>VLOOKUP(D5827,Coordinates!A:C,2,FALSE)</f>
        <v>43.3917</v>
      </c>
      <c r="M5827">
        <f>VLOOKUP(D5827,Coordinates!A:C,3,FALSE)</f>
        <v>-79.231800000000007</v>
      </c>
      <c r="N5827" t="str">
        <f>VLOOKUP(I5827,LULine!A:B,2,FALSE)</f>
        <v>Yonge University Spadina</v>
      </c>
      <c r="O5827" t="s">
        <v>1769</v>
      </c>
      <c r="P5827" t="s">
        <v>1774</v>
      </c>
    </row>
    <row r="5828" spans="1:16" x14ac:dyDescent="0.3">
      <c r="A5828">
        <v>43818</v>
      </c>
      <c r="B5828" t="s">
        <v>895</v>
      </c>
      <c r="C5828" t="s">
        <v>126</v>
      </c>
      <c r="D5828" t="s">
        <v>104</v>
      </c>
      <c r="E5828" t="s">
        <v>110</v>
      </c>
      <c r="F5828">
        <v>11</v>
      </c>
      <c r="G5828">
        <v>12</v>
      </c>
      <c r="H5828" t="s">
        <v>34</v>
      </c>
      <c r="I5828" t="s">
        <v>30</v>
      </c>
      <c r="J5828">
        <v>5047</v>
      </c>
      <c r="K5828" t="str">
        <f>VLOOKUP(E5828,LUCode!A:B,2,FALSE)</f>
        <v>Door Problems - Debris Related</v>
      </c>
      <c r="L5828">
        <f>VLOOKUP(D5828,Coordinates!A:C,2,FALSE)</f>
        <v>43.384300000000003</v>
      </c>
      <c r="M5828">
        <f>VLOOKUP(D5828,Coordinates!A:C,3,FALSE)</f>
        <v>-79.312799999999996</v>
      </c>
      <c r="N5828" t="str">
        <f>VLOOKUP(I5828,LULine!A:B,2,FALSE)</f>
        <v>Bloor Danforth</v>
      </c>
      <c r="O5828" t="s">
        <v>1769</v>
      </c>
      <c r="P5828" t="s">
        <v>1774</v>
      </c>
    </row>
    <row r="5829" spans="1:16" x14ac:dyDescent="0.3">
      <c r="A5829">
        <v>43818</v>
      </c>
      <c r="B5829" t="s">
        <v>578</v>
      </c>
      <c r="C5829" t="s">
        <v>126</v>
      </c>
      <c r="D5829" t="s">
        <v>45</v>
      </c>
      <c r="E5829" t="s">
        <v>218</v>
      </c>
      <c r="F5829">
        <v>3</v>
      </c>
      <c r="G5829">
        <v>6</v>
      </c>
      <c r="H5829" t="s">
        <v>19</v>
      </c>
      <c r="I5829" t="s">
        <v>15</v>
      </c>
      <c r="J5829">
        <v>5396</v>
      </c>
      <c r="K5829" t="str">
        <f>VLOOKUP(E5829,LUCode!A:B,2,FALSE)</f>
        <v>Equipment - No Trouble Found</v>
      </c>
      <c r="L5829">
        <f>VLOOKUP(D5829,Coordinates!A:C,2,FALSE)</f>
        <v>43.781399999999998</v>
      </c>
      <c r="M5829">
        <f>VLOOKUP(D5829,Coordinates!A:C,3,FALSE)</f>
        <v>-79.415000000000006</v>
      </c>
      <c r="N5829" t="str">
        <f>VLOOKUP(I5829,LULine!A:B,2,FALSE)</f>
        <v>Yonge University Spadina</v>
      </c>
      <c r="O5829" t="s">
        <v>1769</v>
      </c>
      <c r="P5829" t="s">
        <v>1772</v>
      </c>
    </row>
    <row r="5830" spans="1:16" x14ac:dyDescent="0.3">
      <c r="A5830">
        <v>43818</v>
      </c>
      <c r="B5830" t="s">
        <v>1749</v>
      </c>
      <c r="C5830" t="s">
        <v>126</v>
      </c>
      <c r="D5830" t="s">
        <v>389</v>
      </c>
      <c r="E5830" t="s">
        <v>627</v>
      </c>
      <c r="F5830">
        <v>3</v>
      </c>
      <c r="G5830">
        <v>8</v>
      </c>
      <c r="H5830" t="s">
        <v>14</v>
      </c>
      <c r="I5830" t="s">
        <v>93</v>
      </c>
      <c r="J5830">
        <v>3009</v>
      </c>
      <c r="K5830" t="str">
        <f>VLOOKUP(E5830,LUCode!A:B,2,FALSE)</f>
        <v>Train Control - VOBC</v>
      </c>
      <c r="L5830">
        <f>VLOOKUP(D5830,Coordinates!A:C,2,FALSE)</f>
        <v>43.450099999999999</v>
      </c>
      <c r="M5830">
        <f>VLOOKUP(D5830,Coordinates!A:C,3,FALSE)</f>
        <v>-79.161299999999997</v>
      </c>
      <c r="N5830" t="str">
        <f>VLOOKUP(I5830,LULine!A:B,2,FALSE)</f>
        <v>Scarborough Rail Transit</v>
      </c>
      <c r="O5830" t="s">
        <v>1769</v>
      </c>
      <c r="P5830" t="s">
        <v>1772</v>
      </c>
    </row>
    <row r="5831" spans="1:16" x14ac:dyDescent="0.3">
      <c r="A5831">
        <v>43818</v>
      </c>
      <c r="B5831" t="s">
        <v>897</v>
      </c>
      <c r="C5831" t="s">
        <v>126</v>
      </c>
      <c r="D5831" t="s">
        <v>211</v>
      </c>
      <c r="E5831" t="s">
        <v>43</v>
      </c>
      <c r="F5831">
        <v>3</v>
      </c>
      <c r="G5831">
        <v>6</v>
      </c>
      <c r="H5831" t="s">
        <v>19</v>
      </c>
      <c r="I5831" t="s">
        <v>15</v>
      </c>
      <c r="J5831">
        <v>5506</v>
      </c>
      <c r="K5831" t="str">
        <f>VLOOKUP(E5831,LUCode!A:B,2,FALSE)</f>
        <v>Operator Not In Position</v>
      </c>
      <c r="L5831">
        <f>VLOOKUP(D5831,Coordinates!A:C,2,FALSE)</f>
        <v>43.4739</v>
      </c>
      <c r="M5831">
        <f>VLOOKUP(D5831,Coordinates!A:C,3,FALSE)</f>
        <v>-79.313900000000004</v>
      </c>
      <c r="N5831" t="str">
        <f>VLOOKUP(I5831,LULine!A:B,2,FALSE)</f>
        <v>Yonge University Spadina</v>
      </c>
      <c r="O5831" t="s">
        <v>1769</v>
      </c>
      <c r="P5831" t="s">
        <v>1772</v>
      </c>
    </row>
    <row r="5832" spans="1:16" x14ac:dyDescent="0.3">
      <c r="A5832">
        <v>43818</v>
      </c>
      <c r="B5832" t="s">
        <v>917</v>
      </c>
      <c r="C5832" t="s">
        <v>126</v>
      </c>
      <c r="D5832" t="s">
        <v>37</v>
      </c>
      <c r="E5832" t="s">
        <v>143</v>
      </c>
      <c r="F5832">
        <v>4</v>
      </c>
      <c r="G5832">
        <v>20</v>
      </c>
      <c r="H5832" t="s">
        <v>29</v>
      </c>
      <c r="I5832" t="s">
        <v>30</v>
      </c>
      <c r="J5832">
        <v>5260</v>
      </c>
      <c r="K5832" t="str">
        <f>VLOOKUP(E5832,LUCode!A:B,2,FALSE)</f>
        <v>Transportation Department - Other</v>
      </c>
      <c r="L5832">
        <f>VLOOKUP(D5832,Coordinates!A:C,2,FALSE)</f>
        <v>43.435699999999997</v>
      </c>
      <c r="M5832">
        <f>VLOOKUP(D5832,Coordinates!A:C,3,FALSE)</f>
        <v>-79.154899999999998</v>
      </c>
      <c r="N5832" t="str">
        <f>VLOOKUP(I5832,LULine!A:B,2,FALSE)</f>
        <v>Bloor Danforth</v>
      </c>
      <c r="O5832" t="s">
        <v>1769</v>
      </c>
      <c r="P5832" t="s">
        <v>1772</v>
      </c>
    </row>
    <row r="5833" spans="1:16" x14ac:dyDescent="0.3">
      <c r="A5833">
        <v>43818</v>
      </c>
      <c r="B5833" t="s">
        <v>1730</v>
      </c>
      <c r="C5833" t="s">
        <v>126</v>
      </c>
      <c r="D5833" t="s">
        <v>200</v>
      </c>
      <c r="E5833" t="s">
        <v>57</v>
      </c>
      <c r="F5833">
        <v>36</v>
      </c>
      <c r="G5833">
        <v>39</v>
      </c>
      <c r="H5833" t="s">
        <v>34</v>
      </c>
      <c r="I5833" t="s">
        <v>30</v>
      </c>
      <c r="J5833">
        <v>5232</v>
      </c>
      <c r="K5833" t="str">
        <f>VLOOKUP(E5833,LUCode!A:B,2,FALSE)</f>
        <v>Injured or ill Customer (On Train) - Transported</v>
      </c>
      <c r="L5833">
        <f>VLOOKUP(D5833,Coordinates!A:C,2,FALSE)</f>
        <v>43.391399999999997</v>
      </c>
      <c r="M5833">
        <f>VLOOKUP(D5833,Coordinates!A:C,3,FALSE)</f>
        <v>-79.28</v>
      </c>
      <c r="N5833" t="str">
        <f>VLOOKUP(I5833,LULine!A:B,2,FALSE)</f>
        <v>Bloor Danforth</v>
      </c>
      <c r="O5833" t="s">
        <v>1769</v>
      </c>
      <c r="P5833" t="s">
        <v>1773</v>
      </c>
    </row>
    <row r="5834" spans="1:16" x14ac:dyDescent="0.3">
      <c r="A5834">
        <v>43818</v>
      </c>
      <c r="B5834" t="s">
        <v>344</v>
      </c>
      <c r="C5834" t="s">
        <v>126</v>
      </c>
      <c r="D5834" t="s">
        <v>77</v>
      </c>
      <c r="E5834" t="s">
        <v>13</v>
      </c>
      <c r="F5834">
        <v>4</v>
      </c>
      <c r="G5834">
        <v>7</v>
      </c>
      <c r="H5834" t="s">
        <v>19</v>
      </c>
      <c r="I5834" t="s">
        <v>15</v>
      </c>
      <c r="J5834">
        <v>5891</v>
      </c>
      <c r="K5834" t="str">
        <f>VLOOKUP(E5834,LUCode!A:B,2,FALSE)</f>
        <v>ATC Project</v>
      </c>
      <c r="L5834" t="str">
        <f>VLOOKUP(D5834,Coordinates!A:C,2,FALSE)</f>
        <v>43°44′03</v>
      </c>
      <c r="M5834">
        <f>VLOOKUP(D5834,Coordinates!A:C,3,FALSE)</f>
        <v>-79.27</v>
      </c>
      <c r="N5834" t="str">
        <f>VLOOKUP(I5834,LULine!A:B,2,FALSE)</f>
        <v>Yonge University Spadina</v>
      </c>
      <c r="O5834" t="s">
        <v>1769</v>
      </c>
      <c r="P5834" t="s">
        <v>1773</v>
      </c>
    </row>
    <row r="5835" spans="1:16" x14ac:dyDescent="0.3">
      <c r="A5835">
        <v>43818</v>
      </c>
      <c r="B5835" t="s">
        <v>585</v>
      </c>
      <c r="C5835" t="s">
        <v>126</v>
      </c>
      <c r="D5835" t="s">
        <v>56</v>
      </c>
      <c r="E5835" t="s">
        <v>57</v>
      </c>
      <c r="F5835">
        <v>13</v>
      </c>
      <c r="G5835">
        <v>16</v>
      </c>
      <c r="H5835" t="s">
        <v>29</v>
      </c>
      <c r="I5835" t="s">
        <v>30</v>
      </c>
      <c r="J5835">
        <v>5287</v>
      </c>
      <c r="K5835" t="str">
        <f>VLOOKUP(E5835,LUCode!A:B,2,FALSE)</f>
        <v>Injured or ill Customer (On Train) - Transported</v>
      </c>
      <c r="L5835">
        <f>VLOOKUP(D5835,Coordinates!A:C,2,FALSE)</f>
        <v>43.395800000000001</v>
      </c>
      <c r="M5835">
        <f>VLOOKUP(D5835,Coordinates!A:C,3,FALSE)</f>
        <v>-79.244</v>
      </c>
      <c r="N5835" t="str">
        <f>VLOOKUP(I5835,LULine!A:B,2,FALSE)</f>
        <v>Bloor Danforth</v>
      </c>
      <c r="O5835" t="s">
        <v>1769</v>
      </c>
      <c r="P5835" t="s">
        <v>1775</v>
      </c>
    </row>
    <row r="5836" spans="1:16" x14ac:dyDescent="0.3">
      <c r="A5836">
        <v>43818</v>
      </c>
      <c r="B5836" t="s">
        <v>641</v>
      </c>
      <c r="C5836" t="s">
        <v>126</v>
      </c>
      <c r="D5836" t="s">
        <v>88</v>
      </c>
      <c r="E5836" t="s">
        <v>57</v>
      </c>
      <c r="F5836">
        <v>22</v>
      </c>
      <c r="G5836">
        <v>24</v>
      </c>
      <c r="H5836" t="s">
        <v>14</v>
      </c>
      <c r="I5836" t="s">
        <v>15</v>
      </c>
      <c r="J5836">
        <v>5431</v>
      </c>
      <c r="K5836" t="str">
        <f>VLOOKUP(E5836,LUCode!A:B,2,FALSE)</f>
        <v>Injured or ill Customer (On Train) - Transported</v>
      </c>
      <c r="L5836">
        <f>VLOOKUP(D5836,Coordinates!A:C,2,FALSE)</f>
        <v>43.744900000000001</v>
      </c>
      <c r="M5836">
        <f>VLOOKUP(D5836,Coordinates!A:C,3,FALSE)</f>
        <v>-79.406700000000001</v>
      </c>
      <c r="N5836" t="str">
        <f>VLOOKUP(I5836,LULine!A:B,2,FALSE)</f>
        <v>Yonge University Spadina</v>
      </c>
      <c r="O5836" t="s">
        <v>1769</v>
      </c>
      <c r="P5836" t="s">
        <v>1775</v>
      </c>
    </row>
    <row r="5837" spans="1:16" x14ac:dyDescent="0.3">
      <c r="A5837">
        <v>43818</v>
      </c>
      <c r="B5837" t="s">
        <v>105</v>
      </c>
      <c r="C5837" t="s">
        <v>126</v>
      </c>
      <c r="D5837" t="s">
        <v>119</v>
      </c>
      <c r="E5837" t="s">
        <v>57</v>
      </c>
      <c r="F5837">
        <v>15</v>
      </c>
      <c r="G5837">
        <v>17</v>
      </c>
      <c r="H5837" t="s">
        <v>19</v>
      </c>
      <c r="I5837" t="s">
        <v>15</v>
      </c>
      <c r="J5837">
        <v>5571</v>
      </c>
      <c r="K5837" t="str">
        <f>VLOOKUP(E5837,LUCode!A:B,2,FALSE)</f>
        <v>Injured or ill Customer (On Train) - Transported</v>
      </c>
      <c r="L5837">
        <f>VLOOKUP(D5837,Coordinates!A:C,2,FALSE)</f>
        <v>43.433</v>
      </c>
      <c r="M5837">
        <f>VLOOKUP(D5837,Coordinates!A:C,3,FALSE)</f>
        <v>-79.248000000000005</v>
      </c>
      <c r="N5837" t="str">
        <f>VLOOKUP(I5837,LULine!A:B,2,FALSE)</f>
        <v>Yonge University Spadina</v>
      </c>
      <c r="O5837" t="s">
        <v>1769</v>
      </c>
      <c r="P5837" t="s">
        <v>1775</v>
      </c>
    </row>
    <row r="5838" spans="1:16" x14ac:dyDescent="0.3">
      <c r="A5838">
        <v>43818</v>
      </c>
      <c r="B5838" t="s">
        <v>569</v>
      </c>
      <c r="C5838" t="s">
        <v>126</v>
      </c>
      <c r="D5838" t="s">
        <v>279</v>
      </c>
      <c r="E5838" t="s">
        <v>54</v>
      </c>
      <c r="F5838">
        <v>3</v>
      </c>
      <c r="G5838">
        <v>5</v>
      </c>
      <c r="H5838" t="s">
        <v>14</v>
      </c>
      <c r="I5838" t="s">
        <v>15</v>
      </c>
      <c r="J5838">
        <v>5551</v>
      </c>
      <c r="K5838" t="str">
        <f>VLOOKUP(E5838,LUCode!A:B,2,FALSE)</f>
        <v>Passenger Assistance Alarm Activated - No Trouble Found</v>
      </c>
      <c r="L5838">
        <f>VLOOKUP(D5838,Coordinates!A:C,2,FALSE)</f>
        <v>43.4056</v>
      </c>
      <c r="M5838">
        <f>VLOOKUP(D5838,Coordinates!A:C,3,FALSE)</f>
        <v>-79.232699999999994</v>
      </c>
      <c r="N5838" t="str">
        <f>VLOOKUP(I5838,LULine!A:B,2,FALSE)</f>
        <v>Yonge University Spadina</v>
      </c>
      <c r="O5838" t="s">
        <v>1769</v>
      </c>
      <c r="P5838" t="s">
        <v>1775</v>
      </c>
    </row>
    <row r="5839" spans="1:16" x14ac:dyDescent="0.3">
      <c r="A5839">
        <v>43818</v>
      </c>
      <c r="B5839" t="s">
        <v>388</v>
      </c>
      <c r="C5839" t="s">
        <v>126</v>
      </c>
      <c r="D5839" t="s">
        <v>281</v>
      </c>
      <c r="E5839" t="s">
        <v>89</v>
      </c>
      <c r="F5839">
        <v>13</v>
      </c>
      <c r="G5839">
        <v>18</v>
      </c>
      <c r="H5839" t="s">
        <v>29</v>
      </c>
      <c r="I5839" t="s">
        <v>99</v>
      </c>
      <c r="J5839">
        <v>6196</v>
      </c>
      <c r="K5839" t="str">
        <f>VLOOKUP(E5839,LUCode!A:B,2,FALSE)</f>
        <v>Injured or ill Customer (On Train) - Medical Aid Refused</v>
      </c>
      <c r="L5839">
        <f>VLOOKUP(D5839,Coordinates!A:C,2,FALSE)</f>
        <v>43.775700000000001</v>
      </c>
      <c r="M5839">
        <f>VLOOKUP(D5839,Coordinates!A:C,3,FALSE)</f>
        <v>-79.345399999999998</v>
      </c>
      <c r="N5839" t="str">
        <f>VLOOKUP(I5839,LULine!A:B,2,FALSE)</f>
        <v>Sheppard</v>
      </c>
      <c r="O5839" t="s">
        <v>1769</v>
      </c>
      <c r="P5839" t="s">
        <v>1776</v>
      </c>
    </row>
    <row r="5840" spans="1:16" x14ac:dyDescent="0.3">
      <c r="A5840">
        <v>43818</v>
      </c>
      <c r="B5840" t="s">
        <v>981</v>
      </c>
      <c r="C5840" t="s">
        <v>126</v>
      </c>
      <c r="D5840" t="s">
        <v>33</v>
      </c>
      <c r="E5840" t="s">
        <v>880</v>
      </c>
      <c r="F5840">
        <v>4</v>
      </c>
      <c r="G5840">
        <v>8</v>
      </c>
      <c r="H5840" t="s">
        <v>34</v>
      </c>
      <c r="I5840" t="s">
        <v>30</v>
      </c>
      <c r="J5840">
        <v>5351</v>
      </c>
      <c r="K5840" t="str">
        <f>VLOOKUP(E5840,LUCode!A:B,2,FALSE)</f>
        <v>Two Drum Switch Keys Activated</v>
      </c>
      <c r="L5840">
        <f>VLOOKUP(D5840,Coordinates!A:C,2,FALSE)</f>
        <v>43.381399999999999</v>
      </c>
      <c r="M5840">
        <f>VLOOKUP(D5840,Coordinates!A:C,3,FALSE)</f>
        <v>-79.320999999999998</v>
      </c>
      <c r="N5840" t="str">
        <f>VLOOKUP(I5840,LULine!A:B,2,FALSE)</f>
        <v>Bloor Danforth</v>
      </c>
      <c r="O5840" t="s">
        <v>1769</v>
      </c>
      <c r="P5840" t="s">
        <v>1776</v>
      </c>
    </row>
    <row r="5841" spans="1:16" x14ac:dyDescent="0.3">
      <c r="A5841">
        <v>43818</v>
      </c>
      <c r="B5841" t="s">
        <v>408</v>
      </c>
      <c r="C5841" t="s">
        <v>126</v>
      </c>
      <c r="D5841" s="25" t="s">
        <v>1640</v>
      </c>
      <c r="E5841" t="s">
        <v>150</v>
      </c>
      <c r="F5841">
        <v>16</v>
      </c>
      <c r="G5841">
        <v>21</v>
      </c>
      <c r="H5841" t="s">
        <v>29</v>
      </c>
      <c r="I5841" t="s">
        <v>99</v>
      </c>
      <c r="J5841">
        <v>6186</v>
      </c>
      <c r="K5841" t="str">
        <f>VLOOKUP(E5841,LUCode!A:B,2,FALSE)</f>
        <v>Passenger Other</v>
      </c>
      <c r="L5841" t="str">
        <f>VLOOKUP(D5841,Coordinates!A:C,2,FALSE)</f>
        <v>43.7614°</v>
      </c>
      <c r="M5841">
        <f>VLOOKUP(D5841,Coordinates!A:C,3,FALSE)</f>
        <v>-79.410499999999999</v>
      </c>
      <c r="N5841" t="str">
        <f>VLOOKUP(I5841,LULine!A:B,2,FALSE)</f>
        <v>Sheppard</v>
      </c>
      <c r="O5841" t="s">
        <v>1769</v>
      </c>
      <c r="P5841" t="s">
        <v>1777</v>
      </c>
    </row>
    <row r="5842" spans="1:16" x14ac:dyDescent="0.3">
      <c r="A5842">
        <v>43818</v>
      </c>
      <c r="B5842" t="s">
        <v>365</v>
      </c>
      <c r="C5842" t="s">
        <v>126</v>
      </c>
      <c r="D5842" t="s">
        <v>801</v>
      </c>
      <c r="E5842" t="s">
        <v>60</v>
      </c>
      <c r="F5842">
        <v>5</v>
      </c>
      <c r="G5842">
        <v>10</v>
      </c>
      <c r="H5842" t="s">
        <v>29</v>
      </c>
      <c r="I5842" t="s">
        <v>99</v>
      </c>
      <c r="J5842">
        <v>6146</v>
      </c>
      <c r="K5842" t="str">
        <f>VLOOKUP(E5842,LUCode!A:B,2,FALSE)</f>
        <v>Miscellaneous Other</v>
      </c>
      <c r="L5842">
        <f>VLOOKUP(D5842,Coordinates!A:C,2,FALSE)</f>
        <v>43.460099999999997</v>
      </c>
      <c r="M5842">
        <f>VLOOKUP(D5842,Coordinates!A:C,3,FALSE)</f>
        <v>-79.231200000000001</v>
      </c>
      <c r="N5842" t="str">
        <f>VLOOKUP(I5842,LULine!A:B,2,FALSE)</f>
        <v>Sheppard</v>
      </c>
      <c r="O5842" t="s">
        <v>1769</v>
      </c>
      <c r="P5842" t="s">
        <v>1777</v>
      </c>
    </row>
    <row r="5843" spans="1:16" x14ac:dyDescent="0.3">
      <c r="A5843">
        <v>43819</v>
      </c>
      <c r="B5843" t="s">
        <v>1279</v>
      </c>
      <c r="C5843" t="s">
        <v>145</v>
      </c>
      <c r="D5843" t="s">
        <v>45</v>
      </c>
      <c r="E5843" t="s">
        <v>143</v>
      </c>
      <c r="F5843">
        <v>3</v>
      </c>
      <c r="G5843">
        <v>8</v>
      </c>
      <c r="H5843" t="s">
        <v>19</v>
      </c>
      <c r="I5843" t="s">
        <v>15</v>
      </c>
      <c r="J5843">
        <v>5921</v>
      </c>
      <c r="K5843" t="str">
        <f>VLOOKUP(E5843,LUCode!A:B,2,FALSE)</f>
        <v>Transportation Department - Other</v>
      </c>
      <c r="L5843">
        <f>VLOOKUP(D5843,Coordinates!A:C,2,FALSE)</f>
        <v>43.781399999999998</v>
      </c>
      <c r="M5843">
        <f>VLOOKUP(D5843,Coordinates!A:C,3,FALSE)</f>
        <v>-79.415000000000006</v>
      </c>
      <c r="N5843" t="str">
        <f>VLOOKUP(I5843,LULine!A:B,2,FALSE)</f>
        <v>Yonge University Spadina</v>
      </c>
      <c r="O5843" t="s">
        <v>1769</v>
      </c>
      <c r="P5843" t="s">
        <v>1777</v>
      </c>
    </row>
    <row r="5844" spans="1:16" x14ac:dyDescent="0.3">
      <c r="A5844">
        <v>43819</v>
      </c>
      <c r="B5844" t="s">
        <v>1217</v>
      </c>
      <c r="C5844" t="s">
        <v>145</v>
      </c>
      <c r="D5844" t="s">
        <v>207</v>
      </c>
      <c r="E5844" t="s">
        <v>503</v>
      </c>
      <c r="F5844">
        <v>5</v>
      </c>
      <c r="G5844">
        <v>10</v>
      </c>
      <c r="H5844" t="s">
        <v>19</v>
      </c>
      <c r="I5844" t="s">
        <v>15</v>
      </c>
      <c r="J5844">
        <v>5646</v>
      </c>
      <c r="K5844" t="str">
        <f>VLOOKUP(E5844,LUCode!A:B,2,FALSE)</f>
        <v>Supervisory Error</v>
      </c>
      <c r="L5844">
        <f>VLOOKUP(D5844,Coordinates!A:C,2,FALSE)</f>
        <v>43.4221</v>
      </c>
      <c r="M5844">
        <f>VLOOKUP(D5844,Coordinates!A:C,3,FALSE)</f>
        <v>-79.235399999999998</v>
      </c>
      <c r="N5844" t="str">
        <f>VLOOKUP(I5844,LULine!A:B,2,FALSE)</f>
        <v>Yonge University Spadina</v>
      </c>
      <c r="O5844" t="s">
        <v>1769</v>
      </c>
      <c r="P5844" t="s">
        <v>1777</v>
      </c>
    </row>
    <row r="5845" spans="1:16" x14ac:dyDescent="0.3">
      <c r="A5845">
        <v>43819</v>
      </c>
      <c r="B5845" t="s">
        <v>1368</v>
      </c>
      <c r="C5845" t="s">
        <v>145</v>
      </c>
      <c r="D5845" t="s">
        <v>64</v>
      </c>
      <c r="E5845" t="s">
        <v>327</v>
      </c>
      <c r="F5845">
        <v>4</v>
      </c>
      <c r="G5845">
        <v>8</v>
      </c>
      <c r="H5845" t="s">
        <v>29</v>
      </c>
      <c r="I5845" t="s">
        <v>30</v>
      </c>
      <c r="J5845">
        <v>5033</v>
      </c>
      <c r="K5845" t="str">
        <f>VLOOKUP(E5845,LUCode!A:B,2,FALSE)</f>
        <v>Operator Overshot Platform</v>
      </c>
      <c r="L5845">
        <f>VLOOKUP(D5845,Coordinates!A:C,2,FALSE)</f>
        <v>43.424100000000003</v>
      </c>
      <c r="M5845">
        <f>VLOOKUP(D5845,Coordinates!A:C,3,FALSE)</f>
        <v>-79.164699999999996</v>
      </c>
      <c r="N5845" t="str">
        <f>VLOOKUP(I5845,LULine!A:B,2,FALSE)</f>
        <v>Bloor Danforth</v>
      </c>
      <c r="O5845" t="s">
        <v>1769</v>
      </c>
      <c r="P5845" t="s">
        <v>1774</v>
      </c>
    </row>
    <row r="5846" spans="1:16" x14ac:dyDescent="0.3">
      <c r="A5846">
        <v>43819</v>
      </c>
      <c r="B5846" t="s">
        <v>228</v>
      </c>
      <c r="C5846" t="s">
        <v>145</v>
      </c>
      <c r="D5846" s="25" t="s">
        <v>1755</v>
      </c>
      <c r="E5846" t="s">
        <v>89</v>
      </c>
      <c r="F5846">
        <v>4</v>
      </c>
      <c r="G5846">
        <v>6</v>
      </c>
      <c r="H5846" t="s">
        <v>29</v>
      </c>
      <c r="I5846" t="s">
        <v>30</v>
      </c>
      <c r="J5846">
        <v>5277</v>
      </c>
      <c r="K5846" t="str">
        <f>VLOOKUP(E5846,LUCode!A:B,2,FALSE)</f>
        <v>Injured or ill Customer (On Train) - Medical Aid Refused</v>
      </c>
      <c r="L5846">
        <f>VLOOKUP(D5846,Coordinates!A:C,2,FALSE)</f>
        <v>43.6706</v>
      </c>
      <c r="M5846">
        <f>VLOOKUP(D5846,Coordinates!A:C,3,FALSE)</f>
        <v>-79.386499999999998</v>
      </c>
      <c r="N5846" t="str">
        <f>VLOOKUP(I5846,LULine!A:B,2,FALSE)</f>
        <v>Bloor Danforth</v>
      </c>
      <c r="O5846" t="s">
        <v>1769</v>
      </c>
      <c r="P5846" t="s">
        <v>1774</v>
      </c>
    </row>
    <row r="5847" spans="1:16" x14ac:dyDescent="0.3">
      <c r="A5847">
        <v>43819</v>
      </c>
      <c r="B5847" t="s">
        <v>394</v>
      </c>
      <c r="C5847" t="s">
        <v>145</v>
      </c>
      <c r="D5847" t="s">
        <v>45</v>
      </c>
      <c r="E5847" t="s">
        <v>52</v>
      </c>
      <c r="F5847">
        <v>3</v>
      </c>
      <c r="G5847">
        <v>5</v>
      </c>
      <c r="I5847" t="s">
        <v>15</v>
      </c>
      <c r="J5847">
        <v>5746</v>
      </c>
      <c r="K5847" t="str">
        <f>VLOOKUP(E5847,LUCode!A:B,2,FALSE)</f>
        <v>Unsanitary Vehicle</v>
      </c>
      <c r="L5847">
        <f>VLOOKUP(D5847,Coordinates!A:C,2,FALSE)</f>
        <v>43.781399999999998</v>
      </c>
      <c r="M5847">
        <f>VLOOKUP(D5847,Coordinates!A:C,3,FALSE)</f>
        <v>-79.415000000000006</v>
      </c>
      <c r="N5847" t="str">
        <f>VLOOKUP(I5847,LULine!A:B,2,FALSE)</f>
        <v>Yonge University Spadina</v>
      </c>
      <c r="O5847" t="s">
        <v>1769</v>
      </c>
      <c r="P5847" t="s">
        <v>1774</v>
      </c>
    </row>
    <row r="5848" spans="1:16" x14ac:dyDescent="0.3">
      <c r="A5848">
        <v>43819</v>
      </c>
      <c r="B5848" t="s">
        <v>255</v>
      </c>
      <c r="C5848" t="s">
        <v>145</v>
      </c>
      <c r="D5848" s="25" t="s">
        <v>1755</v>
      </c>
      <c r="E5848" t="s">
        <v>150</v>
      </c>
      <c r="F5848">
        <v>5</v>
      </c>
      <c r="G5848">
        <v>7</v>
      </c>
      <c r="H5848" t="s">
        <v>29</v>
      </c>
      <c r="I5848" t="s">
        <v>30</v>
      </c>
      <c r="J5848">
        <v>5241</v>
      </c>
      <c r="K5848" t="str">
        <f>VLOOKUP(E5848,LUCode!A:B,2,FALSE)</f>
        <v>Passenger Other</v>
      </c>
      <c r="L5848">
        <f>VLOOKUP(D5848,Coordinates!A:C,2,FALSE)</f>
        <v>43.6706</v>
      </c>
      <c r="M5848">
        <f>VLOOKUP(D5848,Coordinates!A:C,3,FALSE)</f>
        <v>-79.386499999999998</v>
      </c>
      <c r="N5848" t="str">
        <f>VLOOKUP(I5848,LULine!A:B,2,FALSE)</f>
        <v>Bloor Danforth</v>
      </c>
      <c r="O5848" t="s">
        <v>1769</v>
      </c>
      <c r="P5848" t="s">
        <v>1774</v>
      </c>
    </row>
    <row r="5849" spans="1:16" x14ac:dyDescent="0.3">
      <c r="A5849">
        <v>43819</v>
      </c>
      <c r="B5849" t="s">
        <v>1051</v>
      </c>
      <c r="C5849" t="s">
        <v>145</v>
      </c>
      <c r="D5849" t="s">
        <v>211</v>
      </c>
      <c r="E5849" t="s">
        <v>143</v>
      </c>
      <c r="F5849">
        <v>3</v>
      </c>
      <c r="G5849">
        <v>6</v>
      </c>
      <c r="H5849" t="s">
        <v>19</v>
      </c>
      <c r="I5849" t="s">
        <v>15</v>
      </c>
      <c r="J5849">
        <v>5761</v>
      </c>
      <c r="K5849" t="str">
        <f>VLOOKUP(E5849,LUCode!A:B,2,FALSE)</f>
        <v>Transportation Department - Other</v>
      </c>
      <c r="L5849">
        <f>VLOOKUP(D5849,Coordinates!A:C,2,FALSE)</f>
        <v>43.4739</v>
      </c>
      <c r="M5849">
        <f>VLOOKUP(D5849,Coordinates!A:C,3,FALSE)</f>
        <v>-79.313900000000004</v>
      </c>
      <c r="N5849" t="str">
        <f>VLOOKUP(I5849,LULine!A:B,2,FALSE)</f>
        <v>Yonge University Spadina</v>
      </c>
      <c r="O5849" t="s">
        <v>1769</v>
      </c>
      <c r="P5849" t="s">
        <v>1772</v>
      </c>
    </row>
    <row r="5850" spans="1:16" x14ac:dyDescent="0.3">
      <c r="A5850">
        <v>43819</v>
      </c>
      <c r="B5850" t="s">
        <v>1235</v>
      </c>
      <c r="C5850" t="s">
        <v>145</v>
      </c>
      <c r="D5850" t="s">
        <v>45</v>
      </c>
      <c r="E5850" t="s">
        <v>132</v>
      </c>
      <c r="F5850">
        <v>4</v>
      </c>
      <c r="G5850">
        <v>7</v>
      </c>
      <c r="H5850" t="s">
        <v>19</v>
      </c>
      <c r="I5850" t="s">
        <v>15</v>
      </c>
      <c r="J5850">
        <v>5506</v>
      </c>
      <c r="K5850" t="str">
        <f>VLOOKUP(E5850,LUCode!A:B,2,FALSE)</f>
        <v>Misc. Transportation Other - Employee Non-Chargeable</v>
      </c>
      <c r="L5850">
        <f>VLOOKUP(D5850,Coordinates!A:C,2,FALSE)</f>
        <v>43.781399999999998</v>
      </c>
      <c r="M5850">
        <f>VLOOKUP(D5850,Coordinates!A:C,3,FALSE)</f>
        <v>-79.415000000000006</v>
      </c>
      <c r="N5850" t="str">
        <f>VLOOKUP(I5850,LULine!A:B,2,FALSE)</f>
        <v>Yonge University Spadina</v>
      </c>
      <c r="O5850" t="s">
        <v>1769</v>
      </c>
      <c r="P5850" t="s">
        <v>1773</v>
      </c>
    </row>
    <row r="5851" spans="1:16" x14ac:dyDescent="0.3">
      <c r="A5851">
        <v>43819</v>
      </c>
      <c r="B5851" t="s">
        <v>431</v>
      </c>
      <c r="C5851" t="s">
        <v>145</v>
      </c>
      <c r="D5851" s="25" t="s">
        <v>1756</v>
      </c>
      <c r="E5851" t="s">
        <v>163</v>
      </c>
      <c r="F5851">
        <v>6</v>
      </c>
      <c r="G5851">
        <v>9</v>
      </c>
      <c r="H5851" t="s">
        <v>19</v>
      </c>
      <c r="I5851" t="s">
        <v>15</v>
      </c>
      <c r="J5851">
        <v>5751</v>
      </c>
      <c r="K5851" t="str">
        <f>VLOOKUP(E5851,LUCode!A:B,2,FALSE)</f>
        <v>Injured or ill Customer (In Station) - Transported</v>
      </c>
      <c r="L5851">
        <f>VLOOKUP(D5851,Coordinates!A:C,2,FALSE)</f>
        <v>43.401600000000002</v>
      </c>
      <c r="M5851">
        <f>VLOOKUP(D5851,Coordinates!A:C,3,FALSE)</f>
        <v>-79.230900000000005</v>
      </c>
      <c r="N5851" t="str">
        <f>VLOOKUP(I5851,LULine!A:B,2,FALSE)</f>
        <v>Yonge University Spadina</v>
      </c>
      <c r="O5851" t="s">
        <v>1769</v>
      </c>
      <c r="P5851" t="s">
        <v>1773</v>
      </c>
    </row>
    <row r="5852" spans="1:16" x14ac:dyDescent="0.3">
      <c r="A5852">
        <v>43819</v>
      </c>
      <c r="B5852" t="s">
        <v>1206</v>
      </c>
      <c r="C5852" t="s">
        <v>145</v>
      </c>
      <c r="D5852" t="s">
        <v>130</v>
      </c>
      <c r="E5852" t="s">
        <v>110</v>
      </c>
      <c r="F5852">
        <v>5</v>
      </c>
      <c r="G5852">
        <v>8</v>
      </c>
      <c r="H5852" t="s">
        <v>34</v>
      </c>
      <c r="I5852" t="s">
        <v>30</v>
      </c>
      <c r="J5852">
        <v>5029</v>
      </c>
      <c r="K5852" t="str">
        <f>VLOOKUP(E5852,LUCode!A:B,2,FALSE)</f>
        <v>Door Problems - Debris Related</v>
      </c>
      <c r="L5852">
        <f>VLOOKUP(D5852,Coordinates!A:C,2,FALSE)</f>
        <v>43.668300000000002</v>
      </c>
      <c r="M5852">
        <f>VLOOKUP(D5852,Coordinates!A:C,3,FALSE)</f>
        <v>-79.399900000000002</v>
      </c>
      <c r="N5852" t="str">
        <f>VLOOKUP(I5852,LULine!A:B,2,FALSE)</f>
        <v>Bloor Danforth</v>
      </c>
      <c r="O5852" t="s">
        <v>1769</v>
      </c>
      <c r="P5852" t="s">
        <v>1773</v>
      </c>
    </row>
    <row r="5853" spans="1:16" x14ac:dyDescent="0.3">
      <c r="A5853">
        <v>43819</v>
      </c>
      <c r="B5853" t="s">
        <v>1386</v>
      </c>
      <c r="C5853" t="s">
        <v>145</v>
      </c>
      <c r="D5853" s="25" t="s">
        <v>1640</v>
      </c>
      <c r="E5853" t="s">
        <v>89</v>
      </c>
      <c r="F5853">
        <v>3</v>
      </c>
      <c r="G5853">
        <v>5</v>
      </c>
      <c r="H5853" t="s">
        <v>14</v>
      </c>
      <c r="I5853" t="s">
        <v>15</v>
      </c>
      <c r="J5853">
        <v>5531</v>
      </c>
      <c r="K5853" t="str">
        <f>VLOOKUP(E5853,LUCode!A:B,2,FALSE)</f>
        <v>Injured or ill Customer (On Train) - Medical Aid Refused</v>
      </c>
      <c r="L5853" t="str">
        <f>VLOOKUP(D5853,Coordinates!A:C,2,FALSE)</f>
        <v>43.7614°</v>
      </c>
      <c r="M5853">
        <f>VLOOKUP(D5853,Coordinates!A:C,3,FALSE)</f>
        <v>-79.410499999999999</v>
      </c>
      <c r="N5853" t="str">
        <f>VLOOKUP(I5853,LULine!A:B,2,FALSE)</f>
        <v>Yonge University Spadina</v>
      </c>
      <c r="O5853" t="s">
        <v>1769</v>
      </c>
      <c r="P5853" t="s">
        <v>1775</v>
      </c>
    </row>
    <row r="5854" spans="1:16" x14ac:dyDescent="0.3">
      <c r="A5854">
        <v>43819</v>
      </c>
      <c r="B5854" t="s">
        <v>1175</v>
      </c>
      <c r="C5854" t="s">
        <v>145</v>
      </c>
      <c r="D5854" t="s">
        <v>279</v>
      </c>
      <c r="E5854" t="s">
        <v>57</v>
      </c>
      <c r="F5854">
        <v>14</v>
      </c>
      <c r="G5854">
        <v>16</v>
      </c>
      <c r="H5854" t="s">
        <v>14</v>
      </c>
      <c r="I5854" t="s">
        <v>15</v>
      </c>
      <c r="J5854">
        <v>5566</v>
      </c>
      <c r="K5854" t="str">
        <f>VLOOKUP(E5854,LUCode!A:B,2,FALSE)</f>
        <v>Injured or ill Customer (On Train) - Transported</v>
      </c>
      <c r="L5854">
        <f>VLOOKUP(D5854,Coordinates!A:C,2,FALSE)</f>
        <v>43.4056</v>
      </c>
      <c r="M5854">
        <f>VLOOKUP(D5854,Coordinates!A:C,3,FALSE)</f>
        <v>-79.232699999999994</v>
      </c>
      <c r="N5854" t="str">
        <f>VLOOKUP(I5854,LULine!A:B,2,FALSE)</f>
        <v>Yonge University Spadina</v>
      </c>
      <c r="O5854" t="s">
        <v>1769</v>
      </c>
      <c r="P5854" t="s">
        <v>1775</v>
      </c>
    </row>
    <row r="5855" spans="1:16" x14ac:dyDescent="0.3">
      <c r="A5855">
        <v>43819</v>
      </c>
      <c r="B5855" t="s">
        <v>700</v>
      </c>
      <c r="C5855" t="s">
        <v>145</v>
      </c>
      <c r="D5855" s="25" t="s">
        <v>1640</v>
      </c>
      <c r="E5855" t="s">
        <v>80</v>
      </c>
      <c r="F5855">
        <v>4</v>
      </c>
      <c r="G5855">
        <v>6</v>
      </c>
      <c r="H5855" t="s">
        <v>14</v>
      </c>
      <c r="I5855" t="s">
        <v>15</v>
      </c>
      <c r="J5855">
        <v>6001</v>
      </c>
      <c r="K5855" t="str">
        <f>VLOOKUP(E5855,LUCode!A:B,2,FALSE)</f>
        <v>Disorderly Patron</v>
      </c>
      <c r="L5855" t="str">
        <f>VLOOKUP(D5855,Coordinates!A:C,2,FALSE)</f>
        <v>43.7614°</v>
      </c>
      <c r="M5855">
        <f>VLOOKUP(D5855,Coordinates!A:C,3,FALSE)</f>
        <v>-79.410499999999999</v>
      </c>
      <c r="N5855" t="str">
        <f>VLOOKUP(I5855,LULine!A:B,2,FALSE)</f>
        <v>Yonge University Spadina</v>
      </c>
      <c r="O5855" t="s">
        <v>1769</v>
      </c>
      <c r="P5855" t="s">
        <v>1776</v>
      </c>
    </row>
    <row r="5856" spans="1:16" x14ac:dyDescent="0.3">
      <c r="A5856">
        <v>43819</v>
      </c>
      <c r="B5856" t="s">
        <v>1186</v>
      </c>
      <c r="C5856" t="s">
        <v>145</v>
      </c>
      <c r="D5856" s="25" t="s">
        <v>1640</v>
      </c>
      <c r="E5856" t="s">
        <v>509</v>
      </c>
      <c r="F5856">
        <v>3</v>
      </c>
      <c r="G5856">
        <v>6</v>
      </c>
      <c r="H5856" t="s">
        <v>14</v>
      </c>
      <c r="I5856" t="s">
        <v>15</v>
      </c>
      <c r="J5856">
        <v>5431</v>
      </c>
      <c r="K5856" t="str">
        <f>VLOOKUP(E5856,LUCode!A:B,2,FALSE)</f>
        <v>Held By Polce - Non-TTC Related</v>
      </c>
      <c r="L5856" t="str">
        <f>VLOOKUP(D5856,Coordinates!A:C,2,FALSE)</f>
        <v>43.7614°</v>
      </c>
      <c r="M5856">
        <f>VLOOKUP(D5856,Coordinates!A:C,3,FALSE)</f>
        <v>-79.410499999999999</v>
      </c>
      <c r="N5856" t="str">
        <f>VLOOKUP(I5856,LULine!A:B,2,FALSE)</f>
        <v>Yonge University Spadina</v>
      </c>
      <c r="O5856" t="s">
        <v>1769</v>
      </c>
      <c r="P5856" t="s">
        <v>1776</v>
      </c>
    </row>
    <row r="5857" spans="1:16" x14ac:dyDescent="0.3">
      <c r="A5857">
        <v>43819</v>
      </c>
      <c r="B5857" t="s">
        <v>1148</v>
      </c>
      <c r="C5857" t="s">
        <v>145</v>
      </c>
      <c r="D5857" t="s">
        <v>124</v>
      </c>
      <c r="E5857" t="s">
        <v>1263</v>
      </c>
      <c r="F5857">
        <v>4</v>
      </c>
      <c r="G5857">
        <v>9</v>
      </c>
      <c r="H5857" t="s">
        <v>14</v>
      </c>
      <c r="I5857" t="s">
        <v>93</v>
      </c>
      <c r="J5857">
        <v>3023</v>
      </c>
      <c r="K5857" t="str">
        <f>VLOOKUP(E5857,LUCode!A:B,2,FALSE)</f>
        <v>Passenger Assistance Alarm Activated - No Trouble Found</v>
      </c>
      <c r="L5857">
        <f>VLOOKUP(D5857,Coordinates!A:C,2,FALSE)</f>
        <v>43.460099999999997</v>
      </c>
      <c r="M5857">
        <f>VLOOKUP(D5857,Coordinates!A:C,3,FALSE)</f>
        <v>-79.163499999999999</v>
      </c>
      <c r="N5857" t="str">
        <f>VLOOKUP(I5857,LULine!A:B,2,FALSE)</f>
        <v>Scarborough Rail Transit</v>
      </c>
      <c r="O5857" t="s">
        <v>1769</v>
      </c>
      <c r="P5857" t="s">
        <v>1776</v>
      </c>
    </row>
    <row r="5858" spans="1:16" x14ac:dyDescent="0.3">
      <c r="A5858">
        <v>43819</v>
      </c>
      <c r="B5858" t="s">
        <v>471</v>
      </c>
      <c r="C5858" t="s">
        <v>145</v>
      </c>
      <c r="D5858" t="s">
        <v>119</v>
      </c>
      <c r="E5858" t="s">
        <v>67</v>
      </c>
      <c r="F5858">
        <v>11</v>
      </c>
      <c r="G5858">
        <v>14</v>
      </c>
      <c r="H5858" t="s">
        <v>19</v>
      </c>
      <c r="I5858" t="s">
        <v>15</v>
      </c>
      <c r="J5858">
        <v>5481</v>
      </c>
      <c r="K5858" t="str">
        <f>VLOOKUP(E5858,LUCode!A:B,2,FALSE)</f>
        <v>Door Problems - Faulty Equipment</v>
      </c>
      <c r="L5858">
        <f>VLOOKUP(D5858,Coordinates!A:C,2,FALSE)</f>
        <v>43.433</v>
      </c>
      <c r="M5858">
        <f>VLOOKUP(D5858,Coordinates!A:C,3,FALSE)</f>
        <v>-79.248000000000005</v>
      </c>
      <c r="N5858" t="str">
        <f>VLOOKUP(I5858,LULine!A:B,2,FALSE)</f>
        <v>Yonge University Spadina</v>
      </c>
      <c r="O5858" t="s">
        <v>1769</v>
      </c>
      <c r="P5858" t="s">
        <v>1776</v>
      </c>
    </row>
    <row r="5859" spans="1:16" x14ac:dyDescent="0.3">
      <c r="A5859">
        <v>43819</v>
      </c>
      <c r="B5859" t="s">
        <v>590</v>
      </c>
      <c r="C5859" t="s">
        <v>145</v>
      </c>
      <c r="D5859" t="s">
        <v>140</v>
      </c>
      <c r="E5859" t="s">
        <v>163</v>
      </c>
      <c r="F5859">
        <v>14</v>
      </c>
      <c r="G5859">
        <v>17</v>
      </c>
      <c r="H5859" t="s">
        <v>34</v>
      </c>
      <c r="I5859" t="s">
        <v>30</v>
      </c>
      <c r="J5859">
        <v>5147</v>
      </c>
      <c r="K5859" t="str">
        <f>VLOOKUP(E5859,LUCode!A:B,2,FALSE)</f>
        <v>Injured or ill Customer (In Station) - Transported</v>
      </c>
      <c r="L5859">
        <f>VLOOKUP(D5859,Coordinates!A:C,2,FALSE)</f>
        <v>43.39</v>
      </c>
      <c r="M5859">
        <f>VLOOKUP(D5859,Coordinates!A:C,3,FALSE)</f>
        <v>-79.2941</v>
      </c>
      <c r="N5859" t="str">
        <f>VLOOKUP(I5859,LULine!A:B,2,FALSE)</f>
        <v>Bloor Danforth</v>
      </c>
      <c r="O5859" t="s">
        <v>1769</v>
      </c>
      <c r="P5859" t="s">
        <v>1776</v>
      </c>
    </row>
    <row r="5860" spans="1:16" x14ac:dyDescent="0.3">
      <c r="A5860">
        <v>43819</v>
      </c>
      <c r="B5860" t="s">
        <v>619</v>
      </c>
      <c r="C5860" t="s">
        <v>145</v>
      </c>
      <c r="D5860" t="s">
        <v>98</v>
      </c>
      <c r="E5860" t="s">
        <v>54</v>
      </c>
      <c r="F5860">
        <v>3</v>
      </c>
      <c r="G5860">
        <v>8</v>
      </c>
      <c r="H5860" t="s">
        <v>29</v>
      </c>
      <c r="I5860" t="s">
        <v>99</v>
      </c>
      <c r="J5860">
        <v>6196</v>
      </c>
      <c r="K5860" t="str">
        <f>VLOOKUP(E5860,LUCode!A:B,2,FALSE)</f>
        <v>Passenger Assistance Alarm Activated - No Trouble Found</v>
      </c>
      <c r="L5860">
        <f>VLOOKUP(D5860,Coordinates!A:C,2,FALSE)</f>
        <v>43.460900000000002</v>
      </c>
      <c r="M5860">
        <f>VLOOKUP(D5860,Coordinates!A:C,3,FALSE)</f>
        <v>-79.223500000000001</v>
      </c>
      <c r="N5860" t="str">
        <f>VLOOKUP(I5860,LULine!A:B,2,FALSE)</f>
        <v>Sheppard</v>
      </c>
      <c r="O5860" t="s">
        <v>1769</v>
      </c>
      <c r="P5860" t="s">
        <v>1776</v>
      </c>
    </row>
    <row r="5861" spans="1:16" x14ac:dyDescent="0.3">
      <c r="A5861">
        <v>43819</v>
      </c>
      <c r="B5861" t="s">
        <v>1125</v>
      </c>
      <c r="C5861" t="s">
        <v>145</v>
      </c>
      <c r="D5861" t="s">
        <v>354</v>
      </c>
      <c r="E5861" t="s">
        <v>89</v>
      </c>
      <c r="F5861">
        <v>7</v>
      </c>
      <c r="G5861">
        <v>10</v>
      </c>
      <c r="H5861" t="s">
        <v>14</v>
      </c>
      <c r="I5861" t="s">
        <v>15</v>
      </c>
      <c r="J5861">
        <v>5766</v>
      </c>
      <c r="K5861" t="str">
        <f>VLOOKUP(E5861,LUCode!A:B,2,FALSE)</f>
        <v>Injured or ill Customer (On Train) - Medical Aid Refused</v>
      </c>
      <c r="L5861">
        <f>VLOOKUP(D5861,Coordinates!A:C,2,FALSE)</f>
        <v>43.390300000000003</v>
      </c>
      <c r="M5861">
        <f>VLOOKUP(D5861,Coordinates!A:C,3,FALSE)</f>
        <v>-79.231200000000001</v>
      </c>
      <c r="N5861" t="str">
        <f>VLOOKUP(I5861,LULine!A:B,2,FALSE)</f>
        <v>Yonge University Spadina</v>
      </c>
      <c r="O5861" t="s">
        <v>1769</v>
      </c>
      <c r="P5861" t="s">
        <v>1776</v>
      </c>
    </row>
    <row r="5862" spans="1:16" x14ac:dyDescent="0.3">
      <c r="A5862">
        <v>43819</v>
      </c>
      <c r="B5862" t="s">
        <v>954</v>
      </c>
      <c r="C5862" t="s">
        <v>145</v>
      </c>
      <c r="D5862" t="s">
        <v>281</v>
      </c>
      <c r="E5862" t="s">
        <v>80</v>
      </c>
      <c r="F5862">
        <v>8</v>
      </c>
      <c r="G5862">
        <v>13</v>
      </c>
      <c r="H5862" t="s">
        <v>29</v>
      </c>
      <c r="I5862" t="s">
        <v>99</v>
      </c>
      <c r="J5862">
        <v>6196</v>
      </c>
      <c r="K5862" t="str">
        <f>VLOOKUP(E5862,LUCode!A:B,2,FALSE)</f>
        <v>Disorderly Patron</v>
      </c>
      <c r="L5862">
        <f>VLOOKUP(D5862,Coordinates!A:C,2,FALSE)</f>
        <v>43.775700000000001</v>
      </c>
      <c r="M5862">
        <f>VLOOKUP(D5862,Coordinates!A:C,3,FALSE)</f>
        <v>-79.345399999999998</v>
      </c>
      <c r="N5862" t="str">
        <f>VLOOKUP(I5862,LULine!A:B,2,FALSE)</f>
        <v>Sheppard</v>
      </c>
      <c r="O5862" t="s">
        <v>1769</v>
      </c>
      <c r="P5862" t="s">
        <v>1777</v>
      </c>
    </row>
    <row r="5863" spans="1:16" x14ac:dyDescent="0.3">
      <c r="A5863">
        <v>43819</v>
      </c>
      <c r="B5863" t="s">
        <v>247</v>
      </c>
      <c r="C5863" t="s">
        <v>145</v>
      </c>
      <c r="D5863" t="s">
        <v>223</v>
      </c>
      <c r="E5863" t="s">
        <v>150</v>
      </c>
      <c r="F5863">
        <v>26</v>
      </c>
      <c r="G5863">
        <v>30</v>
      </c>
      <c r="H5863" t="s">
        <v>34</v>
      </c>
      <c r="I5863" t="s">
        <v>30</v>
      </c>
      <c r="J5863">
        <v>5287</v>
      </c>
      <c r="K5863" t="str">
        <f>VLOOKUP(E5863,LUCode!A:B,2,FALSE)</f>
        <v>Passenger Other</v>
      </c>
      <c r="L5863">
        <f>VLOOKUP(D5863,Coordinates!A:C,2,FALSE)</f>
        <v>43.392499999999998</v>
      </c>
      <c r="M5863">
        <f>VLOOKUP(D5863,Coordinates!A:C,3,FALSE)</f>
        <v>-79.271050000000002</v>
      </c>
      <c r="N5863" t="str">
        <f>VLOOKUP(I5863,LULine!A:B,2,FALSE)</f>
        <v>Bloor Danforth</v>
      </c>
      <c r="O5863" t="s">
        <v>1769</v>
      </c>
      <c r="P5863" t="s">
        <v>1777</v>
      </c>
    </row>
    <row r="5864" spans="1:16" x14ac:dyDescent="0.3">
      <c r="A5864">
        <v>43819</v>
      </c>
      <c r="B5864" t="s">
        <v>1326</v>
      </c>
      <c r="C5864" t="s">
        <v>145</v>
      </c>
      <c r="D5864" t="s">
        <v>56</v>
      </c>
      <c r="E5864" t="s">
        <v>150</v>
      </c>
      <c r="F5864">
        <v>7</v>
      </c>
      <c r="G5864">
        <v>11</v>
      </c>
      <c r="H5864" t="s">
        <v>34</v>
      </c>
      <c r="I5864" t="s">
        <v>30</v>
      </c>
      <c r="J5864">
        <v>5086</v>
      </c>
      <c r="K5864" t="str">
        <f>VLOOKUP(E5864,LUCode!A:B,2,FALSE)</f>
        <v>Passenger Other</v>
      </c>
      <c r="L5864">
        <f>VLOOKUP(D5864,Coordinates!A:C,2,FALSE)</f>
        <v>43.395800000000001</v>
      </c>
      <c r="M5864">
        <f>VLOOKUP(D5864,Coordinates!A:C,3,FALSE)</f>
        <v>-79.244</v>
      </c>
      <c r="N5864" t="str">
        <f>VLOOKUP(I5864,LULine!A:B,2,FALSE)</f>
        <v>Bloor Danforth</v>
      </c>
      <c r="O5864" t="s">
        <v>1769</v>
      </c>
      <c r="P5864" t="s">
        <v>1777</v>
      </c>
    </row>
    <row r="5865" spans="1:16" x14ac:dyDescent="0.3">
      <c r="A5865">
        <v>43819</v>
      </c>
      <c r="B5865" t="s">
        <v>1258</v>
      </c>
      <c r="C5865" t="s">
        <v>145</v>
      </c>
      <c r="D5865" t="s">
        <v>24</v>
      </c>
      <c r="E5865" t="s">
        <v>89</v>
      </c>
      <c r="F5865">
        <v>6</v>
      </c>
      <c r="G5865">
        <v>9</v>
      </c>
      <c r="H5865" t="s">
        <v>19</v>
      </c>
      <c r="I5865" t="s">
        <v>15</v>
      </c>
      <c r="J5865">
        <v>5696</v>
      </c>
      <c r="K5865" t="str">
        <f>VLOOKUP(E5865,LUCode!A:B,2,FALSE)</f>
        <v>Injured or ill Customer (On Train) - Medical Aid Refused</v>
      </c>
      <c r="L5865">
        <f>VLOOKUP(D5865,Coordinates!A:C,2,FALSE)</f>
        <v>43.415199999999999</v>
      </c>
      <c r="M5865">
        <f>VLOOKUP(D5865,Coordinates!A:C,3,FALSE)</f>
        <v>-79.234999999999999</v>
      </c>
      <c r="N5865" t="str">
        <f>VLOOKUP(I5865,LULine!A:B,2,FALSE)</f>
        <v>Yonge University Spadina</v>
      </c>
      <c r="O5865" t="s">
        <v>1769</v>
      </c>
      <c r="P5865" t="s">
        <v>1777</v>
      </c>
    </row>
    <row r="5866" spans="1:16" x14ac:dyDescent="0.3">
      <c r="A5866">
        <v>43819</v>
      </c>
      <c r="B5866" t="s">
        <v>1402</v>
      </c>
      <c r="C5866" t="s">
        <v>145</v>
      </c>
      <c r="D5866" t="s">
        <v>33</v>
      </c>
      <c r="E5866" t="s">
        <v>277</v>
      </c>
      <c r="F5866">
        <v>4</v>
      </c>
      <c r="G5866">
        <v>8</v>
      </c>
      <c r="H5866" t="s">
        <v>29</v>
      </c>
      <c r="I5866" t="s">
        <v>30</v>
      </c>
      <c r="J5866">
        <v>5051</v>
      </c>
      <c r="K5866" t="str">
        <f>VLOOKUP(E5866,LUCode!A:B,2,FALSE)</f>
        <v>Operator Violated Signal</v>
      </c>
      <c r="L5866">
        <f>VLOOKUP(D5866,Coordinates!A:C,2,FALSE)</f>
        <v>43.381399999999999</v>
      </c>
      <c r="M5866">
        <f>VLOOKUP(D5866,Coordinates!A:C,3,FALSE)</f>
        <v>-79.320999999999998</v>
      </c>
      <c r="N5866" t="str">
        <f>VLOOKUP(I5866,LULine!A:B,2,FALSE)</f>
        <v>Bloor Danforth</v>
      </c>
      <c r="O5866" t="s">
        <v>1769</v>
      </c>
      <c r="P5866" t="s">
        <v>1777</v>
      </c>
    </row>
    <row r="5867" spans="1:16" x14ac:dyDescent="0.3">
      <c r="A5867">
        <v>43820</v>
      </c>
      <c r="B5867" t="s">
        <v>975</v>
      </c>
      <c r="C5867" t="s">
        <v>175</v>
      </c>
      <c r="D5867" t="s">
        <v>56</v>
      </c>
      <c r="E5867" t="s">
        <v>216</v>
      </c>
      <c r="F5867">
        <v>18</v>
      </c>
      <c r="G5867">
        <v>24</v>
      </c>
      <c r="H5867" t="s">
        <v>29</v>
      </c>
      <c r="I5867" t="s">
        <v>30</v>
      </c>
      <c r="J5867">
        <v>0</v>
      </c>
      <c r="K5867" t="str">
        <f>VLOOKUP(E5867,LUCode!A:B,2,FALSE)</f>
        <v>Emergency Alarm Station Activation</v>
      </c>
      <c r="L5867">
        <f>VLOOKUP(D5867,Coordinates!A:C,2,FALSE)</f>
        <v>43.395800000000001</v>
      </c>
      <c r="M5867">
        <f>VLOOKUP(D5867,Coordinates!A:C,3,FALSE)</f>
        <v>-79.244</v>
      </c>
      <c r="N5867" t="str">
        <f>VLOOKUP(I5867,LULine!A:B,2,FALSE)</f>
        <v>Bloor Danforth</v>
      </c>
      <c r="O5867" t="s">
        <v>1769</v>
      </c>
      <c r="P5867" t="s">
        <v>1777</v>
      </c>
    </row>
    <row r="5868" spans="1:16" x14ac:dyDescent="0.3">
      <c r="A5868">
        <v>43820</v>
      </c>
      <c r="B5868" t="s">
        <v>1744</v>
      </c>
      <c r="C5868" t="s">
        <v>175</v>
      </c>
      <c r="D5868" t="s">
        <v>88</v>
      </c>
      <c r="E5868" t="s">
        <v>308</v>
      </c>
      <c r="F5868">
        <v>6</v>
      </c>
      <c r="G5868">
        <v>11</v>
      </c>
      <c r="H5868" t="s">
        <v>14</v>
      </c>
      <c r="I5868" t="s">
        <v>15</v>
      </c>
      <c r="J5868">
        <v>5906</v>
      </c>
      <c r="K5868" t="str">
        <f>VLOOKUP(E5868,LUCode!A:B,2,FALSE)</f>
        <v>Assault / Patron Involved</v>
      </c>
      <c r="L5868">
        <f>VLOOKUP(D5868,Coordinates!A:C,2,FALSE)</f>
        <v>43.744900000000001</v>
      </c>
      <c r="M5868">
        <f>VLOOKUP(D5868,Coordinates!A:C,3,FALSE)</f>
        <v>-79.406700000000001</v>
      </c>
      <c r="N5868" t="str">
        <f>VLOOKUP(I5868,LULine!A:B,2,FALSE)</f>
        <v>Yonge University Spadina</v>
      </c>
      <c r="O5868" t="s">
        <v>1769</v>
      </c>
      <c r="P5868" t="s">
        <v>1777</v>
      </c>
    </row>
    <row r="5869" spans="1:16" x14ac:dyDescent="0.3">
      <c r="A5869">
        <v>43820</v>
      </c>
      <c r="B5869" t="s">
        <v>733</v>
      </c>
      <c r="C5869" t="s">
        <v>175</v>
      </c>
      <c r="D5869" t="s">
        <v>211</v>
      </c>
      <c r="E5869" t="s">
        <v>60</v>
      </c>
      <c r="F5869">
        <v>6</v>
      </c>
      <c r="G5869">
        <v>0</v>
      </c>
      <c r="H5869" t="s">
        <v>14</v>
      </c>
      <c r="I5869" t="s">
        <v>15</v>
      </c>
      <c r="J5869">
        <v>5706</v>
      </c>
      <c r="K5869" t="str">
        <f>VLOOKUP(E5869,LUCode!A:B,2,FALSE)</f>
        <v>Miscellaneous Other</v>
      </c>
      <c r="L5869">
        <f>VLOOKUP(D5869,Coordinates!A:C,2,FALSE)</f>
        <v>43.4739</v>
      </c>
      <c r="M5869">
        <f>VLOOKUP(D5869,Coordinates!A:C,3,FALSE)</f>
        <v>-79.313900000000004</v>
      </c>
      <c r="N5869" t="str">
        <f>VLOOKUP(I5869,LULine!A:B,2,FALSE)</f>
        <v>Yonge University Spadina</v>
      </c>
      <c r="O5869" t="s">
        <v>1769</v>
      </c>
      <c r="P5869" t="s">
        <v>1774</v>
      </c>
    </row>
    <row r="5870" spans="1:16" x14ac:dyDescent="0.3">
      <c r="A5870">
        <v>43820</v>
      </c>
      <c r="B5870" t="s">
        <v>73</v>
      </c>
      <c r="C5870" t="s">
        <v>175</v>
      </c>
      <c r="D5870" t="s">
        <v>203</v>
      </c>
      <c r="E5870" t="s">
        <v>327</v>
      </c>
      <c r="F5870">
        <v>4</v>
      </c>
      <c r="G5870">
        <v>9</v>
      </c>
      <c r="H5870" t="s">
        <v>14</v>
      </c>
      <c r="I5870" t="s">
        <v>15</v>
      </c>
      <c r="J5870">
        <v>5506</v>
      </c>
      <c r="K5870" t="str">
        <f>VLOOKUP(E5870,LUCode!A:B,2,FALSE)</f>
        <v>Operator Overshot Platform</v>
      </c>
      <c r="L5870">
        <f>VLOOKUP(D5870,Coordinates!A:C,2,FALSE)</f>
        <v>43.395499999999998</v>
      </c>
      <c r="M5870">
        <f>VLOOKUP(D5870,Coordinates!A:C,3,FALSE)</f>
        <v>-79.230199999999996</v>
      </c>
      <c r="N5870" t="str">
        <f>VLOOKUP(I5870,LULine!A:B,2,FALSE)</f>
        <v>Yonge University Spadina</v>
      </c>
      <c r="O5870" t="s">
        <v>1769</v>
      </c>
      <c r="P5870" t="s">
        <v>1774</v>
      </c>
    </row>
    <row r="5871" spans="1:16" x14ac:dyDescent="0.3">
      <c r="A5871">
        <v>43820</v>
      </c>
      <c r="B5871" t="s">
        <v>1132</v>
      </c>
      <c r="C5871" t="s">
        <v>175</v>
      </c>
      <c r="D5871" t="s">
        <v>211</v>
      </c>
      <c r="E5871" t="s">
        <v>132</v>
      </c>
      <c r="F5871">
        <v>3</v>
      </c>
      <c r="G5871">
        <v>8</v>
      </c>
      <c r="I5871" t="s">
        <v>15</v>
      </c>
      <c r="J5871">
        <v>6126</v>
      </c>
      <c r="K5871" t="str">
        <f>VLOOKUP(E5871,LUCode!A:B,2,FALSE)</f>
        <v>Misc. Transportation Other - Employee Non-Chargeable</v>
      </c>
      <c r="L5871">
        <f>VLOOKUP(D5871,Coordinates!A:C,2,FALSE)</f>
        <v>43.4739</v>
      </c>
      <c r="M5871">
        <f>VLOOKUP(D5871,Coordinates!A:C,3,FALSE)</f>
        <v>-79.313900000000004</v>
      </c>
      <c r="N5871" t="str">
        <f>VLOOKUP(I5871,LULine!A:B,2,FALSE)</f>
        <v>Yonge University Spadina</v>
      </c>
      <c r="O5871" t="s">
        <v>1769</v>
      </c>
      <c r="P5871" t="s">
        <v>1774</v>
      </c>
    </row>
    <row r="5872" spans="1:16" x14ac:dyDescent="0.3">
      <c r="A5872">
        <v>43820</v>
      </c>
      <c r="B5872" t="s">
        <v>334</v>
      </c>
      <c r="C5872" t="s">
        <v>175</v>
      </c>
      <c r="D5872" t="s">
        <v>24</v>
      </c>
      <c r="E5872" t="s">
        <v>250</v>
      </c>
      <c r="F5872">
        <v>5</v>
      </c>
      <c r="G5872">
        <v>10</v>
      </c>
      <c r="H5872" t="s">
        <v>19</v>
      </c>
      <c r="I5872" t="s">
        <v>15</v>
      </c>
      <c r="J5872">
        <v>5591</v>
      </c>
      <c r="K5872" t="str">
        <f>VLOOKUP(E5872,LUCode!A:B,2,FALSE)</f>
        <v>Transit Control Related Problems</v>
      </c>
      <c r="L5872">
        <f>VLOOKUP(D5872,Coordinates!A:C,2,FALSE)</f>
        <v>43.415199999999999</v>
      </c>
      <c r="M5872">
        <f>VLOOKUP(D5872,Coordinates!A:C,3,FALSE)</f>
        <v>-79.234999999999999</v>
      </c>
      <c r="N5872" t="str">
        <f>VLOOKUP(I5872,LULine!A:B,2,FALSE)</f>
        <v>Yonge University Spadina</v>
      </c>
      <c r="O5872" t="s">
        <v>1769</v>
      </c>
      <c r="P5872" t="s">
        <v>1774</v>
      </c>
    </row>
    <row r="5873" spans="1:16" x14ac:dyDescent="0.3">
      <c r="A5873">
        <v>43820</v>
      </c>
      <c r="B5873" t="s">
        <v>760</v>
      </c>
      <c r="C5873" t="s">
        <v>175</v>
      </c>
      <c r="D5873" t="s">
        <v>211</v>
      </c>
      <c r="E5873" t="s">
        <v>132</v>
      </c>
      <c r="F5873">
        <v>4</v>
      </c>
      <c r="G5873">
        <v>7</v>
      </c>
      <c r="I5873" t="s">
        <v>15</v>
      </c>
      <c r="J5873">
        <v>5681</v>
      </c>
      <c r="K5873" t="str">
        <f>VLOOKUP(E5873,LUCode!A:B,2,FALSE)</f>
        <v>Misc. Transportation Other - Employee Non-Chargeable</v>
      </c>
      <c r="L5873">
        <f>VLOOKUP(D5873,Coordinates!A:C,2,FALSE)</f>
        <v>43.4739</v>
      </c>
      <c r="M5873">
        <f>VLOOKUP(D5873,Coordinates!A:C,3,FALSE)</f>
        <v>-79.313900000000004</v>
      </c>
      <c r="N5873" t="str">
        <f>VLOOKUP(I5873,LULine!A:B,2,FALSE)</f>
        <v>Yonge University Spadina</v>
      </c>
      <c r="O5873" t="s">
        <v>1769</v>
      </c>
      <c r="P5873" t="s">
        <v>1774</v>
      </c>
    </row>
    <row r="5874" spans="1:16" x14ac:dyDescent="0.3">
      <c r="A5874">
        <v>43820</v>
      </c>
      <c r="B5874" t="s">
        <v>669</v>
      </c>
      <c r="C5874" t="s">
        <v>175</v>
      </c>
      <c r="D5874" t="s">
        <v>37</v>
      </c>
      <c r="E5874" t="s">
        <v>250</v>
      </c>
      <c r="F5874">
        <v>5</v>
      </c>
      <c r="G5874">
        <v>10</v>
      </c>
      <c r="H5874" t="s">
        <v>29</v>
      </c>
      <c r="I5874" t="s">
        <v>30</v>
      </c>
      <c r="J5874">
        <v>5174</v>
      </c>
      <c r="K5874" t="str">
        <f>VLOOKUP(E5874,LUCode!A:B,2,FALSE)</f>
        <v>Transit Control Related Problems</v>
      </c>
      <c r="L5874">
        <f>VLOOKUP(D5874,Coordinates!A:C,2,FALSE)</f>
        <v>43.435699999999997</v>
      </c>
      <c r="M5874">
        <f>VLOOKUP(D5874,Coordinates!A:C,3,FALSE)</f>
        <v>-79.154899999999998</v>
      </c>
      <c r="N5874" t="str">
        <f>VLOOKUP(I5874,LULine!A:B,2,FALSE)</f>
        <v>Bloor Danforth</v>
      </c>
      <c r="O5874" t="s">
        <v>1769</v>
      </c>
      <c r="P5874" t="s">
        <v>1772</v>
      </c>
    </row>
    <row r="5875" spans="1:16" x14ac:dyDescent="0.3">
      <c r="A5875">
        <v>43820</v>
      </c>
      <c r="B5875" t="s">
        <v>934</v>
      </c>
      <c r="C5875" t="s">
        <v>175</v>
      </c>
      <c r="D5875" t="s">
        <v>395</v>
      </c>
      <c r="E5875" t="s">
        <v>327</v>
      </c>
      <c r="F5875">
        <v>3</v>
      </c>
      <c r="G5875">
        <v>8</v>
      </c>
      <c r="H5875" t="s">
        <v>34</v>
      </c>
      <c r="I5875" t="s">
        <v>30</v>
      </c>
      <c r="J5875">
        <v>5063</v>
      </c>
      <c r="K5875" t="str">
        <f>VLOOKUP(E5875,LUCode!A:B,2,FALSE)</f>
        <v>Operator Overshot Platform</v>
      </c>
      <c r="L5875">
        <f>VLOOKUP(D5875,Coordinates!A:C,2,FALSE)</f>
        <v>43.385899999999999</v>
      </c>
      <c r="M5875">
        <f>VLOOKUP(D5875,Coordinates!A:C,3,FALSE)</f>
        <v>-79.290199999999999</v>
      </c>
      <c r="N5875" t="str">
        <f>VLOOKUP(I5875,LULine!A:B,2,FALSE)</f>
        <v>Bloor Danforth</v>
      </c>
      <c r="O5875" t="s">
        <v>1769</v>
      </c>
      <c r="P5875" t="s">
        <v>1772</v>
      </c>
    </row>
    <row r="5876" spans="1:16" x14ac:dyDescent="0.3">
      <c r="A5876">
        <v>43820</v>
      </c>
      <c r="B5876" t="s">
        <v>1128</v>
      </c>
      <c r="C5876" t="s">
        <v>175</v>
      </c>
      <c r="D5876" t="s">
        <v>211</v>
      </c>
      <c r="E5876" t="s">
        <v>43</v>
      </c>
      <c r="F5876">
        <v>3</v>
      </c>
      <c r="G5876">
        <v>8</v>
      </c>
      <c r="I5876" t="s">
        <v>15</v>
      </c>
      <c r="J5876">
        <v>5981</v>
      </c>
      <c r="K5876" t="str">
        <f>VLOOKUP(E5876,LUCode!A:B,2,FALSE)</f>
        <v>Operator Not In Position</v>
      </c>
      <c r="L5876">
        <f>VLOOKUP(D5876,Coordinates!A:C,2,FALSE)</f>
        <v>43.4739</v>
      </c>
      <c r="M5876">
        <f>VLOOKUP(D5876,Coordinates!A:C,3,FALSE)</f>
        <v>-79.313900000000004</v>
      </c>
      <c r="N5876" t="str">
        <f>VLOOKUP(I5876,LULine!A:B,2,FALSE)</f>
        <v>Yonge University Spadina</v>
      </c>
      <c r="O5876" t="s">
        <v>1769</v>
      </c>
      <c r="P5876" t="s">
        <v>1772</v>
      </c>
    </row>
    <row r="5877" spans="1:16" x14ac:dyDescent="0.3">
      <c r="A5877">
        <v>43820</v>
      </c>
      <c r="B5877" t="s">
        <v>430</v>
      </c>
      <c r="C5877" t="s">
        <v>175</v>
      </c>
      <c r="D5877" t="s">
        <v>137</v>
      </c>
      <c r="E5877" t="s">
        <v>60</v>
      </c>
      <c r="F5877">
        <v>4</v>
      </c>
      <c r="G5877">
        <v>9</v>
      </c>
      <c r="H5877" t="s">
        <v>14</v>
      </c>
      <c r="I5877" t="s">
        <v>15</v>
      </c>
      <c r="J5877">
        <v>5421</v>
      </c>
      <c r="K5877" t="str">
        <f>VLOOKUP(E5877,LUCode!A:B,2,FALSE)</f>
        <v>Miscellaneous Other</v>
      </c>
      <c r="L5877">
        <f>VLOOKUP(D5877,Coordinates!A:C,2,FALSE)</f>
        <v>43.645299999999999</v>
      </c>
      <c r="M5877">
        <f>VLOOKUP(D5877,Coordinates!A:C,3,FALSE)</f>
        <v>-79.380600000000001</v>
      </c>
      <c r="N5877" t="str">
        <f>VLOOKUP(I5877,LULine!A:B,2,FALSE)</f>
        <v>Yonge University Spadina</v>
      </c>
      <c r="O5877" t="s">
        <v>1769</v>
      </c>
      <c r="P5877" t="s">
        <v>1773</v>
      </c>
    </row>
    <row r="5878" spans="1:16" x14ac:dyDescent="0.3">
      <c r="A5878">
        <v>43820</v>
      </c>
      <c r="B5878" t="s">
        <v>1652</v>
      </c>
      <c r="C5878" t="s">
        <v>175</v>
      </c>
      <c r="D5878" t="s">
        <v>849</v>
      </c>
      <c r="E5878" t="s">
        <v>89</v>
      </c>
      <c r="F5878">
        <v>7</v>
      </c>
      <c r="G5878">
        <v>12</v>
      </c>
      <c r="H5878" t="s">
        <v>14</v>
      </c>
      <c r="I5878" t="s">
        <v>15</v>
      </c>
      <c r="J5878">
        <v>5686</v>
      </c>
      <c r="K5878" t="str">
        <f>VLOOKUP(E5878,LUCode!A:B,2,FALSE)</f>
        <v>Injured or ill Customer (On Train) - Medical Aid Refused</v>
      </c>
      <c r="L5878">
        <f>VLOOKUP(D5878,Coordinates!A:C,2,FALSE)</f>
        <v>43.463700000000003</v>
      </c>
      <c r="M5878">
        <f>VLOOKUP(D5878,Coordinates!A:C,3,FALSE)</f>
        <v>-79.303399999999996</v>
      </c>
      <c r="N5878" t="str">
        <f>VLOOKUP(I5878,LULine!A:B,2,FALSE)</f>
        <v>Yonge University Spadina</v>
      </c>
      <c r="O5878" t="s">
        <v>1769</v>
      </c>
      <c r="P5878" t="s">
        <v>1773</v>
      </c>
    </row>
    <row r="5879" spans="1:16" x14ac:dyDescent="0.3">
      <c r="A5879">
        <v>43820</v>
      </c>
      <c r="B5879" t="s">
        <v>1035</v>
      </c>
      <c r="C5879" t="s">
        <v>175</v>
      </c>
      <c r="D5879" s="25" t="s">
        <v>1755</v>
      </c>
      <c r="E5879" t="s">
        <v>89</v>
      </c>
      <c r="F5879">
        <v>3</v>
      </c>
      <c r="G5879">
        <v>7</v>
      </c>
      <c r="H5879" t="s">
        <v>34</v>
      </c>
      <c r="I5879" t="s">
        <v>30</v>
      </c>
      <c r="J5879">
        <v>5152</v>
      </c>
      <c r="K5879" t="str">
        <f>VLOOKUP(E5879,LUCode!A:B,2,FALSE)</f>
        <v>Injured or ill Customer (On Train) - Medical Aid Refused</v>
      </c>
      <c r="L5879">
        <f>VLOOKUP(D5879,Coordinates!A:C,2,FALSE)</f>
        <v>43.6706</v>
      </c>
      <c r="M5879">
        <f>VLOOKUP(D5879,Coordinates!A:C,3,FALSE)</f>
        <v>-79.386499999999998</v>
      </c>
      <c r="N5879" t="str">
        <f>VLOOKUP(I5879,LULine!A:B,2,FALSE)</f>
        <v>Bloor Danforth</v>
      </c>
      <c r="O5879" t="s">
        <v>1769</v>
      </c>
      <c r="P5879" t="s">
        <v>1773</v>
      </c>
    </row>
    <row r="5880" spans="1:16" x14ac:dyDescent="0.3">
      <c r="A5880">
        <v>43820</v>
      </c>
      <c r="B5880" t="s">
        <v>814</v>
      </c>
      <c r="C5880" t="s">
        <v>175</v>
      </c>
      <c r="D5880" t="s">
        <v>266</v>
      </c>
      <c r="E5880" t="s">
        <v>1339</v>
      </c>
      <c r="F5880">
        <v>6</v>
      </c>
      <c r="G5880">
        <v>12</v>
      </c>
      <c r="H5880" t="s">
        <v>19</v>
      </c>
      <c r="I5880" t="s">
        <v>93</v>
      </c>
      <c r="J5880">
        <v>3002</v>
      </c>
      <c r="K5880" t="str">
        <f>VLOOKUP(E5880,LUCode!A:B,2,FALSE)</f>
        <v>Injured or ill Customer (On Train) - Transported</v>
      </c>
      <c r="L5880">
        <f>VLOOKUP(D5880,Coordinates!A:C,2,FALSE)</f>
        <v>43.462899999999998</v>
      </c>
      <c r="M5880">
        <f>VLOOKUP(D5880,Coordinates!A:C,3,FALSE)</f>
        <v>-79.150599999999997</v>
      </c>
      <c r="N5880" t="str">
        <f>VLOOKUP(I5880,LULine!A:B,2,FALSE)</f>
        <v>Scarborough Rail Transit</v>
      </c>
      <c r="O5880" t="s">
        <v>1769</v>
      </c>
      <c r="P5880" t="s">
        <v>1775</v>
      </c>
    </row>
    <row r="5881" spans="1:16" x14ac:dyDescent="0.3">
      <c r="A5881">
        <v>43820</v>
      </c>
      <c r="B5881" t="s">
        <v>785</v>
      </c>
      <c r="C5881" t="s">
        <v>175</v>
      </c>
      <c r="D5881" t="s">
        <v>56</v>
      </c>
      <c r="E5881" t="s">
        <v>80</v>
      </c>
      <c r="F5881">
        <v>4</v>
      </c>
      <c r="G5881">
        <v>7</v>
      </c>
      <c r="H5881" t="s">
        <v>34</v>
      </c>
      <c r="I5881" t="s">
        <v>30</v>
      </c>
      <c r="J5881">
        <v>5073</v>
      </c>
      <c r="K5881" t="str">
        <f>VLOOKUP(E5881,LUCode!A:B,2,FALSE)</f>
        <v>Disorderly Patron</v>
      </c>
      <c r="L5881">
        <f>VLOOKUP(D5881,Coordinates!A:C,2,FALSE)</f>
        <v>43.395800000000001</v>
      </c>
      <c r="M5881">
        <f>VLOOKUP(D5881,Coordinates!A:C,3,FALSE)</f>
        <v>-79.244</v>
      </c>
      <c r="N5881" t="str">
        <f>VLOOKUP(I5881,LULine!A:B,2,FALSE)</f>
        <v>Bloor Danforth</v>
      </c>
      <c r="O5881" t="s">
        <v>1769</v>
      </c>
      <c r="P5881" t="s">
        <v>1776</v>
      </c>
    </row>
    <row r="5882" spans="1:16" x14ac:dyDescent="0.3">
      <c r="A5882">
        <v>43820</v>
      </c>
      <c r="B5882" t="s">
        <v>1140</v>
      </c>
      <c r="C5882" t="s">
        <v>175</v>
      </c>
      <c r="D5882" t="s">
        <v>85</v>
      </c>
      <c r="E5882" t="s">
        <v>107</v>
      </c>
      <c r="F5882">
        <v>21</v>
      </c>
      <c r="G5882">
        <v>26</v>
      </c>
      <c r="H5882" t="s">
        <v>14</v>
      </c>
      <c r="I5882" t="s">
        <v>15</v>
      </c>
      <c r="J5882">
        <v>5966</v>
      </c>
      <c r="K5882" t="str">
        <f>VLOOKUP(E5882,LUCode!A:B,2,FALSE)</f>
        <v>Doors Open in Error</v>
      </c>
      <c r="L5882">
        <f>VLOOKUP(D5882,Coordinates!A:C,2,FALSE)</f>
        <v>43.656300000000002</v>
      </c>
      <c r="M5882">
        <f>VLOOKUP(D5882,Coordinates!A:C,3,FALSE)</f>
        <v>-79.380499999999998</v>
      </c>
      <c r="N5882" t="str">
        <f>VLOOKUP(I5882,LULine!A:B,2,FALSE)</f>
        <v>Yonge University Spadina</v>
      </c>
      <c r="O5882" t="s">
        <v>1769</v>
      </c>
      <c r="P5882" t="s">
        <v>1776</v>
      </c>
    </row>
    <row r="5883" spans="1:16" x14ac:dyDescent="0.3">
      <c r="A5883">
        <v>43820</v>
      </c>
      <c r="B5883" t="s">
        <v>419</v>
      </c>
      <c r="C5883" t="s">
        <v>175</v>
      </c>
      <c r="D5883" t="s">
        <v>42</v>
      </c>
      <c r="E5883" t="s">
        <v>132</v>
      </c>
      <c r="F5883">
        <v>3</v>
      </c>
      <c r="G5883">
        <v>8</v>
      </c>
      <c r="H5883" t="s">
        <v>19</v>
      </c>
      <c r="I5883" t="s">
        <v>15</v>
      </c>
      <c r="J5883">
        <v>5926</v>
      </c>
      <c r="K5883" t="str">
        <f>VLOOKUP(E5883,LUCode!A:B,2,FALSE)</f>
        <v>Misc. Transportation Other - Employee Non-Chargeable</v>
      </c>
      <c r="L5883">
        <f>VLOOKUP(D5883,Coordinates!A:C,2,FALSE)</f>
        <v>43.749699999999997</v>
      </c>
      <c r="M5883">
        <f>VLOOKUP(D5883,Coordinates!A:C,3,FALSE)</f>
        <v>-79.4619</v>
      </c>
      <c r="N5883" t="str">
        <f>VLOOKUP(I5883,LULine!A:B,2,FALSE)</f>
        <v>Yonge University Spadina</v>
      </c>
      <c r="O5883" t="s">
        <v>1769</v>
      </c>
      <c r="P5883" t="s">
        <v>1776</v>
      </c>
    </row>
    <row r="5884" spans="1:16" x14ac:dyDescent="0.3">
      <c r="A5884">
        <v>43820</v>
      </c>
      <c r="B5884" t="s">
        <v>788</v>
      </c>
      <c r="C5884" t="s">
        <v>175</v>
      </c>
      <c r="D5884" t="s">
        <v>117</v>
      </c>
      <c r="E5884" t="s">
        <v>54</v>
      </c>
      <c r="F5884">
        <v>4</v>
      </c>
      <c r="G5884">
        <v>9</v>
      </c>
      <c r="H5884" t="s">
        <v>14</v>
      </c>
      <c r="I5884" t="s">
        <v>15</v>
      </c>
      <c r="J5884">
        <v>5901</v>
      </c>
      <c r="K5884" t="str">
        <f>VLOOKUP(E5884,LUCode!A:B,2,FALSE)</f>
        <v>Passenger Assistance Alarm Activated - No Trouble Found</v>
      </c>
      <c r="L5884">
        <f>VLOOKUP(D5884,Coordinates!A:C,2,FALSE)</f>
        <v>43.393599999999999</v>
      </c>
      <c r="M5884">
        <f>VLOOKUP(D5884,Coordinates!A:C,3,FALSE)</f>
        <v>-79.232600000000005</v>
      </c>
      <c r="N5884" t="str">
        <f>VLOOKUP(I5884,LULine!A:B,2,FALSE)</f>
        <v>Yonge University Spadina</v>
      </c>
      <c r="O5884" t="s">
        <v>1769</v>
      </c>
      <c r="P5884" t="s">
        <v>1777</v>
      </c>
    </row>
    <row r="5885" spans="1:16" x14ac:dyDescent="0.3">
      <c r="A5885">
        <v>43820</v>
      </c>
      <c r="B5885" t="s">
        <v>712</v>
      </c>
      <c r="C5885" t="s">
        <v>175</v>
      </c>
      <c r="D5885" s="25" t="s">
        <v>1755</v>
      </c>
      <c r="E5885" t="s">
        <v>89</v>
      </c>
      <c r="F5885">
        <v>50</v>
      </c>
      <c r="G5885">
        <v>56</v>
      </c>
      <c r="H5885" t="s">
        <v>29</v>
      </c>
      <c r="I5885" t="s">
        <v>30</v>
      </c>
      <c r="J5885">
        <v>5206</v>
      </c>
      <c r="K5885" t="str">
        <f>VLOOKUP(E5885,LUCode!A:B,2,FALSE)</f>
        <v>Injured or ill Customer (On Train) - Medical Aid Refused</v>
      </c>
      <c r="L5885">
        <f>VLOOKUP(D5885,Coordinates!A:C,2,FALSE)</f>
        <v>43.6706</v>
      </c>
      <c r="M5885">
        <f>VLOOKUP(D5885,Coordinates!A:C,3,FALSE)</f>
        <v>-79.386499999999998</v>
      </c>
      <c r="N5885" t="str">
        <f>VLOOKUP(I5885,LULine!A:B,2,FALSE)</f>
        <v>Bloor Danforth</v>
      </c>
      <c r="O5885" t="s">
        <v>1769</v>
      </c>
      <c r="P5885" t="s">
        <v>1777</v>
      </c>
    </row>
    <row r="5886" spans="1:16" x14ac:dyDescent="0.3">
      <c r="A5886">
        <v>43820</v>
      </c>
      <c r="B5886" t="s">
        <v>1391</v>
      </c>
      <c r="C5886" t="s">
        <v>175</v>
      </c>
      <c r="D5886" t="s">
        <v>24</v>
      </c>
      <c r="E5886" t="s">
        <v>277</v>
      </c>
      <c r="F5886">
        <v>3</v>
      </c>
      <c r="G5886">
        <v>8</v>
      </c>
      <c r="H5886" t="s">
        <v>19</v>
      </c>
      <c r="I5886" t="s">
        <v>15</v>
      </c>
      <c r="J5886">
        <v>5921</v>
      </c>
      <c r="K5886" t="str">
        <f>VLOOKUP(E5886,LUCode!A:B,2,FALSE)</f>
        <v>Operator Violated Signal</v>
      </c>
      <c r="L5886">
        <f>VLOOKUP(D5886,Coordinates!A:C,2,FALSE)</f>
        <v>43.415199999999999</v>
      </c>
      <c r="M5886">
        <f>VLOOKUP(D5886,Coordinates!A:C,3,FALSE)</f>
        <v>-79.234999999999999</v>
      </c>
      <c r="N5886" t="str">
        <f>VLOOKUP(I5886,LULine!A:B,2,FALSE)</f>
        <v>Yonge University Spadina</v>
      </c>
      <c r="O5886" t="s">
        <v>1769</v>
      </c>
      <c r="P5886" t="s">
        <v>1777</v>
      </c>
    </row>
    <row r="5887" spans="1:16" x14ac:dyDescent="0.3">
      <c r="A5887">
        <v>43821</v>
      </c>
      <c r="B5887" t="s">
        <v>1289</v>
      </c>
      <c r="C5887" t="s">
        <v>188</v>
      </c>
      <c r="D5887" t="s">
        <v>42</v>
      </c>
      <c r="E5887" t="s">
        <v>13</v>
      </c>
      <c r="F5887">
        <v>5</v>
      </c>
      <c r="G5887">
        <v>10</v>
      </c>
      <c r="H5887" t="s">
        <v>14</v>
      </c>
      <c r="I5887" t="s">
        <v>15</v>
      </c>
      <c r="J5887">
        <v>5466</v>
      </c>
      <c r="K5887" t="str">
        <f>VLOOKUP(E5887,LUCode!A:B,2,FALSE)</f>
        <v>ATC Project</v>
      </c>
      <c r="L5887">
        <f>VLOOKUP(D5887,Coordinates!A:C,2,FALSE)</f>
        <v>43.749699999999997</v>
      </c>
      <c r="M5887">
        <f>VLOOKUP(D5887,Coordinates!A:C,3,FALSE)</f>
        <v>-79.4619</v>
      </c>
      <c r="N5887" t="str">
        <f>VLOOKUP(I5887,LULine!A:B,2,FALSE)</f>
        <v>Yonge University Spadina</v>
      </c>
      <c r="O5887" t="s">
        <v>1769</v>
      </c>
      <c r="P5887" t="s">
        <v>1774</v>
      </c>
    </row>
    <row r="5888" spans="1:16" x14ac:dyDescent="0.3">
      <c r="A5888">
        <v>43821</v>
      </c>
      <c r="B5888" t="s">
        <v>484</v>
      </c>
      <c r="C5888" t="s">
        <v>188</v>
      </c>
      <c r="D5888" t="s">
        <v>395</v>
      </c>
      <c r="E5888" t="s">
        <v>601</v>
      </c>
      <c r="F5888">
        <v>4</v>
      </c>
      <c r="G5888">
        <v>8</v>
      </c>
      <c r="H5888" t="s">
        <v>29</v>
      </c>
      <c r="I5888" t="s">
        <v>30</v>
      </c>
      <c r="J5888">
        <v>5025</v>
      </c>
      <c r="K5888" t="str">
        <f>VLOOKUP(E5888,LUCode!A:B,2,FALSE)</f>
        <v>Trucks</v>
      </c>
      <c r="L5888">
        <f>VLOOKUP(D5888,Coordinates!A:C,2,FALSE)</f>
        <v>43.385899999999999</v>
      </c>
      <c r="M5888">
        <f>VLOOKUP(D5888,Coordinates!A:C,3,FALSE)</f>
        <v>-79.290199999999999</v>
      </c>
      <c r="N5888" t="str">
        <f>VLOOKUP(I5888,LULine!A:B,2,FALSE)</f>
        <v>Bloor Danforth</v>
      </c>
      <c r="O5888" t="s">
        <v>1769</v>
      </c>
      <c r="P5888" t="s">
        <v>1772</v>
      </c>
    </row>
    <row r="5889" spans="1:16" x14ac:dyDescent="0.3">
      <c r="A5889">
        <v>43821</v>
      </c>
      <c r="B5889" t="s">
        <v>461</v>
      </c>
      <c r="C5889" t="s">
        <v>188</v>
      </c>
      <c r="D5889" t="s">
        <v>1183</v>
      </c>
      <c r="E5889" t="s">
        <v>1304</v>
      </c>
      <c r="F5889">
        <v>6</v>
      </c>
      <c r="G5889">
        <v>12</v>
      </c>
      <c r="H5889" t="s">
        <v>14</v>
      </c>
      <c r="I5889" t="s">
        <v>93</v>
      </c>
      <c r="J5889">
        <v>3000</v>
      </c>
      <c r="K5889" t="str">
        <f>VLOOKUP(E5889,LUCode!A:B,2,FALSE)</f>
        <v>Other</v>
      </c>
      <c r="L5889">
        <f>VLOOKUP(D5889,Coordinates!A:C,2,FALSE)</f>
        <v>43.462800000000001</v>
      </c>
      <c r="M5889">
        <f>VLOOKUP(D5889,Coordinates!A:C,3,FALSE)</f>
        <v>-79.152799999999999</v>
      </c>
      <c r="N5889" t="str">
        <f>VLOOKUP(I5889,LULine!A:B,2,FALSE)</f>
        <v>Scarborough Rail Transit</v>
      </c>
      <c r="O5889" t="s">
        <v>1769</v>
      </c>
      <c r="P5889" t="s">
        <v>1772</v>
      </c>
    </row>
    <row r="5890" spans="1:16" x14ac:dyDescent="0.3">
      <c r="A5890">
        <v>43821</v>
      </c>
      <c r="B5890" t="s">
        <v>781</v>
      </c>
      <c r="C5890" t="s">
        <v>188</v>
      </c>
      <c r="D5890" s="25" t="s">
        <v>1755</v>
      </c>
      <c r="E5890" t="s">
        <v>89</v>
      </c>
      <c r="F5890">
        <v>3</v>
      </c>
      <c r="G5890">
        <v>8</v>
      </c>
      <c r="H5890" t="s">
        <v>34</v>
      </c>
      <c r="I5890" t="s">
        <v>30</v>
      </c>
      <c r="J5890">
        <v>5200</v>
      </c>
      <c r="K5890" t="str">
        <f>VLOOKUP(E5890,LUCode!A:B,2,FALSE)</f>
        <v>Injured or ill Customer (On Train) - Medical Aid Refused</v>
      </c>
      <c r="L5890">
        <f>VLOOKUP(D5890,Coordinates!A:C,2,FALSE)</f>
        <v>43.6706</v>
      </c>
      <c r="M5890">
        <f>VLOOKUP(D5890,Coordinates!A:C,3,FALSE)</f>
        <v>-79.386499999999998</v>
      </c>
      <c r="N5890" t="str">
        <f>VLOOKUP(I5890,LULine!A:B,2,FALSE)</f>
        <v>Bloor Danforth</v>
      </c>
      <c r="O5890" t="s">
        <v>1769</v>
      </c>
      <c r="P5890" t="s">
        <v>1772</v>
      </c>
    </row>
    <row r="5891" spans="1:16" x14ac:dyDescent="0.3">
      <c r="A5891">
        <v>43821</v>
      </c>
      <c r="B5891" t="s">
        <v>1201</v>
      </c>
      <c r="C5891" t="s">
        <v>188</v>
      </c>
      <c r="D5891" t="s">
        <v>98</v>
      </c>
      <c r="E5891" t="s">
        <v>1084</v>
      </c>
      <c r="F5891">
        <v>7</v>
      </c>
      <c r="G5891">
        <v>12</v>
      </c>
      <c r="H5891" t="s">
        <v>34</v>
      </c>
      <c r="I5891" t="s">
        <v>99</v>
      </c>
      <c r="J5891">
        <v>6181</v>
      </c>
      <c r="K5891" t="str">
        <f>VLOOKUP(E5891,LUCode!A:B,2,FALSE)</f>
        <v>OPTO (COMMS) Train Door Monitoring</v>
      </c>
      <c r="L5891">
        <f>VLOOKUP(D5891,Coordinates!A:C,2,FALSE)</f>
        <v>43.460900000000002</v>
      </c>
      <c r="M5891">
        <f>VLOOKUP(D5891,Coordinates!A:C,3,FALSE)</f>
        <v>-79.223500000000001</v>
      </c>
      <c r="N5891" t="str">
        <f>VLOOKUP(I5891,LULine!A:B,2,FALSE)</f>
        <v>Sheppard</v>
      </c>
      <c r="O5891" t="s">
        <v>1769</v>
      </c>
      <c r="P5891" t="s">
        <v>1773</v>
      </c>
    </row>
    <row r="5892" spans="1:16" x14ac:dyDescent="0.3">
      <c r="A5892">
        <v>43821</v>
      </c>
      <c r="B5892" t="s">
        <v>677</v>
      </c>
      <c r="C5892" t="s">
        <v>188</v>
      </c>
      <c r="D5892" t="s">
        <v>149</v>
      </c>
      <c r="E5892" t="s">
        <v>52</v>
      </c>
      <c r="F5892">
        <v>4</v>
      </c>
      <c r="G5892">
        <v>8</v>
      </c>
      <c r="H5892" t="s">
        <v>29</v>
      </c>
      <c r="I5892" t="s">
        <v>30</v>
      </c>
      <c r="J5892">
        <v>5040</v>
      </c>
      <c r="K5892" t="str">
        <f>VLOOKUP(E5892,LUCode!A:B,2,FALSE)</f>
        <v>Unsanitary Vehicle</v>
      </c>
      <c r="L5892">
        <f>VLOOKUP(D5892,Coordinates!A:C,2,FALSE)</f>
        <v>43.400199999999998</v>
      </c>
      <c r="M5892">
        <f>VLOOKUP(D5892,Coordinates!A:C,3,FALSE)</f>
        <v>-79.241399999999999</v>
      </c>
      <c r="N5892" t="str">
        <f>VLOOKUP(I5892,LULine!A:B,2,FALSE)</f>
        <v>Bloor Danforth</v>
      </c>
      <c r="O5892" t="s">
        <v>1769</v>
      </c>
      <c r="P5892" t="s">
        <v>1775</v>
      </c>
    </row>
    <row r="5893" spans="1:16" x14ac:dyDescent="0.3">
      <c r="A5893">
        <v>43821</v>
      </c>
      <c r="B5893" t="s">
        <v>598</v>
      </c>
      <c r="C5893" t="s">
        <v>188</v>
      </c>
      <c r="D5893" t="s">
        <v>77</v>
      </c>
      <c r="E5893" t="s">
        <v>143</v>
      </c>
      <c r="F5893">
        <v>4</v>
      </c>
      <c r="G5893">
        <v>8</v>
      </c>
      <c r="H5893" t="s">
        <v>14</v>
      </c>
      <c r="I5893" t="s">
        <v>15</v>
      </c>
      <c r="J5893">
        <v>5396</v>
      </c>
      <c r="K5893" t="str">
        <f>VLOOKUP(E5893,LUCode!A:B,2,FALSE)</f>
        <v>Transportation Department - Other</v>
      </c>
      <c r="L5893" t="str">
        <f>VLOOKUP(D5893,Coordinates!A:C,2,FALSE)</f>
        <v>43°44′03</v>
      </c>
      <c r="M5893">
        <f>VLOOKUP(D5893,Coordinates!A:C,3,FALSE)</f>
        <v>-79.27</v>
      </c>
      <c r="N5893" t="str">
        <f>VLOOKUP(I5893,LULine!A:B,2,FALSE)</f>
        <v>Yonge University Spadina</v>
      </c>
      <c r="O5893" t="s">
        <v>1769</v>
      </c>
      <c r="P5893" t="s">
        <v>1775</v>
      </c>
    </row>
    <row r="5894" spans="1:16" x14ac:dyDescent="0.3">
      <c r="A5894">
        <v>43821</v>
      </c>
      <c r="B5894" t="s">
        <v>385</v>
      </c>
      <c r="C5894" t="s">
        <v>188</v>
      </c>
      <c r="D5894" t="s">
        <v>42</v>
      </c>
      <c r="E5894" t="s">
        <v>13</v>
      </c>
      <c r="F5894">
        <v>5</v>
      </c>
      <c r="G5894">
        <v>9</v>
      </c>
      <c r="H5894" t="s">
        <v>14</v>
      </c>
      <c r="I5894" t="s">
        <v>15</v>
      </c>
      <c r="J5894">
        <v>5781</v>
      </c>
      <c r="K5894" t="str">
        <f>VLOOKUP(E5894,LUCode!A:B,2,FALSE)</f>
        <v>ATC Project</v>
      </c>
      <c r="L5894">
        <f>VLOOKUP(D5894,Coordinates!A:C,2,FALSE)</f>
        <v>43.749699999999997</v>
      </c>
      <c r="M5894">
        <f>VLOOKUP(D5894,Coordinates!A:C,3,FALSE)</f>
        <v>-79.4619</v>
      </c>
      <c r="N5894" t="str">
        <f>VLOOKUP(I5894,LULine!A:B,2,FALSE)</f>
        <v>Yonge University Spadina</v>
      </c>
      <c r="O5894" t="s">
        <v>1769</v>
      </c>
      <c r="P5894" t="s">
        <v>1776</v>
      </c>
    </row>
    <row r="5895" spans="1:16" x14ac:dyDescent="0.3">
      <c r="A5895">
        <v>43821</v>
      </c>
      <c r="B5895" t="s">
        <v>1734</v>
      </c>
      <c r="C5895" t="s">
        <v>188</v>
      </c>
      <c r="D5895" t="s">
        <v>266</v>
      </c>
      <c r="E5895" t="s">
        <v>836</v>
      </c>
      <c r="F5895">
        <v>21</v>
      </c>
      <c r="G5895">
        <v>27</v>
      </c>
      <c r="H5895" t="s">
        <v>14</v>
      </c>
      <c r="I5895" t="s">
        <v>93</v>
      </c>
      <c r="J5895">
        <v>3009</v>
      </c>
      <c r="K5895" t="str">
        <f>VLOOKUP(E5895,LUCode!A:B,2,FALSE)</f>
        <v>Axle Counter Related</v>
      </c>
      <c r="L5895">
        <f>VLOOKUP(D5895,Coordinates!A:C,2,FALSE)</f>
        <v>43.462899999999998</v>
      </c>
      <c r="M5895">
        <f>VLOOKUP(D5895,Coordinates!A:C,3,FALSE)</f>
        <v>-79.150599999999997</v>
      </c>
      <c r="N5895" t="str">
        <f>VLOOKUP(I5895,LULine!A:B,2,FALSE)</f>
        <v>Scarborough Rail Transit</v>
      </c>
      <c r="O5895" t="s">
        <v>1769</v>
      </c>
      <c r="P5895" t="s">
        <v>1776</v>
      </c>
    </row>
    <row r="5896" spans="1:16" x14ac:dyDescent="0.3">
      <c r="A5896">
        <v>43821</v>
      </c>
      <c r="B5896" t="s">
        <v>362</v>
      </c>
      <c r="C5896" t="s">
        <v>188</v>
      </c>
      <c r="D5896" t="s">
        <v>207</v>
      </c>
      <c r="E5896" t="s">
        <v>150</v>
      </c>
      <c r="F5896">
        <v>24</v>
      </c>
      <c r="G5896">
        <v>28</v>
      </c>
      <c r="H5896" t="s">
        <v>19</v>
      </c>
      <c r="I5896" t="s">
        <v>15</v>
      </c>
      <c r="J5896">
        <v>6061</v>
      </c>
      <c r="K5896" t="str">
        <f>VLOOKUP(E5896,LUCode!A:B,2,FALSE)</f>
        <v>Passenger Other</v>
      </c>
      <c r="L5896">
        <f>VLOOKUP(D5896,Coordinates!A:C,2,FALSE)</f>
        <v>43.4221</v>
      </c>
      <c r="M5896">
        <f>VLOOKUP(D5896,Coordinates!A:C,3,FALSE)</f>
        <v>-79.235399999999998</v>
      </c>
      <c r="N5896" t="str">
        <f>VLOOKUP(I5896,LULine!A:B,2,FALSE)</f>
        <v>Yonge University Spadina</v>
      </c>
      <c r="O5896" t="s">
        <v>1769</v>
      </c>
      <c r="P5896" t="s">
        <v>1776</v>
      </c>
    </row>
    <row r="5897" spans="1:16" x14ac:dyDescent="0.3">
      <c r="A5897">
        <v>43821</v>
      </c>
      <c r="B5897" t="s">
        <v>171</v>
      </c>
      <c r="C5897" t="s">
        <v>188</v>
      </c>
      <c r="D5897" t="s">
        <v>37</v>
      </c>
      <c r="E5897" t="s">
        <v>67</v>
      </c>
      <c r="F5897">
        <v>6</v>
      </c>
      <c r="G5897">
        <v>10</v>
      </c>
      <c r="H5897" t="s">
        <v>29</v>
      </c>
      <c r="I5897" t="s">
        <v>30</v>
      </c>
      <c r="J5897">
        <v>5200</v>
      </c>
      <c r="K5897" t="str">
        <f>VLOOKUP(E5897,LUCode!A:B,2,FALSE)</f>
        <v>Door Problems - Faulty Equipment</v>
      </c>
      <c r="L5897">
        <f>VLOOKUP(D5897,Coordinates!A:C,2,FALSE)</f>
        <v>43.435699999999997</v>
      </c>
      <c r="M5897">
        <f>VLOOKUP(D5897,Coordinates!A:C,3,FALSE)</f>
        <v>-79.154899999999998</v>
      </c>
      <c r="N5897" t="str">
        <f>VLOOKUP(I5897,LULine!A:B,2,FALSE)</f>
        <v>Bloor Danforth</v>
      </c>
      <c r="O5897" t="s">
        <v>1769</v>
      </c>
      <c r="P5897" t="s">
        <v>1776</v>
      </c>
    </row>
    <row r="5898" spans="1:16" x14ac:dyDescent="0.3">
      <c r="A5898">
        <v>43821</v>
      </c>
      <c r="B5898" t="s">
        <v>526</v>
      </c>
      <c r="C5898" t="s">
        <v>188</v>
      </c>
      <c r="D5898" t="s">
        <v>104</v>
      </c>
      <c r="E5898" t="s">
        <v>239</v>
      </c>
      <c r="F5898">
        <v>6</v>
      </c>
      <c r="G5898">
        <v>10</v>
      </c>
      <c r="H5898" t="s">
        <v>34</v>
      </c>
      <c r="I5898" t="s">
        <v>30</v>
      </c>
      <c r="J5898">
        <v>5027</v>
      </c>
      <c r="K5898" t="str">
        <f>VLOOKUP(E5898,LUCode!A:B,2,FALSE)</f>
        <v>Crew Unable to Maintain Schedule</v>
      </c>
      <c r="L5898">
        <f>VLOOKUP(D5898,Coordinates!A:C,2,FALSE)</f>
        <v>43.384300000000003</v>
      </c>
      <c r="M5898">
        <f>VLOOKUP(D5898,Coordinates!A:C,3,FALSE)</f>
        <v>-79.312799999999996</v>
      </c>
      <c r="N5898" t="str">
        <f>VLOOKUP(I5898,LULine!A:B,2,FALSE)</f>
        <v>Bloor Danforth</v>
      </c>
      <c r="O5898" t="s">
        <v>1769</v>
      </c>
      <c r="P5898" t="s">
        <v>1777</v>
      </c>
    </row>
    <row r="5899" spans="1:16" x14ac:dyDescent="0.3">
      <c r="A5899">
        <v>43821</v>
      </c>
      <c r="B5899" t="s">
        <v>1750</v>
      </c>
      <c r="C5899" t="s">
        <v>188</v>
      </c>
      <c r="D5899" t="s">
        <v>95</v>
      </c>
      <c r="E5899" t="s">
        <v>150</v>
      </c>
      <c r="F5899">
        <v>4</v>
      </c>
      <c r="G5899">
        <v>9</v>
      </c>
      <c r="H5899" t="s">
        <v>14</v>
      </c>
      <c r="I5899" t="s">
        <v>15</v>
      </c>
      <c r="J5899">
        <v>5526</v>
      </c>
      <c r="K5899" t="str">
        <f>VLOOKUP(E5899,LUCode!A:B,2,FALSE)</f>
        <v>Passenger Other</v>
      </c>
      <c r="L5899">
        <f>VLOOKUP(D5899,Coordinates!A:C,2,FALSE)</f>
        <v>43.403700000000001</v>
      </c>
      <c r="M5899">
        <f>VLOOKUP(D5899,Coordinates!A:C,3,FALSE)</f>
        <v>-79.231999999999999</v>
      </c>
      <c r="N5899" t="str">
        <f>VLOOKUP(I5899,LULine!A:B,2,FALSE)</f>
        <v>Yonge University Spadina</v>
      </c>
      <c r="O5899" t="s">
        <v>1769</v>
      </c>
      <c r="P5899" t="s">
        <v>1777</v>
      </c>
    </row>
    <row r="5900" spans="1:16" x14ac:dyDescent="0.3">
      <c r="A5900">
        <v>43822</v>
      </c>
      <c r="B5900" t="s">
        <v>1376</v>
      </c>
      <c r="C5900" t="s">
        <v>196</v>
      </c>
      <c r="D5900" t="s">
        <v>56</v>
      </c>
      <c r="E5900" t="s">
        <v>80</v>
      </c>
      <c r="F5900">
        <v>4</v>
      </c>
      <c r="G5900">
        <v>8</v>
      </c>
      <c r="H5900" t="s">
        <v>34</v>
      </c>
      <c r="I5900" t="s">
        <v>30</v>
      </c>
      <c r="J5900">
        <v>5368</v>
      </c>
      <c r="K5900" t="str">
        <f>VLOOKUP(E5900,LUCode!A:B,2,FALSE)</f>
        <v>Disorderly Patron</v>
      </c>
      <c r="L5900">
        <f>VLOOKUP(D5900,Coordinates!A:C,2,FALSE)</f>
        <v>43.395800000000001</v>
      </c>
      <c r="M5900">
        <f>VLOOKUP(D5900,Coordinates!A:C,3,FALSE)</f>
        <v>-79.244</v>
      </c>
      <c r="N5900" t="str">
        <f>VLOOKUP(I5900,LULine!A:B,2,FALSE)</f>
        <v>Bloor Danforth</v>
      </c>
      <c r="O5900" t="s">
        <v>1769</v>
      </c>
      <c r="P5900" t="s">
        <v>1777</v>
      </c>
    </row>
    <row r="5901" spans="1:16" x14ac:dyDescent="0.3">
      <c r="A5901">
        <v>43822</v>
      </c>
      <c r="B5901" t="s">
        <v>685</v>
      </c>
      <c r="C5901" t="s">
        <v>196</v>
      </c>
      <c r="D5901" t="s">
        <v>420</v>
      </c>
      <c r="E5901" t="s">
        <v>13</v>
      </c>
      <c r="F5901">
        <v>7</v>
      </c>
      <c r="G5901">
        <v>12</v>
      </c>
      <c r="H5901" t="s">
        <v>14</v>
      </c>
      <c r="I5901" t="s">
        <v>15</v>
      </c>
      <c r="J5901">
        <v>5776</v>
      </c>
      <c r="K5901" t="str">
        <f>VLOOKUP(E5901,LUCode!A:B,2,FALSE)</f>
        <v>ATC Project</v>
      </c>
      <c r="L5901">
        <f>VLOOKUP(D5901,Coordinates!A:C,2,FALSE)</f>
        <v>43.3917</v>
      </c>
      <c r="M5901">
        <f>VLOOKUP(D5901,Coordinates!A:C,3,FALSE)</f>
        <v>-79.231800000000007</v>
      </c>
      <c r="N5901" t="str">
        <f>VLOOKUP(I5901,LULine!A:B,2,FALSE)</f>
        <v>Yonge University Spadina</v>
      </c>
      <c r="O5901" t="s">
        <v>1769</v>
      </c>
      <c r="P5901" t="s">
        <v>1777</v>
      </c>
    </row>
    <row r="5902" spans="1:16" x14ac:dyDescent="0.3">
      <c r="A5902">
        <v>43822</v>
      </c>
      <c r="B5902" t="s">
        <v>411</v>
      </c>
      <c r="C5902" t="s">
        <v>196</v>
      </c>
      <c r="D5902" t="s">
        <v>117</v>
      </c>
      <c r="E5902" t="s">
        <v>13</v>
      </c>
      <c r="F5902">
        <v>4</v>
      </c>
      <c r="G5902">
        <v>9</v>
      </c>
      <c r="H5902" t="s">
        <v>14</v>
      </c>
      <c r="I5902" t="s">
        <v>15</v>
      </c>
      <c r="J5902">
        <v>5776</v>
      </c>
      <c r="K5902" t="str">
        <f>VLOOKUP(E5902,LUCode!A:B,2,FALSE)</f>
        <v>ATC Project</v>
      </c>
      <c r="L5902">
        <f>VLOOKUP(D5902,Coordinates!A:C,2,FALSE)</f>
        <v>43.393599999999999</v>
      </c>
      <c r="M5902">
        <f>VLOOKUP(D5902,Coordinates!A:C,3,FALSE)</f>
        <v>-79.232600000000005</v>
      </c>
      <c r="N5902" t="str">
        <f>VLOOKUP(I5902,LULine!A:B,2,FALSE)</f>
        <v>Yonge University Spadina</v>
      </c>
      <c r="O5902" t="s">
        <v>1769</v>
      </c>
      <c r="P5902" t="s">
        <v>1777</v>
      </c>
    </row>
    <row r="5903" spans="1:16" x14ac:dyDescent="0.3">
      <c r="A5903">
        <v>43822</v>
      </c>
      <c r="B5903" t="s">
        <v>1342</v>
      </c>
      <c r="C5903" t="s">
        <v>196</v>
      </c>
      <c r="D5903" t="s">
        <v>127</v>
      </c>
      <c r="E5903" t="s">
        <v>13</v>
      </c>
      <c r="F5903">
        <v>10</v>
      </c>
      <c r="G5903">
        <v>15</v>
      </c>
      <c r="H5903" t="s">
        <v>14</v>
      </c>
      <c r="I5903" t="s">
        <v>15</v>
      </c>
      <c r="J5903">
        <v>5776</v>
      </c>
      <c r="K5903" t="str">
        <f>VLOOKUP(E5903,LUCode!A:B,2,FALSE)</f>
        <v>ATC Project</v>
      </c>
      <c r="L5903">
        <f>VLOOKUP(D5903,Coordinates!A:C,2,FALSE)</f>
        <v>43.400500000000001</v>
      </c>
      <c r="M5903">
        <f>VLOOKUP(D5903,Coordinates!A:C,3,FALSE)</f>
        <v>-79.235900000000001</v>
      </c>
      <c r="N5903" t="str">
        <f>VLOOKUP(I5903,LULine!A:B,2,FALSE)</f>
        <v>Yonge University Spadina</v>
      </c>
      <c r="O5903" t="s">
        <v>1769</v>
      </c>
      <c r="P5903" t="s">
        <v>1777</v>
      </c>
    </row>
    <row r="5904" spans="1:16" x14ac:dyDescent="0.3">
      <c r="A5904">
        <v>43822</v>
      </c>
      <c r="B5904" t="s">
        <v>147</v>
      </c>
      <c r="C5904" t="s">
        <v>196</v>
      </c>
      <c r="D5904" t="s">
        <v>101</v>
      </c>
      <c r="E5904" t="s">
        <v>13</v>
      </c>
      <c r="F5904">
        <v>8</v>
      </c>
      <c r="G5904">
        <v>13</v>
      </c>
      <c r="H5904" t="s">
        <v>19</v>
      </c>
      <c r="I5904" t="s">
        <v>15</v>
      </c>
      <c r="J5904">
        <v>5711</v>
      </c>
      <c r="K5904" t="str">
        <f>VLOOKUP(E5904,LUCode!A:B,2,FALSE)</f>
        <v>ATC Project</v>
      </c>
      <c r="L5904">
        <f>VLOOKUP(D5904,Coordinates!A:C,2,FALSE)</f>
        <v>43.400199999999998</v>
      </c>
      <c r="M5904">
        <f>VLOOKUP(D5904,Coordinates!A:C,3,FALSE)</f>
        <v>-79.241399999999999</v>
      </c>
      <c r="N5904" t="str">
        <f>VLOOKUP(I5904,LULine!A:B,2,FALSE)</f>
        <v>Yonge University Spadina</v>
      </c>
      <c r="O5904" t="s">
        <v>1769</v>
      </c>
      <c r="P5904" t="s">
        <v>1777</v>
      </c>
    </row>
    <row r="5905" spans="1:16" x14ac:dyDescent="0.3">
      <c r="A5905">
        <v>43822</v>
      </c>
      <c r="B5905" t="s">
        <v>1725</v>
      </c>
      <c r="C5905" t="s">
        <v>196</v>
      </c>
      <c r="D5905" s="25" t="s">
        <v>1756</v>
      </c>
      <c r="E5905" t="s">
        <v>158</v>
      </c>
      <c r="F5905">
        <v>8</v>
      </c>
      <c r="G5905">
        <v>13</v>
      </c>
      <c r="H5905" t="s">
        <v>19</v>
      </c>
      <c r="I5905" t="s">
        <v>15</v>
      </c>
      <c r="J5905">
        <v>5476</v>
      </c>
      <c r="K5905" t="str">
        <f>VLOOKUP(E5905,LUCode!A:B,2,FALSE)</f>
        <v>Unauthorized at Track Level</v>
      </c>
      <c r="L5905">
        <f>VLOOKUP(D5905,Coordinates!A:C,2,FALSE)</f>
        <v>43.401600000000002</v>
      </c>
      <c r="M5905">
        <f>VLOOKUP(D5905,Coordinates!A:C,3,FALSE)</f>
        <v>-79.230900000000005</v>
      </c>
      <c r="N5905" t="str">
        <f>VLOOKUP(I5905,LULine!A:B,2,FALSE)</f>
        <v>Yonge University Spadina</v>
      </c>
      <c r="O5905" t="s">
        <v>1769</v>
      </c>
      <c r="P5905" t="s">
        <v>1777</v>
      </c>
    </row>
    <row r="5906" spans="1:16" x14ac:dyDescent="0.3">
      <c r="A5906">
        <v>43822</v>
      </c>
      <c r="B5906" t="s">
        <v>1243</v>
      </c>
      <c r="C5906" t="s">
        <v>196</v>
      </c>
      <c r="D5906" t="s">
        <v>281</v>
      </c>
      <c r="E5906" t="s">
        <v>143</v>
      </c>
      <c r="F5906">
        <v>4</v>
      </c>
      <c r="G5906">
        <v>0</v>
      </c>
      <c r="H5906" t="s">
        <v>29</v>
      </c>
      <c r="I5906" t="s">
        <v>99</v>
      </c>
      <c r="J5906">
        <v>5176</v>
      </c>
      <c r="K5906" t="str">
        <f>VLOOKUP(E5906,LUCode!A:B,2,FALSE)</f>
        <v>Transportation Department - Other</v>
      </c>
      <c r="L5906">
        <f>VLOOKUP(D5906,Coordinates!A:C,2,FALSE)</f>
        <v>43.775700000000001</v>
      </c>
      <c r="M5906">
        <f>VLOOKUP(D5906,Coordinates!A:C,3,FALSE)</f>
        <v>-79.345399999999998</v>
      </c>
      <c r="N5906" t="str">
        <f>VLOOKUP(I5906,LULine!A:B,2,FALSE)</f>
        <v>Sheppard</v>
      </c>
      <c r="O5906" t="s">
        <v>1769</v>
      </c>
      <c r="P5906" t="s">
        <v>1774</v>
      </c>
    </row>
    <row r="5907" spans="1:16" x14ac:dyDescent="0.3">
      <c r="A5907">
        <v>43822</v>
      </c>
      <c r="B5907" t="s">
        <v>593</v>
      </c>
      <c r="C5907" t="s">
        <v>196</v>
      </c>
      <c r="D5907" t="s">
        <v>42</v>
      </c>
      <c r="E5907" t="s">
        <v>601</v>
      </c>
      <c r="F5907">
        <v>4</v>
      </c>
      <c r="G5907">
        <v>8</v>
      </c>
      <c r="H5907" t="s">
        <v>19</v>
      </c>
      <c r="I5907" t="s">
        <v>15</v>
      </c>
      <c r="J5907">
        <v>5721</v>
      </c>
      <c r="K5907" t="str">
        <f>VLOOKUP(E5907,LUCode!A:B,2,FALSE)</f>
        <v>Trucks</v>
      </c>
      <c r="L5907">
        <f>VLOOKUP(D5907,Coordinates!A:C,2,FALSE)</f>
        <v>43.749699999999997</v>
      </c>
      <c r="M5907">
        <f>VLOOKUP(D5907,Coordinates!A:C,3,FALSE)</f>
        <v>-79.4619</v>
      </c>
      <c r="N5907" t="str">
        <f>VLOOKUP(I5907,LULine!A:B,2,FALSE)</f>
        <v>Yonge University Spadina</v>
      </c>
      <c r="O5907" t="s">
        <v>1769</v>
      </c>
      <c r="P5907" t="s">
        <v>1774</v>
      </c>
    </row>
    <row r="5908" spans="1:16" x14ac:dyDescent="0.3">
      <c r="A5908">
        <v>43822</v>
      </c>
      <c r="B5908" t="s">
        <v>914</v>
      </c>
      <c r="C5908" t="s">
        <v>196</v>
      </c>
      <c r="D5908" t="s">
        <v>24</v>
      </c>
      <c r="E5908" t="s">
        <v>319</v>
      </c>
      <c r="F5908">
        <v>3</v>
      </c>
      <c r="G5908">
        <v>5</v>
      </c>
      <c r="H5908" t="s">
        <v>19</v>
      </c>
      <c r="I5908" t="s">
        <v>15</v>
      </c>
      <c r="J5908">
        <v>6051</v>
      </c>
      <c r="K5908" t="str">
        <f>VLOOKUP(E5908,LUCode!A:B,2,FALSE)</f>
        <v xml:space="preserve">Speed Control Equipment  </v>
      </c>
      <c r="L5908">
        <f>VLOOKUP(D5908,Coordinates!A:C,2,FALSE)</f>
        <v>43.415199999999999</v>
      </c>
      <c r="M5908">
        <f>VLOOKUP(D5908,Coordinates!A:C,3,FALSE)</f>
        <v>-79.234999999999999</v>
      </c>
      <c r="N5908" t="str">
        <f>VLOOKUP(I5908,LULine!A:B,2,FALSE)</f>
        <v>Yonge University Spadina</v>
      </c>
      <c r="O5908" t="s">
        <v>1769</v>
      </c>
      <c r="P5908" t="s">
        <v>1774</v>
      </c>
    </row>
    <row r="5909" spans="1:16" x14ac:dyDescent="0.3">
      <c r="A5909">
        <v>43822</v>
      </c>
      <c r="B5909" t="s">
        <v>1303</v>
      </c>
      <c r="C5909" t="s">
        <v>196</v>
      </c>
      <c r="D5909" t="s">
        <v>149</v>
      </c>
      <c r="E5909" t="s">
        <v>308</v>
      </c>
      <c r="F5909">
        <v>6</v>
      </c>
      <c r="G5909">
        <v>8</v>
      </c>
      <c r="H5909" t="s">
        <v>34</v>
      </c>
      <c r="I5909" t="s">
        <v>30</v>
      </c>
      <c r="J5909">
        <v>5003</v>
      </c>
      <c r="K5909" t="str">
        <f>VLOOKUP(E5909,LUCode!A:B,2,FALSE)</f>
        <v>Assault / Patron Involved</v>
      </c>
      <c r="L5909">
        <f>VLOOKUP(D5909,Coordinates!A:C,2,FALSE)</f>
        <v>43.400199999999998</v>
      </c>
      <c r="M5909">
        <f>VLOOKUP(D5909,Coordinates!A:C,3,FALSE)</f>
        <v>-79.241399999999999</v>
      </c>
      <c r="N5909" t="str">
        <f>VLOOKUP(I5909,LULine!A:B,2,FALSE)</f>
        <v>Bloor Danforth</v>
      </c>
      <c r="O5909" t="s">
        <v>1769</v>
      </c>
      <c r="P5909" t="s">
        <v>1774</v>
      </c>
    </row>
    <row r="5910" spans="1:16" x14ac:dyDescent="0.3">
      <c r="A5910">
        <v>43822</v>
      </c>
      <c r="B5910" t="s">
        <v>1057</v>
      </c>
      <c r="C5910" t="s">
        <v>196</v>
      </c>
      <c r="D5910" t="s">
        <v>367</v>
      </c>
      <c r="E5910" t="s">
        <v>158</v>
      </c>
      <c r="F5910">
        <v>11</v>
      </c>
      <c r="G5910">
        <v>14</v>
      </c>
      <c r="H5910" t="s">
        <v>29</v>
      </c>
      <c r="I5910" t="s">
        <v>30</v>
      </c>
      <c r="J5910">
        <v>5259</v>
      </c>
      <c r="K5910" t="str">
        <f>VLOOKUP(E5910,LUCode!A:B,2,FALSE)</f>
        <v>Unauthorized at Track Level</v>
      </c>
      <c r="L5910">
        <f>VLOOKUP(D5910,Coordinates!A:C,2,FALSE)</f>
        <v>43.390599999999999</v>
      </c>
      <c r="M5910">
        <f>VLOOKUP(D5910,Coordinates!A:C,3,FALSE)</f>
        <v>-79.283299999999997</v>
      </c>
      <c r="N5910" t="str">
        <f>VLOOKUP(I5910,LULine!A:B,2,FALSE)</f>
        <v>Bloor Danforth</v>
      </c>
      <c r="O5910" t="s">
        <v>1769</v>
      </c>
      <c r="P5910" t="s">
        <v>1772</v>
      </c>
    </row>
    <row r="5911" spans="1:16" x14ac:dyDescent="0.3">
      <c r="A5911">
        <v>43822</v>
      </c>
      <c r="B5911" t="s">
        <v>607</v>
      </c>
      <c r="C5911" t="s">
        <v>196</v>
      </c>
      <c r="D5911" t="s">
        <v>439</v>
      </c>
      <c r="E5911" t="s">
        <v>54</v>
      </c>
      <c r="F5911">
        <v>3</v>
      </c>
      <c r="G5911">
        <v>5</v>
      </c>
      <c r="H5911" t="s">
        <v>19</v>
      </c>
      <c r="I5911" t="s">
        <v>15</v>
      </c>
      <c r="J5911">
        <v>5696</v>
      </c>
      <c r="K5911" t="str">
        <f>VLOOKUP(E5911,LUCode!A:B,2,FALSE)</f>
        <v>Passenger Assistance Alarm Activated - No Trouble Found</v>
      </c>
      <c r="L5911">
        <f>VLOOKUP(D5911,Coordinates!A:C,2,FALSE)</f>
        <v>43.6477</v>
      </c>
      <c r="M5911">
        <f>VLOOKUP(D5911,Coordinates!A:C,3,FALSE)</f>
        <v>-79.384799999999998</v>
      </c>
      <c r="N5911" t="str">
        <f>VLOOKUP(I5911,LULine!A:B,2,FALSE)</f>
        <v>Yonge University Spadina</v>
      </c>
      <c r="O5911" t="s">
        <v>1769</v>
      </c>
      <c r="P5911" t="s">
        <v>1772</v>
      </c>
    </row>
    <row r="5912" spans="1:16" x14ac:dyDescent="0.3">
      <c r="A5912">
        <v>43822</v>
      </c>
      <c r="B5912" t="s">
        <v>580</v>
      </c>
      <c r="C5912" t="s">
        <v>196</v>
      </c>
      <c r="D5912" t="s">
        <v>389</v>
      </c>
      <c r="E5912" t="s">
        <v>900</v>
      </c>
      <c r="F5912">
        <v>3</v>
      </c>
      <c r="G5912">
        <v>9</v>
      </c>
      <c r="H5912" t="s">
        <v>19</v>
      </c>
      <c r="I5912" t="s">
        <v>93</v>
      </c>
      <c r="J5912">
        <v>3014</v>
      </c>
      <c r="K5912" t="str">
        <f>VLOOKUP(E5912,LUCode!A:B,2,FALSE)</f>
        <v>Disorderly Patron</v>
      </c>
      <c r="L5912">
        <f>VLOOKUP(D5912,Coordinates!A:C,2,FALSE)</f>
        <v>43.450099999999999</v>
      </c>
      <c r="M5912">
        <f>VLOOKUP(D5912,Coordinates!A:C,3,FALSE)</f>
        <v>-79.161299999999997</v>
      </c>
      <c r="N5912" t="str">
        <f>VLOOKUP(I5912,LULine!A:B,2,FALSE)</f>
        <v>Scarborough Rail Transit</v>
      </c>
      <c r="O5912" t="s">
        <v>1769</v>
      </c>
      <c r="P5912" t="s">
        <v>1772</v>
      </c>
    </row>
    <row r="5913" spans="1:16" x14ac:dyDescent="0.3">
      <c r="A5913">
        <v>43822</v>
      </c>
      <c r="B5913" t="s">
        <v>1116</v>
      </c>
      <c r="C5913" t="s">
        <v>196</v>
      </c>
      <c r="D5913" t="s">
        <v>45</v>
      </c>
      <c r="E5913" t="s">
        <v>52</v>
      </c>
      <c r="F5913">
        <v>3</v>
      </c>
      <c r="G5913">
        <v>6</v>
      </c>
      <c r="H5913" t="s">
        <v>19</v>
      </c>
      <c r="I5913" t="s">
        <v>15</v>
      </c>
      <c r="J5913">
        <v>6031</v>
      </c>
      <c r="K5913" t="str">
        <f>VLOOKUP(E5913,LUCode!A:B,2,FALSE)</f>
        <v>Unsanitary Vehicle</v>
      </c>
      <c r="L5913">
        <f>VLOOKUP(D5913,Coordinates!A:C,2,FALSE)</f>
        <v>43.781399999999998</v>
      </c>
      <c r="M5913">
        <f>VLOOKUP(D5913,Coordinates!A:C,3,FALSE)</f>
        <v>-79.415000000000006</v>
      </c>
      <c r="N5913" t="str">
        <f>VLOOKUP(I5913,LULine!A:B,2,FALSE)</f>
        <v>Yonge University Spadina</v>
      </c>
      <c r="O5913" t="s">
        <v>1769</v>
      </c>
      <c r="P5913" t="s">
        <v>1773</v>
      </c>
    </row>
    <row r="5914" spans="1:16" x14ac:dyDescent="0.3">
      <c r="A5914">
        <v>43822</v>
      </c>
      <c r="B5914" t="s">
        <v>674</v>
      </c>
      <c r="C5914" t="s">
        <v>196</v>
      </c>
      <c r="D5914" t="s">
        <v>207</v>
      </c>
      <c r="E5914" t="s">
        <v>158</v>
      </c>
      <c r="F5914">
        <v>11</v>
      </c>
      <c r="G5914">
        <v>14</v>
      </c>
      <c r="H5914" t="s">
        <v>19</v>
      </c>
      <c r="I5914" t="s">
        <v>15</v>
      </c>
      <c r="J5914">
        <v>5916</v>
      </c>
      <c r="K5914" t="str">
        <f>VLOOKUP(E5914,LUCode!A:B,2,FALSE)</f>
        <v>Unauthorized at Track Level</v>
      </c>
      <c r="L5914">
        <f>VLOOKUP(D5914,Coordinates!A:C,2,FALSE)</f>
        <v>43.4221</v>
      </c>
      <c r="M5914">
        <f>VLOOKUP(D5914,Coordinates!A:C,3,FALSE)</f>
        <v>-79.235399999999998</v>
      </c>
      <c r="N5914" t="str">
        <f>VLOOKUP(I5914,LULine!A:B,2,FALSE)</f>
        <v>Yonge University Spadina</v>
      </c>
      <c r="O5914" t="s">
        <v>1769</v>
      </c>
      <c r="P5914" t="s">
        <v>1773</v>
      </c>
    </row>
    <row r="5915" spans="1:16" x14ac:dyDescent="0.3">
      <c r="A5915">
        <v>43822</v>
      </c>
      <c r="B5915" t="s">
        <v>404</v>
      </c>
      <c r="C5915" t="s">
        <v>196</v>
      </c>
      <c r="D5915" t="s">
        <v>281</v>
      </c>
      <c r="E5915" t="s">
        <v>70</v>
      </c>
      <c r="F5915">
        <v>3</v>
      </c>
      <c r="G5915">
        <v>8</v>
      </c>
      <c r="H5915" t="s">
        <v>29</v>
      </c>
      <c r="I5915" t="s">
        <v>99</v>
      </c>
      <c r="J5915">
        <v>6196</v>
      </c>
      <c r="K5915" t="str">
        <f>VLOOKUP(E5915,LUCode!A:B,2,FALSE)</f>
        <v>Signals - Train Stops</v>
      </c>
      <c r="L5915">
        <f>VLOOKUP(D5915,Coordinates!A:C,2,FALSE)</f>
        <v>43.775700000000001</v>
      </c>
      <c r="M5915">
        <f>VLOOKUP(D5915,Coordinates!A:C,3,FALSE)</f>
        <v>-79.345399999999998</v>
      </c>
      <c r="N5915" t="str">
        <f>VLOOKUP(I5915,LULine!A:B,2,FALSE)</f>
        <v>Sheppard</v>
      </c>
      <c r="O5915" t="s">
        <v>1769</v>
      </c>
      <c r="P5915" t="s">
        <v>1775</v>
      </c>
    </row>
    <row r="5916" spans="1:16" x14ac:dyDescent="0.3">
      <c r="A5916">
        <v>43822</v>
      </c>
      <c r="B5916" t="s">
        <v>307</v>
      </c>
      <c r="C5916" t="s">
        <v>196</v>
      </c>
      <c r="D5916" t="s">
        <v>137</v>
      </c>
      <c r="E5916" t="s">
        <v>143</v>
      </c>
      <c r="F5916">
        <v>3</v>
      </c>
      <c r="G5916">
        <v>5</v>
      </c>
      <c r="H5916" t="s">
        <v>14</v>
      </c>
      <c r="I5916" t="s">
        <v>15</v>
      </c>
      <c r="J5916">
        <v>5626</v>
      </c>
      <c r="K5916" t="str">
        <f>VLOOKUP(E5916,LUCode!A:B,2,FALSE)</f>
        <v>Transportation Department - Other</v>
      </c>
      <c r="L5916">
        <f>VLOOKUP(D5916,Coordinates!A:C,2,FALSE)</f>
        <v>43.645299999999999</v>
      </c>
      <c r="M5916">
        <f>VLOOKUP(D5916,Coordinates!A:C,3,FALSE)</f>
        <v>-79.380600000000001</v>
      </c>
      <c r="N5916" t="str">
        <f>VLOOKUP(I5916,LULine!A:B,2,FALSE)</f>
        <v>Yonge University Spadina</v>
      </c>
      <c r="O5916" t="s">
        <v>1769</v>
      </c>
      <c r="P5916" t="s">
        <v>1775</v>
      </c>
    </row>
    <row r="5917" spans="1:16" x14ac:dyDescent="0.3">
      <c r="A5917">
        <v>43822</v>
      </c>
      <c r="B5917" t="s">
        <v>347</v>
      </c>
      <c r="C5917" t="s">
        <v>196</v>
      </c>
      <c r="D5917" t="s">
        <v>281</v>
      </c>
      <c r="E5917" t="s">
        <v>67</v>
      </c>
      <c r="F5917">
        <v>4</v>
      </c>
      <c r="G5917">
        <v>9</v>
      </c>
      <c r="H5917" t="s">
        <v>29</v>
      </c>
      <c r="I5917" t="s">
        <v>99</v>
      </c>
      <c r="J5917">
        <v>6196</v>
      </c>
      <c r="K5917" t="str">
        <f>VLOOKUP(E5917,LUCode!A:B,2,FALSE)</f>
        <v>Door Problems - Faulty Equipment</v>
      </c>
      <c r="L5917">
        <f>VLOOKUP(D5917,Coordinates!A:C,2,FALSE)</f>
        <v>43.775700000000001</v>
      </c>
      <c r="M5917">
        <f>VLOOKUP(D5917,Coordinates!A:C,3,FALSE)</f>
        <v>-79.345399999999998</v>
      </c>
      <c r="N5917" t="str">
        <f>VLOOKUP(I5917,LULine!A:B,2,FALSE)</f>
        <v>Sheppard</v>
      </c>
      <c r="O5917" t="s">
        <v>1769</v>
      </c>
      <c r="P5917" t="s">
        <v>1775</v>
      </c>
    </row>
    <row r="5918" spans="1:16" x14ac:dyDescent="0.3">
      <c r="A5918">
        <v>43822</v>
      </c>
      <c r="B5918" t="s">
        <v>523</v>
      </c>
      <c r="C5918" t="s">
        <v>196</v>
      </c>
      <c r="D5918" t="s">
        <v>104</v>
      </c>
      <c r="E5918" t="s">
        <v>143</v>
      </c>
      <c r="F5918">
        <v>8</v>
      </c>
      <c r="G5918">
        <v>11</v>
      </c>
      <c r="H5918" t="s">
        <v>29</v>
      </c>
      <c r="I5918" t="s">
        <v>30</v>
      </c>
      <c r="J5918">
        <v>5266</v>
      </c>
      <c r="K5918" t="str">
        <f>VLOOKUP(E5918,LUCode!A:B,2,FALSE)</f>
        <v>Transportation Department - Other</v>
      </c>
      <c r="L5918">
        <f>VLOOKUP(D5918,Coordinates!A:C,2,FALSE)</f>
        <v>43.384300000000003</v>
      </c>
      <c r="M5918">
        <f>VLOOKUP(D5918,Coordinates!A:C,3,FALSE)</f>
        <v>-79.312799999999996</v>
      </c>
      <c r="N5918" t="str">
        <f>VLOOKUP(I5918,LULine!A:B,2,FALSE)</f>
        <v>Bloor Danforth</v>
      </c>
      <c r="O5918" t="s">
        <v>1769</v>
      </c>
      <c r="P5918" t="s">
        <v>1775</v>
      </c>
    </row>
    <row r="5919" spans="1:16" x14ac:dyDescent="0.3">
      <c r="A5919">
        <v>43822</v>
      </c>
      <c r="B5919" t="s">
        <v>641</v>
      </c>
      <c r="C5919" t="s">
        <v>196</v>
      </c>
      <c r="D5919" t="s">
        <v>45</v>
      </c>
      <c r="E5919" t="s">
        <v>89</v>
      </c>
      <c r="F5919">
        <v>3</v>
      </c>
      <c r="G5919">
        <v>5</v>
      </c>
      <c r="H5919" t="s">
        <v>19</v>
      </c>
      <c r="I5919" t="s">
        <v>15</v>
      </c>
      <c r="J5919">
        <v>5896</v>
      </c>
      <c r="K5919" t="str">
        <f>VLOOKUP(E5919,LUCode!A:B,2,FALSE)</f>
        <v>Injured or ill Customer (On Train) - Medical Aid Refused</v>
      </c>
      <c r="L5919">
        <f>VLOOKUP(D5919,Coordinates!A:C,2,FALSE)</f>
        <v>43.781399999999998</v>
      </c>
      <c r="M5919">
        <f>VLOOKUP(D5919,Coordinates!A:C,3,FALSE)</f>
        <v>-79.415000000000006</v>
      </c>
      <c r="N5919" t="str">
        <f>VLOOKUP(I5919,LULine!A:B,2,FALSE)</f>
        <v>Yonge University Spadina</v>
      </c>
      <c r="O5919" t="s">
        <v>1769</v>
      </c>
      <c r="P5919" t="s">
        <v>1775</v>
      </c>
    </row>
    <row r="5920" spans="1:16" x14ac:dyDescent="0.3">
      <c r="A5920">
        <v>43822</v>
      </c>
      <c r="B5920" t="s">
        <v>568</v>
      </c>
      <c r="C5920" t="s">
        <v>196</v>
      </c>
      <c r="D5920" t="s">
        <v>45</v>
      </c>
      <c r="E5920" t="s">
        <v>503</v>
      </c>
      <c r="F5920">
        <v>4</v>
      </c>
      <c r="G5920">
        <v>6</v>
      </c>
      <c r="H5920" t="s">
        <v>19</v>
      </c>
      <c r="I5920" t="s">
        <v>15</v>
      </c>
      <c r="J5920">
        <v>5531</v>
      </c>
      <c r="K5920" t="str">
        <f>VLOOKUP(E5920,LUCode!A:B,2,FALSE)</f>
        <v>Supervisory Error</v>
      </c>
      <c r="L5920">
        <f>VLOOKUP(D5920,Coordinates!A:C,2,FALSE)</f>
        <v>43.781399999999998</v>
      </c>
      <c r="M5920">
        <f>VLOOKUP(D5920,Coordinates!A:C,3,FALSE)</f>
        <v>-79.415000000000006</v>
      </c>
      <c r="N5920" t="str">
        <f>VLOOKUP(I5920,LULine!A:B,2,FALSE)</f>
        <v>Yonge University Spadina</v>
      </c>
      <c r="O5920" t="s">
        <v>1769</v>
      </c>
      <c r="P5920" t="s">
        <v>1775</v>
      </c>
    </row>
    <row r="5921" spans="1:16" x14ac:dyDescent="0.3">
      <c r="A5921">
        <v>43822</v>
      </c>
      <c r="B5921" t="s">
        <v>387</v>
      </c>
      <c r="C5921" t="s">
        <v>196</v>
      </c>
      <c r="D5921" t="s">
        <v>211</v>
      </c>
      <c r="E5921" t="s">
        <v>57</v>
      </c>
      <c r="F5921">
        <v>3</v>
      </c>
      <c r="G5921">
        <v>5</v>
      </c>
      <c r="H5921" t="s">
        <v>19</v>
      </c>
      <c r="I5921" t="s">
        <v>15</v>
      </c>
      <c r="J5921">
        <v>6094</v>
      </c>
      <c r="K5921" t="str">
        <f>VLOOKUP(E5921,LUCode!A:B,2,FALSE)</f>
        <v>Injured or ill Customer (On Train) - Transported</v>
      </c>
      <c r="L5921">
        <f>VLOOKUP(D5921,Coordinates!A:C,2,FALSE)</f>
        <v>43.4739</v>
      </c>
      <c r="M5921">
        <f>VLOOKUP(D5921,Coordinates!A:C,3,FALSE)</f>
        <v>-79.313900000000004</v>
      </c>
      <c r="N5921" t="str">
        <f>VLOOKUP(I5921,LULine!A:B,2,FALSE)</f>
        <v>Yonge University Spadina</v>
      </c>
      <c r="O5921" t="s">
        <v>1769</v>
      </c>
      <c r="P5921" t="s">
        <v>1776</v>
      </c>
    </row>
    <row r="5922" spans="1:16" x14ac:dyDescent="0.3">
      <c r="A5922">
        <v>43822</v>
      </c>
      <c r="B5922" t="s">
        <v>421</v>
      </c>
      <c r="C5922" t="s">
        <v>196</v>
      </c>
      <c r="D5922" t="s">
        <v>325</v>
      </c>
      <c r="E5922" t="s">
        <v>327</v>
      </c>
      <c r="F5922">
        <v>6</v>
      </c>
      <c r="G5922">
        <v>9</v>
      </c>
      <c r="H5922" t="s">
        <v>19</v>
      </c>
      <c r="I5922" t="s">
        <v>15</v>
      </c>
      <c r="J5922">
        <v>5896</v>
      </c>
      <c r="K5922" t="str">
        <f>VLOOKUP(E5922,LUCode!A:B,2,FALSE)</f>
        <v>Operator Overshot Platform</v>
      </c>
      <c r="L5922">
        <f>VLOOKUP(D5922,Coordinates!A:C,2,FALSE)</f>
        <v>43.394100000000002</v>
      </c>
      <c r="M5922">
        <f>VLOOKUP(D5922,Coordinates!A:C,3,FALSE)</f>
        <v>-79.225899999999996</v>
      </c>
      <c r="N5922" t="str">
        <f>VLOOKUP(I5922,LULine!A:B,2,FALSE)</f>
        <v>Yonge University Spadina</v>
      </c>
      <c r="O5922" t="s">
        <v>1769</v>
      </c>
      <c r="P5922" t="s">
        <v>1776</v>
      </c>
    </row>
    <row r="5923" spans="1:16" x14ac:dyDescent="0.3">
      <c r="A5923">
        <v>43822</v>
      </c>
      <c r="B5923" t="s">
        <v>1685</v>
      </c>
      <c r="C5923" t="s">
        <v>196</v>
      </c>
      <c r="D5923" t="s">
        <v>149</v>
      </c>
      <c r="E5923" t="s">
        <v>80</v>
      </c>
      <c r="F5923">
        <v>15</v>
      </c>
      <c r="G5923">
        <v>18</v>
      </c>
      <c r="H5923" t="s">
        <v>34</v>
      </c>
      <c r="I5923" t="s">
        <v>30</v>
      </c>
      <c r="J5923">
        <v>5188</v>
      </c>
      <c r="K5923" t="str">
        <f>VLOOKUP(E5923,LUCode!A:B,2,FALSE)</f>
        <v>Disorderly Patron</v>
      </c>
      <c r="L5923">
        <f>VLOOKUP(D5923,Coordinates!A:C,2,FALSE)</f>
        <v>43.400199999999998</v>
      </c>
      <c r="M5923">
        <f>VLOOKUP(D5923,Coordinates!A:C,3,FALSE)</f>
        <v>-79.241399999999999</v>
      </c>
      <c r="N5923" t="str">
        <f>VLOOKUP(I5923,LULine!A:B,2,FALSE)</f>
        <v>Bloor Danforth</v>
      </c>
      <c r="O5923" t="s">
        <v>1769</v>
      </c>
      <c r="P5923" t="s">
        <v>1777</v>
      </c>
    </row>
    <row r="5924" spans="1:16" x14ac:dyDescent="0.3">
      <c r="A5924">
        <v>43822</v>
      </c>
      <c r="B5924" t="s">
        <v>847</v>
      </c>
      <c r="C5924" t="s">
        <v>196</v>
      </c>
      <c r="D5924" t="s">
        <v>237</v>
      </c>
      <c r="E5924" t="s">
        <v>80</v>
      </c>
      <c r="F5924">
        <v>4</v>
      </c>
      <c r="G5924">
        <v>8</v>
      </c>
      <c r="H5924" t="s">
        <v>29</v>
      </c>
      <c r="I5924" t="s">
        <v>30</v>
      </c>
      <c r="J5924">
        <v>5342</v>
      </c>
      <c r="K5924" t="str">
        <f>VLOOKUP(E5924,LUCode!A:B,2,FALSE)</f>
        <v>Disorderly Patron</v>
      </c>
      <c r="L5924">
        <f>VLOOKUP(D5924,Coordinates!A:C,2,FALSE)</f>
        <v>43.394399999999997</v>
      </c>
      <c r="M5924">
        <f>VLOOKUP(D5924,Coordinates!A:C,3,FALSE)</f>
        <v>-79.253600000000006</v>
      </c>
      <c r="N5924" t="str">
        <f>VLOOKUP(I5924,LULine!A:B,2,FALSE)</f>
        <v>Bloor Danforth</v>
      </c>
      <c r="O5924" t="s">
        <v>1769</v>
      </c>
      <c r="P5924" t="s">
        <v>1777</v>
      </c>
    </row>
    <row r="5925" spans="1:16" x14ac:dyDescent="0.3">
      <c r="A5925">
        <v>43822</v>
      </c>
      <c r="B5925" t="s">
        <v>1157</v>
      </c>
      <c r="C5925" t="s">
        <v>196</v>
      </c>
      <c r="D5925" t="s">
        <v>45</v>
      </c>
      <c r="E5925" t="s">
        <v>89</v>
      </c>
      <c r="F5925">
        <v>3</v>
      </c>
      <c r="G5925">
        <v>8</v>
      </c>
      <c r="H5925" t="s">
        <v>14</v>
      </c>
      <c r="I5925" t="s">
        <v>15</v>
      </c>
      <c r="J5925">
        <v>5771</v>
      </c>
      <c r="K5925" t="str">
        <f>VLOOKUP(E5925,LUCode!A:B,2,FALSE)</f>
        <v>Injured or ill Customer (On Train) - Medical Aid Refused</v>
      </c>
      <c r="L5925">
        <f>VLOOKUP(D5925,Coordinates!A:C,2,FALSE)</f>
        <v>43.781399999999998</v>
      </c>
      <c r="M5925">
        <f>VLOOKUP(D5925,Coordinates!A:C,3,FALSE)</f>
        <v>-79.415000000000006</v>
      </c>
      <c r="N5925" t="str">
        <f>VLOOKUP(I5925,LULine!A:B,2,FALSE)</f>
        <v>Yonge University Spadina</v>
      </c>
      <c r="O5925" t="s">
        <v>1769</v>
      </c>
      <c r="P5925" t="s">
        <v>1777</v>
      </c>
    </row>
    <row r="5926" spans="1:16" x14ac:dyDescent="0.3">
      <c r="A5926">
        <v>43823</v>
      </c>
      <c r="B5926" t="s">
        <v>1142</v>
      </c>
      <c r="C5926" t="s">
        <v>11</v>
      </c>
      <c r="D5926" t="s">
        <v>279</v>
      </c>
      <c r="E5926" t="s">
        <v>80</v>
      </c>
      <c r="F5926">
        <v>3</v>
      </c>
      <c r="G5926">
        <v>8</v>
      </c>
      <c r="H5926" t="s">
        <v>14</v>
      </c>
      <c r="I5926" t="s">
        <v>15</v>
      </c>
      <c r="J5926">
        <v>5726</v>
      </c>
      <c r="K5926" t="str">
        <f>VLOOKUP(E5926,LUCode!A:B,2,FALSE)</f>
        <v>Disorderly Patron</v>
      </c>
      <c r="L5926">
        <f>VLOOKUP(D5926,Coordinates!A:C,2,FALSE)</f>
        <v>43.4056</v>
      </c>
      <c r="M5926">
        <f>VLOOKUP(D5926,Coordinates!A:C,3,FALSE)</f>
        <v>-79.232699999999994</v>
      </c>
      <c r="N5926" t="str">
        <f>VLOOKUP(I5926,LULine!A:B,2,FALSE)</f>
        <v>Yonge University Spadina</v>
      </c>
      <c r="O5926" t="s">
        <v>1769</v>
      </c>
      <c r="P5926" t="s">
        <v>1777</v>
      </c>
    </row>
    <row r="5927" spans="1:16" x14ac:dyDescent="0.3">
      <c r="A5927">
        <v>43823</v>
      </c>
      <c r="B5927" t="s">
        <v>769</v>
      </c>
      <c r="C5927" t="s">
        <v>11</v>
      </c>
      <c r="D5927" s="25" t="s">
        <v>1756</v>
      </c>
      <c r="E5927" t="s">
        <v>89</v>
      </c>
      <c r="F5927">
        <v>3</v>
      </c>
      <c r="G5927">
        <v>8</v>
      </c>
      <c r="H5927" t="s">
        <v>14</v>
      </c>
      <c r="I5927" t="s">
        <v>15</v>
      </c>
      <c r="J5927">
        <v>6081</v>
      </c>
      <c r="K5927" t="str">
        <f>VLOOKUP(E5927,LUCode!A:B,2,FALSE)</f>
        <v>Injured or ill Customer (On Train) - Medical Aid Refused</v>
      </c>
      <c r="L5927">
        <f>VLOOKUP(D5927,Coordinates!A:C,2,FALSE)</f>
        <v>43.401600000000002</v>
      </c>
      <c r="M5927">
        <f>VLOOKUP(D5927,Coordinates!A:C,3,FALSE)</f>
        <v>-79.230900000000005</v>
      </c>
      <c r="N5927" t="str">
        <f>VLOOKUP(I5927,LULine!A:B,2,FALSE)</f>
        <v>Yonge University Spadina</v>
      </c>
      <c r="O5927" t="s">
        <v>1769</v>
      </c>
      <c r="P5927" t="s">
        <v>1777</v>
      </c>
    </row>
    <row r="5928" spans="1:16" x14ac:dyDescent="0.3">
      <c r="A5928">
        <v>43823</v>
      </c>
      <c r="B5928" t="s">
        <v>939</v>
      </c>
      <c r="C5928" t="s">
        <v>11</v>
      </c>
      <c r="D5928" t="s">
        <v>45</v>
      </c>
      <c r="E5928" t="s">
        <v>50</v>
      </c>
      <c r="F5928">
        <v>5</v>
      </c>
      <c r="G5928">
        <v>10</v>
      </c>
      <c r="H5928" t="s">
        <v>14</v>
      </c>
      <c r="I5928" t="s">
        <v>15</v>
      </c>
      <c r="J5928">
        <v>5836</v>
      </c>
      <c r="K5928" t="str">
        <f>VLOOKUP(E5928,LUCode!A:B,2,FALSE)</f>
        <v>Brakes</v>
      </c>
      <c r="L5928">
        <f>VLOOKUP(D5928,Coordinates!A:C,2,FALSE)</f>
        <v>43.781399999999998</v>
      </c>
      <c r="M5928">
        <f>VLOOKUP(D5928,Coordinates!A:C,3,FALSE)</f>
        <v>-79.415000000000006</v>
      </c>
      <c r="N5928" t="str">
        <f>VLOOKUP(I5928,LULine!A:B,2,FALSE)</f>
        <v>Yonge University Spadina</v>
      </c>
      <c r="O5928" t="s">
        <v>1769</v>
      </c>
      <c r="P5928" t="s">
        <v>1777</v>
      </c>
    </row>
    <row r="5929" spans="1:16" x14ac:dyDescent="0.3">
      <c r="A5929">
        <v>43823</v>
      </c>
      <c r="B5929" t="s">
        <v>151</v>
      </c>
      <c r="C5929" t="s">
        <v>11</v>
      </c>
      <c r="D5929" t="s">
        <v>88</v>
      </c>
      <c r="E5929" t="s">
        <v>143</v>
      </c>
      <c r="F5929">
        <v>5</v>
      </c>
      <c r="G5929">
        <v>0</v>
      </c>
      <c r="H5929" t="s">
        <v>14</v>
      </c>
      <c r="I5929" t="s">
        <v>15</v>
      </c>
      <c r="J5929">
        <v>5441</v>
      </c>
      <c r="K5929" t="str">
        <f>VLOOKUP(E5929,LUCode!A:B,2,FALSE)</f>
        <v>Transportation Department - Other</v>
      </c>
      <c r="L5929">
        <f>VLOOKUP(D5929,Coordinates!A:C,2,FALSE)</f>
        <v>43.744900000000001</v>
      </c>
      <c r="M5929">
        <f>VLOOKUP(D5929,Coordinates!A:C,3,FALSE)</f>
        <v>-79.406700000000001</v>
      </c>
      <c r="N5929" t="str">
        <f>VLOOKUP(I5929,LULine!A:B,2,FALSE)</f>
        <v>Yonge University Spadina</v>
      </c>
      <c r="O5929" t="s">
        <v>1769</v>
      </c>
      <c r="P5929" t="s">
        <v>1774</v>
      </c>
    </row>
    <row r="5930" spans="1:16" x14ac:dyDescent="0.3">
      <c r="A5930">
        <v>43823</v>
      </c>
      <c r="B5930" t="s">
        <v>62</v>
      </c>
      <c r="C5930" t="s">
        <v>11</v>
      </c>
      <c r="D5930" t="s">
        <v>42</v>
      </c>
      <c r="E5930" t="s">
        <v>250</v>
      </c>
      <c r="F5930">
        <v>6</v>
      </c>
      <c r="G5930">
        <v>0</v>
      </c>
      <c r="H5930" t="s">
        <v>14</v>
      </c>
      <c r="I5930" t="s">
        <v>15</v>
      </c>
      <c r="J5930">
        <v>5396</v>
      </c>
      <c r="K5930" t="str">
        <f>VLOOKUP(E5930,LUCode!A:B,2,FALSE)</f>
        <v>Transit Control Related Problems</v>
      </c>
      <c r="L5930">
        <f>VLOOKUP(D5930,Coordinates!A:C,2,FALSE)</f>
        <v>43.749699999999997</v>
      </c>
      <c r="M5930">
        <f>VLOOKUP(D5930,Coordinates!A:C,3,FALSE)</f>
        <v>-79.4619</v>
      </c>
      <c r="N5930" t="str">
        <f>VLOOKUP(I5930,LULine!A:B,2,FALSE)</f>
        <v>Yonge University Spadina</v>
      </c>
      <c r="O5930" t="s">
        <v>1769</v>
      </c>
      <c r="P5930" t="s">
        <v>1774</v>
      </c>
    </row>
    <row r="5931" spans="1:16" x14ac:dyDescent="0.3">
      <c r="A5931">
        <v>43823</v>
      </c>
      <c r="B5931" t="s">
        <v>940</v>
      </c>
      <c r="C5931" t="s">
        <v>11</v>
      </c>
      <c r="D5931" t="s">
        <v>626</v>
      </c>
      <c r="E5931" t="s">
        <v>725</v>
      </c>
      <c r="F5931">
        <v>3</v>
      </c>
      <c r="G5931">
        <v>10</v>
      </c>
      <c r="H5931" t="s">
        <v>19</v>
      </c>
      <c r="I5931" t="s">
        <v>15</v>
      </c>
      <c r="J5931">
        <v>5541</v>
      </c>
      <c r="K5931" t="str">
        <f>VLOOKUP(E5931,LUCode!A:B,2,FALSE)</f>
        <v>Yard/Carhouse Related Problems</v>
      </c>
      <c r="L5931">
        <f>VLOOKUP(D5931,Coordinates!A:C,2,FALSE)</f>
        <v>43.465000000000003</v>
      </c>
      <c r="M5931">
        <f>VLOOKUP(D5931,Coordinates!A:C,3,FALSE)</f>
        <v>-79.2453</v>
      </c>
      <c r="N5931" t="str">
        <f>VLOOKUP(I5931,LULine!A:B,2,FALSE)</f>
        <v>Yonge University Spadina</v>
      </c>
      <c r="O5931" t="s">
        <v>1769</v>
      </c>
      <c r="P5931" t="s">
        <v>1774</v>
      </c>
    </row>
    <row r="5932" spans="1:16" x14ac:dyDescent="0.3">
      <c r="A5932">
        <v>43823</v>
      </c>
      <c r="B5932" t="s">
        <v>533</v>
      </c>
      <c r="C5932" t="s">
        <v>11</v>
      </c>
      <c r="D5932" t="s">
        <v>77</v>
      </c>
      <c r="E5932" t="s">
        <v>725</v>
      </c>
      <c r="F5932">
        <v>3</v>
      </c>
      <c r="G5932">
        <v>5</v>
      </c>
      <c r="H5932" t="s">
        <v>19</v>
      </c>
      <c r="I5932" t="s">
        <v>15</v>
      </c>
      <c r="J5932">
        <v>6031</v>
      </c>
      <c r="K5932" t="str">
        <f>VLOOKUP(E5932,LUCode!A:B,2,FALSE)</f>
        <v>Yard/Carhouse Related Problems</v>
      </c>
      <c r="L5932" t="str">
        <f>VLOOKUP(D5932,Coordinates!A:C,2,FALSE)</f>
        <v>43°44′03</v>
      </c>
      <c r="M5932">
        <f>VLOOKUP(D5932,Coordinates!A:C,3,FALSE)</f>
        <v>-79.27</v>
      </c>
      <c r="N5932" t="str">
        <f>VLOOKUP(I5932,LULine!A:B,2,FALSE)</f>
        <v>Yonge University Spadina</v>
      </c>
      <c r="O5932" t="s">
        <v>1769</v>
      </c>
      <c r="P5932" t="s">
        <v>1774</v>
      </c>
    </row>
    <row r="5933" spans="1:16" x14ac:dyDescent="0.3">
      <c r="A5933">
        <v>43823</v>
      </c>
      <c r="B5933" t="s">
        <v>484</v>
      </c>
      <c r="C5933" t="s">
        <v>11</v>
      </c>
      <c r="D5933" t="s">
        <v>42</v>
      </c>
      <c r="E5933" t="s">
        <v>13</v>
      </c>
      <c r="F5933">
        <v>4</v>
      </c>
      <c r="G5933">
        <v>8</v>
      </c>
      <c r="H5933" t="s">
        <v>14</v>
      </c>
      <c r="I5933" t="s">
        <v>15</v>
      </c>
      <c r="J5933">
        <v>5781</v>
      </c>
      <c r="K5933" t="str">
        <f>VLOOKUP(E5933,LUCode!A:B,2,FALSE)</f>
        <v>ATC Project</v>
      </c>
      <c r="L5933">
        <f>VLOOKUP(D5933,Coordinates!A:C,2,FALSE)</f>
        <v>43.749699999999997</v>
      </c>
      <c r="M5933">
        <f>VLOOKUP(D5933,Coordinates!A:C,3,FALSE)</f>
        <v>-79.4619</v>
      </c>
      <c r="N5933" t="str">
        <f>VLOOKUP(I5933,LULine!A:B,2,FALSE)</f>
        <v>Yonge University Spadina</v>
      </c>
      <c r="O5933" t="s">
        <v>1769</v>
      </c>
      <c r="P5933" t="s">
        <v>1772</v>
      </c>
    </row>
    <row r="5934" spans="1:16" x14ac:dyDescent="0.3">
      <c r="A5934">
        <v>43823</v>
      </c>
      <c r="B5934" t="s">
        <v>256</v>
      </c>
      <c r="C5934" t="s">
        <v>11</v>
      </c>
      <c r="D5934" t="s">
        <v>341</v>
      </c>
      <c r="E5934" t="s">
        <v>1304</v>
      </c>
      <c r="F5934">
        <v>5</v>
      </c>
      <c r="G5934">
        <v>10</v>
      </c>
      <c r="H5934" t="s">
        <v>19</v>
      </c>
      <c r="I5934" t="s">
        <v>93</v>
      </c>
      <c r="J5934">
        <v>3000</v>
      </c>
      <c r="K5934" t="str">
        <f>VLOOKUP(E5934,LUCode!A:B,2,FALSE)</f>
        <v>Other</v>
      </c>
      <c r="L5934">
        <f>VLOOKUP(D5934,Coordinates!A:C,2,FALSE)</f>
        <v>43.732500000000002</v>
      </c>
      <c r="M5934">
        <f>VLOOKUP(D5934,Coordinates!A:C,3,FALSE)</f>
        <v>-79.263599999999997</v>
      </c>
      <c r="N5934" t="str">
        <f>VLOOKUP(I5934,LULine!A:B,2,FALSE)</f>
        <v>Scarborough Rail Transit</v>
      </c>
      <c r="O5934" t="s">
        <v>1769</v>
      </c>
      <c r="P5934" t="s">
        <v>1772</v>
      </c>
    </row>
    <row r="5935" spans="1:16" x14ac:dyDescent="0.3">
      <c r="A5935">
        <v>43823</v>
      </c>
      <c r="B5935" t="s">
        <v>978</v>
      </c>
      <c r="C5935" t="s">
        <v>11</v>
      </c>
      <c r="D5935" t="s">
        <v>22</v>
      </c>
      <c r="E5935" t="s">
        <v>150</v>
      </c>
      <c r="F5935">
        <v>6</v>
      </c>
      <c r="G5935">
        <v>9</v>
      </c>
      <c r="H5935" t="s">
        <v>14</v>
      </c>
      <c r="I5935" t="s">
        <v>15</v>
      </c>
      <c r="J5935">
        <v>5741</v>
      </c>
      <c r="K5935" t="str">
        <f>VLOOKUP(E5935,LUCode!A:B,2,FALSE)</f>
        <v>Passenger Other</v>
      </c>
      <c r="L5935">
        <f>VLOOKUP(D5935,Coordinates!A:C,2,FALSE)</f>
        <v>43.4116</v>
      </c>
      <c r="M5935">
        <f>VLOOKUP(D5935,Coordinates!A:C,3,FALSE)</f>
        <v>-79.233500000000006</v>
      </c>
      <c r="N5935" t="str">
        <f>VLOOKUP(I5935,LULine!A:B,2,FALSE)</f>
        <v>Yonge University Spadina</v>
      </c>
      <c r="O5935" t="s">
        <v>1769</v>
      </c>
      <c r="P5935" t="s">
        <v>1773</v>
      </c>
    </row>
    <row r="5936" spans="1:16" x14ac:dyDescent="0.3">
      <c r="A5936">
        <v>43823</v>
      </c>
      <c r="B5936" t="s">
        <v>1219</v>
      </c>
      <c r="C5936" t="s">
        <v>11</v>
      </c>
      <c r="D5936" t="s">
        <v>79</v>
      </c>
      <c r="E5936" t="s">
        <v>89</v>
      </c>
      <c r="F5936">
        <v>3</v>
      </c>
      <c r="G5936">
        <v>6</v>
      </c>
      <c r="H5936" t="s">
        <v>29</v>
      </c>
      <c r="I5936" t="s">
        <v>30</v>
      </c>
      <c r="J5936">
        <v>5274</v>
      </c>
      <c r="K5936" t="str">
        <f>VLOOKUP(E5936,LUCode!A:B,2,FALSE)</f>
        <v>Injured or ill Customer (On Train) - Medical Aid Refused</v>
      </c>
      <c r="L5936">
        <f>VLOOKUP(D5936,Coordinates!A:C,2,FALSE)</f>
        <v>43.402500000000003</v>
      </c>
      <c r="M5936">
        <f>VLOOKUP(D5936,Coordinates!A:C,3,FALSE)</f>
        <v>-79.220799999999997</v>
      </c>
      <c r="N5936" t="str">
        <f>VLOOKUP(I5936,LULine!A:B,2,FALSE)</f>
        <v>Bloor Danforth</v>
      </c>
      <c r="O5936" t="s">
        <v>1769</v>
      </c>
      <c r="P5936" t="s">
        <v>1773</v>
      </c>
    </row>
    <row r="5937" spans="1:16" x14ac:dyDescent="0.3">
      <c r="A5937">
        <v>43823</v>
      </c>
      <c r="B5937" t="s">
        <v>402</v>
      </c>
      <c r="C5937" t="s">
        <v>11</v>
      </c>
      <c r="D5937" t="s">
        <v>37</v>
      </c>
      <c r="E5937" t="s">
        <v>89</v>
      </c>
      <c r="F5937">
        <v>3</v>
      </c>
      <c r="G5937">
        <v>6</v>
      </c>
      <c r="H5937" t="s">
        <v>29</v>
      </c>
      <c r="I5937" t="s">
        <v>30</v>
      </c>
      <c r="J5937">
        <v>5092</v>
      </c>
      <c r="K5937" t="str">
        <f>VLOOKUP(E5937,LUCode!A:B,2,FALSE)</f>
        <v>Injured or ill Customer (On Train) - Medical Aid Refused</v>
      </c>
      <c r="L5937">
        <f>VLOOKUP(D5937,Coordinates!A:C,2,FALSE)</f>
        <v>43.435699999999997</v>
      </c>
      <c r="M5937">
        <f>VLOOKUP(D5937,Coordinates!A:C,3,FALSE)</f>
        <v>-79.154899999999998</v>
      </c>
      <c r="N5937" t="str">
        <f>VLOOKUP(I5937,LULine!A:B,2,FALSE)</f>
        <v>Bloor Danforth</v>
      </c>
      <c r="O5937" t="s">
        <v>1769</v>
      </c>
      <c r="P5937" t="s">
        <v>1773</v>
      </c>
    </row>
    <row r="5938" spans="1:16" x14ac:dyDescent="0.3">
      <c r="A5938">
        <v>43823</v>
      </c>
      <c r="B5938" t="s">
        <v>1189</v>
      </c>
      <c r="C5938" t="s">
        <v>11</v>
      </c>
      <c r="D5938" t="s">
        <v>244</v>
      </c>
      <c r="E5938" t="s">
        <v>80</v>
      </c>
      <c r="F5938">
        <v>3</v>
      </c>
      <c r="G5938">
        <v>6</v>
      </c>
      <c r="H5938" t="s">
        <v>34</v>
      </c>
      <c r="I5938" t="s">
        <v>30</v>
      </c>
      <c r="J5938">
        <v>5101</v>
      </c>
      <c r="K5938" t="str">
        <f>VLOOKUP(E5938,LUCode!A:B,2,FALSE)</f>
        <v>Disorderly Patron</v>
      </c>
      <c r="L5938">
        <f>VLOOKUP(D5938,Coordinates!A:C,2,FALSE)</f>
        <v>43.402000000000001</v>
      </c>
      <c r="M5938">
        <f>VLOOKUP(D5938,Coordinates!A:C,3,FALSE)</f>
        <v>-79.223500000000001</v>
      </c>
      <c r="N5938" t="str">
        <f>VLOOKUP(I5938,LULine!A:B,2,FALSE)</f>
        <v>Bloor Danforth</v>
      </c>
      <c r="O5938" t="s">
        <v>1769</v>
      </c>
      <c r="P5938" t="s">
        <v>1775</v>
      </c>
    </row>
    <row r="5939" spans="1:16" x14ac:dyDescent="0.3">
      <c r="A5939">
        <v>43823</v>
      </c>
      <c r="B5939" t="s">
        <v>241</v>
      </c>
      <c r="C5939" t="s">
        <v>11</v>
      </c>
      <c r="D5939" t="s">
        <v>325</v>
      </c>
      <c r="E5939" t="s">
        <v>150</v>
      </c>
      <c r="F5939">
        <v>6</v>
      </c>
      <c r="G5939">
        <v>8</v>
      </c>
      <c r="H5939" t="s">
        <v>14</v>
      </c>
      <c r="I5939" t="s">
        <v>15</v>
      </c>
      <c r="J5939">
        <v>5606</v>
      </c>
      <c r="K5939" t="str">
        <f>VLOOKUP(E5939,LUCode!A:B,2,FALSE)</f>
        <v>Passenger Other</v>
      </c>
      <c r="L5939">
        <f>VLOOKUP(D5939,Coordinates!A:C,2,FALSE)</f>
        <v>43.394100000000002</v>
      </c>
      <c r="M5939">
        <f>VLOOKUP(D5939,Coordinates!A:C,3,FALSE)</f>
        <v>-79.225899999999996</v>
      </c>
      <c r="N5939" t="str">
        <f>VLOOKUP(I5939,LULine!A:B,2,FALSE)</f>
        <v>Yonge University Spadina</v>
      </c>
      <c r="O5939" t="s">
        <v>1769</v>
      </c>
      <c r="P5939" t="s">
        <v>1775</v>
      </c>
    </row>
    <row r="5940" spans="1:16" x14ac:dyDescent="0.3">
      <c r="A5940">
        <v>43823</v>
      </c>
      <c r="B5940" t="s">
        <v>498</v>
      </c>
      <c r="C5940" t="s">
        <v>11</v>
      </c>
      <c r="D5940" t="s">
        <v>420</v>
      </c>
      <c r="E5940" t="s">
        <v>13</v>
      </c>
      <c r="F5940">
        <v>9</v>
      </c>
      <c r="G5940">
        <v>12</v>
      </c>
      <c r="H5940" t="s">
        <v>14</v>
      </c>
      <c r="I5940" t="s">
        <v>15</v>
      </c>
      <c r="J5940">
        <v>5836</v>
      </c>
      <c r="K5940" t="str">
        <f>VLOOKUP(E5940,LUCode!A:B,2,FALSE)</f>
        <v>ATC Project</v>
      </c>
      <c r="L5940">
        <f>VLOOKUP(D5940,Coordinates!A:C,2,FALSE)</f>
        <v>43.3917</v>
      </c>
      <c r="M5940">
        <f>VLOOKUP(D5940,Coordinates!A:C,3,FALSE)</f>
        <v>-79.231800000000007</v>
      </c>
      <c r="N5940" t="str">
        <f>VLOOKUP(I5940,LULine!A:B,2,FALSE)</f>
        <v>Yonge University Spadina</v>
      </c>
      <c r="O5940" t="s">
        <v>1769</v>
      </c>
      <c r="P5940" t="s">
        <v>1775</v>
      </c>
    </row>
    <row r="5941" spans="1:16" x14ac:dyDescent="0.3">
      <c r="A5941">
        <v>43823</v>
      </c>
      <c r="B5941" t="s">
        <v>971</v>
      </c>
      <c r="C5941" t="s">
        <v>11</v>
      </c>
      <c r="D5941" t="s">
        <v>248</v>
      </c>
      <c r="E5941" t="s">
        <v>287</v>
      </c>
      <c r="F5941">
        <v>11</v>
      </c>
      <c r="G5941">
        <v>13</v>
      </c>
      <c r="H5941" t="s">
        <v>19</v>
      </c>
      <c r="I5941" t="s">
        <v>15</v>
      </c>
      <c r="J5941">
        <v>5656</v>
      </c>
      <c r="K5941" t="e">
        <f>VLOOKUP(E5941,LUCode!A:B,2,FALSE)</f>
        <v>#N/A</v>
      </c>
      <c r="L5941">
        <f>VLOOKUP(D5941,Coordinates!A:C,2,FALSE)</f>
        <v>43.3857</v>
      </c>
      <c r="M5941">
        <f>VLOOKUP(D5941,Coordinates!A:C,3,FALSE)</f>
        <v>-79.224000000000004</v>
      </c>
      <c r="N5941" t="str">
        <f>VLOOKUP(I5941,LULine!A:B,2,FALSE)</f>
        <v>Yonge University Spadina</v>
      </c>
      <c r="O5941" t="s">
        <v>1769</v>
      </c>
      <c r="P5941" t="s">
        <v>1775</v>
      </c>
    </row>
    <row r="5942" spans="1:16" x14ac:dyDescent="0.3">
      <c r="A5942">
        <v>43823</v>
      </c>
      <c r="B5942" t="s">
        <v>1091</v>
      </c>
      <c r="C5942" t="s">
        <v>11</v>
      </c>
      <c r="D5942" t="s">
        <v>24</v>
      </c>
      <c r="E5942" t="s">
        <v>1510</v>
      </c>
      <c r="F5942">
        <v>14</v>
      </c>
      <c r="G5942">
        <v>16</v>
      </c>
      <c r="H5942" t="s">
        <v>19</v>
      </c>
      <c r="I5942" t="s">
        <v>15</v>
      </c>
      <c r="J5942">
        <v>5521</v>
      </c>
      <c r="K5942" t="str">
        <f>VLOOKUP(E5942,LUCode!A:B,2,FALSE)</f>
        <v>Signal Control Problem - Signals</v>
      </c>
      <c r="L5942">
        <f>VLOOKUP(D5942,Coordinates!A:C,2,FALSE)</f>
        <v>43.415199999999999</v>
      </c>
      <c r="M5942">
        <f>VLOOKUP(D5942,Coordinates!A:C,3,FALSE)</f>
        <v>-79.234999999999999</v>
      </c>
      <c r="N5942" t="str">
        <f>VLOOKUP(I5942,LULine!A:B,2,FALSE)</f>
        <v>Yonge University Spadina</v>
      </c>
      <c r="O5942" t="s">
        <v>1769</v>
      </c>
      <c r="P5942" t="s">
        <v>1776</v>
      </c>
    </row>
    <row r="5943" spans="1:16" x14ac:dyDescent="0.3">
      <c r="A5943">
        <v>43823</v>
      </c>
      <c r="B5943" t="s">
        <v>1311</v>
      </c>
      <c r="C5943" t="s">
        <v>11</v>
      </c>
      <c r="D5943" t="s">
        <v>27</v>
      </c>
      <c r="E5943" t="s">
        <v>80</v>
      </c>
      <c r="F5943">
        <v>3</v>
      </c>
      <c r="G5943">
        <v>7</v>
      </c>
      <c r="H5943" t="s">
        <v>29</v>
      </c>
      <c r="I5943" t="s">
        <v>30</v>
      </c>
      <c r="J5943">
        <v>5339</v>
      </c>
      <c r="K5943" t="str">
        <f>VLOOKUP(E5943,LUCode!A:B,2,FALSE)</f>
        <v>Disorderly Patron</v>
      </c>
      <c r="L5943">
        <f>VLOOKUP(D5943,Coordinates!A:C,2,FALSE)</f>
        <v>43.392000000000003</v>
      </c>
      <c r="M5943">
        <f>VLOOKUP(D5943,Coordinates!A:C,3,FALSE)</f>
        <v>-79.273499999999999</v>
      </c>
      <c r="N5943" t="str">
        <f>VLOOKUP(I5943,LULine!A:B,2,FALSE)</f>
        <v>Bloor Danforth</v>
      </c>
      <c r="O5943" t="s">
        <v>1769</v>
      </c>
      <c r="P5943" t="s">
        <v>1777</v>
      </c>
    </row>
    <row r="5944" spans="1:16" x14ac:dyDescent="0.3">
      <c r="A5944">
        <v>43824</v>
      </c>
      <c r="B5944" t="s">
        <v>1092</v>
      </c>
      <c r="C5944" t="s">
        <v>63</v>
      </c>
      <c r="D5944" t="s">
        <v>79</v>
      </c>
      <c r="E5944" t="s">
        <v>158</v>
      </c>
      <c r="F5944">
        <v>3</v>
      </c>
      <c r="G5944">
        <v>7</v>
      </c>
      <c r="H5944" t="s">
        <v>29</v>
      </c>
      <c r="I5944" t="s">
        <v>30</v>
      </c>
      <c r="J5944">
        <v>5235</v>
      </c>
      <c r="K5944" t="str">
        <f>VLOOKUP(E5944,LUCode!A:B,2,FALSE)</f>
        <v>Unauthorized at Track Level</v>
      </c>
      <c r="L5944">
        <f>VLOOKUP(D5944,Coordinates!A:C,2,FALSE)</f>
        <v>43.402500000000003</v>
      </c>
      <c r="M5944">
        <f>VLOOKUP(D5944,Coordinates!A:C,3,FALSE)</f>
        <v>-79.220799999999997</v>
      </c>
      <c r="N5944" t="str">
        <f>VLOOKUP(I5944,LULine!A:B,2,FALSE)</f>
        <v>Bloor Danforth</v>
      </c>
      <c r="O5944" t="s">
        <v>1769</v>
      </c>
      <c r="P5944" t="s">
        <v>1777</v>
      </c>
    </row>
    <row r="5945" spans="1:16" x14ac:dyDescent="0.3">
      <c r="A5945">
        <v>43824</v>
      </c>
      <c r="B5945" t="s">
        <v>334</v>
      </c>
      <c r="C5945" t="s">
        <v>63</v>
      </c>
      <c r="D5945" t="s">
        <v>42</v>
      </c>
      <c r="E5945" t="s">
        <v>250</v>
      </c>
      <c r="F5945">
        <v>20</v>
      </c>
      <c r="G5945">
        <v>0</v>
      </c>
      <c r="H5945" t="s">
        <v>14</v>
      </c>
      <c r="I5945" t="s">
        <v>15</v>
      </c>
      <c r="J5945">
        <v>5526</v>
      </c>
      <c r="K5945" t="str">
        <f>VLOOKUP(E5945,LUCode!A:B,2,FALSE)</f>
        <v>Transit Control Related Problems</v>
      </c>
      <c r="L5945">
        <f>VLOOKUP(D5945,Coordinates!A:C,2,FALSE)</f>
        <v>43.749699999999997</v>
      </c>
      <c r="M5945">
        <f>VLOOKUP(D5945,Coordinates!A:C,3,FALSE)</f>
        <v>-79.4619</v>
      </c>
      <c r="N5945" t="str">
        <f>VLOOKUP(I5945,LULine!A:B,2,FALSE)</f>
        <v>Yonge University Spadina</v>
      </c>
      <c r="O5945" t="s">
        <v>1769</v>
      </c>
      <c r="P5945" t="s">
        <v>1774</v>
      </c>
    </row>
    <row r="5946" spans="1:16" x14ac:dyDescent="0.3">
      <c r="A5946">
        <v>43824</v>
      </c>
      <c r="B5946" t="s">
        <v>806</v>
      </c>
      <c r="C5946" t="s">
        <v>63</v>
      </c>
      <c r="D5946" t="s">
        <v>211</v>
      </c>
      <c r="E5946" t="s">
        <v>132</v>
      </c>
      <c r="F5946">
        <v>5</v>
      </c>
      <c r="G5946">
        <v>10</v>
      </c>
      <c r="H5946" t="s">
        <v>19</v>
      </c>
      <c r="I5946" t="s">
        <v>15</v>
      </c>
      <c r="J5946">
        <v>5716</v>
      </c>
      <c r="K5946" t="str">
        <f>VLOOKUP(E5946,LUCode!A:B,2,FALSE)</f>
        <v>Misc. Transportation Other - Employee Non-Chargeable</v>
      </c>
      <c r="L5946">
        <f>VLOOKUP(D5946,Coordinates!A:C,2,FALSE)</f>
        <v>43.4739</v>
      </c>
      <c r="M5946">
        <f>VLOOKUP(D5946,Coordinates!A:C,3,FALSE)</f>
        <v>-79.313900000000004</v>
      </c>
      <c r="N5946" t="str">
        <f>VLOOKUP(I5946,LULine!A:B,2,FALSE)</f>
        <v>Yonge University Spadina</v>
      </c>
      <c r="O5946" t="s">
        <v>1769</v>
      </c>
      <c r="P5946" t="s">
        <v>1772</v>
      </c>
    </row>
    <row r="5947" spans="1:16" x14ac:dyDescent="0.3">
      <c r="A5947">
        <v>43824</v>
      </c>
      <c r="B5947" t="s">
        <v>838</v>
      </c>
      <c r="C5947" t="s">
        <v>63</v>
      </c>
      <c r="D5947" t="s">
        <v>281</v>
      </c>
      <c r="E5947" t="s">
        <v>70</v>
      </c>
      <c r="F5947">
        <v>5</v>
      </c>
      <c r="G5947">
        <v>10</v>
      </c>
      <c r="H5947" t="s">
        <v>29</v>
      </c>
      <c r="I5947" t="s">
        <v>99</v>
      </c>
      <c r="J5947">
        <v>6176</v>
      </c>
      <c r="K5947" t="str">
        <f>VLOOKUP(E5947,LUCode!A:B,2,FALSE)</f>
        <v>Signals - Train Stops</v>
      </c>
      <c r="L5947">
        <f>VLOOKUP(D5947,Coordinates!A:C,2,FALSE)</f>
        <v>43.775700000000001</v>
      </c>
      <c r="M5947">
        <f>VLOOKUP(D5947,Coordinates!A:C,3,FALSE)</f>
        <v>-79.345399999999998</v>
      </c>
      <c r="N5947" t="str">
        <f>VLOOKUP(I5947,LULine!A:B,2,FALSE)</f>
        <v>Sheppard</v>
      </c>
      <c r="O5947" t="s">
        <v>1769</v>
      </c>
      <c r="P5947" t="s">
        <v>1772</v>
      </c>
    </row>
    <row r="5948" spans="1:16" x14ac:dyDescent="0.3">
      <c r="A5948">
        <v>43824</v>
      </c>
      <c r="B5948" t="s">
        <v>340</v>
      </c>
      <c r="C5948" t="s">
        <v>63</v>
      </c>
      <c r="D5948" t="s">
        <v>211</v>
      </c>
      <c r="E5948" t="s">
        <v>13</v>
      </c>
      <c r="F5948">
        <v>5</v>
      </c>
      <c r="G5948">
        <v>10</v>
      </c>
      <c r="H5948" t="s">
        <v>19</v>
      </c>
      <c r="I5948" t="s">
        <v>15</v>
      </c>
      <c r="J5948">
        <v>5716</v>
      </c>
      <c r="K5948" t="str">
        <f>VLOOKUP(E5948,LUCode!A:B,2,FALSE)</f>
        <v>ATC Project</v>
      </c>
      <c r="L5948">
        <f>VLOOKUP(D5948,Coordinates!A:C,2,FALSE)</f>
        <v>43.4739</v>
      </c>
      <c r="M5948">
        <f>VLOOKUP(D5948,Coordinates!A:C,3,FALSE)</f>
        <v>-79.313900000000004</v>
      </c>
      <c r="N5948" t="str">
        <f>VLOOKUP(I5948,LULine!A:B,2,FALSE)</f>
        <v>Yonge University Spadina</v>
      </c>
      <c r="O5948" t="s">
        <v>1769</v>
      </c>
      <c r="P5948" t="s">
        <v>1773</v>
      </c>
    </row>
    <row r="5949" spans="1:16" x14ac:dyDescent="0.3">
      <c r="A5949">
        <v>43824</v>
      </c>
      <c r="B5949" t="s">
        <v>795</v>
      </c>
      <c r="C5949" t="s">
        <v>63</v>
      </c>
      <c r="D5949" t="s">
        <v>281</v>
      </c>
      <c r="E5949" t="s">
        <v>70</v>
      </c>
      <c r="F5949">
        <v>5</v>
      </c>
      <c r="G5949">
        <v>10</v>
      </c>
      <c r="H5949" t="s">
        <v>29</v>
      </c>
      <c r="I5949" t="s">
        <v>99</v>
      </c>
      <c r="J5949">
        <v>6176</v>
      </c>
      <c r="K5949" t="str">
        <f>VLOOKUP(E5949,LUCode!A:B,2,FALSE)</f>
        <v>Signals - Train Stops</v>
      </c>
      <c r="L5949">
        <f>VLOOKUP(D5949,Coordinates!A:C,2,FALSE)</f>
        <v>43.775700000000001</v>
      </c>
      <c r="M5949">
        <f>VLOOKUP(D5949,Coordinates!A:C,3,FALSE)</f>
        <v>-79.345399999999998</v>
      </c>
      <c r="N5949" t="str">
        <f>VLOOKUP(I5949,LULine!A:B,2,FALSE)</f>
        <v>Sheppard</v>
      </c>
      <c r="O5949" t="s">
        <v>1769</v>
      </c>
      <c r="P5949" t="s">
        <v>1773</v>
      </c>
    </row>
    <row r="5950" spans="1:16" x14ac:dyDescent="0.3">
      <c r="A5950">
        <v>43824</v>
      </c>
      <c r="B5950" t="s">
        <v>874</v>
      </c>
      <c r="C5950" t="s">
        <v>63</v>
      </c>
      <c r="D5950" t="s">
        <v>149</v>
      </c>
      <c r="E5950" t="s">
        <v>89</v>
      </c>
      <c r="F5950">
        <v>4</v>
      </c>
      <c r="G5950">
        <v>8</v>
      </c>
      <c r="H5950" t="s">
        <v>29</v>
      </c>
      <c r="I5950" t="s">
        <v>30</v>
      </c>
      <c r="J5950">
        <v>5074</v>
      </c>
      <c r="K5950" t="str">
        <f>VLOOKUP(E5950,LUCode!A:B,2,FALSE)</f>
        <v>Injured or ill Customer (On Train) - Medical Aid Refused</v>
      </c>
      <c r="L5950">
        <f>VLOOKUP(D5950,Coordinates!A:C,2,FALSE)</f>
        <v>43.400199999999998</v>
      </c>
      <c r="M5950">
        <f>VLOOKUP(D5950,Coordinates!A:C,3,FALSE)</f>
        <v>-79.241399999999999</v>
      </c>
      <c r="N5950" t="str">
        <f>VLOOKUP(I5950,LULine!A:B,2,FALSE)</f>
        <v>Bloor Danforth</v>
      </c>
      <c r="O5950" t="s">
        <v>1769</v>
      </c>
      <c r="P5950" t="s">
        <v>1777</v>
      </c>
    </row>
    <row r="5951" spans="1:16" x14ac:dyDescent="0.3">
      <c r="A5951">
        <v>43824</v>
      </c>
      <c r="B5951" t="s">
        <v>528</v>
      </c>
      <c r="C5951" t="s">
        <v>63</v>
      </c>
      <c r="D5951" t="s">
        <v>367</v>
      </c>
      <c r="E5951" t="s">
        <v>143</v>
      </c>
      <c r="F5951">
        <v>6</v>
      </c>
      <c r="G5951">
        <v>10</v>
      </c>
      <c r="H5951" t="s">
        <v>29</v>
      </c>
      <c r="I5951" t="s">
        <v>30</v>
      </c>
      <c r="J5951">
        <v>5077</v>
      </c>
      <c r="K5951" t="str">
        <f>VLOOKUP(E5951,LUCode!A:B,2,FALSE)</f>
        <v>Transportation Department - Other</v>
      </c>
      <c r="L5951">
        <f>VLOOKUP(D5951,Coordinates!A:C,2,FALSE)</f>
        <v>43.390599999999999</v>
      </c>
      <c r="M5951">
        <f>VLOOKUP(D5951,Coordinates!A:C,3,FALSE)</f>
        <v>-79.283299999999997</v>
      </c>
      <c r="N5951" t="str">
        <f>VLOOKUP(I5951,LULine!A:B,2,FALSE)</f>
        <v>Bloor Danforth</v>
      </c>
      <c r="O5951" t="s">
        <v>1769</v>
      </c>
      <c r="P5951" t="s">
        <v>1777</v>
      </c>
    </row>
    <row r="5952" spans="1:16" x14ac:dyDescent="0.3">
      <c r="A5952">
        <v>43825</v>
      </c>
      <c r="B5952" t="s">
        <v>683</v>
      </c>
      <c r="C5952" t="s">
        <v>126</v>
      </c>
      <c r="D5952" t="s">
        <v>33</v>
      </c>
      <c r="E5952" t="s">
        <v>52</v>
      </c>
      <c r="F5952">
        <v>5</v>
      </c>
      <c r="G5952">
        <v>9</v>
      </c>
      <c r="H5952" t="s">
        <v>29</v>
      </c>
      <c r="I5952" t="s">
        <v>30</v>
      </c>
      <c r="J5952">
        <v>5091</v>
      </c>
      <c r="K5952" t="str">
        <f>VLOOKUP(E5952,LUCode!A:B,2,FALSE)</f>
        <v>Unsanitary Vehicle</v>
      </c>
      <c r="L5952">
        <f>VLOOKUP(D5952,Coordinates!A:C,2,FALSE)</f>
        <v>43.381399999999999</v>
      </c>
      <c r="M5952">
        <f>VLOOKUP(D5952,Coordinates!A:C,3,FALSE)</f>
        <v>-79.320999999999998</v>
      </c>
      <c r="N5952" t="str">
        <f>VLOOKUP(I5952,LULine!A:B,2,FALSE)</f>
        <v>Bloor Danforth</v>
      </c>
      <c r="O5952" t="s">
        <v>1769</v>
      </c>
      <c r="P5952" t="s">
        <v>1777</v>
      </c>
    </row>
    <row r="5953" spans="1:16" x14ac:dyDescent="0.3">
      <c r="A5953">
        <v>43825</v>
      </c>
      <c r="B5953" t="s">
        <v>1155</v>
      </c>
      <c r="C5953" t="s">
        <v>126</v>
      </c>
      <c r="D5953" t="s">
        <v>37</v>
      </c>
      <c r="E5953" t="s">
        <v>143</v>
      </c>
      <c r="F5953">
        <v>8</v>
      </c>
      <c r="G5953">
        <v>12</v>
      </c>
      <c r="I5953" t="s">
        <v>30</v>
      </c>
      <c r="J5953">
        <v>5027</v>
      </c>
      <c r="K5953" t="str">
        <f>VLOOKUP(E5953,LUCode!A:B,2,FALSE)</f>
        <v>Transportation Department - Other</v>
      </c>
      <c r="L5953">
        <f>VLOOKUP(D5953,Coordinates!A:C,2,FALSE)</f>
        <v>43.435699999999997</v>
      </c>
      <c r="M5953">
        <f>VLOOKUP(D5953,Coordinates!A:C,3,FALSE)</f>
        <v>-79.154899999999998</v>
      </c>
      <c r="N5953" t="str">
        <f>VLOOKUP(I5953,LULine!A:B,2,FALSE)</f>
        <v>Bloor Danforth</v>
      </c>
      <c r="O5953" t="s">
        <v>1769</v>
      </c>
      <c r="P5953" t="s">
        <v>1777</v>
      </c>
    </row>
    <row r="5954" spans="1:16" x14ac:dyDescent="0.3">
      <c r="A5954">
        <v>43825</v>
      </c>
      <c r="B5954" t="s">
        <v>147</v>
      </c>
      <c r="C5954" t="s">
        <v>126</v>
      </c>
      <c r="D5954" s="25" t="s">
        <v>1756</v>
      </c>
      <c r="E5954" t="s">
        <v>80</v>
      </c>
      <c r="F5954">
        <v>12</v>
      </c>
      <c r="G5954">
        <v>17</v>
      </c>
      <c r="H5954" t="s">
        <v>14</v>
      </c>
      <c r="I5954" t="s">
        <v>15</v>
      </c>
      <c r="J5954">
        <v>5716</v>
      </c>
      <c r="K5954" t="str">
        <f>VLOOKUP(E5954,LUCode!A:B,2,FALSE)</f>
        <v>Disorderly Patron</v>
      </c>
      <c r="L5954">
        <f>VLOOKUP(D5954,Coordinates!A:C,2,FALSE)</f>
        <v>43.401600000000002</v>
      </c>
      <c r="M5954">
        <f>VLOOKUP(D5954,Coordinates!A:C,3,FALSE)</f>
        <v>-79.230900000000005</v>
      </c>
      <c r="N5954" t="str">
        <f>VLOOKUP(I5954,LULine!A:B,2,FALSE)</f>
        <v>Yonge University Spadina</v>
      </c>
      <c r="O5954" t="s">
        <v>1769</v>
      </c>
      <c r="P5954" t="s">
        <v>1777</v>
      </c>
    </row>
    <row r="5955" spans="1:16" x14ac:dyDescent="0.3">
      <c r="A5955">
        <v>43825</v>
      </c>
      <c r="B5955" t="s">
        <v>1751</v>
      </c>
      <c r="C5955" t="s">
        <v>126</v>
      </c>
      <c r="D5955" t="s">
        <v>95</v>
      </c>
      <c r="E5955" t="s">
        <v>327</v>
      </c>
      <c r="F5955">
        <v>3</v>
      </c>
      <c r="G5955">
        <v>8</v>
      </c>
      <c r="H5955" t="s">
        <v>14</v>
      </c>
      <c r="I5955" t="s">
        <v>15</v>
      </c>
      <c r="J5955">
        <v>6081</v>
      </c>
      <c r="K5955" t="str">
        <f>VLOOKUP(E5955,LUCode!A:B,2,FALSE)</f>
        <v>Operator Overshot Platform</v>
      </c>
      <c r="L5955">
        <f>VLOOKUP(D5955,Coordinates!A:C,2,FALSE)</f>
        <v>43.403700000000001</v>
      </c>
      <c r="M5955">
        <f>VLOOKUP(D5955,Coordinates!A:C,3,FALSE)</f>
        <v>-79.231999999999999</v>
      </c>
      <c r="N5955" t="str">
        <f>VLOOKUP(I5955,LULine!A:B,2,FALSE)</f>
        <v>Yonge University Spadina</v>
      </c>
      <c r="O5955" t="s">
        <v>1769</v>
      </c>
      <c r="P5955" t="s">
        <v>1777</v>
      </c>
    </row>
    <row r="5956" spans="1:16" x14ac:dyDescent="0.3">
      <c r="A5956">
        <v>43825</v>
      </c>
      <c r="B5956" t="s">
        <v>733</v>
      </c>
      <c r="C5956" t="s">
        <v>126</v>
      </c>
      <c r="D5956" t="s">
        <v>45</v>
      </c>
      <c r="E5956" t="s">
        <v>67</v>
      </c>
      <c r="F5956">
        <v>5</v>
      </c>
      <c r="G5956">
        <v>10</v>
      </c>
      <c r="H5956" t="s">
        <v>19</v>
      </c>
      <c r="I5956" t="s">
        <v>15</v>
      </c>
      <c r="J5956">
        <v>5806</v>
      </c>
      <c r="K5956" t="str">
        <f>VLOOKUP(E5956,LUCode!A:B,2,FALSE)</f>
        <v>Door Problems - Faulty Equipment</v>
      </c>
      <c r="L5956">
        <f>VLOOKUP(D5956,Coordinates!A:C,2,FALSE)</f>
        <v>43.781399999999998</v>
      </c>
      <c r="M5956">
        <f>VLOOKUP(D5956,Coordinates!A:C,3,FALSE)</f>
        <v>-79.415000000000006</v>
      </c>
      <c r="N5956" t="str">
        <f>VLOOKUP(I5956,LULine!A:B,2,FALSE)</f>
        <v>Yonge University Spadina</v>
      </c>
      <c r="O5956" t="s">
        <v>1769</v>
      </c>
      <c r="P5956" t="s">
        <v>1774</v>
      </c>
    </row>
    <row r="5957" spans="1:16" x14ac:dyDescent="0.3">
      <c r="A5957">
        <v>43825</v>
      </c>
      <c r="B5957" t="s">
        <v>716</v>
      </c>
      <c r="C5957" t="s">
        <v>126</v>
      </c>
      <c r="D5957" t="s">
        <v>33</v>
      </c>
      <c r="E5957" t="s">
        <v>218</v>
      </c>
      <c r="F5957">
        <v>4</v>
      </c>
      <c r="G5957">
        <v>8</v>
      </c>
      <c r="I5957" t="s">
        <v>30</v>
      </c>
      <c r="J5957">
        <v>5277</v>
      </c>
      <c r="K5957" t="str">
        <f>VLOOKUP(E5957,LUCode!A:B,2,FALSE)</f>
        <v>Equipment - No Trouble Found</v>
      </c>
      <c r="L5957">
        <f>VLOOKUP(D5957,Coordinates!A:C,2,FALSE)</f>
        <v>43.381399999999999</v>
      </c>
      <c r="M5957">
        <f>VLOOKUP(D5957,Coordinates!A:C,3,FALSE)</f>
        <v>-79.320999999999998</v>
      </c>
      <c r="N5957" t="str">
        <f>VLOOKUP(I5957,LULine!A:B,2,FALSE)</f>
        <v>Bloor Danforth</v>
      </c>
      <c r="O5957" t="s">
        <v>1769</v>
      </c>
      <c r="P5957" t="s">
        <v>1774</v>
      </c>
    </row>
    <row r="5958" spans="1:16" x14ac:dyDescent="0.3">
      <c r="A5958">
        <v>43825</v>
      </c>
      <c r="B5958" t="s">
        <v>230</v>
      </c>
      <c r="C5958" t="s">
        <v>126</v>
      </c>
      <c r="D5958" t="s">
        <v>88</v>
      </c>
      <c r="E5958" t="s">
        <v>46</v>
      </c>
      <c r="F5958">
        <v>5</v>
      </c>
      <c r="G5958">
        <v>10</v>
      </c>
      <c r="H5958" t="s">
        <v>14</v>
      </c>
      <c r="I5958" t="s">
        <v>15</v>
      </c>
      <c r="J5958">
        <v>6016</v>
      </c>
      <c r="K5958" t="str">
        <f>VLOOKUP(E5958,LUCode!A:B,2,FALSE)</f>
        <v>Miscellaneous Speed Control</v>
      </c>
      <c r="L5958">
        <f>VLOOKUP(D5958,Coordinates!A:C,2,FALSE)</f>
        <v>43.744900000000001</v>
      </c>
      <c r="M5958">
        <f>VLOOKUP(D5958,Coordinates!A:C,3,FALSE)</f>
        <v>-79.406700000000001</v>
      </c>
      <c r="N5958" t="str">
        <f>VLOOKUP(I5958,LULine!A:B,2,FALSE)</f>
        <v>Yonge University Spadina</v>
      </c>
      <c r="O5958" t="s">
        <v>1769</v>
      </c>
      <c r="P5958" t="s">
        <v>1774</v>
      </c>
    </row>
    <row r="5959" spans="1:16" x14ac:dyDescent="0.3">
      <c r="A5959">
        <v>43825</v>
      </c>
      <c r="B5959" t="s">
        <v>837</v>
      </c>
      <c r="C5959" t="s">
        <v>126</v>
      </c>
      <c r="D5959" t="s">
        <v>101</v>
      </c>
      <c r="E5959" t="s">
        <v>80</v>
      </c>
      <c r="F5959">
        <v>7</v>
      </c>
      <c r="G5959">
        <v>12</v>
      </c>
      <c r="H5959" t="s">
        <v>14</v>
      </c>
      <c r="I5959" t="s">
        <v>15</v>
      </c>
      <c r="J5959">
        <v>5596</v>
      </c>
      <c r="K5959" t="str">
        <f>VLOOKUP(E5959,LUCode!A:B,2,FALSE)</f>
        <v>Disorderly Patron</v>
      </c>
      <c r="L5959">
        <f>VLOOKUP(D5959,Coordinates!A:C,2,FALSE)</f>
        <v>43.400199999999998</v>
      </c>
      <c r="M5959">
        <f>VLOOKUP(D5959,Coordinates!A:C,3,FALSE)</f>
        <v>-79.241399999999999</v>
      </c>
      <c r="N5959" t="str">
        <f>VLOOKUP(I5959,LULine!A:B,2,FALSE)</f>
        <v>Yonge University Spadina</v>
      </c>
      <c r="O5959" t="s">
        <v>1769</v>
      </c>
      <c r="P5959" t="s">
        <v>1772</v>
      </c>
    </row>
    <row r="5960" spans="1:16" x14ac:dyDescent="0.3">
      <c r="A5960">
        <v>43825</v>
      </c>
      <c r="B5960" t="s">
        <v>633</v>
      </c>
      <c r="C5960" t="s">
        <v>126</v>
      </c>
      <c r="D5960" t="s">
        <v>211</v>
      </c>
      <c r="E5960" t="s">
        <v>43</v>
      </c>
      <c r="F5960">
        <v>3</v>
      </c>
      <c r="G5960">
        <v>7</v>
      </c>
      <c r="H5960" t="s">
        <v>19</v>
      </c>
      <c r="I5960" t="s">
        <v>15</v>
      </c>
      <c r="J5960">
        <v>5726</v>
      </c>
      <c r="K5960" t="str">
        <f>VLOOKUP(E5960,LUCode!A:B,2,FALSE)</f>
        <v>Operator Not In Position</v>
      </c>
      <c r="L5960">
        <f>VLOOKUP(D5960,Coordinates!A:C,2,FALSE)</f>
        <v>43.4739</v>
      </c>
      <c r="M5960">
        <f>VLOOKUP(D5960,Coordinates!A:C,3,FALSE)</f>
        <v>-79.313900000000004</v>
      </c>
      <c r="N5960" t="str">
        <f>VLOOKUP(I5960,LULine!A:B,2,FALSE)</f>
        <v>Yonge University Spadina</v>
      </c>
      <c r="O5960" t="s">
        <v>1769</v>
      </c>
      <c r="P5960" t="s">
        <v>1772</v>
      </c>
    </row>
    <row r="5961" spans="1:16" x14ac:dyDescent="0.3">
      <c r="A5961">
        <v>43825</v>
      </c>
      <c r="B5961" t="s">
        <v>1205</v>
      </c>
      <c r="C5961" t="s">
        <v>126</v>
      </c>
      <c r="D5961" t="s">
        <v>235</v>
      </c>
      <c r="E5961" t="s">
        <v>67</v>
      </c>
      <c r="F5961">
        <v>5</v>
      </c>
      <c r="G5961">
        <v>9</v>
      </c>
      <c r="H5961" t="s">
        <v>34</v>
      </c>
      <c r="I5961" t="s">
        <v>30</v>
      </c>
      <c r="J5961">
        <v>5089</v>
      </c>
      <c r="K5961" t="str">
        <f>VLOOKUP(E5961,LUCode!A:B,2,FALSE)</f>
        <v>Door Problems - Faulty Equipment</v>
      </c>
      <c r="L5961">
        <f>VLOOKUP(D5961,Coordinates!A:C,2,FALSE)</f>
        <v>43.411099999999998</v>
      </c>
      <c r="M5961">
        <f>VLOOKUP(D5961,Coordinates!A:C,3,FALSE)</f>
        <v>-79.184600000000003</v>
      </c>
      <c r="N5961" t="str">
        <f>VLOOKUP(I5961,LULine!A:B,2,FALSE)</f>
        <v>Bloor Danforth</v>
      </c>
      <c r="O5961" t="s">
        <v>1769</v>
      </c>
      <c r="P5961" t="s">
        <v>1773</v>
      </c>
    </row>
    <row r="5962" spans="1:16" x14ac:dyDescent="0.3">
      <c r="A5962">
        <v>43825</v>
      </c>
      <c r="B5962" t="s">
        <v>1397</v>
      </c>
      <c r="C5962" t="s">
        <v>126</v>
      </c>
      <c r="D5962" t="s">
        <v>40</v>
      </c>
      <c r="E5962" t="s">
        <v>80</v>
      </c>
      <c r="F5962">
        <v>5</v>
      </c>
      <c r="G5962">
        <v>9</v>
      </c>
      <c r="H5962" t="s">
        <v>29</v>
      </c>
      <c r="I5962" t="s">
        <v>30</v>
      </c>
      <c r="J5962">
        <v>5323</v>
      </c>
      <c r="K5962" t="str">
        <f>VLOOKUP(E5962,LUCode!A:B,2,FALSE)</f>
        <v>Disorderly Patron</v>
      </c>
      <c r="L5962">
        <f>VLOOKUP(D5962,Coordinates!A:C,2,FALSE)</f>
        <v>43.405700000000003</v>
      </c>
      <c r="M5962">
        <f>VLOOKUP(D5962,Coordinates!A:C,3,FALSE)</f>
        <v>-79.194900000000004</v>
      </c>
      <c r="N5962" t="str">
        <f>VLOOKUP(I5962,LULine!A:B,2,FALSE)</f>
        <v>Bloor Danforth</v>
      </c>
      <c r="O5962" t="s">
        <v>1769</v>
      </c>
      <c r="P5962" t="s">
        <v>1775</v>
      </c>
    </row>
    <row r="5963" spans="1:16" x14ac:dyDescent="0.3">
      <c r="A5963">
        <v>43825</v>
      </c>
      <c r="B5963" t="s">
        <v>869</v>
      </c>
      <c r="C5963" t="s">
        <v>126</v>
      </c>
      <c r="D5963" t="s">
        <v>33</v>
      </c>
      <c r="E5963" t="s">
        <v>150</v>
      </c>
      <c r="F5963">
        <v>21</v>
      </c>
      <c r="G5963">
        <v>25</v>
      </c>
      <c r="H5963" t="s">
        <v>34</v>
      </c>
      <c r="I5963" t="s">
        <v>30</v>
      </c>
      <c r="J5963">
        <v>5279</v>
      </c>
      <c r="K5963" t="str">
        <f>VLOOKUP(E5963,LUCode!A:B,2,FALSE)</f>
        <v>Passenger Other</v>
      </c>
      <c r="L5963">
        <f>VLOOKUP(D5963,Coordinates!A:C,2,FALSE)</f>
        <v>43.381399999999999</v>
      </c>
      <c r="M5963">
        <f>VLOOKUP(D5963,Coordinates!A:C,3,FALSE)</f>
        <v>-79.320999999999998</v>
      </c>
      <c r="N5963" t="str">
        <f>VLOOKUP(I5963,LULine!A:B,2,FALSE)</f>
        <v>Bloor Danforth</v>
      </c>
      <c r="O5963" t="s">
        <v>1769</v>
      </c>
      <c r="P5963" t="s">
        <v>1776</v>
      </c>
    </row>
    <row r="5964" spans="1:16" x14ac:dyDescent="0.3">
      <c r="A5964">
        <v>43825</v>
      </c>
      <c r="B5964" t="s">
        <v>644</v>
      </c>
      <c r="C5964" t="s">
        <v>126</v>
      </c>
      <c r="D5964" t="s">
        <v>801</v>
      </c>
      <c r="E5964" t="s">
        <v>80</v>
      </c>
      <c r="F5964">
        <v>23</v>
      </c>
      <c r="G5964">
        <v>28</v>
      </c>
      <c r="H5964" t="s">
        <v>29</v>
      </c>
      <c r="I5964" t="s">
        <v>99</v>
      </c>
      <c r="J5964">
        <v>6196</v>
      </c>
      <c r="K5964" t="str">
        <f>VLOOKUP(E5964,LUCode!A:B,2,FALSE)</f>
        <v>Disorderly Patron</v>
      </c>
      <c r="L5964">
        <f>VLOOKUP(D5964,Coordinates!A:C,2,FALSE)</f>
        <v>43.460099999999997</v>
      </c>
      <c r="M5964">
        <f>VLOOKUP(D5964,Coordinates!A:C,3,FALSE)</f>
        <v>-79.231200000000001</v>
      </c>
      <c r="N5964" t="str">
        <f>VLOOKUP(I5964,LULine!A:B,2,FALSE)</f>
        <v>Sheppard</v>
      </c>
      <c r="O5964" t="s">
        <v>1769</v>
      </c>
      <c r="P5964" t="s">
        <v>1776</v>
      </c>
    </row>
    <row r="5965" spans="1:16" x14ac:dyDescent="0.3">
      <c r="A5965">
        <v>43825</v>
      </c>
      <c r="B5965" t="s">
        <v>1258</v>
      </c>
      <c r="C5965" t="s">
        <v>126</v>
      </c>
      <c r="D5965" t="s">
        <v>137</v>
      </c>
      <c r="E5965" t="s">
        <v>150</v>
      </c>
      <c r="F5965">
        <v>3</v>
      </c>
      <c r="G5965">
        <v>8</v>
      </c>
      <c r="H5965" t="s">
        <v>14</v>
      </c>
      <c r="I5965" t="s">
        <v>15</v>
      </c>
      <c r="J5965">
        <v>6001</v>
      </c>
      <c r="K5965" t="str">
        <f>VLOOKUP(E5965,LUCode!A:B,2,FALSE)</f>
        <v>Passenger Other</v>
      </c>
      <c r="L5965">
        <f>VLOOKUP(D5965,Coordinates!A:C,2,FALSE)</f>
        <v>43.645299999999999</v>
      </c>
      <c r="M5965">
        <f>VLOOKUP(D5965,Coordinates!A:C,3,FALSE)</f>
        <v>-79.380600000000001</v>
      </c>
      <c r="N5965" t="str">
        <f>VLOOKUP(I5965,LULine!A:B,2,FALSE)</f>
        <v>Yonge University Spadina</v>
      </c>
      <c r="O5965" t="s">
        <v>1769</v>
      </c>
      <c r="P5965" t="s">
        <v>1777</v>
      </c>
    </row>
    <row r="5966" spans="1:16" x14ac:dyDescent="0.3">
      <c r="A5966">
        <v>43825</v>
      </c>
      <c r="B5966" t="s">
        <v>1362</v>
      </c>
      <c r="C5966" t="s">
        <v>126</v>
      </c>
      <c r="D5966" t="s">
        <v>37</v>
      </c>
      <c r="E5966" t="s">
        <v>239</v>
      </c>
      <c r="F5966">
        <v>4</v>
      </c>
      <c r="G5966">
        <v>8</v>
      </c>
      <c r="H5966" t="s">
        <v>29</v>
      </c>
      <c r="I5966" t="s">
        <v>30</v>
      </c>
      <c r="J5966">
        <v>5027</v>
      </c>
      <c r="K5966" t="str">
        <f>VLOOKUP(E5966,LUCode!A:B,2,FALSE)</f>
        <v>Crew Unable to Maintain Schedule</v>
      </c>
      <c r="L5966">
        <f>VLOOKUP(D5966,Coordinates!A:C,2,FALSE)</f>
        <v>43.435699999999997</v>
      </c>
      <c r="M5966">
        <f>VLOOKUP(D5966,Coordinates!A:C,3,FALSE)</f>
        <v>-79.154899999999998</v>
      </c>
      <c r="N5966" t="str">
        <f>VLOOKUP(I5966,LULine!A:B,2,FALSE)</f>
        <v>Bloor Danforth</v>
      </c>
      <c r="O5966" t="s">
        <v>1769</v>
      </c>
      <c r="P5966" t="s">
        <v>1777</v>
      </c>
    </row>
    <row r="5967" spans="1:16" x14ac:dyDescent="0.3">
      <c r="A5967">
        <v>43825</v>
      </c>
      <c r="B5967" t="s">
        <v>454</v>
      </c>
      <c r="C5967" t="s">
        <v>126</v>
      </c>
      <c r="D5967" t="s">
        <v>33</v>
      </c>
      <c r="E5967" t="s">
        <v>277</v>
      </c>
      <c r="F5967">
        <v>3</v>
      </c>
      <c r="G5967">
        <v>7</v>
      </c>
      <c r="H5967" t="s">
        <v>29</v>
      </c>
      <c r="I5967" t="s">
        <v>30</v>
      </c>
      <c r="J5967">
        <v>5027</v>
      </c>
      <c r="K5967" t="str">
        <f>VLOOKUP(E5967,LUCode!A:B,2,FALSE)</f>
        <v>Operator Violated Signal</v>
      </c>
      <c r="L5967">
        <f>VLOOKUP(D5967,Coordinates!A:C,2,FALSE)</f>
        <v>43.381399999999999</v>
      </c>
      <c r="M5967">
        <f>VLOOKUP(D5967,Coordinates!A:C,3,FALSE)</f>
        <v>-79.320999999999998</v>
      </c>
      <c r="N5967" t="str">
        <f>VLOOKUP(I5967,LULine!A:B,2,FALSE)</f>
        <v>Bloor Danforth</v>
      </c>
      <c r="O5967" t="s">
        <v>1769</v>
      </c>
      <c r="P5967" t="s">
        <v>1777</v>
      </c>
    </row>
    <row r="5968" spans="1:16" x14ac:dyDescent="0.3">
      <c r="A5968">
        <v>43825</v>
      </c>
      <c r="B5968" t="s">
        <v>592</v>
      </c>
      <c r="C5968" t="s">
        <v>126</v>
      </c>
      <c r="D5968" t="s">
        <v>223</v>
      </c>
      <c r="E5968" t="s">
        <v>135</v>
      </c>
      <c r="F5968">
        <v>3</v>
      </c>
      <c r="G5968">
        <v>7</v>
      </c>
      <c r="H5968" t="s">
        <v>29</v>
      </c>
      <c r="I5968" t="s">
        <v>30</v>
      </c>
      <c r="J5968">
        <v>5170</v>
      </c>
      <c r="K5968" t="str">
        <f>VLOOKUP(E5968,LUCode!A:B,2,FALSE)</f>
        <v>Operator Overspeeding</v>
      </c>
      <c r="L5968">
        <f>VLOOKUP(D5968,Coordinates!A:C,2,FALSE)</f>
        <v>43.392499999999998</v>
      </c>
      <c r="M5968">
        <f>VLOOKUP(D5968,Coordinates!A:C,3,FALSE)</f>
        <v>-79.271050000000002</v>
      </c>
      <c r="N5968" t="str">
        <f>VLOOKUP(I5968,LULine!A:B,2,FALSE)</f>
        <v>Bloor Danforth</v>
      </c>
      <c r="O5968" t="s">
        <v>1769</v>
      </c>
      <c r="P5968" t="s">
        <v>1777</v>
      </c>
    </row>
    <row r="5969" spans="1:16" x14ac:dyDescent="0.3">
      <c r="A5969">
        <v>43826</v>
      </c>
      <c r="B5969" t="s">
        <v>426</v>
      </c>
      <c r="C5969" t="s">
        <v>145</v>
      </c>
      <c r="D5969" t="s">
        <v>17</v>
      </c>
      <c r="E5969" t="s">
        <v>13</v>
      </c>
      <c r="F5969">
        <v>5</v>
      </c>
      <c r="G5969">
        <v>8</v>
      </c>
      <c r="H5969" t="s">
        <v>19</v>
      </c>
      <c r="I5969" t="s">
        <v>15</v>
      </c>
      <c r="J5969">
        <v>5981</v>
      </c>
      <c r="K5969" t="str">
        <f>VLOOKUP(E5969,LUCode!A:B,2,FALSE)</f>
        <v>ATC Project</v>
      </c>
      <c r="L5969">
        <f>VLOOKUP(D5969,Coordinates!A:C,2,FALSE)</f>
        <v>43.415700000000001</v>
      </c>
      <c r="M5969">
        <f>VLOOKUP(D5969,Coordinates!A:C,3,FALSE)</f>
        <v>-79.260900000000007</v>
      </c>
      <c r="N5969" t="str">
        <f>VLOOKUP(I5969,LULine!A:B,2,FALSE)</f>
        <v>Yonge University Spadina</v>
      </c>
      <c r="O5969" t="s">
        <v>1769</v>
      </c>
      <c r="P5969" t="s">
        <v>1777</v>
      </c>
    </row>
    <row r="5970" spans="1:16" x14ac:dyDescent="0.3">
      <c r="A5970">
        <v>43826</v>
      </c>
      <c r="B5970" t="s">
        <v>1366</v>
      </c>
      <c r="C5970" t="s">
        <v>145</v>
      </c>
      <c r="D5970" s="25" t="s">
        <v>1756</v>
      </c>
      <c r="E5970" t="s">
        <v>54</v>
      </c>
      <c r="F5970">
        <v>3</v>
      </c>
      <c r="G5970">
        <v>8</v>
      </c>
      <c r="H5970" t="s">
        <v>14</v>
      </c>
      <c r="I5970" t="s">
        <v>15</v>
      </c>
      <c r="J5970">
        <v>5836</v>
      </c>
      <c r="K5970" t="str">
        <f>VLOOKUP(E5970,LUCode!A:B,2,FALSE)</f>
        <v>Passenger Assistance Alarm Activated - No Trouble Found</v>
      </c>
      <c r="L5970">
        <f>VLOOKUP(D5970,Coordinates!A:C,2,FALSE)</f>
        <v>43.401600000000002</v>
      </c>
      <c r="M5970">
        <f>VLOOKUP(D5970,Coordinates!A:C,3,FALSE)</f>
        <v>-79.230900000000005</v>
      </c>
      <c r="N5970" t="str">
        <f>VLOOKUP(I5970,LULine!A:B,2,FALSE)</f>
        <v>Yonge University Spadina</v>
      </c>
      <c r="O5970" t="s">
        <v>1769</v>
      </c>
      <c r="P5970" t="s">
        <v>1777</v>
      </c>
    </row>
    <row r="5971" spans="1:16" x14ac:dyDescent="0.3">
      <c r="A5971">
        <v>43826</v>
      </c>
      <c r="B5971" t="s">
        <v>529</v>
      </c>
      <c r="C5971" t="s">
        <v>145</v>
      </c>
      <c r="D5971" t="s">
        <v>33</v>
      </c>
      <c r="E5971" t="s">
        <v>60</v>
      </c>
      <c r="F5971">
        <v>6</v>
      </c>
      <c r="G5971">
        <v>12</v>
      </c>
      <c r="H5971" t="s">
        <v>34</v>
      </c>
      <c r="I5971" t="s">
        <v>30</v>
      </c>
      <c r="J5971">
        <v>5223</v>
      </c>
      <c r="K5971" t="str">
        <f>VLOOKUP(E5971,LUCode!A:B,2,FALSE)</f>
        <v>Miscellaneous Other</v>
      </c>
      <c r="L5971">
        <f>VLOOKUP(D5971,Coordinates!A:C,2,FALSE)</f>
        <v>43.381399999999999</v>
      </c>
      <c r="M5971">
        <f>VLOOKUP(D5971,Coordinates!A:C,3,FALSE)</f>
        <v>-79.320999999999998</v>
      </c>
      <c r="N5971" t="str">
        <f>VLOOKUP(I5971,LULine!A:B,2,FALSE)</f>
        <v>Bloor Danforth</v>
      </c>
      <c r="O5971" t="s">
        <v>1769</v>
      </c>
      <c r="P5971" t="s">
        <v>1774</v>
      </c>
    </row>
    <row r="5972" spans="1:16" x14ac:dyDescent="0.3">
      <c r="A5972">
        <v>43826</v>
      </c>
      <c r="B5972" t="s">
        <v>474</v>
      </c>
      <c r="C5972" t="s">
        <v>145</v>
      </c>
      <c r="D5972" t="s">
        <v>64</v>
      </c>
      <c r="E5972" t="s">
        <v>60</v>
      </c>
      <c r="F5972">
        <v>5</v>
      </c>
      <c r="G5972">
        <v>8</v>
      </c>
      <c r="H5972" t="s">
        <v>29</v>
      </c>
      <c r="I5972" t="s">
        <v>30</v>
      </c>
      <c r="J5972">
        <v>5011</v>
      </c>
      <c r="K5972" t="str">
        <f>VLOOKUP(E5972,LUCode!A:B,2,FALSE)</f>
        <v>Miscellaneous Other</v>
      </c>
      <c r="L5972">
        <f>VLOOKUP(D5972,Coordinates!A:C,2,FALSE)</f>
        <v>43.424100000000003</v>
      </c>
      <c r="M5972">
        <f>VLOOKUP(D5972,Coordinates!A:C,3,FALSE)</f>
        <v>-79.164699999999996</v>
      </c>
      <c r="N5972" t="str">
        <f>VLOOKUP(I5972,LULine!A:B,2,FALSE)</f>
        <v>Bloor Danforth</v>
      </c>
      <c r="O5972" t="s">
        <v>1769</v>
      </c>
      <c r="P5972" t="s">
        <v>1774</v>
      </c>
    </row>
    <row r="5973" spans="1:16" x14ac:dyDescent="0.3">
      <c r="A5973">
        <v>43826</v>
      </c>
      <c r="B5973" t="s">
        <v>1149</v>
      </c>
      <c r="C5973" t="s">
        <v>145</v>
      </c>
      <c r="D5973" t="s">
        <v>64</v>
      </c>
      <c r="E5973" t="s">
        <v>218</v>
      </c>
      <c r="F5973">
        <v>5</v>
      </c>
      <c r="G5973">
        <v>8</v>
      </c>
      <c r="H5973" t="s">
        <v>34</v>
      </c>
      <c r="I5973" t="s">
        <v>30</v>
      </c>
      <c r="J5973">
        <v>5135</v>
      </c>
      <c r="K5973" t="str">
        <f>VLOOKUP(E5973,LUCode!A:B,2,FALSE)</f>
        <v>Equipment - No Trouble Found</v>
      </c>
      <c r="L5973">
        <f>VLOOKUP(D5973,Coordinates!A:C,2,FALSE)</f>
        <v>43.424100000000003</v>
      </c>
      <c r="M5973">
        <f>VLOOKUP(D5973,Coordinates!A:C,3,FALSE)</f>
        <v>-79.164699999999996</v>
      </c>
      <c r="N5973" t="str">
        <f>VLOOKUP(I5973,LULine!A:B,2,FALSE)</f>
        <v>Bloor Danforth</v>
      </c>
      <c r="O5973" t="s">
        <v>1769</v>
      </c>
      <c r="P5973" t="s">
        <v>1774</v>
      </c>
    </row>
    <row r="5974" spans="1:16" x14ac:dyDescent="0.3">
      <c r="A5974">
        <v>43826</v>
      </c>
      <c r="B5974" t="s">
        <v>1050</v>
      </c>
      <c r="C5974" t="s">
        <v>145</v>
      </c>
      <c r="D5974" t="s">
        <v>420</v>
      </c>
      <c r="E5974" t="s">
        <v>67</v>
      </c>
      <c r="F5974">
        <v>9</v>
      </c>
      <c r="G5974">
        <v>11</v>
      </c>
      <c r="H5974" t="s">
        <v>14</v>
      </c>
      <c r="I5974" t="s">
        <v>15</v>
      </c>
      <c r="J5974">
        <v>5811</v>
      </c>
      <c r="K5974" t="str">
        <f>VLOOKUP(E5974,LUCode!A:B,2,FALSE)</f>
        <v>Door Problems - Faulty Equipment</v>
      </c>
      <c r="L5974">
        <f>VLOOKUP(D5974,Coordinates!A:C,2,FALSE)</f>
        <v>43.3917</v>
      </c>
      <c r="M5974">
        <f>VLOOKUP(D5974,Coordinates!A:C,3,FALSE)</f>
        <v>-79.231800000000007</v>
      </c>
      <c r="N5974" t="str">
        <f>VLOOKUP(I5974,LULine!A:B,2,FALSE)</f>
        <v>Yonge University Spadina</v>
      </c>
      <c r="O5974" t="s">
        <v>1769</v>
      </c>
      <c r="P5974" t="s">
        <v>1774</v>
      </c>
    </row>
    <row r="5975" spans="1:16" x14ac:dyDescent="0.3">
      <c r="A5975">
        <v>43826</v>
      </c>
      <c r="B5975" t="s">
        <v>1137</v>
      </c>
      <c r="C5975" t="s">
        <v>145</v>
      </c>
      <c r="D5975" t="s">
        <v>69</v>
      </c>
      <c r="E5975" t="s">
        <v>150</v>
      </c>
      <c r="F5975">
        <v>6</v>
      </c>
      <c r="G5975">
        <v>9</v>
      </c>
      <c r="H5975" t="s">
        <v>29</v>
      </c>
      <c r="I5975" t="s">
        <v>30</v>
      </c>
      <c r="J5975">
        <v>5366</v>
      </c>
      <c r="K5975" t="str">
        <f>VLOOKUP(E5975,LUCode!A:B,2,FALSE)</f>
        <v>Passenger Other</v>
      </c>
      <c r="L5975">
        <f>VLOOKUP(D5975,Coordinates!A:C,2,FALSE)</f>
        <v>43.395099999999999</v>
      </c>
      <c r="M5975">
        <f>VLOOKUP(D5975,Coordinates!A:C,3,FALSE)</f>
        <v>-79.250600000000006</v>
      </c>
      <c r="N5975" t="str">
        <f>VLOOKUP(I5975,LULine!A:B,2,FALSE)</f>
        <v>Bloor Danforth</v>
      </c>
      <c r="O5975" t="s">
        <v>1769</v>
      </c>
      <c r="P5975" t="s">
        <v>1772</v>
      </c>
    </row>
    <row r="5976" spans="1:16" x14ac:dyDescent="0.3">
      <c r="A5976">
        <v>43826</v>
      </c>
      <c r="B5976" t="s">
        <v>781</v>
      </c>
      <c r="C5976" t="s">
        <v>145</v>
      </c>
      <c r="D5976" t="s">
        <v>69</v>
      </c>
      <c r="E5976" t="s">
        <v>150</v>
      </c>
      <c r="F5976">
        <v>4</v>
      </c>
      <c r="G5976">
        <v>7</v>
      </c>
      <c r="H5976" t="s">
        <v>29</v>
      </c>
      <c r="I5976" t="s">
        <v>30</v>
      </c>
      <c r="J5976">
        <v>5001</v>
      </c>
      <c r="K5976" t="str">
        <f>VLOOKUP(E5976,LUCode!A:B,2,FALSE)</f>
        <v>Passenger Other</v>
      </c>
      <c r="L5976">
        <f>VLOOKUP(D5976,Coordinates!A:C,2,FALSE)</f>
        <v>43.395099999999999</v>
      </c>
      <c r="M5976">
        <f>VLOOKUP(D5976,Coordinates!A:C,3,FALSE)</f>
        <v>-79.250600000000006</v>
      </c>
      <c r="N5976" t="str">
        <f>VLOOKUP(I5976,LULine!A:B,2,FALSE)</f>
        <v>Bloor Danforth</v>
      </c>
      <c r="O5976" t="s">
        <v>1769</v>
      </c>
      <c r="P5976" t="s">
        <v>1772</v>
      </c>
    </row>
    <row r="5977" spans="1:16" x14ac:dyDescent="0.3">
      <c r="A5977">
        <v>43826</v>
      </c>
      <c r="B5977" t="s">
        <v>838</v>
      </c>
      <c r="C5977" t="s">
        <v>145</v>
      </c>
      <c r="D5977" t="s">
        <v>215</v>
      </c>
      <c r="E5977" t="s">
        <v>143</v>
      </c>
      <c r="F5977">
        <v>3</v>
      </c>
      <c r="G5977">
        <v>6</v>
      </c>
      <c r="H5977" t="s">
        <v>34</v>
      </c>
      <c r="I5977" t="s">
        <v>30</v>
      </c>
      <c r="J5977">
        <v>5210</v>
      </c>
      <c r="K5977" t="str">
        <f>VLOOKUP(E5977,LUCode!A:B,2,FALSE)</f>
        <v>Transportation Department - Other</v>
      </c>
      <c r="L5977">
        <f>VLOOKUP(D5977,Coordinates!A:C,2,FALSE)</f>
        <v>43.385300000000001</v>
      </c>
      <c r="M5977">
        <f>VLOOKUP(D5977,Coordinates!A:C,3,FALSE)</f>
        <v>-79.304100000000005</v>
      </c>
      <c r="N5977" t="str">
        <f>VLOOKUP(I5977,LULine!A:B,2,FALSE)</f>
        <v>Bloor Danforth</v>
      </c>
      <c r="O5977" t="s">
        <v>1769</v>
      </c>
      <c r="P5977" t="s">
        <v>1772</v>
      </c>
    </row>
    <row r="5978" spans="1:16" x14ac:dyDescent="0.3">
      <c r="A5978">
        <v>43826</v>
      </c>
      <c r="B5978" t="s">
        <v>1752</v>
      </c>
      <c r="C5978" t="s">
        <v>145</v>
      </c>
      <c r="D5978" t="s">
        <v>849</v>
      </c>
      <c r="E5978" t="s">
        <v>146</v>
      </c>
      <c r="F5978">
        <v>162</v>
      </c>
      <c r="G5978">
        <v>166</v>
      </c>
      <c r="H5978" t="s">
        <v>14</v>
      </c>
      <c r="I5978" t="s">
        <v>15</v>
      </c>
      <c r="J5978">
        <v>5686</v>
      </c>
      <c r="K5978" t="str">
        <f>VLOOKUP(E5978,LUCode!A:B,2,FALSE)</f>
        <v>Priority One - Train in Contact With Person</v>
      </c>
      <c r="L5978">
        <f>VLOOKUP(D5978,Coordinates!A:C,2,FALSE)</f>
        <v>43.463700000000003</v>
      </c>
      <c r="M5978">
        <f>VLOOKUP(D5978,Coordinates!A:C,3,FALSE)</f>
        <v>-79.303399999999996</v>
      </c>
      <c r="N5978" t="str">
        <f>VLOOKUP(I5978,LULine!A:B,2,FALSE)</f>
        <v>Yonge University Spadina</v>
      </c>
      <c r="O5978" t="s">
        <v>1769</v>
      </c>
      <c r="P5978" t="s">
        <v>1773</v>
      </c>
    </row>
    <row r="5979" spans="1:16" x14ac:dyDescent="0.3">
      <c r="A5979">
        <v>43826</v>
      </c>
      <c r="B5979" t="s">
        <v>1652</v>
      </c>
      <c r="C5979" t="s">
        <v>145</v>
      </c>
      <c r="D5979" t="s">
        <v>489</v>
      </c>
      <c r="E5979" t="s">
        <v>327</v>
      </c>
      <c r="F5979">
        <v>6</v>
      </c>
      <c r="G5979">
        <v>11</v>
      </c>
      <c r="H5979" t="s">
        <v>34</v>
      </c>
      <c r="I5979" t="s">
        <v>99</v>
      </c>
      <c r="J5979">
        <v>6161</v>
      </c>
      <c r="K5979" t="str">
        <f>VLOOKUP(E5979,LUCode!A:B,2,FALSE)</f>
        <v>Operator Overshot Platform</v>
      </c>
      <c r="L5979">
        <f>VLOOKUP(D5979,Coordinates!A:C,2,FALSE)</f>
        <v>43.4617</v>
      </c>
      <c r="M5979">
        <f>VLOOKUP(D5979,Coordinates!A:C,3,FALSE)</f>
        <v>-79.215500000000006</v>
      </c>
      <c r="N5979" t="str">
        <f>VLOOKUP(I5979,LULine!A:B,2,FALSE)</f>
        <v>Sheppard</v>
      </c>
      <c r="O5979" t="s">
        <v>1769</v>
      </c>
      <c r="P5979" t="s">
        <v>1773</v>
      </c>
    </row>
    <row r="5980" spans="1:16" x14ac:dyDescent="0.3">
      <c r="A5980">
        <v>43826</v>
      </c>
      <c r="B5980" t="s">
        <v>545</v>
      </c>
      <c r="C5980" t="s">
        <v>145</v>
      </c>
      <c r="D5980" t="s">
        <v>59</v>
      </c>
      <c r="E5980" t="s">
        <v>80</v>
      </c>
      <c r="F5980">
        <v>9</v>
      </c>
      <c r="G5980">
        <v>12</v>
      </c>
      <c r="H5980" t="s">
        <v>29</v>
      </c>
      <c r="I5980" t="s">
        <v>30</v>
      </c>
      <c r="J5980">
        <v>5243</v>
      </c>
      <c r="K5980" t="str">
        <f>VLOOKUP(E5980,LUCode!A:B,2,FALSE)</f>
        <v>Disorderly Patron</v>
      </c>
      <c r="L5980">
        <f>VLOOKUP(D5980,Coordinates!A:C,2,FALSE)</f>
        <v>43.410299999999999</v>
      </c>
      <c r="M5980">
        <f>VLOOKUP(D5980,Coordinates!A:C,3,FALSE)</f>
        <v>-79.192300000000003</v>
      </c>
      <c r="N5980" t="str">
        <f>VLOOKUP(I5980,LULine!A:B,2,FALSE)</f>
        <v>Bloor Danforth</v>
      </c>
      <c r="O5980" t="s">
        <v>1769</v>
      </c>
      <c r="P5980" t="s">
        <v>1773</v>
      </c>
    </row>
    <row r="5981" spans="1:16" x14ac:dyDescent="0.3">
      <c r="A5981">
        <v>43826</v>
      </c>
      <c r="B5981" t="s">
        <v>285</v>
      </c>
      <c r="C5981" t="s">
        <v>145</v>
      </c>
      <c r="D5981" t="s">
        <v>37</v>
      </c>
      <c r="E5981" t="s">
        <v>67</v>
      </c>
      <c r="F5981">
        <v>3</v>
      </c>
      <c r="G5981">
        <v>6</v>
      </c>
      <c r="H5981" t="s">
        <v>34</v>
      </c>
      <c r="I5981" t="s">
        <v>30</v>
      </c>
      <c r="J5981">
        <v>5235</v>
      </c>
      <c r="K5981" t="str">
        <f>VLOOKUP(E5981,LUCode!A:B,2,FALSE)</f>
        <v>Door Problems - Faulty Equipment</v>
      </c>
      <c r="L5981">
        <f>VLOOKUP(D5981,Coordinates!A:C,2,FALSE)</f>
        <v>43.435699999999997</v>
      </c>
      <c r="M5981">
        <f>VLOOKUP(D5981,Coordinates!A:C,3,FALSE)</f>
        <v>-79.154899999999998</v>
      </c>
      <c r="N5981" t="str">
        <f>VLOOKUP(I5981,LULine!A:B,2,FALSE)</f>
        <v>Bloor Danforth</v>
      </c>
      <c r="O5981" t="s">
        <v>1769</v>
      </c>
      <c r="P5981" t="s">
        <v>1773</v>
      </c>
    </row>
    <row r="5982" spans="1:16" x14ac:dyDescent="0.3">
      <c r="A5982">
        <v>43826</v>
      </c>
      <c r="B5982" t="s">
        <v>496</v>
      </c>
      <c r="C5982" t="s">
        <v>145</v>
      </c>
      <c r="D5982" t="s">
        <v>443</v>
      </c>
      <c r="E5982" t="s">
        <v>89</v>
      </c>
      <c r="F5982">
        <v>3</v>
      </c>
      <c r="G5982">
        <v>6</v>
      </c>
      <c r="H5982" t="s">
        <v>34</v>
      </c>
      <c r="I5982" t="s">
        <v>30</v>
      </c>
      <c r="J5982">
        <v>5116</v>
      </c>
      <c r="K5982" t="str">
        <f>VLOOKUP(E5982,LUCode!A:B,2,FALSE)</f>
        <v>Injured or ill Customer (On Train) - Medical Aid Refused</v>
      </c>
      <c r="L5982">
        <f>VLOOKUP(D5982,Coordinates!A:C,2,FALSE)</f>
        <v>43.412050000000001</v>
      </c>
      <c r="M5982">
        <f>VLOOKUP(D5982,Coordinates!A:C,3,FALSE)</f>
        <v>-79.180599999999998</v>
      </c>
      <c r="N5982" t="str">
        <f>VLOOKUP(I5982,LULine!A:B,2,FALSE)</f>
        <v>Bloor Danforth</v>
      </c>
      <c r="O5982" t="s">
        <v>1769</v>
      </c>
      <c r="P5982" t="s">
        <v>1775</v>
      </c>
    </row>
    <row r="5983" spans="1:16" x14ac:dyDescent="0.3">
      <c r="A5983">
        <v>43826</v>
      </c>
      <c r="B5983" t="s">
        <v>953</v>
      </c>
      <c r="C5983" t="s">
        <v>145</v>
      </c>
      <c r="D5983" t="s">
        <v>127</v>
      </c>
      <c r="E5983" t="s">
        <v>13</v>
      </c>
      <c r="F5983">
        <v>3</v>
      </c>
      <c r="G5983">
        <v>5</v>
      </c>
      <c r="H5983" t="s">
        <v>14</v>
      </c>
      <c r="I5983" t="s">
        <v>15</v>
      </c>
      <c r="J5983">
        <v>5666</v>
      </c>
      <c r="K5983" t="str">
        <f>VLOOKUP(E5983,LUCode!A:B,2,FALSE)</f>
        <v>ATC Project</v>
      </c>
      <c r="L5983">
        <f>VLOOKUP(D5983,Coordinates!A:C,2,FALSE)</f>
        <v>43.400500000000001</v>
      </c>
      <c r="M5983">
        <f>VLOOKUP(D5983,Coordinates!A:C,3,FALSE)</f>
        <v>-79.235900000000001</v>
      </c>
      <c r="N5983" t="str">
        <f>VLOOKUP(I5983,LULine!A:B,2,FALSE)</f>
        <v>Yonge University Spadina</v>
      </c>
      <c r="O5983" t="s">
        <v>1769</v>
      </c>
      <c r="P5983" t="s">
        <v>1776</v>
      </c>
    </row>
    <row r="5984" spans="1:16" x14ac:dyDescent="0.3">
      <c r="A5984">
        <v>43826</v>
      </c>
      <c r="B5984" t="s">
        <v>450</v>
      </c>
      <c r="C5984" t="s">
        <v>145</v>
      </c>
      <c r="D5984" t="s">
        <v>626</v>
      </c>
      <c r="E5984" t="s">
        <v>67</v>
      </c>
      <c r="F5984">
        <v>7</v>
      </c>
      <c r="G5984">
        <v>9</v>
      </c>
      <c r="H5984" t="s">
        <v>14</v>
      </c>
      <c r="I5984" t="s">
        <v>15</v>
      </c>
      <c r="J5984">
        <v>5666</v>
      </c>
      <c r="K5984" t="str">
        <f>VLOOKUP(E5984,LUCode!A:B,2,FALSE)</f>
        <v>Door Problems - Faulty Equipment</v>
      </c>
      <c r="L5984">
        <f>VLOOKUP(D5984,Coordinates!A:C,2,FALSE)</f>
        <v>43.465000000000003</v>
      </c>
      <c r="M5984">
        <f>VLOOKUP(D5984,Coordinates!A:C,3,FALSE)</f>
        <v>-79.2453</v>
      </c>
      <c r="N5984" t="str">
        <f>VLOOKUP(I5984,LULine!A:B,2,FALSE)</f>
        <v>Yonge University Spadina</v>
      </c>
      <c r="O5984" t="s">
        <v>1769</v>
      </c>
      <c r="P5984" t="s">
        <v>1776</v>
      </c>
    </row>
    <row r="5985" spans="1:16" x14ac:dyDescent="0.3">
      <c r="A5985">
        <v>43826</v>
      </c>
      <c r="B5985" t="s">
        <v>290</v>
      </c>
      <c r="C5985" t="s">
        <v>145</v>
      </c>
      <c r="D5985" t="s">
        <v>33</v>
      </c>
      <c r="E5985" t="s">
        <v>89</v>
      </c>
      <c r="F5985">
        <v>3</v>
      </c>
      <c r="G5985">
        <v>6</v>
      </c>
      <c r="H5985" t="s">
        <v>34</v>
      </c>
      <c r="I5985" t="s">
        <v>30</v>
      </c>
      <c r="J5985">
        <v>5081</v>
      </c>
      <c r="K5985" t="str">
        <f>VLOOKUP(E5985,LUCode!A:B,2,FALSE)</f>
        <v>Injured or ill Customer (On Train) - Medical Aid Refused</v>
      </c>
      <c r="L5985">
        <f>VLOOKUP(D5985,Coordinates!A:C,2,FALSE)</f>
        <v>43.381399999999999</v>
      </c>
      <c r="M5985">
        <f>VLOOKUP(D5985,Coordinates!A:C,3,FALSE)</f>
        <v>-79.320999999999998</v>
      </c>
      <c r="N5985" t="str">
        <f>VLOOKUP(I5985,LULine!A:B,2,FALSE)</f>
        <v>Bloor Danforth</v>
      </c>
      <c r="O5985" t="s">
        <v>1769</v>
      </c>
      <c r="P5985" t="s">
        <v>1776</v>
      </c>
    </row>
    <row r="5986" spans="1:16" x14ac:dyDescent="0.3">
      <c r="A5986">
        <v>43826</v>
      </c>
      <c r="B5986" t="s">
        <v>1753</v>
      </c>
      <c r="C5986" t="s">
        <v>145</v>
      </c>
      <c r="D5986" t="s">
        <v>341</v>
      </c>
      <c r="E5986" t="s">
        <v>1621</v>
      </c>
      <c r="F5986">
        <v>3</v>
      </c>
      <c r="G5986">
        <v>8</v>
      </c>
      <c r="H5986" t="s">
        <v>14</v>
      </c>
      <c r="I5986" t="s">
        <v>93</v>
      </c>
      <c r="J5986">
        <v>3009</v>
      </c>
      <c r="K5986" t="str">
        <f>VLOOKUP(E5986,LUCode!A:B,2,FALSE)</f>
        <v>Signals Other</v>
      </c>
      <c r="L5986">
        <f>VLOOKUP(D5986,Coordinates!A:C,2,FALSE)</f>
        <v>43.732500000000002</v>
      </c>
      <c r="M5986">
        <f>VLOOKUP(D5986,Coordinates!A:C,3,FALSE)</f>
        <v>-79.263599999999997</v>
      </c>
      <c r="N5986" t="str">
        <f>VLOOKUP(I5986,LULine!A:B,2,FALSE)</f>
        <v>Scarborough Rail Transit</v>
      </c>
      <c r="O5986" t="s">
        <v>1769</v>
      </c>
      <c r="P5986" t="s">
        <v>1777</v>
      </c>
    </row>
    <row r="5987" spans="1:16" x14ac:dyDescent="0.3">
      <c r="A5987">
        <v>43827</v>
      </c>
      <c r="B5987" t="s">
        <v>735</v>
      </c>
      <c r="C5987" t="s">
        <v>175</v>
      </c>
      <c r="D5987" t="s">
        <v>42</v>
      </c>
      <c r="E5987" t="s">
        <v>13</v>
      </c>
      <c r="F5987">
        <v>7</v>
      </c>
      <c r="G5987">
        <v>27</v>
      </c>
      <c r="H5987" t="s">
        <v>14</v>
      </c>
      <c r="I5987" t="s">
        <v>15</v>
      </c>
      <c r="J5987">
        <v>5566</v>
      </c>
      <c r="K5987" t="str">
        <f>VLOOKUP(E5987,LUCode!A:B,2,FALSE)</f>
        <v>ATC Project</v>
      </c>
      <c r="L5987">
        <f>VLOOKUP(D5987,Coordinates!A:C,2,FALSE)</f>
        <v>43.749699999999997</v>
      </c>
      <c r="M5987">
        <f>VLOOKUP(D5987,Coordinates!A:C,3,FALSE)</f>
        <v>-79.4619</v>
      </c>
      <c r="N5987" t="str">
        <f>VLOOKUP(I5987,LULine!A:B,2,FALSE)</f>
        <v>Yonge University Spadina</v>
      </c>
      <c r="O5987" t="s">
        <v>1769</v>
      </c>
      <c r="P5987" t="s">
        <v>1774</v>
      </c>
    </row>
    <row r="5988" spans="1:16" x14ac:dyDescent="0.3">
      <c r="A5988">
        <v>43827</v>
      </c>
      <c r="B5988" t="s">
        <v>960</v>
      </c>
      <c r="C5988" t="s">
        <v>175</v>
      </c>
      <c r="D5988" t="s">
        <v>42</v>
      </c>
      <c r="E5988" t="s">
        <v>13</v>
      </c>
      <c r="F5988">
        <v>5</v>
      </c>
      <c r="G5988">
        <v>25</v>
      </c>
      <c r="H5988" t="s">
        <v>14</v>
      </c>
      <c r="I5988" t="s">
        <v>15</v>
      </c>
      <c r="J5988">
        <v>5381</v>
      </c>
      <c r="K5988" t="str">
        <f>VLOOKUP(E5988,LUCode!A:B,2,FALSE)</f>
        <v>ATC Project</v>
      </c>
      <c r="L5988">
        <f>VLOOKUP(D5988,Coordinates!A:C,2,FALSE)</f>
        <v>43.749699999999997</v>
      </c>
      <c r="M5988">
        <f>VLOOKUP(D5988,Coordinates!A:C,3,FALSE)</f>
        <v>-79.4619</v>
      </c>
      <c r="N5988" t="str">
        <f>VLOOKUP(I5988,LULine!A:B,2,FALSE)</f>
        <v>Yonge University Spadina</v>
      </c>
      <c r="O5988" t="s">
        <v>1769</v>
      </c>
      <c r="P5988" t="s">
        <v>1774</v>
      </c>
    </row>
    <row r="5989" spans="1:16" x14ac:dyDescent="0.3">
      <c r="A5989">
        <v>43827</v>
      </c>
      <c r="B5989" t="s">
        <v>1167</v>
      </c>
      <c r="C5989" t="s">
        <v>175</v>
      </c>
      <c r="D5989" t="s">
        <v>127</v>
      </c>
      <c r="E5989" t="s">
        <v>239</v>
      </c>
      <c r="F5989">
        <v>6</v>
      </c>
      <c r="G5989">
        <v>11</v>
      </c>
      <c r="H5989" t="s">
        <v>14</v>
      </c>
      <c r="I5989" t="s">
        <v>15</v>
      </c>
      <c r="J5989">
        <v>5386</v>
      </c>
      <c r="K5989" t="str">
        <f>VLOOKUP(E5989,LUCode!A:B,2,FALSE)</f>
        <v>Crew Unable to Maintain Schedule</v>
      </c>
      <c r="L5989">
        <f>VLOOKUP(D5989,Coordinates!A:C,2,FALSE)</f>
        <v>43.400500000000001</v>
      </c>
      <c r="M5989">
        <f>VLOOKUP(D5989,Coordinates!A:C,3,FALSE)</f>
        <v>-79.235900000000001</v>
      </c>
      <c r="N5989" t="str">
        <f>VLOOKUP(I5989,LULine!A:B,2,FALSE)</f>
        <v>Yonge University Spadina</v>
      </c>
      <c r="O5989" t="s">
        <v>1769</v>
      </c>
      <c r="P5989" t="s">
        <v>1774</v>
      </c>
    </row>
    <row r="5990" spans="1:16" x14ac:dyDescent="0.3">
      <c r="A5990">
        <v>43827</v>
      </c>
      <c r="B5990" t="s">
        <v>872</v>
      </c>
      <c r="C5990" t="s">
        <v>175</v>
      </c>
      <c r="D5990" t="s">
        <v>106</v>
      </c>
      <c r="E5990" t="s">
        <v>13</v>
      </c>
      <c r="F5990">
        <v>5</v>
      </c>
      <c r="G5990">
        <v>10</v>
      </c>
      <c r="H5990" t="s">
        <v>19</v>
      </c>
      <c r="I5990" t="s">
        <v>15</v>
      </c>
      <c r="J5990">
        <v>5871</v>
      </c>
      <c r="K5990" t="str">
        <f>VLOOKUP(E5990,LUCode!A:B,2,FALSE)</f>
        <v>ATC Project</v>
      </c>
      <c r="L5990">
        <f>VLOOKUP(D5990,Coordinates!A:C,2,FALSE)</f>
        <v>43.400199999999998</v>
      </c>
      <c r="M5990">
        <f>VLOOKUP(D5990,Coordinates!A:C,3,FALSE)</f>
        <v>-79.233699999999999</v>
      </c>
      <c r="N5990" t="str">
        <f>VLOOKUP(I5990,LULine!A:B,2,FALSE)</f>
        <v>Yonge University Spadina</v>
      </c>
      <c r="O5990" t="s">
        <v>1769</v>
      </c>
      <c r="P5990" t="s">
        <v>1772</v>
      </c>
    </row>
    <row r="5991" spans="1:16" x14ac:dyDescent="0.3">
      <c r="A5991">
        <v>43827</v>
      </c>
      <c r="B5991" t="s">
        <v>204</v>
      </c>
      <c r="C5991" t="s">
        <v>175</v>
      </c>
      <c r="D5991" t="s">
        <v>40</v>
      </c>
      <c r="E5991" t="s">
        <v>143</v>
      </c>
      <c r="F5991">
        <v>4</v>
      </c>
      <c r="G5991">
        <v>8</v>
      </c>
      <c r="H5991" t="s">
        <v>34</v>
      </c>
      <c r="I5991" t="s">
        <v>30</v>
      </c>
      <c r="J5991">
        <v>5040</v>
      </c>
      <c r="K5991" t="str">
        <f>VLOOKUP(E5991,LUCode!A:B,2,FALSE)</f>
        <v>Transportation Department - Other</v>
      </c>
      <c r="L5991">
        <f>VLOOKUP(D5991,Coordinates!A:C,2,FALSE)</f>
        <v>43.405700000000003</v>
      </c>
      <c r="M5991">
        <f>VLOOKUP(D5991,Coordinates!A:C,3,FALSE)</f>
        <v>-79.194900000000004</v>
      </c>
      <c r="N5991" t="str">
        <f>VLOOKUP(I5991,LULine!A:B,2,FALSE)</f>
        <v>Bloor Danforth</v>
      </c>
      <c r="O5991" t="s">
        <v>1769</v>
      </c>
      <c r="P5991" t="s">
        <v>1772</v>
      </c>
    </row>
    <row r="5992" spans="1:16" x14ac:dyDescent="0.3">
      <c r="A5992">
        <v>43827</v>
      </c>
      <c r="B5992" t="s">
        <v>1236</v>
      </c>
      <c r="C5992" t="s">
        <v>175</v>
      </c>
      <c r="D5992" t="s">
        <v>127</v>
      </c>
      <c r="E5992" t="s">
        <v>80</v>
      </c>
      <c r="F5992">
        <v>6</v>
      </c>
      <c r="G5992">
        <v>9</v>
      </c>
      <c r="H5992" t="s">
        <v>19</v>
      </c>
      <c r="I5992" t="s">
        <v>15</v>
      </c>
      <c r="J5992">
        <v>5696</v>
      </c>
      <c r="K5992" t="str">
        <f>VLOOKUP(E5992,LUCode!A:B,2,FALSE)</f>
        <v>Disorderly Patron</v>
      </c>
      <c r="L5992">
        <f>VLOOKUP(D5992,Coordinates!A:C,2,FALSE)</f>
        <v>43.400500000000001</v>
      </c>
      <c r="M5992">
        <f>VLOOKUP(D5992,Coordinates!A:C,3,FALSE)</f>
        <v>-79.235900000000001</v>
      </c>
      <c r="N5992" t="str">
        <f>VLOOKUP(I5992,LULine!A:B,2,FALSE)</f>
        <v>Yonge University Spadina</v>
      </c>
      <c r="O5992" t="s">
        <v>1769</v>
      </c>
      <c r="P5992" t="s">
        <v>1773</v>
      </c>
    </row>
    <row r="5993" spans="1:16" x14ac:dyDescent="0.3">
      <c r="A5993">
        <v>43827</v>
      </c>
      <c r="B5993" t="s">
        <v>784</v>
      </c>
      <c r="C5993" t="s">
        <v>175</v>
      </c>
      <c r="D5993" t="s">
        <v>374</v>
      </c>
      <c r="E5993" t="s">
        <v>57</v>
      </c>
      <c r="F5993">
        <v>8</v>
      </c>
      <c r="G5993">
        <v>12</v>
      </c>
      <c r="H5993" t="s">
        <v>34</v>
      </c>
      <c r="I5993" t="s">
        <v>30</v>
      </c>
      <c r="J5993">
        <v>5065</v>
      </c>
      <c r="K5993" t="str">
        <f>VLOOKUP(E5993,LUCode!A:B,2,FALSE)</f>
        <v>Injured or ill Customer (On Train) - Transported</v>
      </c>
      <c r="L5993">
        <f>VLOOKUP(D5993,Coordinates!A:C,2,FALSE)</f>
        <v>43.393300000000004</v>
      </c>
      <c r="M5993">
        <f>VLOOKUP(D5993,Coordinates!A:C,3,FALSE)</f>
        <v>-79.263400000000004</v>
      </c>
      <c r="N5993" t="str">
        <f>VLOOKUP(I5993,LULine!A:B,2,FALSE)</f>
        <v>Bloor Danforth</v>
      </c>
      <c r="O5993" t="s">
        <v>1769</v>
      </c>
      <c r="P5993" t="s">
        <v>1776</v>
      </c>
    </row>
    <row r="5994" spans="1:16" x14ac:dyDescent="0.3">
      <c r="A5994">
        <v>43827</v>
      </c>
      <c r="B5994" t="s">
        <v>1320</v>
      </c>
      <c r="C5994" t="s">
        <v>175</v>
      </c>
      <c r="D5994" t="s">
        <v>37</v>
      </c>
      <c r="E5994" t="s">
        <v>89</v>
      </c>
      <c r="F5994">
        <v>5</v>
      </c>
      <c r="G5994">
        <v>10</v>
      </c>
      <c r="H5994" t="s">
        <v>34</v>
      </c>
      <c r="I5994" t="s">
        <v>30</v>
      </c>
      <c r="J5994">
        <v>5262</v>
      </c>
      <c r="K5994" t="str">
        <f>VLOOKUP(E5994,LUCode!A:B,2,FALSE)</f>
        <v>Injured or ill Customer (On Train) - Medical Aid Refused</v>
      </c>
      <c r="L5994">
        <f>VLOOKUP(D5994,Coordinates!A:C,2,FALSE)</f>
        <v>43.435699999999997</v>
      </c>
      <c r="M5994">
        <f>VLOOKUP(D5994,Coordinates!A:C,3,FALSE)</f>
        <v>-79.154899999999998</v>
      </c>
      <c r="N5994" t="str">
        <f>VLOOKUP(I5994,LULine!A:B,2,FALSE)</f>
        <v>Bloor Danforth</v>
      </c>
      <c r="O5994" t="s">
        <v>1769</v>
      </c>
      <c r="P5994" t="s">
        <v>1776</v>
      </c>
    </row>
    <row r="5995" spans="1:16" x14ac:dyDescent="0.3">
      <c r="A5995">
        <v>43827</v>
      </c>
      <c r="B5995" t="s">
        <v>1736</v>
      </c>
      <c r="C5995" t="s">
        <v>175</v>
      </c>
      <c r="D5995" t="s">
        <v>420</v>
      </c>
      <c r="E5995" t="s">
        <v>183</v>
      </c>
      <c r="F5995">
        <v>3</v>
      </c>
      <c r="G5995">
        <v>8</v>
      </c>
      <c r="H5995" t="s">
        <v>14</v>
      </c>
      <c r="I5995" t="s">
        <v>15</v>
      </c>
      <c r="J5995">
        <v>6066</v>
      </c>
      <c r="K5995" t="str">
        <f>VLOOKUP(E5995,LUCode!A:B,2,FALSE)</f>
        <v>ATC Operator Related</v>
      </c>
      <c r="L5995">
        <f>VLOOKUP(D5995,Coordinates!A:C,2,FALSE)</f>
        <v>43.3917</v>
      </c>
      <c r="M5995">
        <f>VLOOKUP(D5995,Coordinates!A:C,3,FALSE)</f>
        <v>-79.231800000000007</v>
      </c>
      <c r="N5995" t="str">
        <f>VLOOKUP(I5995,LULine!A:B,2,FALSE)</f>
        <v>Yonge University Spadina</v>
      </c>
      <c r="O5995" t="s">
        <v>1769</v>
      </c>
      <c r="P5995" t="s">
        <v>1777</v>
      </c>
    </row>
    <row r="5996" spans="1:16" x14ac:dyDescent="0.3">
      <c r="A5996">
        <v>43828</v>
      </c>
      <c r="B5996" t="s">
        <v>483</v>
      </c>
      <c r="C5996" t="s">
        <v>188</v>
      </c>
      <c r="D5996" t="s">
        <v>24</v>
      </c>
      <c r="E5996" t="s">
        <v>80</v>
      </c>
      <c r="F5996">
        <v>5</v>
      </c>
      <c r="G5996">
        <v>10</v>
      </c>
      <c r="H5996" t="s">
        <v>19</v>
      </c>
      <c r="I5996" t="s">
        <v>15</v>
      </c>
      <c r="J5996">
        <v>5381</v>
      </c>
      <c r="K5996" t="str">
        <f>VLOOKUP(E5996,LUCode!A:B,2,FALSE)</f>
        <v>Disorderly Patron</v>
      </c>
      <c r="L5996">
        <f>VLOOKUP(D5996,Coordinates!A:C,2,FALSE)</f>
        <v>43.415199999999999</v>
      </c>
      <c r="M5996">
        <f>VLOOKUP(D5996,Coordinates!A:C,3,FALSE)</f>
        <v>-79.234999999999999</v>
      </c>
      <c r="N5996" t="str">
        <f>VLOOKUP(I5996,LULine!A:B,2,FALSE)</f>
        <v>Yonge University Spadina</v>
      </c>
      <c r="O5996" t="s">
        <v>1769</v>
      </c>
      <c r="P5996" t="s">
        <v>1774</v>
      </c>
    </row>
    <row r="5997" spans="1:16" x14ac:dyDescent="0.3">
      <c r="A5997">
        <v>43828</v>
      </c>
      <c r="B5997" t="s">
        <v>538</v>
      </c>
      <c r="C5997" t="s">
        <v>188</v>
      </c>
      <c r="D5997" t="s">
        <v>33</v>
      </c>
      <c r="E5997" t="s">
        <v>86</v>
      </c>
      <c r="F5997">
        <v>5</v>
      </c>
      <c r="G5997">
        <v>10</v>
      </c>
      <c r="H5997" t="s">
        <v>34</v>
      </c>
      <c r="I5997" t="s">
        <v>30</v>
      </c>
      <c r="J5997">
        <v>5142</v>
      </c>
      <c r="K5997" t="str">
        <f>VLOOKUP(E5997,LUCode!A:B,2,FALSE)</f>
        <v>Propulsion System</v>
      </c>
      <c r="L5997">
        <f>VLOOKUP(D5997,Coordinates!A:C,2,FALSE)</f>
        <v>43.381399999999999</v>
      </c>
      <c r="M5997">
        <f>VLOOKUP(D5997,Coordinates!A:C,3,FALSE)</f>
        <v>-79.320999999999998</v>
      </c>
      <c r="N5997" t="str">
        <f>VLOOKUP(I5997,LULine!A:B,2,FALSE)</f>
        <v>Bloor Danforth</v>
      </c>
      <c r="O5997" t="s">
        <v>1769</v>
      </c>
      <c r="P5997" t="s">
        <v>1772</v>
      </c>
    </row>
    <row r="5998" spans="1:16" x14ac:dyDescent="0.3">
      <c r="A5998">
        <v>43828</v>
      </c>
      <c r="B5998" t="s">
        <v>488</v>
      </c>
      <c r="C5998" t="s">
        <v>188</v>
      </c>
      <c r="D5998" t="s">
        <v>626</v>
      </c>
      <c r="E5998" t="s">
        <v>138</v>
      </c>
      <c r="F5998">
        <v>4</v>
      </c>
      <c r="G5998">
        <v>8</v>
      </c>
      <c r="H5998" t="s">
        <v>14</v>
      </c>
      <c r="I5998" t="s">
        <v>15</v>
      </c>
      <c r="J5998">
        <v>5906</v>
      </c>
      <c r="K5998" t="str">
        <f>VLOOKUP(E5998,LUCode!A:B,2,FALSE)</f>
        <v>TR Cab Doors</v>
      </c>
      <c r="L5998">
        <f>VLOOKUP(D5998,Coordinates!A:C,2,FALSE)</f>
        <v>43.465000000000003</v>
      </c>
      <c r="M5998">
        <f>VLOOKUP(D5998,Coordinates!A:C,3,FALSE)</f>
        <v>-79.2453</v>
      </c>
      <c r="N5998" t="str">
        <f>VLOOKUP(I5998,LULine!A:B,2,FALSE)</f>
        <v>Yonge University Spadina</v>
      </c>
      <c r="O5998" t="s">
        <v>1769</v>
      </c>
      <c r="P5998" t="s">
        <v>1772</v>
      </c>
    </row>
    <row r="5999" spans="1:16" x14ac:dyDescent="0.3">
      <c r="A5999">
        <v>43828</v>
      </c>
      <c r="B5999" t="s">
        <v>781</v>
      </c>
      <c r="C5999" t="s">
        <v>188</v>
      </c>
      <c r="D5999" t="s">
        <v>45</v>
      </c>
      <c r="E5999" t="s">
        <v>135</v>
      </c>
      <c r="F5999">
        <v>7</v>
      </c>
      <c r="G5999">
        <v>12</v>
      </c>
      <c r="H5999" t="s">
        <v>19</v>
      </c>
      <c r="I5999" t="s">
        <v>15</v>
      </c>
      <c r="J5999">
        <v>6051</v>
      </c>
      <c r="K5999" t="str">
        <f>VLOOKUP(E5999,LUCode!A:B,2,FALSE)</f>
        <v>Operator Overspeeding</v>
      </c>
      <c r="L5999">
        <f>VLOOKUP(D5999,Coordinates!A:C,2,FALSE)</f>
        <v>43.781399999999998</v>
      </c>
      <c r="M5999">
        <f>VLOOKUP(D5999,Coordinates!A:C,3,FALSE)</f>
        <v>-79.415000000000006</v>
      </c>
      <c r="N5999" t="str">
        <f>VLOOKUP(I5999,LULine!A:B,2,FALSE)</f>
        <v>Yonge University Spadina</v>
      </c>
      <c r="O5999" t="s">
        <v>1769</v>
      </c>
      <c r="P5999" t="s">
        <v>1772</v>
      </c>
    </row>
    <row r="6000" spans="1:16" x14ac:dyDescent="0.3">
      <c r="A6000">
        <v>43828</v>
      </c>
      <c r="B6000" t="s">
        <v>340</v>
      </c>
      <c r="C6000" t="s">
        <v>188</v>
      </c>
      <c r="D6000" t="s">
        <v>45</v>
      </c>
      <c r="E6000" t="s">
        <v>43</v>
      </c>
      <c r="F6000">
        <v>4</v>
      </c>
      <c r="G6000">
        <v>8</v>
      </c>
      <c r="H6000" t="s">
        <v>19</v>
      </c>
      <c r="I6000" t="s">
        <v>15</v>
      </c>
      <c r="J6000">
        <v>5476</v>
      </c>
      <c r="K6000" t="str">
        <f>VLOOKUP(E6000,LUCode!A:B,2,FALSE)</f>
        <v>Operator Not In Position</v>
      </c>
      <c r="L6000">
        <f>VLOOKUP(D6000,Coordinates!A:C,2,FALSE)</f>
        <v>43.781399999999998</v>
      </c>
      <c r="M6000">
        <f>VLOOKUP(D6000,Coordinates!A:C,3,FALSE)</f>
        <v>-79.415000000000006</v>
      </c>
      <c r="N6000" t="str">
        <f>VLOOKUP(I6000,LULine!A:B,2,FALSE)</f>
        <v>Yonge University Spadina</v>
      </c>
      <c r="O6000" t="s">
        <v>1769</v>
      </c>
      <c r="P6000" t="s">
        <v>1773</v>
      </c>
    </row>
    <row r="6001" spans="1:16" x14ac:dyDescent="0.3">
      <c r="A6001">
        <v>43828</v>
      </c>
      <c r="B6001" t="s">
        <v>1105</v>
      </c>
      <c r="C6001" t="s">
        <v>188</v>
      </c>
      <c r="D6001" t="s">
        <v>157</v>
      </c>
      <c r="E6001" t="s">
        <v>150</v>
      </c>
      <c r="F6001">
        <v>11</v>
      </c>
      <c r="G6001">
        <v>16</v>
      </c>
      <c r="H6001" t="s">
        <v>34</v>
      </c>
      <c r="I6001" t="s">
        <v>30</v>
      </c>
      <c r="J6001">
        <v>5262</v>
      </c>
      <c r="K6001" t="str">
        <f>VLOOKUP(E6001,LUCode!A:B,2,FALSE)</f>
        <v>Passenger Other</v>
      </c>
      <c r="L6001">
        <f>VLOOKUP(D6001,Coordinates!A:C,2,FALSE)</f>
        <v>43.404800000000002</v>
      </c>
      <c r="M6001">
        <f>VLOOKUP(D6001,Coordinates!A:C,3,FALSE)</f>
        <v>-79.2042</v>
      </c>
      <c r="N6001" t="str">
        <f>VLOOKUP(I6001,LULine!A:B,2,FALSE)</f>
        <v>Bloor Danforth</v>
      </c>
      <c r="O6001" t="s">
        <v>1769</v>
      </c>
      <c r="P6001" t="s">
        <v>1773</v>
      </c>
    </row>
    <row r="6002" spans="1:16" x14ac:dyDescent="0.3">
      <c r="A6002">
        <v>43828</v>
      </c>
      <c r="B6002" t="s">
        <v>1094</v>
      </c>
      <c r="C6002" t="s">
        <v>188</v>
      </c>
      <c r="D6002" t="s">
        <v>45</v>
      </c>
      <c r="E6002" t="s">
        <v>43</v>
      </c>
      <c r="F6002">
        <v>3</v>
      </c>
      <c r="G6002">
        <v>7</v>
      </c>
      <c r="H6002" t="s">
        <v>19</v>
      </c>
      <c r="I6002" t="s">
        <v>15</v>
      </c>
      <c r="J6002">
        <v>5601</v>
      </c>
      <c r="K6002" t="str">
        <f>VLOOKUP(E6002,LUCode!A:B,2,FALSE)</f>
        <v>Operator Not In Position</v>
      </c>
      <c r="L6002">
        <f>VLOOKUP(D6002,Coordinates!A:C,2,FALSE)</f>
        <v>43.781399999999998</v>
      </c>
      <c r="M6002">
        <f>VLOOKUP(D6002,Coordinates!A:C,3,FALSE)</f>
        <v>-79.415000000000006</v>
      </c>
      <c r="N6002" t="str">
        <f>VLOOKUP(I6002,LULine!A:B,2,FALSE)</f>
        <v>Yonge University Spadina</v>
      </c>
      <c r="O6002" t="s">
        <v>1769</v>
      </c>
      <c r="P6002" t="s">
        <v>1773</v>
      </c>
    </row>
    <row r="6003" spans="1:16" x14ac:dyDescent="0.3">
      <c r="A6003">
        <v>43828</v>
      </c>
      <c r="B6003" t="s">
        <v>522</v>
      </c>
      <c r="C6003" t="s">
        <v>188</v>
      </c>
      <c r="D6003" t="s">
        <v>162</v>
      </c>
      <c r="E6003" t="s">
        <v>158</v>
      </c>
      <c r="F6003">
        <v>12</v>
      </c>
      <c r="G6003">
        <v>16</v>
      </c>
      <c r="H6003" t="s">
        <v>14</v>
      </c>
      <c r="I6003" t="s">
        <v>15</v>
      </c>
      <c r="J6003">
        <v>5891</v>
      </c>
      <c r="K6003" t="str">
        <f>VLOOKUP(E6003,LUCode!A:B,2,FALSE)</f>
        <v>Unauthorized at Track Level</v>
      </c>
      <c r="L6003">
        <f>VLOOKUP(D6003,Coordinates!A:C,2,FALSE)</f>
        <v>43.390900000000002</v>
      </c>
      <c r="M6003">
        <f>VLOOKUP(D6003,Coordinates!A:C,3,FALSE)</f>
        <v>-79.224500000000006</v>
      </c>
      <c r="N6003" t="str">
        <f>VLOOKUP(I6003,LULine!A:B,2,FALSE)</f>
        <v>Yonge University Spadina</v>
      </c>
      <c r="O6003" t="s">
        <v>1769</v>
      </c>
      <c r="P6003" t="s">
        <v>1775</v>
      </c>
    </row>
    <row r="6004" spans="1:16" x14ac:dyDescent="0.3">
      <c r="A6004">
        <v>43828</v>
      </c>
      <c r="B6004" t="s">
        <v>990</v>
      </c>
      <c r="C6004" t="s">
        <v>188</v>
      </c>
      <c r="D6004" t="s">
        <v>119</v>
      </c>
      <c r="E6004" t="s">
        <v>110</v>
      </c>
      <c r="F6004">
        <v>3</v>
      </c>
      <c r="G6004">
        <v>8</v>
      </c>
      <c r="H6004" t="s">
        <v>14</v>
      </c>
      <c r="I6004" t="s">
        <v>15</v>
      </c>
      <c r="J6004">
        <v>5981</v>
      </c>
      <c r="K6004" t="str">
        <f>VLOOKUP(E6004,LUCode!A:B,2,FALSE)</f>
        <v>Door Problems - Debris Related</v>
      </c>
      <c r="L6004">
        <f>VLOOKUP(D6004,Coordinates!A:C,2,FALSE)</f>
        <v>43.433</v>
      </c>
      <c r="M6004">
        <f>VLOOKUP(D6004,Coordinates!A:C,3,FALSE)</f>
        <v>-79.248000000000005</v>
      </c>
      <c r="N6004" t="str">
        <f>VLOOKUP(I6004,LULine!A:B,2,FALSE)</f>
        <v>Yonge University Spadina</v>
      </c>
      <c r="O6004" t="s">
        <v>1769</v>
      </c>
      <c r="P6004" t="s">
        <v>1776</v>
      </c>
    </row>
    <row r="6005" spans="1:16" x14ac:dyDescent="0.3">
      <c r="A6005">
        <v>43828</v>
      </c>
      <c r="B6005" t="s">
        <v>1096</v>
      </c>
      <c r="C6005" t="s">
        <v>188</v>
      </c>
      <c r="D6005" t="s">
        <v>207</v>
      </c>
      <c r="E6005" t="s">
        <v>132</v>
      </c>
      <c r="F6005">
        <v>5</v>
      </c>
      <c r="G6005">
        <v>10</v>
      </c>
      <c r="H6005" t="s">
        <v>19</v>
      </c>
      <c r="I6005" t="s">
        <v>15</v>
      </c>
      <c r="J6005">
        <v>6066</v>
      </c>
      <c r="K6005" t="str">
        <f>VLOOKUP(E6005,LUCode!A:B,2,FALSE)</f>
        <v>Misc. Transportation Other - Employee Non-Chargeable</v>
      </c>
      <c r="L6005">
        <f>VLOOKUP(D6005,Coordinates!A:C,2,FALSE)</f>
        <v>43.4221</v>
      </c>
      <c r="M6005">
        <f>VLOOKUP(D6005,Coordinates!A:C,3,FALSE)</f>
        <v>-79.235399999999998</v>
      </c>
      <c r="N6005" t="str">
        <f>VLOOKUP(I6005,LULine!A:B,2,FALSE)</f>
        <v>Yonge University Spadina</v>
      </c>
      <c r="O6005" t="s">
        <v>1769</v>
      </c>
      <c r="P6005" t="s">
        <v>1776</v>
      </c>
    </row>
    <row r="6006" spans="1:16" x14ac:dyDescent="0.3">
      <c r="A6006">
        <v>43828</v>
      </c>
      <c r="B6006" t="s">
        <v>112</v>
      </c>
      <c r="C6006" t="s">
        <v>188</v>
      </c>
      <c r="D6006" t="s">
        <v>341</v>
      </c>
      <c r="E6006" t="s">
        <v>836</v>
      </c>
      <c r="F6006">
        <v>5</v>
      </c>
      <c r="G6006">
        <v>10</v>
      </c>
      <c r="I6006" t="s">
        <v>93</v>
      </c>
      <c r="J6006">
        <v>0</v>
      </c>
      <c r="K6006" t="str">
        <f>VLOOKUP(E6006,LUCode!A:B,2,FALSE)</f>
        <v>Axle Counter Related</v>
      </c>
      <c r="L6006">
        <f>VLOOKUP(D6006,Coordinates!A:C,2,FALSE)</f>
        <v>43.732500000000002</v>
      </c>
      <c r="M6006">
        <f>VLOOKUP(D6006,Coordinates!A:C,3,FALSE)</f>
        <v>-79.263599999999997</v>
      </c>
      <c r="N6006" t="str">
        <f>VLOOKUP(I6006,LULine!A:B,2,FALSE)</f>
        <v>Scarborough Rail Transit</v>
      </c>
      <c r="O6006" t="s">
        <v>1769</v>
      </c>
      <c r="P6006" t="s">
        <v>1776</v>
      </c>
    </row>
    <row r="6007" spans="1:16" x14ac:dyDescent="0.3">
      <c r="A6007">
        <v>43828</v>
      </c>
      <c r="B6007" t="s">
        <v>954</v>
      </c>
      <c r="C6007" t="s">
        <v>188</v>
      </c>
      <c r="D6007" t="s">
        <v>37</v>
      </c>
      <c r="E6007" t="s">
        <v>89</v>
      </c>
      <c r="F6007">
        <v>4</v>
      </c>
      <c r="G6007">
        <v>8</v>
      </c>
      <c r="H6007" t="s">
        <v>29</v>
      </c>
      <c r="I6007" t="s">
        <v>30</v>
      </c>
      <c r="J6007">
        <v>5335</v>
      </c>
      <c r="K6007" t="str">
        <f>VLOOKUP(E6007,LUCode!A:B,2,FALSE)</f>
        <v>Injured or ill Customer (On Train) - Medical Aid Refused</v>
      </c>
      <c r="L6007">
        <f>VLOOKUP(D6007,Coordinates!A:C,2,FALSE)</f>
        <v>43.435699999999997</v>
      </c>
      <c r="M6007">
        <f>VLOOKUP(D6007,Coordinates!A:C,3,FALSE)</f>
        <v>-79.154899999999998</v>
      </c>
      <c r="N6007" t="str">
        <f>VLOOKUP(I6007,LULine!A:B,2,FALSE)</f>
        <v>Bloor Danforth</v>
      </c>
      <c r="O6007" t="s">
        <v>1769</v>
      </c>
      <c r="P6007" t="s">
        <v>1777</v>
      </c>
    </row>
    <row r="6008" spans="1:16" x14ac:dyDescent="0.3">
      <c r="A6008">
        <v>43828</v>
      </c>
      <c r="B6008" t="s">
        <v>750</v>
      </c>
      <c r="C6008" t="s">
        <v>188</v>
      </c>
      <c r="D6008" s="25" t="s">
        <v>1756</v>
      </c>
      <c r="E6008" t="s">
        <v>50</v>
      </c>
      <c r="F6008">
        <v>7</v>
      </c>
      <c r="G6008">
        <v>12</v>
      </c>
      <c r="H6008" t="s">
        <v>19</v>
      </c>
      <c r="I6008" t="s">
        <v>15</v>
      </c>
      <c r="J6008">
        <v>6031</v>
      </c>
      <c r="K6008" t="str">
        <f>VLOOKUP(E6008,LUCode!A:B,2,FALSE)</f>
        <v>Brakes</v>
      </c>
      <c r="L6008">
        <f>VLOOKUP(D6008,Coordinates!A:C,2,FALSE)</f>
        <v>43.401600000000002</v>
      </c>
      <c r="M6008">
        <f>VLOOKUP(D6008,Coordinates!A:C,3,FALSE)</f>
        <v>-79.230900000000005</v>
      </c>
      <c r="N6008" t="str">
        <f>VLOOKUP(I6008,LULine!A:B,2,FALSE)</f>
        <v>Yonge University Spadina</v>
      </c>
      <c r="O6008" t="s">
        <v>1769</v>
      </c>
      <c r="P6008" t="s">
        <v>1777</v>
      </c>
    </row>
    <row r="6009" spans="1:16" x14ac:dyDescent="0.3">
      <c r="A6009">
        <v>43829</v>
      </c>
      <c r="B6009" t="s">
        <v>1030</v>
      </c>
      <c r="C6009" t="s">
        <v>196</v>
      </c>
      <c r="D6009" t="s">
        <v>626</v>
      </c>
      <c r="E6009" t="s">
        <v>13</v>
      </c>
      <c r="F6009">
        <v>8</v>
      </c>
      <c r="G6009">
        <v>13</v>
      </c>
      <c r="H6009" t="s">
        <v>14</v>
      </c>
      <c r="I6009" t="s">
        <v>15</v>
      </c>
      <c r="J6009">
        <v>5716</v>
      </c>
      <c r="K6009" t="str">
        <f>VLOOKUP(E6009,LUCode!A:B,2,FALSE)</f>
        <v>ATC Project</v>
      </c>
      <c r="L6009">
        <f>VLOOKUP(D6009,Coordinates!A:C,2,FALSE)</f>
        <v>43.465000000000003</v>
      </c>
      <c r="M6009">
        <f>VLOOKUP(D6009,Coordinates!A:C,3,FALSE)</f>
        <v>-79.2453</v>
      </c>
      <c r="N6009" t="str">
        <f>VLOOKUP(I6009,LULine!A:B,2,FALSE)</f>
        <v>Yonge University Spadina</v>
      </c>
      <c r="O6009" t="s">
        <v>1769</v>
      </c>
      <c r="P6009" t="s">
        <v>1777</v>
      </c>
    </row>
    <row r="6010" spans="1:16" x14ac:dyDescent="0.3">
      <c r="A6010">
        <v>43829</v>
      </c>
      <c r="B6010" t="s">
        <v>73</v>
      </c>
      <c r="C6010" t="s">
        <v>196</v>
      </c>
      <c r="D6010" t="s">
        <v>127</v>
      </c>
      <c r="E6010" t="s">
        <v>13</v>
      </c>
      <c r="F6010">
        <v>5</v>
      </c>
      <c r="G6010">
        <v>7</v>
      </c>
      <c r="H6010" t="s">
        <v>19</v>
      </c>
      <c r="I6010" t="s">
        <v>15</v>
      </c>
      <c r="J6010">
        <v>5511</v>
      </c>
      <c r="K6010" t="str">
        <f>VLOOKUP(E6010,LUCode!A:B,2,FALSE)</f>
        <v>ATC Project</v>
      </c>
      <c r="L6010">
        <f>VLOOKUP(D6010,Coordinates!A:C,2,FALSE)</f>
        <v>43.400500000000001</v>
      </c>
      <c r="M6010">
        <f>VLOOKUP(D6010,Coordinates!A:C,3,FALSE)</f>
        <v>-79.235900000000001</v>
      </c>
      <c r="N6010" t="str">
        <f>VLOOKUP(I6010,LULine!A:B,2,FALSE)</f>
        <v>Yonge University Spadina</v>
      </c>
      <c r="O6010" t="s">
        <v>1769</v>
      </c>
      <c r="P6010" t="s">
        <v>1774</v>
      </c>
    </row>
    <row r="6011" spans="1:16" x14ac:dyDescent="0.3">
      <c r="A6011">
        <v>43829</v>
      </c>
      <c r="B6011" t="s">
        <v>986</v>
      </c>
      <c r="C6011" t="s">
        <v>196</v>
      </c>
      <c r="D6011" t="s">
        <v>179</v>
      </c>
      <c r="E6011" t="s">
        <v>46</v>
      </c>
      <c r="F6011">
        <v>3</v>
      </c>
      <c r="G6011">
        <v>8</v>
      </c>
      <c r="H6011" t="s">
        <v>29</v>
      </c>
      <c r="I6011" t="s">
        <v>30</v>
      </c>
      <c r="J6011">
        <v>5136</v>
      </c>
      <c r="K6011" t="str">
        <f>VLOOKUP(E6011,LUCode!A:B,2,FALSE)</f>
        <v>Miscellaneous Speed Control</v>
      </c>
      <c r="L6011">
        <f>VLOOKUP(D6011,Coordinates!A:C,2,FALSE)</f>
        <v>43.414200000000001</v>
      </c>
      <c r="M6011">
        <f>VLOOKUP(D6011,Coordinates!A:C,3,FALSE)</f>
        <v>-79.171899999999994</v>
      </c>
      <c r="N6011" t="str">
        <f>VLOOKUP(I6011,LULine!A:B,2,FALSE)</f>
        <v>Bloor Danforth</v>
      </c>
      <c r="O6011" t="s">
        <v>1769</v>
      </c>
      <c r="P6011" t="s">
        <v>1774</v>
      </c>
    </row>
    <row r="6012" spans="1:16" x14ac:dyDescent="0.3">
      <c r="A6012">
        <v>43829</v>
      </c>
      <c r="B6012" t="s">
        <v>230</v>
      </c>
      <c r="C6012" t="s">
        <v>196</v>
      </c>
      <c r="D6012" t="s">
        <v>101</v>
      </c>
      <c r="E6012" t="s">
        <v>218</v>
      </c>
      <c r="F6012">
        <v>4</v>
      </c>
      <c r="G6012">
        <v>6</v>
      </c>
      <c r="H6012" t="s">
        <v>19</v>
      </c>
      <c r="I6012" t="s">
        <v>15</v>
      </c>
      <c r="J6012">
        <v>5501</v>
      </c>
      <c r="K6012" t="str">
        <f>VLOOKUP(E6012,LUCode!A:B,2,FALSE)</f>
        <v>Equipment - No Trouble Found</v>
      </c>
      <c r="L6012">
        <f>VLOOKUP(D6012,Coordinates!A:C,2,FALSE)</f>
        <v>43.400199999999998</v>
      </c>
      <c r="M6012">
        <f>VLOOKUP(D6012,Coordinates!A:C,3,FALSE)</f>
        <v>-79.241399999999999</v>
      </c>
      <c r="N6012" t="str">
        <f>VLOOKUP(I6012,LULine!A:B,2,FALSE)</f>
        <v>Yonge University Spadina</v>
      </c>
      <c r="O6012" t="s">
        <v>1769</v>
      </c>
      <c r="P6012" t="s">
        <v>1774</v>
      </c>
    </row>
    <row r="6013" spans="1:16" x14ac:dyDescent="0.3">
      <c r="A6013">
        <v>43829</v>
      </c>
      <c r="B6013" t="s">
        <v>1016</v>
      </c>
      <c r="C6013" t="s">
        <v>196</v>
      </c>
      <c r="D6013" t="s">
        <v>33</v>
      </c>
      <c r="E6013" t="s">
        <v>384</v>
      </c>
      <c r="F6013">
        <v>46</v>
      </c>
      <c r="G6013">
        <v>50</v>
      </c>
      <c r="H6013" t="s">
        <v>34</v>
      </c>
      <c r="I6013" t="s">
        <v>30</v>
      </c>
      <c r="J6013">
        <v>5128</v>
      </c>
      <c r="K6013" t="str">
        <f>VLOOKUP(E6013,LUCode!A:B,2,FALSE)</f>
        <v>Track Switch Failure - Signal Related Problem</v>
      </c>
      <c r="L6013">
        <f>VLOOKUP(D6013,Coordinates!A:C,2,FALSE)</f>
        <v>43.381399999999999</v>
      </c>
      <c r="M6013">
        <f>VLOOKUP(D6013,Coordinates!A:C,3,FALSE)</f>
        <v>-79.320999999999998</v>
      </c>
      <c r="N6013" t="str">
        <f>VLOOKUP(I6013,LULine!A:B,2,FALSE)</f>
        <v>Bloor Danforth</v>
      </c>
      <c r="O6013" t="s">
        <v>1769</v>
      </c>
      <c r="P6013" t="s">
        <v>1774</v>
      </c>
    </row>
    <row r="6014" spans="1:16" x14ac:dyDescent="0.3">
      <c r="A6014">
        <v>43829</v>
      </c>
      <c r="B6014" t="s">
        <v>779</v>
      </c>
      <c r="C6014" t="s">
        <v>196</v>
      </c>
      <c r="D6014" t="s">
        <v>286</v>
      </c>
      <c r="E6014" t="s">
        <v>158</v>
      </c>
      <c r="F6014">
        <v>3</v>
      </c>
      <c r="G6014">
        <v>7</v>
      </c>
      <c r="H6014" t="s">
        <v>34</v>
      </c>
      <c r="I6014" t="s">
        <v>30</v>
      </c>
      <c r="J6014">
        <v>5151</v>
      </c>
      <c r="K6014" t="str">
        <f>VLOOKUP(E6014,LUCode!A:B,2,FALSE)</f>
        <v>Unauthorized at Track Level</v>
      </c>
      <c r="L6014">
        <f>VLOOKUP(D6014,Coordinates!A:C,2,FALSE)</f>
        <v>43.401299999999999</v>
      </c>
      <c r="M6014">
        <f>VLOOKUP(D6014,Coordinates!A:C,3,FALSE)</f>
        <v>-79.232399999999998</v>
      </c>
      <c r="N6014" t="str">
        <f>VLOOKUP(I6014,LULine!A:B,2,FALSE)</f>
        <v>Bloor Danforth</v>
      </c>
      <c r="O6014" t="s">
        <v>1769</v>
      </c>
      <c r="P6014" t="s">
        <v>1772</v>
      </c>
    </row>
    <row r="6015" spans="1:16" x14ac:dyDescent="0.3">
      <c r="A6015">
        <v>43829</v>
      </c>
      <c r="B6015" t="s">
        <v>1349</v>
      </c>
      <c r="C6015" t="s">
        <v>196</v>
      </c>
      <c r="D6015" t="s">
        <v>64</v>
      </c>
      <c r="E6015" t="s">
        <v>143</v>
      </c>
      <c r="F6015">
        <v>5</v>
      </c>
      <c r="G6015">
        <v>8</v>
      </c>
      <c r="H6015" t="s">
        <v>34</v>
      </c>
      <c r="I6015" t="s">
        <v>30</v>
      </c>
      <c r="J6015">
        <v>5104</v>
      </c>
      <c r="K6015" t="str">
        <f>VLOOKUP(E6015,LUCode!A:B,2,FALSE)</f>
        <v>Transportation Department - Other</v>
      </c>
      <c r="L6015">
        <f>VLOOKUP(D6015,Coordinates!A:C,2,FALSE)</f>
        <v>43.424100000000003</v>
      </c>
      <c r="M6015">
        <f>VLOOKUP(D6015,Coordinates!A:C,3,FALSE)</f>
        <v>-79.164699999999996</v>
      </c>
      <c r="N6015" t="str">
        <f>VLOOKUP(I6015,LULine!A:B,2,FALSE)</f>
        <v>Bloor Danforth</v>
      </c>
      <c r="O6015" t="s">
        <v>1769</v>
      </c>
      <c r="P6015" t="s">
        <v>1772</v>
      </c>
    </row>
    <row r="6016" spans="1:16" x14ac:dyDescent="0.3">
      <c r="A6016">
        <v>43829</v>
      </c>
      <c r="B6016" t="s">
        <v>650</v>
      </c>
      <c r="C6016" t="s">
        <v>196</v>
      </c>
      <c r="D6016" s="25" t="s">
        <v>1755</v>
      </c>
      <c r="E6016" t="s">
        <v>54</v>
      </c>
      <c r="F6016">
        <v>3</v>
      </c>
      <c r="G6016">
        <v>6</v>
      </c>
      <c r="H6016" t="s">
        <v>29</v>
      </c>
      <c r="I6016" t="s">
        <v>30</v>
      </c>
      <c r="J6016">
        <v>5108</v>
      </c>
      <c r="K6016" t="str">
        <f>VLOOKUP(E6016,LUCode!A:B,2,FALSE)</f>
        <v>Passenger Assistance Alarm Activated - No Trouble Found</v>
      </c>
      <c r="L6016">
        <f>VLOOKUP(D6016,Coordinates!A:C,2,FALSE)</f>
        <v>43.6706</v>
      </c>
      <c r="M6016">
        <f>VLOOKUP(D6016,Coordinates!A:C,3,FALSE)</f>
        <v>-79.386499999999998</v>
      </c>
      <c r="N6016" t="str">
        <f>VLOOKUP(I6016,LULine!A:B,2,FALSE)</f>
        <v>Bloor Danforth</v>
      </c>
      <c r="O6016" t="s">
        <v>1769</v>
      </c>
      <c r="P6016" t="s">
        <v>1772</v>
      </c>
    </row>
    <row r="6017" spans="1:16" x14ac:dyDescent="0.3">
      <c r="A6017">
        <v>43829</v>
      </c>
      <c r="B6017" t="s">
        <v>992</v>
      </c>
      <c r="C6017" t="s">
        <v>196</v>
      </c>
      <c r="D6017" t="s">
        <v>130</v>
      </c>
      <c r="E6017" t="s">
        <v>277</v>
      </c>
      <c r="F6017">
        <v>8</v>
      </c>
      <c r="G6017">
        <v>11</v>
      </c>
      <c r="H6017" t="s">
        <v>29</v>
      </c>
      <c r="I6017" t="s">
        <v>30</v>
      </c>
      <c r="J6017">
        <v>5108</v>
      </c>
      <c r="K6017" t="str">
        <f>VLOOKUP(E6017,LUCode!A:B,2,FALSE)</f>
        <v>Operator Violated Signal</v>
      </c>
      <c r="L6017">
        <f>VLOOKUP(D6017,Coordinates!A:C,2,FALSE)</f>
        <v>43.668300000000002</v>
      </c>
      <c r="M6017">
        <f>VLOOKUP(D6017,Coordinates!A:C,3,FALSE)</f>
        <v>-79.399900000000002</v>
      </c>
      <c r="N6017" t="str">
        <f>VLOOKUP(I6017,LULine!A:B,2,FALSE)</f>
        <v>Bloor Danforth</v>
      </c>
      <c r="O6017" t="s">
        <v>1769</v>
      </c>
      <c r="P6017" t="s">
        <v>1772</v>
      </c>
    </row>
    <row r="6018" spans="1:16" x14ac:dyDescent="0.3">
      <c r="A6018">
        <v>43829</v>
      </c>
      <c r="B6018" t="s">
        <v>718</v>
      </c>
      <c r="C6018" t="s">
        <v>196</v>
      </c>
      <c r="D6018" t="s">
        <v>281</v>
      </c>
      <c r="E6018" t="s">
        <v>52</v>
      </c>
      <c r="F6018">
        <v>5</v>
      </c>
      <c r="G6018">
        <v>10</v>
      </c>
      <c r="H6018" t="s">
        <v>29</v>
      </c>
      <c r="I6018" t="s">
        <v>99</v>
      </c>
      <c r="J6018">
        <v>6146</v>
      </c>
      <c r="K6018" t="str">
        <f>VLOOKUP(E6018,LUCode!A:B,2,FALSE)</f>
        <v>Unsanitary Vehicle</v>
      </c>
      <c r="L6018">
        <f>VLOOKUP(D6018,Coordinates!A:C,2,FALSE)</f>
        <v>43.775700000000001</v>
      </c>
      <c r="M6018">
        <f>VLOOKUP(D6018,Coordinates!A:C,3,FALSE)</f>
        <v>-79.345399999999998</v>
      </c>
      <c r="N6018" t="str">
        <f>VLOOKUP(I6018,LULine!A:B,2,FALSE)</f>
        <v>Sheppard</v>
      </c>
      <c r="O6018" t="s">
        <v>1769</v>
      </c>
      <c r="P6018" t="s">
        <v>1772</v>
      </c>
    </row>
    <row r="6019" spans="1:16" x14ac:dyDescent="0.3">
      <c r="A6019">
        <v>43829</v>
      </c>
      <c r="B6019" t="s">
        <v>544</v>
      </c>
      <c r="C6019" t="s">
        <v>196</v>
      </c>
      <c r="D6019" t="s">
        <v>12</v>
      </c>
      <c r="E6019" t="s">
        <v>80</v>
      </c>
      <c r="F6019">
        <v>3</v>
      </c>
      <c r="G6019">
        <v>6</v>
      </c>
      <c r="H6019" t="s">
        <v>19</v>
      </c>
      <c r="I6019" t="s">
        <v>15</v>
      </c>
      <c r="J6019">
        <v>5751</v>
      </c>
      <c r="K6019" t="str">
        <f>VLOOKUP(E6019,LUCode!A:B,2,FALSE)</f>
        <v>Disorderly Patron</v>
      </c>
      <c r="L6019">
        <f>VLOOKUP(D6019,Coordinates!A:C,2,FALSE)</f>
        <v>43.402900000000002</v>
      </c>
      <c r="M6019">
        <f>VLOOKUP(D6019,Coordinates!A:C,3,FALSE)</f>
        <v>-79.242500000000007</v>
      </c>
      <c r="N6019" t="str">
        <f>VLOOKUP(I6019,LULine!A:B,2,FALSE)</f>
        <v>Yonge University Spadina</v>
      </c>
      <c r="O6019" t="s">
        <v>1769</v>
      </c>
      <c r="P6019" t="s">
        <v>1773</v>
      </c>
    </row>
    <row r="6020" spans="1:16" x14ac:dyDescent="0.3">
      <c r="A6020">
        <v>43829</v>
      </c>
      <c r="B6020" t="s">
        <v>595</v>
      </c>
      <c r="C6020" t="s">
        <v>196</v>
      </c>
      <c r="D6020" t="s">
        <v>49</v>
      </c>
      <c r="E6020" t="s">
        <v>13</v>
      </c>
      <c r="F6020">
        <v>3</v>
      </c>
      <c r="G6020">
        <v>6</v>
      </c>
      <c r="H6020" t="s">
        <v>19</v>
      </c>
      <c r="I6020" t="s">
        <v>15</v>
      </c>
      <c r="J6020">
        <v>5611</v>
      </c>
      <c r="K6020" t="str">
        <f>VLOOKUP(E6020,LUCode!A:B,2,FALSE)</f>
        <v>ATC Project</v>
      </c>
      <c r="L6020">
        <f>VLOOKUP(D6020,Coordinates!A:C,2,FALSE)</f>
        <v>43.423200000000001</v>
      </c>
      <c r="M6020">
        <f>VLOOKUP(D6020,Coordinates!A:C,3,FALSE)</f>
        <v>79.262699999999995</v>
      </c>
      <c r="N6020" t="str">
        <f>VLOOKUP(I6020,LULine!A:B,2,FALSE)</f>
        <v>Yonge University Spadina</v>
      </c>
      <c r="O6020" t="s">
        <v>1769</v>
      </c>
      <c r="P6020" t="s">
        <v>1773</v>
      </c>
    </row>
    <row r="6021" spans="1:16" x14ac:dyDescent="0.3">
      <c r="A6021">
        <v>43829</v>
      </c>
      <c r="B6021" t="s">
        <v>324</v>
      </c>
      <c r="C6021" t="s">
        <v>196</v>
      </c>
      <c r="D6021" s="25" t="s">
        <v>1755</v>
      </c>
      <c r="E6021" t="s">
        <v>143</v>
      </c>
      <c r="F6021">
        <v>3</v>
      </c>
      <c r="G6021">
        <v>6</v>
      </c>
      <c r="H6021" t="s">
        <v>29</v>
      </c>
      <c r="I6021" t="s">
        <v>30</v>
      </c>
      <c r="J6021">
        <v>5323</v>
      </c>
      <c r="K6021" t="str">
        <f>VLOOKUP(E6021,LUCode!A:B,2,FALSE)</f>
        <v>Transportation Department - Other</v>
      </c>
      <c r="L6021">
        <f>VLOOKUP(D6021,Coordinates!A:C,2,FALSE)</f>
        <v>43.6706</v>
      </c>
      <c r="M6021">
        <f>VLOOKUP(D6021,Coordinates!A:C,3,FALSE)</f>
        <v>-79.386499999999998</v>
      </c>
      <c r="N6021" t="str">
        <f>VLOOKUP(I6021,LULine!A:B,2,FALSE)</f>
        <v>Bloor Danforth</v>
      </c>
      <c r="O6021" t="s">
        <v>1769</v>
      </c>
      <c r="P6021" t="s">
        <v>1773</v>
      </c>
    </row>
    <row r="6022" spans="1:16" x14ac:dyDescent="0.3">
      <c r="A6022">
        <v>43829</v>
      </c>
      <c r="B6022" t="s">
        <v>1083</v>
      </c>
      <c r="C6022" t="s">
        <v>196</v>
      </c>
      <c r="D6022" s="25" t="s">
        <v>1755</v>
      </c>
      <c r="E6022" t="s">
        <v>110</v>
      </c>
      <c r="F6022">
        <v>3</v>
      </c>
      <c r="G6022">
        <v>6</v>
      </c>
      <c r="H6022" t="s">
        <v>29</v>
      </c>
      <c r="I6022" t="s">
        <v>30</v>
      </c>
      <c r="J6022">
        <v>5104</v>
      </c>
      <c r="K6022" t="str">
        <f>VLOOKUP(E6022,LUCode!A:B,2,FALSE)</f>
        <v>Door Problems - Debris Related</v>
      </c>
      <c r="L6022">
        <f>VLOOKUP(D6022,Coordinates!A:C,2,FALSE)</f>
        <v>43.6706</v>
      </c>
      <c r="M6022">
        <f>VLOOKUP(D6022,Coordinates!A:C,3,FALSE)</f>
        <v>-79.386499999999998</v>
      </c>
      <c r="N6022" t="str">
        <f>VLOOKUP(I6022,LULine!A:B,2,FALSE)</f>
        <v>Bloor Danforth</v>
      </c>
      <c r="O6022" t="s">
        <v>1769</v>
      </c>
      <c r="P6022" t="s">
        <v>1773</v>
      </c>
    </row>
    <row r="6023" spans="1:16" x14ac:dyDescent="0.3">
      <c r="A6023">
        <v>43829</v>
      </c>
      <c r="B6023" t="s">
        <v>635</v>
      </c>
      <c r="C6023" t="s">
        <v>196</v>
      </c>
      <c r="D6023" t="s">
        <v>149</v>
      </c>
      <c r="E6023" t="s">
        <v>89</v>
      </c>
      <c r="F6023">
        <v>11</v>
      </c>
      <c r="G6023">
        <v>14</v>
      </c>
      <c r="H6023" t="s">
        <v>29</v>
      </c>
      <c r="I6023" t="s">
        <v>30</v>
      </c>
      <c r="J6023">
        <v>5104</v>
      </c>
      <c r="K6023" t="str">
        <f>VLOOKUP(E6023,LUCode!A:B,2,FALSE)</f>
        <v>Injured or ill Customer (On Train) - Medical Aid Refused</v>
      </c>
      <c r="L6023">
        <f>VLOOKUP(D6023,Coordinates!A:C,2,FALSE)</f>
        <v>43.400199999999998</v>
      </c>
      <c r="M6023">
        <f>VLOOKUP(D6023,Coordinates!A:C,3,FALSE)</f>
        <v>-79.241399999999999</v>
      </c>
      <c r="N6023" t="str">
        <f>VLOOKUP(I6023,LULine!A:B,2,FALSE)</f>
        <v>Bloor Danforth</v>
      </c>
      <c r="O6023" t="s">
        <v>1769</v>
      </c>
      <c r="P6023" t="s">
        <v>1773</v>
      </c>
    </row>
    <row r="6024" spans="1:16" x14ac:dyDescent="0.3">
      <c r="A6024">
        <v>43829</v>
      </c>
      <c r="B6024" t="s">
        <v>1714</v>
      </c>
      <c r="C6024" t="s">
        <v>196</v>
      </c>
      <c r="D6024" t="s">
        <v>367</v>
      </c>
      <c r="E6024" t="s">
        <v>80</v>
      </c>
      <c r="F6024">
        <v>14</v>
      </c>
      <c r="G6024">
        <v>17</v>
      </c>
      <c r="H6024" t="s">
        <v>29</v>
      </c>
      <c r="I6024" t="s">
        <v>30</v>
      </c>
      <c r="J6024">
        <v>5082</v>
      </c>
      <c r="K6024" t="str">
        <f>VLOOKUP(E6024,LUCode!A:B,2,FALSE)</f>
        <v>Disorderly Patron</v>
      </c>
      <c r="L6024">
        <f>VLOOKUP(D6024,Coordinates!A:C,2,FALSE)</f>
        <v>43.390599999999999</v>
      </c>
      <c r="M6024">
        <f>VLOOKUP(D6024,Coordinates!A:C,3,FALSE)</f>
        <v>-79.283299999999997</v>
      </c>
      <c r="N6024" t="str">
        <f>VLOOKUP(I6024,LULine!A:B,2,FALSE)</f>
        <v>Bloor Danforth</v>
      </c>
      <c r="O6024" t="s">
        <v>1769</v>
      </c>
      <c r="P6024" t="s">
        <v>1773</v>
      </c>
    </row>
    <row r="6025" spans="1:16" x14ac:dyDescent="0.3">
      <c r="A6025">
        <v>43829</v>
      </c>
      <c r="B6025" t="s">
        <v>1160</v>
      </c>
      <c r="C6025" t="s">
        <v>196</v>
      </c>
      <c r="D6025" t="s">
        <v>45</v>
      </c>
      <c r="E6025" t="s">
        <v>132</v>
      </c>
      <c r="F6025">
        <v>3</v>
      </c>
      <c r="G6025">
        <v>6</v>
      </c>
      <c r="H6025" t="s">
        <v>19</v>
      </c>
      <c r="I6025" t="s">
        <v>15</v>
      </c>
      <c r="J6025">
        <v>5476</v>
      </c>
      <c r="K6025" t="str">
        <f>VLOOKUP(E6025,LUCode!A:B,2,FALSE)</f>
        <v>Misc. Transportation Other - Employee Non-Chargeable</v>
      </c>
      <c r="L6025">
        <f>VLOOKUP(D6025,Coordinates!A:C,2,FALSE)</f>
        <v>43.781399999999998</v>
      </c>
      <c r="M6025">
        <f>VLOOKUP(D6025,Coordinates!A:C,3,FALSE)</f>
        <v>-79.415000000000006</v>
      </c>
      <c r="N6025" t="str">
        <f>VLOOKUP(I6025,LULine!A:B,2,FALSE)</f>
        <v>Yonge University Spadina</v>
      </c>
      <c r="O6025" t="s">
        <v>1769</v>
      </c>
      <c r="P6025" t="s">
        <v>1775</v>
      </c>
    </row>
    <row r="6026" spans="1:16" x14ac:dyDescent="0.3">
      <c r="A6026">
        <v>43829</v>
      </c>
      <c r="B6026" t="s">
        <v>970</v>
      </c>
      <c r="C6026" t="s">
        <v>196</v>
      </c>
      <c r="D6026" t="s">
        <v>33</v>
      </c>
      <c r="E6026" t="s">
        <v>54</v>
      </c>
      <c r="F6026">
        <v>3</v>
      </c>
      <c r="G6026">
        <v>6</v>
      </c>
      <c r="H6026" t="s">
        <v>34</v>
      </c>
      <c r="I6026" t="s">
        <v>30</v>
      </c>
      <c r="J6026">
        <v>5131</v>
      </c>
      <c r="K6026" t="str">
        <f>VLOOKUP(E6026,LUCode!A:B,2,FALSE)</f>
        <v>Passenger Assistance Alarm Activated - No Trouble Found</v>
      </c>
      <c r="L6026">
        <f>VLOOKUP(D6026,Coordinates!A:C,2,FALSE)</f>
        <v>43.381399999999999</v>
      </c>
      <c r="M6026">
        <f>VLOOKUP(D6026,Coordinates!A:C,3,FALSE)</f>
        <v>-79.320999999999998</v>
      </c>
      <c r="N6026" t="str">
        <f>VLOOKUP(I6026,LULine!A:B,2,FALSE)</f>
        <v>Bloor Danforth</v>
      </c>
      <c r="O6026" t="s">
        <v>1769</v>
      </c>
      <c r="P6026" t="s">
        <v>1775</v>
      </c>
    </row>
    <row r="6027" spans="1:16" x14ac:dyDescent="0.3">
      <c r="A6027">
        <v>43829</v>
      </c>
      <c r="B6027" t="s">
        <v>501</v>
      </c>
      <c r="C6027" t="s">
        <v>196</v>
      </c>
      <c r="D6027" t="s">
        <v>77</v>
      </c>
      <c r="E6027" t="s">
        <v>80</v>
      </c>
      <c r="F6027">
        <v>5</v>
      </c>
      <c r="G6027">
        <v>8</v>
      </c>
      <c r="H6027" t="s">
        <v>14</v>
      </c>
      <c r="I6027" t="s">
        <v>15</v>
      </c>
      <c r="J6027">
        <v>5906</v>
      </c>
      <c r="K6027" t="str">
        <f>VLOOKUP(E6027,LUCode!A:B,2,FALSE)</f>
        <v>Disorderly Patron</v>
      </c>
      <c r="L6027" t="str">
        <f>VLOOKUP(D6027,Coordinates!A:C,2,FALSE)</f>
        <v>43°44′03</v>
      </c>
      <c r="M6027">
        <f>VLOOKUP(D6027,Coordinates!A:C,3,FALSE)</f>
        <v>-79.27</v>
      </c>
      <c r="N6027" t="str">
        <f>VLOOKUP(I6027,LULine!A:B,2,FALSE)</f>
        <v>Yonge University Spadina</v>
      </c>
      <c r="O6027" t="s">
        <v>1769</v>
      </c>
      <c r="P6027" t="s">
        <v>1775</v>
      </c>
    </row>
    <row r="6028" spans="1:16" x14ac:dyDescent="0.3">
      <c r="A6028">
        <v>43829</v>
      </c>
      <c r="B6028" t="s">
        <v>1272</v>
      </c>
      <c r="C6028" t="s">
        <v>196</v>
      </c>
      <c r="D6028" t="s">
        <v>237</v>
      </c>
      <c r="E6028" t="s">
        <v>54</v>
      </c>
      <c r="F6028">
        <v>5</v>
      </c>
      <c r="G6028">
        <v>8</v>
      </c>
      <c r="H6028" t="s">
        <v>29</v>
      </c>
      <c r="I6028" t="s">
        <v>30</v>
      </c>
      <c r="J6028">
        <v>5307</v>
      </c>
      <c r="K6028" t="str">
        <f>VLOOKUP(E6028,LUCode!A:B,2,FALSE)</f>
        <v>Passenger Assistance Alarm Activated - No Trouble Found</v>
      </c>
      <c r="L6028">
        <f>VLOOKUP(D6028,Coordinates!A:C,2,FALSE)</f>
        <v>43.394399999999997</v>
      </c>
      <c r="M6028">
        <f>VLOOKUP(D6028,Coordinates!A:C,3,FALSE)</f>
        <v>-79.253600000000006</v>
      </c>
      <c r="N6028" t="str">
        <f>VLOOKUP(I6028,LULine!A:B,2,FALSE)</f>
        <v>Bloor Danforth</v>
      </c>
      <c r="O6028" t="s">
        <v>1769</v>
      </c>
      <c r="P6028" t="s">
        <v>1776</v>
      </c>
    </row>
    <row r="6029" spans="1:16" x14ac:dyDescent="0.3">
      <c r="A6029">
        <v>43829</v>
      </c>
      <c r="B6029" t="s">
        <v>980</v>
      </c>
      <c r="C6029" t="s">
        <v>196</v>
      </c>
      <c r="D6029" t="s">
        <v>104</v>
      </c>
      <c r="E6029" t="s">
        <v>277</v>
      </c>
      <c r="F6029">
        <v>5</v>
      </c>
      <c r="G6029">
        <v>8</v>
      </c>
      <c r="H6029" t="s">
        <v>34</v>
      </c>
      <c r="I6029" t="s">
        <v>30</v>
      </c>
      <c r="J6029">
        <v>5139</v>
      </c>
      <c r="K6029" t="str">
        <f>VLOOKUP(E6029,LUCode!A:B,2,FALSE)</f>
        <v>Operator Violated Signal</v>
      </c>
      <c r="L6029">
        <f>VLOOKUP(D6029,Coordinates!A:C,2,FALSE)</f>
        <v>43.384300000000003</v>
      </c>
      <c r="M6029">
        <f>VLOOKUP(D6029,Coordinates!A:C,3,FALSE)</f>
        <v>-79.312799999999996</v>
      </c>
      <c r="N6029" t="str">
        <f>VLOOKUP(I6029,LULine!A:B,2,FALSE)</f>
        <v>Bloor Danforth</v>
      </c>
      <c r="O6029" t="s">
        <v>1769</v>
      </c>
      <c r="P6029" t="s">
        <v>1776</v>
      </c>
    </row>
    <row r="6030" spans="1:16" x14ac:dyDescent="0.3">
      <c r="A6030">
        <v>43829</v>
      </c>
      <c r="B6030" t="s">
        <v>1091</v>
      </c>
      <c r="C6030" t="s">
        <v>196</v>
      </c>
      <c r="D6030" t="s">
        <v>367</v>
      </c>
      <c r="E6030" t="s">
        <v>132</v>
      </c>
      <c r="F6030">
        <v>3</v>
      </c>
      <c r="G6030">
        <v>6</v>
      </c>
      <c r="H6030" t="s">
        <v>34</v>
      </c>
      <c r="I6030" t="s">
        <v>30</v>
      </c>
      <c r="J6030">
        <v>5139</v>
      </c>
      <c r="K6030" t="str">
        <f>VLOOKUP(E6030,LUCode!A:B,2,FALSE)</f>
        <v>Misc. Transportation Other - Employee Non-Chargeable</v>
      </c>
      <c r="L6030">
        <f>VLOOKUP(D6030,Coordinates!A:C,2,FALSE)</f>
        <v>43.390599999999999</v>
      </c>
      <c r="M6030">
        <f>VLOOKUP(D6030,Coordinates!A:C,3,FALSE)</f>
        <v>-79.283299999999997</v>
      </c>
      <c r="N6030" t="str">
        <f>VLOOKUP(I6030,LULine!A:B,2,FALSE)</f>
        <v>Bloor Danforth</v>
      </c>
      <c r="O6030" t="s">
        <v>1769</v>
      </c>
      <c r="P6030" t="s">
        <v>1776</v>
      </c>
    </row>
    <row r="6031" spans="1:16" x14ac:dyDescent="0.3">
      <c r="A6031">
        <v>43829</v>
      </c>
      <c r="B6031" t="s">
        <v>217</v>
      </c>
      <c r="C6031" t="s">
        <v>196</v>
      </c>
      <c r="D6031" t="s">
        <v>389</v>
      </c>
      <c r="E6031" t="s">
        <v>345</v>
      </c>
      <c r="F6031">
        <v>17</v>
      </c>
      <c r="G6031">
        <v>22</v>
      </c>
      <c r="H6031" t="s">
        <v>14</v>
      </c>
      <c r="I6031" t="s">
        <v>93</v>
      </c>
      <c r="J6031">
        <v>3003</v>
      </c>
      <c r="K6031" t="str">
        <f>VLOOKUP(E6031,LUCode!A:B,2,FALSE)</f>
        <v>Miscellaneous Other</v>
      </c>
      <c r="L6031">
        <f>VLOOKUP(D6031,Coordinates!A:C,2,FALSE)</f>
        <v>43.450099999999999</v>
      </c>
      <c r="M6031">
        <f>VLOOKUP(D6031,Coordinates!A:C,3,FALSE)</f>
        <v>-79.161299999999997</v>
      </c>
      <c r="N6031" t="str">
        <f>VLOOKUP(I6031,LULine!A:B,2,FALSE)</f>
        <v>Scarborough Rail Transit</v>
      </c>
      <c r="O6031" t="s">
        <v>1769</v>
      </c>
      <c r="P6031" t="s">
        <v>1776</v>
      </c>
    </row>
    <row r="6032" spans="1:16" x14ac:dyDescent="0.3">
      <c r="A6032">
        <v>43829</v>
      </c>
      <c r="B6032" t="s">
        <v>1301</v>
      </c>
      <c r="C6032" t="s">
        <v>196</v>
      </c>
      <c r="D6032" t="s">
        <v>69</v>
      </c>
      <c r="E6032" t="s">
        <v>86</v>
      </c>
      <c r="F6032">
        <v>5</v>
      </c>
      <c r="G6032">
        <v>8</v>
      </c>
      <c r="H6032" t="s">
        <v>29</v>
      </c>
      <c r="I6032" t="s">
        <v>30</v>
      </c>
      <c r="J6032">
        <v>5290</v>
      </c>
      <c r="K6032" t="str">
        <f>VLOOKUP(E6032,LUCode!A:B,2,FALSE)</f>
        <v>Propulsion System</v>
      </c>
      <c r="L6032">
        <f>VLOOKUP(D6032,Coordinates!A:C,2,FALSE)</f>
        <v>43.395099999999999</v>
      </c>
      <c r="M6032">
        <f>VLOOKUP(D6032,Coordinates!A:C,3,FALSE)</f>
        <v>-79.250600000000006</v>
      </c>
      <c r="N6032" t="str">
        <f>VLOOKUP(I6032,LULine!A:B,2,FALSE)</f>
        <v>Bloor Danforth</v>
      </c>
      <c r="O6032" t="s">
        <v>1769</v>
      </c>
      <c r="P6032" t="s">
        <v>1776</v>
      </c>
    </row>
    <row r="6033" spans="1:16" x14ac:dyDescent="0.3">
      <c r="A6033">
        <v>43829</v>
      </c>
      <c r="B6033" t="s">
        <v>1328</v>
      </c>
      <c r="C6033" t="s">
        <v>196</v>
      </c>
      <c r="D6033" t="s">
        <v>37</v>
      </c>
      <c r="E6033" t="s">
        <v>60</v>
      </c>
      <c r="F6033">
        <v>3</v>
      </c>
      <c r="G6033">
        <v>7</v>
      </c>
      <c r="H6033" t="s">
        <v>34</v>
      </c>
      <c r="I6033" t="s">
        <v>30</v>
      </c>
      <c r="J6033">
        <v>5128</v>
      </c>
      <c r="K6033" t="str">
        <f>VLOOKUP(E6033,LUCode!A:B,2,FALSE)</f>
        <v>Miscellaneous Other</v>
      </c>
      <c r="L6033">
        <f>VLOOKUP(D6033,Coordinates!A:C,2,FALSE)</f>
        <v>43.435699999999997</v>
      </c>
      <c r="M6033">
        <f>VLOOKUP(D6033,Coordinates!A:C,3,FALSE)</f>
        <v>-79.154899999999998</v>
      </c>
      <c r="N6033" t="str">
        <f>VLOOKUP(I6033,LULine!A:B,2,FALSE)</f>
        <v>Bloor Danforth</v>
      </c>
      <c r="O6033" t="s">
        <v>1769</v>
      </c>
      <c r="P6033" t="s">
        <v>1777</v>
      </c>
    </row>
    <row r="6034" spans="1:16" x14ac:dyDescent="0.3">
      <c r="A6034">
        <v>43829</v>
      </c>
      <c r="B6034" t="s">
        <v>1127</v>
      </c>
      <c r="C6034" t="s">
        <v>196</v>
      </c>
      <c r="D6034" t="s">
        <v>45</v>
      </c>
      <c r="E6034" t="s">
        <v>54</v>
      </c>
      <c r="F6034">
        <v>3</v>
      </c>
      <c r="G6034">
        <v>8</v>
      </c>
      <c r="H6034" t="s">
        <v>19</v>
      </c>
      <c r="I6034" t="s">
        <v>15</v>
      </c>
      <c r="J6034">
        <v>6091</v>
      </c>
      <c r="K6034" t="str">
        <f>VLOOKUP(E6034,LUCode!A:B,2,FALSE)</f>
        <v>Passenger Assistance Alarm Activated - No Trouble Found</v>
      </c>
      <c r="L6034">
        <f>VLOOKUP(D6034,Coordinates!A:C,2,FALSE)</f>
        <v>43.781399999999998</v>
      </c>
      <c r="M6034">
        <f>VLOOKUP(D6034,Coordinates!A:C,3,FALSE)</f>
        <v>-79.415000000000006</v>
      </c>
      <c r="N6034" t="str">
        <f>VLOOKUP(I6034,LULine!A:B,2,FALSE)</f>
        <v>Yonge University Spadina</v>
      </c>
      <c r="O6034" t="s">
        <v>1769</v>
      </c>
      <c r="P6034" t="s">
        <v>1777</v>
      </c>
    </row>
    <row r="6035" spans="1:16" x14ac:dyDescent="0.3">
      <c r="A6035">
        <v>43829</v>
      </c>
      <c r="B6035" t="s">
        <v>366</v>
      </c>
      <c r="C6035" t="s">
        <v>196</v>
      </c>
      <c r="D6035" t="s">
        <v>363</v>
      </c>
      <c r="E6035" t="s">
        <v>80</v>
      </c>
      <c r="F6035">
        <v>3</v>
      </c>
      <c r="G6035">
        <v>7</v>
      </c>
      <c r="H6035" t="s">
        <v>29</v>
      </c>
      <c r="I6035" t="s">
        <v>30</v>
      </c>
      <c r="J6035">
        <v>5307</v>
      </c>
      <c r="K6035" t="str">
        <f>VLOOKUP(E6035,LUCode!A:B,2,FALSE)</f>
        <v>Disorderly Patron</v>
      </c>
      <c r="L6035">
        <f>VLOOKUP(D6035,Coordinates!A:C,2,FALSE)</f>
        <v>43.4514</v>
      </c>
      <c r="M6035">
        <f>VLOOKUP(D6035,Coordinates!A:C,3,FALSE)</f>
        <v>-79.284199999999998</v>
      </c>
      <c r="N6035" t="str">
        <f>VLOOKUP(I6035,LULine!A:B,2,FALSE)</f>
        <v>Bloor Danforth</v>
      </c>
      <c r="O6035" t="s">
        <v>1769</v>
      </c>
      <c r="P6035" t="s">
        <v>1777</v>
      </c>
    </row>
    <row r="6036" spans="1:16" x14ac:dyDescent="0.3">
      <c r="A6036">
        <v>43830</v>
      </c>
      <c r="B6036" t="s">
        <v>1322</v>
      </c>
      <c r="C6036" t="s">
        <v>11</v>
      </c>
      <c r="D6036" s="25" t="s">
        <v>1755</v>
      </c>
      <c r="E6036" t="s">
        <v>80</v>
      </c>
      <c r="F6036">
        <v>6</v>
      </c>
      <c r="G6036">
        <v>10</v>
      </c>
      <c r="H6036" t="s">
        <v>29</v>
      </c>
      <c r="I6036" t="s">
        <v>30</v>
      </c>
      <c r="J6036">
        <v>5057</v>
      </c>
      <c r="K6036" t="str">
        <f>VLOOKUP(E6036,LUCode!A:B,2,FALSE)</f>
        <v>Disorderly Patron</v>
      </c>
      <c r="L6036">
        <f>VLOOKUP(D6036,Coordinates!A:C,2,FALSE)</f>
        <v>43.6706</v>
      </c>
      <c r="M6036">
        <f>VLOOKUP(D6036,Coordinates!A:C,3,FALSE)</f>
        <v>-79.386499999999998</v>
      </c>
      <c r="N6036" t="str">
        <f>VLOOKUP(I6036,LULine!A:B,2,FALSE)</f>
        <v>Bloor Danforth</v>
      </c>
      <c r="O6036" t="s">
        <v>1769</v>
      </c>
      <c r="P6036" t="s">
        <v>1777</v>
      </c>
    </row>
    <row r="6037" spans="1:16" x14ac:dyDescent="0.3">
      <c r="A6037">
        <v>43830</v>
      </c>
      <c r="B6037" t="s">
        <v>703</v>
      </c>
      <c r="C6037" t="s">
        <v>11</v>
      </c>
      <c r="D6037" t="s">
        <v>215</v>
      </c>
      <c r="E6037" t="s">
        <v>327</v>
      </c>
      <c r="F6037">
        <v>3</v>
      </c>
      <c r="G6037">
        <v>6</v>
      </c>
      <c r="H6037" t="s">
        <v>34</v>
      </c>
      <c r="I6037" t="s">
        <v>30</v>
      </c>
      <c r="J6037">
        <v>5254</v>
      </c>
      <c r="K6037" t="str">
        <f>VLOOKUP(E6037,LUCode!A:B,2,FALSE)</f>
        <v>Operator Overshot Platform</v>
      </c>
      <c r="L6037">
        <f>VLOOKUP(D6037,Coordinates!A:C,2,FALSE)</f>
        <v>43.385300000000001</v>
      </c>
      <c r="M6037">
        <f>VLOOKUP(D6037,Coordinates!A:C,3,FALSE)</f>
        <v>-79.304100000000005</v>
      </c>
      <c r="N6037" t="str">
        <f>VLOOKUP(I6037,LULine!A:B,2,FALSE)</f>
        <v>Bloor Danforth</v>
      </c>
      <c r="O6037" t="s">
        <v>1769</v>
      </c>
      <c r="P6037" t="s">
        <v>1777</v>
      </c>
    </row>
    <row r="6038" spans="1:16" x14ac:dyDescent="0.3">
      <c r="A6038">
        <v>43830</v>
      </c>
      <c r="B6038" t="s">
        <v>1754</v>
      </c>
      <c r="C6038" t="s">
        <v>11</v>
      </c>
      <c r="D6038" t="s">
        <v>203</v>
      </c>
      <c r="E6038" t="s">
        <v>54</v>
      </c>
      <c r="F6038">
        <v>3</v>
      </c>
      <c r="G6038">
        <v>8</v>
      </c>
      <c r="H6038" t="s">
        <v>14</v>
      </c>
      <c r="I6038" t="s">
        <v>15</v>
      </c>
      <c r="J6038">
        <v>5606</v>
      </c>
      <c r="K6038" t="str">
        <f>VLOOKUP(E6038,LUCode!A:B,2,FALSE)</f>
        <v>Passenger Assistance Alarm Activated - No Trouble Found</v>
      </c>
      <c r="L6038">
        <f>VLOOKUP(D6038,Coordinates!A:C,2,FALSE)</f>
        <v>43.395499999999998</v>
      </c>
      <c r="M6038">
        <f>VLOOKUP(D6038,Coordinates!A:C,3,FALSE)</f>
        <v>-79.230199999999996</v>
      </c>
      <c r="N6038" t="str">
        <f>VLOOKUP(I6038,LULine!A:B,2,FALSE)</f>
        <v>Yonge University Spadina</v>
      </c>
      <c r="O6038" t="s">
        <v>1769</v>
      </c>
      <c r="P6038" t="s">
        <v>1777</v>
      </c>
    </row>
    <row r="6039" spans="1:16" x14ac:dyDescent="0.3">
      <c r="A6039">
        <v>43830</v>
      </c>
      <c r="B6039" t="s">
        <v>1151</v>
      </c>
      <c r="C6039" t="s">
        <v>11</v>
      </c>
      <c r="D6039" t="s">
        <v>127</v>
      </c>
      <c r="E6039" t="s">
        <v>80</v>
      </c>
      <c r="F6039">
        <v>3</v>
      </c>
      <c r="G6039">
        <v>6</v>
      </c>
      <c r="H6039" t="s">
        <v>14</v>
      </c>
      <c r="I6039" t="s">
        <v>15</v>
      </c>
      <c r="J6039">
        <v>5513</v>
      </c>
      <c r="K6039" t="str">
        <f>VLOOKUP(E6039,LUCode!A:B,2,FALSE)</f>
        <v>Disorderly Patron</v>
      </c>
      <c r="L6039">
        <f>VLOOKUP(D6039,Coordinates!A:C,2,FALSE)</f>
        <v>43.400500000000001</v>
      </c>
      <c r="M6039">
        <f>VLOOKUP(D6039,Coordinates!A:C,3,FALSE)</f>
        <v>-79.235900000000001</v>
      </c>
      <c r="N6039" t="str">
        <f>VLOOKUP(I6039,LULine!A:B,2,FALSE)</f>
        <v>Yonge University Spadina</v>
      </c>
      <c r="O6039" t="s">
        <v>1769</v>
      </c>
      <c r="P6039" t="s">
        <v>1772</v>
      </c>
    </row>
    <row r="6040" spans="1:16" x14ac:dyDescent="0.3">
      <c r="A6040">
        <v>43830</v>
      </c>
      <c r="B6040" t="s">
        <v>1151</v>
      </c>
      <c r="C6040" t="s">
        <v>11</v>
      </c>
      <c r="D6040" t="s">
        <v>127</v>
      </c>
      <c r="E6040" t="s">
        <v>80</v>
      </c>
      <c r="F6040">
        <v>3</v>
      </c>
      <c r="G6040">
        <v>6</v>
      </c>
      <c r="H6040" t="s">
        <v>19</v>
      </c>
      <c r="I6040" t="s">
        <v>15</v>
      </c>
      <c r="J6040">
        <v>5512</v>
      </c>
      <c r="K6040" t="str">
        <f>VLOOKUP(E6040,LUCode!A:B,2,FALSE)</f>
        <v>Disorderly Patron</v>
      </c>
      <c r="L6040">
        <f>VLOOKUP(D6040,Coordinates!A:C,2,FALSE)</f>
        <v>43.400500000000001</v>
      </c>
      <c r="M6040">
        <f>VLOOKUP(D6040,Coordinates!A:C,3,FALSE)</f>
        <v>-79.235900000000001</v>
      </c>
      <c r="N6040" t="str">
        <f>VLOOKUP(I6040,LULine!A:B,2,FALSE)</f>
        <v>Yonge University Spadina</v>
      </c>
      <c r="O6040" t="s">
        <v>1769</v>
      </c>
      <c r="P6040" t="s">
        <v>1772</v>
      </c>
    </row>
    <row r="6041" spans="1:16" x14ac:dyDescent="0.3">
      <c r="A6041">
        <v>43830</v>
      </c>
      <c r="B6041" t="s">
        <v>943</v>
      </c>
      <c r="C6041" t="s">
        <v>11</v>
      </c>
      <c r="D6041" t="s">
        <v>281</v>
      </c>
      <c r="E6041" t="s">
        <v>54</v>
      </c>
      <c r="F6041">
        <v>5</v>
      </c>
      <c r="G6041">
        <v>10</v>
      </c>
      <c r="H6041" t="s">
        <v>29</v>
      </c>
      <c r="I6041" t="s">
        <v>99</v>
      </c>
      <c r="J6041">
        <v>6151</v>
      </c>
      <c r="K6041" t="str">
        <f>VLOOKUP(E6041,LUCode!A:B,2,FALSE)</f>
        <v>Passenger Assistance Alarm Activated - No Trouble Found</v>
      </c>
      <c r="L6041">
        <f>VLOOKUP(D6041,Coordinates!A:C,2,FALSE)</f>
        <v>43.775700000000001</v>
      </c>
      <c r="M6041">
        <f>VLOOKUP(D6041,Coordinates!A:C,3,FALSE)</f>
        <v>-79.345399999999998</v>
      </c>
      <c r="N6041" t="str">
        <f>VLOOKUP(I6041,LULine!A:B,2,FALSE)</f>
        <v>Sheppard</v>
      </c>
      <c r="O6041" t="s">
        <v>1769</v>
      </c>
      <c r="P6041" t="s">
        <v>1772</v>
      </c>
    </row>
    <row r="6042" spans="1:16" x14ac:dyDescent="0.3">
      <c r="A6042">
        <v>43830</v>
      </c>
      <c r="B6042" t="s">
        <v>930</v>
      </c>
      <c r="C6042" t="s">
        <v>11</v>
      </c>
      <c r="D6042" t="s">
        <v>37</v>
      </c>
      <c r="E6042" t="s">
        <v>67</v>
      </c>
      <c r="F6042">
        <v>3</v>
      </c>
      <c r="G6042">
        <v>7</v>
      </c>
      <c r="H6042" t="s">
        <v>29</v>
      </c>
      <c r="I6042" t="s">
        <v>30</v>
      </c>
      <c r="J6042">
        <v>5199</v>
      </c>
      <c r="K6042" t="str">
        <f>VLOOKUP(E6042,LUCode!A:B,2,FALSE)</f>
        <v>Door Problems - Faulty Equipment</v>
      </c>
      <c r="L6042">
        <f>VLOOKUP(D6042,Coordinates!A:C,2,FALSE)</f>
        <v>43.435699999999997</v>
      </c>
      <c r="M6042">
        <f>VLOOKUP(D6042,Coordinates!A:C,3,FALSE)</f>
        <v>-79.154899999999998</v>
      </c>
      <c r="N6042" t="str">
        <f>VLOOKUP(I6042,LULine!A:B,2,FALSE)</f>
        <v>Bloor Danforth</v>
      </c>
      <c r="O6042" t="s">
        <v>1769</v>
      </c>
      <c r="P6042" t="s">
        <v>1772</v>
      </c>
    </row>
    <row r="6043" spans="1:16" x14ac:dyDescent="0.3">
      <c r="A6043">
        <v>43830</v>
      </c>
      <c r="B6043" t="s">
        <v>1693</v>
      </c>
      <c r="C6043" t="s">
        <v>11</v>
      </c>
      <c r="D6043" t="s">
        <v>211</v>
      </c>
      <c r="E6043" t="s">
        <v>43</v>
      </c>
      <c r="F6043">
        <v>3</v>
      </c>
      <c r="G6043">
        <v>6</v>
      </c>
      <c r="I6043" t="s">
        <v>15</v>
      </c>
      <c r="J6043">
        <v>5126</v>
      </c>
      <c r="K6043" t="str">
        <f>VLOOKUP(E6043,LUCode!A:B,2,FALSE)</f>
        <v>Operator Not In Position</v>
      </c>
      <c r="L6043">
        <f>VLOOKUP(D6043,Coordinates!A:C,2,FALSE)</f>
        <v>43.4739</v>
      </c>
      <c r="M6043">
        <f>VLOOKUP(D6043,Coordinates!A:C,3,FALSE)</f>
        <v>-79.313900000000004</v>
      </c>
      <c r="N6043" t="str">
        <f>VLOOKUP(I6043,LULine!A:B,2,FALSE)</f>
        <v>Yonge University Spadina</v>
      </c>
      <c r="O6043" t="s">
        <v>1769</v>
      </c>
      <c r="P6043" t="s">
        <v>1772</v>
      </c>
    </row>
    <row r="6044" spans="1:16" x14ac:dyDescent="0.3">
      <c r="A6044">
        <v>43830</v>
      </c>
      <c r="B6044" t="s">
        <v>1139</v>
      </c>
      <c r="C6044" t="s">
        <v>11</v>
      </c>
      <c r="D6044" t="s">
        <v>27</v>
      </c>
      <c r="E6044" t="s">
        <v>80</v>
      </c>
      <c r="F6044">
        <v>3</v>
      </c>
      <c r="G6044">
        <v>6</v>
      </c>
      <c r="H6044" t="s">
        <v>34</v>
      </c>
      <c r="I6044" t="s">
        <v>30</v>
      </c>
      <c r="J6044">
        <v>5285</v>
      </c>
      <c r="K6044" t="str">
        <f>VLOOKUP(E6044,LUCode!A:B,2,FALSE)</f>
        <v>Disorderly Patron</v>
      </c>
      <c r="L6044">
        <f>VLOOKUP(D6044,Coordinates!A:C,2,FALSE)</f>
        <v>43.392000000000003</v>
      </c>
      <c r="M6044">
        <f>VLOOKUP(D6044,Coordinates!A:C,3,FALSE)</f>
        <v>-79.273499999999999</v>
      </c>
      <c r="N6044" t="str">
        <f>VLOOKUP(I6044,LULine!A:B,2,FALSE)</f>
        <v>Bloor Danforth</v>
      </c>
      <c r="O6044" t="s">
        <v>1769</v>
      </c>
      <c r="P6044" t="s">
        <v>1773</v>
      </c>
    </row>
    <row r="6045" spans="1:16" x14ac:dyDescent="0.3">
      <c r="A6045">
        <v>43830</v>
      </c>
      <c r="B6045" t="s">
        <v>192</v>
      </c>
      <c r="C6045" t="s">
        <v>11</v>
      </c>
      <c r="D6045" t="s">
        <v>37</v>
      </c>
      <c r="E6045" t="s">
        <v>43</v>
      </c>
      <c r="F6045">
        <v>5</v>
      </c>
      <c r="G6045">
        <v>8</v>
      </c>
      <c r="H6045" t="s">
        <v>29</v>
      </c>
      <c r="I6045" t="s">
        <v>30</v>
      </c>
      <c r="J6045">
        <v>5234</v>
      </c>
      <c r="K6045" t="str">
        <f>VLOOKUP(E6045,LUCode!A:B,2,FALSE)</f>
        <v>Operator Not In Position</v>
      </c>
      <c r="L6045">
        <f>VLOOKUP(D6045,Coordinates!A:C,2,FALSE)</f>
        <v>43.435699999999997</v>
      </c>
      <c r="M6045">
        <f>VLOOKUP(D6045,Coordinates!A:C,3,FALSE)</f>
        <v>-79.154899999999998</v>
      </c>
      <c r="N6045" t="str">
        <f>VLOOKUP(I6045,LULine!A:B,2,FALSE)</f>
        <v>Bloor Danforth</v>
      </c>
      <c r="O6045" t="s">
        <v>1769</v>
      </c>
      <c r="P6045" t="s">
        <v>1773</v>
      </c>
    </row>
    <row r="6046" spans="1:16" x14ac:dyDescent="0.3">
      <c r="A6046">
        <v>43830</v>
      </c>
      <c r="B6046" t="s">
        <v>585</v>
      </c>
      <c r="C6046" t="s">
        <v>11</v>
      </c>
      <c r="D6046" t="s">
        <v>95</v>
      </c>
      <c r="E6046" t="s">
        <v>80</v>
      </c>
      <c r="F6046">
        <v>3</v>
      </c>
      <c r="G6046">
        <v>6</v>
      </c>
      <c r="H6046" t="s">
        <v>19</v>
      </c>
      <c r="I6046" t="s">
        <v>15</v>
      </c>
      <c r="J6046">
        <v>5881</v>
      </c>
      <c r="K6046" t="str">
        <f>VLOOKUP(E6046,LUCode!A:B,2,FALSE)</f>
        <v>Disorderly Patron</v>
      </c>
      <c r="L6046">
        <f>VLOOKUP(D6046,Coordinates!A:C,2,FALSE)</f>
        <v>43.403700000000001</v>
      </c>
      <c r="M6046">
        <f>VLOOKUP(D6046,Coordinates!A:C,3,FALSE)</f>
        <v>-79.231999999999999</v>
      </c>
      <c r="N6046" t="str">
        <f>VLOOKUP(I6046,LULine!A:B,2,FALSE)</f>
        <v>Yonge University Spadina</v>
      </c>
      <c r="O6046" t="s">
        <v>1769</v>
      </c>
      <c r="P6046" t="s">
        <v>1775</v>
      </c>
    </row>
    <row r="6047" spans="1:16" x14ac:dyDescent="0.3">
      <c r="A6047">
        <v>43830</v>
      </c>
      <c r="B6047" t="s">
        <v>883</v>
      </c>
      <c r="C6047" t="s">
        <v>11</v>
      </c>
      <c r="D6047" t="s">
        <v>59</v>
      </c>
      <c r="E6047" t="s">
        <v>43</v>
      </c>
      <c r="F6047">
        <v>9</v>
      </c>
      <c r="G6047">
        <v>12</v>
      </c>
      <c r="H6047" t="s">
        <v>29</v>
      </c>
      <c r="I6047" t="s">
        <v>30</v>
      </c>
      <c r="J6047">
        <v>5194</v>
      </c>
      <c r="K6047" t="str">
        <f>VLOOKUP(E6047,LUCode!A:B,2,FALSE)</f>
        <v>Operator Not In Position</v>
      </c>
      <c r="L6047">
        <f>VLOOKUP(D6047,Coordinates!A:C,2,FALSE)</f>
        <v>43.410299999999999</v>
      </c>
      <c r="M6047">
        <f>VLOOKUP(D6047,Coordinates!A:C,3,FALSE)</f>
        <v>-79.192300000000003</v>
      </c>
      <c r="N6047" t="str">
        <f>VLOOKUP(I6047,LULine!A:B,2,FALSE)</f>
        <v>Bloor Danforth</v>
      </c>
      <c r="O6047" t="s">
        <v>1769</v>
      </c>
      <c r="P6047" t="s">
        <v>1775</v>
      </c>
    </row>
    <row r="6048" spans="1:16" x14ac:dyDescent="0.3">
      <c r="A6048">
        <v>43830</v>
      </c>
      <c r="B6048" t="s">
        <v>910</v>
      </c>
      <c r="C6048" t="s">
        <v>11</v>
      </c>
      <c r="D6048" t="s">
        <v>22</v>
      </c>
      <c r="E6048" t="s">
        <v>80</v>
      </c>
      <c r="F6048">
        <v>16</v>
      </c>
      <c r="G6048">
        <v>19</v>
      </c>
      <c r="H6048" t="s">
        <v>14</v>
      </c>
      <c r="I6048" t="s">
        <v>15</v>
      </c>
      <c r="J6048">
        <v>5881</v>
      </c>
      <c r="K6048" t="str">
        <f>VLOOKUP(E6048,LUCode!A:B,2,FALSE)</f>
        <v>Disorderly Patron</v>
      </c>
      <c r="L6048">
        <f>VLOOKUP(D6048,Coordinates!A:C,2,FALSE)</f>
        <v>43.4116</v>
      </c>
      <c r="M6048">
        <f>VLOOKUP(D6048,Coordinates!A:C,3,FALSE)</f>
        <v>-79.233500000000006</v>
      </c>
      <c r="N6048" t="str">
        <f>VLOOKUP(I6048,LULine!A:B,2,FALSE)</f>
        <v>Yonge University Spadina</v>
      </c>
      <c r="O6048" t="s">
        <v>1769</v>
      </c>
      <c r="P6048" t="s">
        <v>1775</v>
      </c>
    </row>
    <row r="6049" spans="1:16" x14ac:dyDescent="0.3">
      <c r="A6049">
        <v>43830</v>
      </c>
      <c r="B6049" t="s">
        <v>890</v>
      </c>
      <c r="C6049" t="s">
        <v>11</v>
      </c>
      <c r="D6049" t="s">
        <v>79</v>
      </c>
      <c r="E6049" t="s">
        <v>80</v>
      </c>
      <c r="F6049">
        <v>4</v>
      </c>
      <c r="G6049">
        <v>7</v>
      </c>
      <c r="H6049" t="s">
        <v>29</v>
      </c>
      <c r="I6049" t="s">
        <v>30</v>
      </c>
      <c r="J6049">
        <v>5344</v>
      </c>
      <c r="K6049" t="str">
        <f>VLOOKUP(E6049,LUCode!A:B,2,FALSE)</f>
        <v>Disorderly Patron</v>
      </c>
      <c r="L6049">
        <f>VLOOKUP(D6049,Coordinates!A:C,2,FALSE)</f>
        <v>43.402500000000003</v>
      </c>
      <c r="M6049">
        <f>VLOOKUP(D6049,Coordinates!A:C,3,FALSE)</f>
        <v>-79.220799999999997</v>
      </c>
      <c r="N6049" t="str">
        <f>VLOOKUP(I6049,LULine!A:B,2,FALSE)</f>
        <v>Bloor Danforth</v>
      </c>
      <c r="O6049" t="s">
        <v>1769</v>
      </c>
      <c r="P6049" t="s">
        <v>1775</v>
      </c>
    </row>
    <row r="6050" spans="1:16" x14ac:dyDescent="0.3">
      <c r="A6050">
        <v>43830</v>
      </c>
      <c r="B6050" t="s">
        <v>783</v>
      </c>
      <c r="C6050" t="s">
        <v>11</v>
      </c>
      <c r="D6050" t="s">
        <v>134</v>
      </c>
      <c r="E6050" t="s">
        <v>89</v>
      </c>
      <c r="F6050">
        <v>8</v>
      </c>
      <c r="G6050">
        <v>11</v>
      </c>
      <c r="H6050" t="s">
        <v>34</v>
      </c>
      <c r="I6050" t="s">
        <v>30</v>
      </c>
      <c r="J6050">
        <v>5065</v>
      </c>
      <c r="K6050" t="str">
        <f>VLOOKUP(E6050,LUCode!A:B,2,FALSE)</f>
        <v>Injured or ill Customer (On Train) - Medical Aid Refused</v>
      </c>
      <c r="L6050">
        <f>VLOOKUP(D6050,Coordinates!A:C,2,FALSE)</f>
        <v>43.404200000000003</v>
      </c>
      <c r="M6050">
        <f>VLOOKUP(D6050,Coordinates!A:C,3,FALSE)</f>
        <v>-79.210899999999995</v>
      </c>
      <c r="N6050" t="str">
        <f>VLOOKUP(I6050,LULine!A:B,2,FALSE)</f>
        <v>Bloor Danforth</v>
      </c>
      <c r="O6050" t="s">
        <v>1769</v>
      </c>
      <c r="P6050" t="s">
        <v>1775</v>
      </c>
    </row>
    <row r="6051" spans="1:16" x14ac:dyDescent="0.3">
      <c r="A6051">
        <v>43830</v>
      </c>
      <c r="B6051" t="s">
        <v>500</v>
      </c>
      <c r="C6051" t="s">
        <v>11</v>
      </c>
      <c r="D6051" t="s">
        <v>374</v>
      </c>
      <c r="E6051" t="s">
        <v>80</v>
      </c>
      <c r="F6051">
        <v>5</v>
      </c>
      <c r="G6051">
        <v>8</v>
      </c>
      <c r="H6051" t="s">
        <v>29</v>
      </c>
      <c r="I6051" t="s">
        <v>30</v>
      </c>
      <c r="J6051">
        <v>5152</v>
      </c>
      <c r="K6051" t="str">
        <f>VLOOKUP(E6051,LUCode!A:B,2,FALSE)</f>
        <v>Disorderly Patron</v>
      </c>
      <c r="L6051">
        <f>VLOOKUP(D6051,Coordinates!A:C,2,FALSE)</f>
        <v>43.393300000000004</v>
      </c>
      <c r="M6051">
        <f>VLOOKUP(D6051,Coordinates!A:C,3,FALSE)</f>
        <v>-79.263400000000004</v>
      </c>
      <c r="N6051" t="str">
        <f>VLOOKUP(I6051,LULine!A:B,2,FALSE)</f>
        <v>Bloor Danforth</v>
      </c>
      <c r="O6051" t="s">
        <v>1769</v>
      </c>
      <c r="P6051" t="s">
        <v>1775</v>
      </c>
    </row>
    <row r="6052" spans="1:16" x14ac:dyDescent="0.3">
      <c r="A6052">
        <v>43830</v>
      </c>
      <c r="B6052" t="s">
        <v>185</v>
      </c>
      <c r="C6052" t="s">
        <v>11</v>
      </c>
      <c r="D6052" t="s">
        <v>77</v>
      </c>
      <c r="E6052" t="s">
        <v>132</v>
      </c>
      <c r="F6052">
        <v>4</v>
      </c>
      <c r="G6052">
        <v>7</v>
      </c>
      <c r="H6052" t="s">
        <v>14</v>
      </c>
      <c r="I6052" t="s">
        <v>15</v>
      </c>
      <c r="J6052">
        <v>5956</v>
      </c>
      <c r="K6052" t="str">
        <f>VLOOKUP(E6052,LUCode!A:B,2,FALSE)</f>
        <v>Misc. Transportation Other - Employee Non-Chargeable</v>
      </c>
      <c r="L6052" t="str">
        <f>VLOOKUP(D6052,Coordinates!A:C,2,FALSE)</f>
        <v>43°44′03</v>
      </c>
      <c r="M6052">
        <f>VLOOKUP(D6052,Coordinates!A:C,3,FALSE)</f>
        <v>-79.27</v>
      </c>
      <c r="N6052" t="str">
        <f>VLOOKUP(I6052,LULine!A:B,2,FALSE)</f>
        <v>Yonge University Spadina</v>
      </c>
      <c r="O6052" t="s">
        <v>1769</v>
      </c>
      <c r="P6052" t="s">
        <v>1776</v>
      </c>
    </row>
    <row r="6053" spans="1:16" x14ac:dyDescent="0.3">
      <c r="A6053">
        <v>43830</v>
      </c>
      <c r="B6053" t="s">
        <v>973</v>
      </c>
      <c r="C6053" t="s">
        <v>11</v>
      </c>
      <c r="D6053" t="s">
        <v>17</v>
      </c>
      <c r="E6053" t="s">
        <v>80</v>
      </c>
      <c r="F6053">
        <v>13</v>
      </c>
      <c r="G6053">
        <v>16</v>
      </c>
      <c r="H6053" t="s">
        <v>14</v>
      </c>
      <c r="I6053" t="s">
        <v>15</v>
      </c>
      <c r="J6053">
        <v>5631</v>
      </c>
      <c r="K6053" t="str">
        <f>VLOOKUP(E6053,LUCode!A:B,2,FALSE)</f>
        <v>Disorderly Patron</v>
      </c>
      <c r="L6053">
        <f>VLOOKUP(D6053,Coordinates!A:C,2,FALSE)</f>
        <v>43.415700000000001</v>
      </c>
      <c r="M6053">
        <f>VLOOKUP(D6053,Coordinates!A:C,3,FALSE)</f>
        <v>-79.260900000000007</v>
      </c>
      <c r="N6053" t="str">
        <f>VLOOKUP(I6053,LULine!A:B,2,FALSE)</f>
        <v>Yonge University Spadina</v>
      </c>
      <c r="O6053" t="s">
        <v>1769</v>
      </c>
      <c r="P6053" t="s">
        <v>1777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FDB7-036A-4AE0-806C-5F9921C69689}">
  <dimension ref="A1:B25"/>
  <sheetViews>
    <sheetView workbookViewId="0">
      <selection activeCell="E12" sqref="E12"/>
    </sheetView>
  </sheetViews>
  <sheetFormatPr defaultRowHeight="14.4" x14ac:dyDescent="0.3"/>
  <cols>
    <col min="2" max="2" width="10.21875" bestFit="1" customWidth="1"/>
  </cols>
  <sheetData>
    <row r="1" spans="1:2" x14ac:dyDescent="0.3">
      <c r="A1" t="s">
        <v>1426</v>
      </c>
      <c r="B1" t="s">
        <v>1771</v>
      </c>
    </row>
    <row r="2" spans="1:2" x14ac:dyDescent="0.3">
      <c r="A2">
        <v>1</v>
      </c>
      <c r="B2" t="s">
        <v>1777</v>
      </c>
    </row>
    <row r="3" spans="1:2" x14ac:dyDescent="0.3">
      <c r="A3">
        <v>2</v>
      </c>
      <c r="B3" t="s">
        <v>1777</v>
      </c>
    </row>
    <row r="4" spans="1:2" x14ac:dyDescent="0.3">
      <c r="A4">
        <v>3</v>
      </c>
      <c r="B4" t="s">
        <v>1777</v>
      </c>
    </row>
    <row r="5" spans="1:2" x14ac:dyDescent="0.3">
      <c r="A5">
        <v>4</v>
      </c>
      <c r="B5" t="s">
        <v>1777</v>
      </c>
    </row>
    <row r="6" spans="1:2" x14ac:dyDescent="0.3">
      <c r="A6">
        <v>5</v>
      </c>
      <c r="B6" t="s">
        <v>1774</v>
      </c>
    </row>
    <row r="7" spans="1:2" x14ac:dyDescent="0.3">
      <c r="A7">
        <v>6</v>
      </c>
      <c r="B7" t="s">
        <v>1774</v>
      </c>
    </row>
    <row r="8" spans="1:2" x14ac:dyDescent="0.3">
      <c r="A8">
        <v>7</v>
      </c>
      <c r="B8" t="s">
        <v>1774</v>
      </c>
    </row>
    <row r="9" spans="1:2" x14ac:dyDescent="0.3">
      <c r="A9">
        <v>8</v>
      </c>
      <c r="B9" t="s">
        <v>1774</v>
      </c>
    </row>
    <row r="10" spans="1:2" x14ac:dyDescent="0.3">
      <c r="A10">
        <v>9</v>
      </c>
      <c r="B10" t="s">
        <v>1772</v>
      </c>
    </row>
    <row r="11" spans="1:2" x14ac:dyDescent="0.3">
      <c r="A11">
        <v>10</v>
      </c>
      <c r="B11" t="s">
        <v>1772</v>
      </c>
    </row>
    <row r="12" spans="1:2" x14ac:dyDescent="0.3">
      <c r="A12">
        <v>11</v>
      </c>
      <c r="B12" t="s">
        <v>1772</v>
      </c>
    </row>
    <row r="13" spans="1:2" x14ac:dyDescent="0.3">
      <c r="A13">
        <v>12</v>
      </c>
      <c r="B13" t="s">
        <v>1773</v>
      </c>
    </row>
    <row r="14" spans="1:2" x14ac:dyDescent="0.3">
      <c r="A14">
        <v>13</v>
      </c>
      <c r="B14" t="s">
        <v>1773</v>
      </c>
    </row>
    <row r="15" spans="1:2" x14ac:dyDescent="0.3">
      <c r="A15">
        <v>14</v>
      </c>
      <c r="B15" t="s">
        <v>1773</v>
      </c>
    </row>
    <row r="16" spans="1:2" x14ac:dyDescent="0.3">
      <c r="A16">
        <v>15</v>
      </c>
      <c r="B16" t="s">
        <v>1775</v>
      </c>
    </row>
    <row r="17" spans="1:2" x14ac:dyDescent="0.3">
      <c r="A17">
        <v>16</v>
      </c>
      <c r="B17" t="s">
        <v>1775</v>
      </c>
    </row>
    <row r="18" spans="1:2" x14ac:dyDescent="0.3">
      <c r="A18">
        <v>17</v>
      </c>
      <c r="B18" t="s">
        <v>1775</v>
      </c>
    </row>
    <row r="19" spans="1:2" x14ac:dyDescent="0.3">
      <c r="A19">
        <v>18</v>
      </c>
      <c r="B19" t="s">
        <v>1776</v>
      </c>
    </row>
    <row r="20" spans="1:2" x14ac:dyDescent="0.3">
      <c r="A20">
        <v>19</v>
      </c>
      <c r="B20" t="s">
        <v>1776</v>
      </c>
    </row>
    <row r="21" spans="1:2" x14ac:dyDescent="0.3">
      <c r="A21">
        <v>20</v>
      </c>
      <c r="B21" t="s">
        <v>1776</v>
      </c>
    </row>
    <row r="22" spans="1:2" x14ac:dyDescent="0.3">
      <c r="A22">
        <v>21</v>
      </c>
      <c r="B22" t="s">
        <v>1777</v>
      </c>
    </row>
    <row r="23" spans="1:2" x14ac:dyDescent="0.3">
      <c r="A23">
        <v>22</v>
      </c>
      <c r="B23" t="s">
        <v>1777</v>
      </c>
    </row>
    <row r="24" spans="1:2" x14ac:dyDescent="0.3">
      <c r="A24">
        <v>23</v>
      </c>
      <c r="B24" t="s">
        <v>1777</v>
      </c>
    </row>
    <row r="25" spans="1:2" x14ac:dyDescent="0.3">
      <c r="A25">
        <v>0</v>
      </c>
      <c r="B25" t="s">
        <v>1777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89C2-CE00-40DD-B29D-59E10C2FB687}">
  <dimension ref="A1:C82"/>
  <sheetViews>
    <sheetView topLeftCell="A43" workbookViewId="0">
      <selection activeCell="A54" sqref="A54"/>
    </sheetView>
  </sheetViews>
  <sheetFormatPr defaultRowHeight="14.4" x14ac:dyDescent="0.3"/>
  <cols>
    <col min="1" max="1" width="30.44140625" style="22" customWidth="1"/>
    <col min="2" max="2" width="20.77734375" bestFit="1" customWidth="1"/>
    <col min="3" max="3" width="20.33203125" bestFit="1" customWidth="1"/>
  </cols>
  <sheetData>
    <row r="1" spans="1:3" x14ac:dyDescent="0.3">
      <c r="A1" s="15" t="s">
        <v>1634</v>
      </c>
      <c r="B1" s="16" t="s">
        <v>1635</v>
      </c>
      <c r="C1" s="16" t="s">
        <v>1636</v>
      </c>
    </row>
    <row r="2" spans="1:3" x14ac:dyDescent="0.3">
      <c r="A2" s="17" t="s">
        <v>56</v>
      </c>
      <c r="B2" s="18">
        <v>43.395800000000001</v>
      </c>
      <c r="C2" s="18">
        <v>-79.244</v>
      </c>
    </row>
    <row r="3" spans="1:3" x14ac:dyDescent="0.3">
      <c r="A3" s="17" t="s">
        <v>286</v>
      </c>
      <c r="B3" s="18">
        <v>43.401299999999999</v>
      </c>
      <c r="C3" s="18">
        <v>-79.232399999999998</v>
      </c>
    </row>
    <row r="4" spans="1:3" x14ac:dyDescent="0.3">
      <c r="A4" s="17" t="s">
        <v>801</v>
      </c>
      <c r="B4">
        <v>43.460099999999997</v>
      </c>
      <c r="C4">
        <v>-79.231200000000001</v>
      </c>
    </row>
    <row r="5" spans="1:3" x14ac:dyDescent="0.3">
      <c r="A5" s="17" t="s">
        <v>98</v>
      </c>
      <c r="B5">
        <v>43.460900000000002</v>
      </c>
      <c r="C5">
        <v>-79.223500000000001</v>
      </c>
    </row>
    <row r="6" spans="1:3" x14ac:dyDescent="0.3">
      <c r="A6" s="17" t="s">
        <v>1755</v>
      </c>
      <c r="B6" s="19">
        <v>43.6706</v>
      </c>
      <c r="C6" s="19">
        <v>-79.386499999999998</v>
      </c>
    </row>
    <row r="7" spans="1:3" ht="27" x14ac:dyDescent="0.3">
      <c r="A7" s="17" t="s">
        <v>1756</v>
      </c>
      <c r="B7" s="18">
        <v>43.401600000000002</v>
      </c>
      <c r="C7" s="18">
        <v>-79.230900000000005</v>
      </c>
    </row>
    <row r="8" spans="1:3" x14ac:dyDescent="0.3">
      <c r="A8" s="17" t="s">
        <v>425</v>
      </c>
      <c r="B8" s="18">
        <v>43.403700000000001</v>
      </c>
      <c r="C8" s="18">
        <v>-79.212999999999994</v>
      </c>
    </row>
    <row r="9" spans="1:3" x14ac:dyDescent="0.3">
      <c r="A9" s="17" t="s">
        <v>79</v>
      </c>
      <c r="B9" s="18">
        <v>43.402500000000003</v>
      </c>
      <c r="C9" s="18">
        <v>-79.220799999999997</v>
      </c>
    </row>
    <row r="10" spans="1:3" x14ac:dyDescent="0.3">
      <c r="A10" s="17" t="s">
        <v>134</v>
      </c>
      <c r="B10" s="18">
        <v>43.404200000000003</v>
      </c>
      <c r="C10" s="18">
        <v>-79.210899999999995</v>
      </c>
    </row>
    <row r="11" spans="1:3" x14ac:dyDescent="0.3">
      <c r="A11" s="17" t="s">
        <v>69</v>
      </c>
      <c r="B11" s="18">
        <v>43.395099999999999</v>
      </c>
      <c r="C11" s="18">
        <v>-79.250600000000006</v>
      </c>
    </row>
    <row r="12" spans="1:3" x14ac:dyDescent="0.3">
      <c r="A12" s="17" t="s">
        <v>325</v>
      </c>
      <c r="B12" s="19">
        <v>43.394100000000002</v>
      </c>
      <c r="C12" s="19">
        <v>-79.225899999999996</v>
      </c>
    </row>
    <row r="13" spans="1:3" x14ac:dyDescent="0.3">
      <c r="A13" s="17" t="s">
        <v>59</v>
      </c>
      <c r="B13" s="18">
        <v>43.410299999999999</v>
      </c>
      <c r="C13" s="18">
        <v>-79.192300000000003</v>
      </c>
    </row>
    <row r="14" spans="1:3" x14ac:dyDescent="0.3">
      <c r="A14" s="17" t="s">
        <v>24</v>
      </c>
      <c r="B14" s="19">
        <v>43.415199999999999</v>
      </c>
      <c r="C14" s="19">
        <v>-79.234999999999999</v>
      </c>
    </row>
    <row r="15" spans="1:3" x14ac:dyDescent="0.3">
      <c r="A15" s="17" t="s">
        <v>281</v>
      </c>
      <c r="B15">
        <v>43.775700000000001</v>
      </c>
      <c r="C15">
        <v>-79.345399999999998</v>
      </c>
    </row>
    <row r="16" spans="1:3" ht="27" x14ac:dyDescent="0.3">
      <c r="A16" s="17" t="s">
        <v>300</v>
      </c>
      <c r="B16" s="18">
        <v>43.405200000000001</v>
      </c>
      <c r="C16" s="18">
        <v>-79.201599999999999</v>
      </c>
    </row>
    <row r="17" spans="1:3" x14ac:dyDescent="0.3">
      <c r="A17" s="17" t="s">
        <v>363</v>
      </c>
      <c r="B17" s="19">
        <v>43.4514</v>
      </c>
      <c r="C17" s="19">
        <v>-79.284199999999998</v>
      </c>
    </row>
    <row r="18" spans="1:3" x14ac:dyDescent="0.3">
      <c r="A18" s="17" t="s">
        <v>363</v>
      </c>
      <c r="B18" s="18">
        <v>43.393599999999999</v>
      </c>
      <c r="C18" s="18">
        <v>-79.260800000000003</v>
      </c>
    </row>
    <row r="19" spans="1:3" x14ac:dyDescent="0.3">
      <c r="A19" s="17" t="s">
        <v>85</v>
      </c>
      <c r="B19" s="19">
        <v>43.656300000000002</v>
      </c>
      <c r="C19" s="19">
        <v>-79.380499999999998</v>
      </c>
    </row>
    <row r="20" spans="1:3" x14ac:dyDescent="0.3">
      <c r="A20" s="17" t="s">
        <v>223</v>
      </c>
      <c r="B20" s="18">
        <v>43.392499999999998</v>
      </c>
      <c r="C20" s="18">
        <v>-79.271050000000002</v>
      </c>
    </row>
    <row r="21" spans="1:3" x14ac:dyDescent="0.3">
      <c r="A21" s="17" t="s">
        <v>12</v>
      </c>
      <c r="B21" s="19">
        <v>43.402900000000002</v>
      </c>
      <c r="C21" s="19">
        <v>-79.242500000000007</v>
      </c>
    </row>
    <row r="22" spans="1:3" x14ac:dyDescent="0.3">
      <c r="A22" s="17" t="s">
        <v>207</v>
      </c>
      <c r="B22" s="19">
        <v>43.4221</v>
      </c>
      <c r="C22" s="19">
        <v>-79.235399999999998</v>
      </c>
    </row>
    <row r="23" spans="1:3" x14ac:dyDescent="0.3">
      <c r="A23" s="17" t="s">
        <v>17</v>
      </c>
      <c r="B23" s="19">
        <v>43.415700000000001</v>
      </c>
      <c r="C23" s="19">
        <v>-79.260900000000007</v>
      </c>
    </row>
    <row r="24" spans="1:3" x14ac:dyDescent="0.3">
      <c r="A24" s="17" t="s">
        <v>124</v>
      </c>
      <c r="B24">
        <v>43.460099999999997</v>
      </c>
      <c r="C24">
        <v>-79.163499999999999</v>
      </c>
    </row>
    <row r="25" spans="1:3" x14ac:dyDescent="0.3">
      <c r="A25" s="17" t="s">
        <v>45</v>
      </c>
      <c r="B25" s="19">
        <v>43.781399999999998</v>
      </c>
      <c r="C25" s="19">
        <v>-79.415000000000006</v>
      </c>
    </row>
    <row r="26" spans="1:3" x14ac:dyDescent="0.3">
      <c r="A26" s="17" t="s">
        <v>626</v>
      </c>
      <c r="B26" s="19">
        <v>43.465000000000003</v>
      </c>
      <c r="C26" s="19">
        <v>-79.2453</v>
      </c>
    </row>
    <row r="27" spans="1:3" x14ac:dyDescent="0.3">
      <c r="A27" s="17" t="s">
        <v>49</v>
      </c>
      <c r="B27" s="19">
        <v>43.423200000000001</v>
      </c>
      <c r="C27" s="19">
        <v>79.262699999999995</v>
      </c>
    </row>
    <row r="28" spans="1:3" ht="15" thickBot="1" x14ac:dyDescent="0.35">
      <c r="A28" s="17" t="s">
        <v>40</v>
      </c>
      <c r="B28" s="20">
        <v>43.405700000000003</v>
      </c>
      <c r="C28" s="18">
        <v>-79.194900000000004</v>
      </c>
    </row>
    <row r="29" spans="1:3" x14ac:dyDescent="0.3">
      <c r="A29" s="17" t="s">
        <v>200</v>
      </c>
      <c r="B29" s="18">
        <v>43.391399999999997</v>
      </c>
      <c r="C29" s="18">
        <v>-79.28</v>
      </c>
    </row>
    <row r="30" spans="1:3" x14ac:dyDescent="0.3">
      <c r="A30" s="17" t="s">
        <v>427</v>
      </c>
      <c r="B30" s="19">
        <v>43.4739</v>
      </c>
      <c r="C30" s="19">
        <v>-79.313900000000004</v>
      </c>
    </row>
    <row r="31" spans="1:3" x14ac:dyDescent="0.3">
      <c r="A31" s="17" t="s">
        <v>104</v>
      </c>
      <c r="B31" s="18">
        <v>43.384300000000003</v>
      </c>
      <c r="C31" s="18">
        <v>-79.312799999999996</v>
      </c>
    </row>
    <row r="32" spans="1:3" x14ac:dyDescent="0.3">
      <c r="A32" s="17" t="s">
        <v>395</v>
      </c>
      <c r="B32" s="18">
        <v>43.385899999999999</v>
      </c>
      <c r="C32" s="18">
        <v>-79.290199999999999</v>
      </c>
    </row>
    <row r="33" spans="1:3" x14ac:dyDescent="0.3">
      <c r="A33" s="17" t="s">
        <v>27</v>
      </c>
      <c r="B33" s="18">
        <v>43.392000000000003</v>
      </c>
      <c r="C33" s="18">
        <v>-79.273499999999999</v>
      </c>
    </row>
    <row r="34" spans="1:3" x14ac:dyDescent="0.3">
      <c r="A34" s="17" t="s">
        <v>37</v>
      </c>
      <c r="B34" s="18">
        <v>43.435699999999997</v>
      </c>
      <c r="C34" s="18">
        <v>-79.154899999999998</v>
      </c>
    </row>
    <row r="35" spans="1:3" x14ac:dyDescent="0.3">
      <c r="A35" s="17" t="s">
        <v>341</v>
      </c>
      <c r="B35" s="18">
        <v>43.732500000000002</v>
      </c>
      <c r="C35" s="18">
        <v>-79.263599999999997</v>
      </c>
    </row>
    <row r="36" spans="1:3" x14ac:dyDescent="0.3">
      <c r="A36" s="17" t="s">
        <v>248</v>
      </c>
      <c r="B36" s="19">
        <v>43.3857</v>
      </c>
      <c r="C36" s="19">
        <v>-79.224000000000004</v>
      </c>
    </row>
    <row r="37" spans="1:3" x14ac:dyDescent="0.3">
      <c r="A37" s="17" t="s">
        <v>33</v>
      </c>
      <c r="B37" s="18">
        <v>43.381399999999999</v>
      </c>
      <c r="C37" s="18">
        <v>-79.320999999999998</v>
      </c>
    </row>
    <row r="38" spans="1:3" x14ac:dyDescent="0.3">
      <c r="A38" s="17" t="s">
        <v>374</v>
      </c>
      <c r="B38" s="18">
        <v>43.393300000000004</v>
      </c>
      <c r="C38" s="18">
        <v>-79.263400000000004</v>
      </c>
    </row>
    <row r="39" spans="1:3" x14ac:dyDescent="0.3">
      <c r="A39" s="17" t="s">
        <v>119</v>
      </c>
      <c r="B39" s="19">
        <v>43.433</v>
      </c>
      <c r="C39" s="19">
        <v>-79.248000000000005</v>
      </c>
    </row>
    <row r="40" spans="1:3" x14ac:dyDescent="0.3">
      <c r="A40" s="17" t="s">
        <v>389</v>
      </c>
      <c r="B40">
        <v>43.450099999999999</v>
      </c>
      <c r="C40">
        <v>-79.161299999999997</v>
      </c>
    </row>
    <row r="41" spans="1:3" x14ac:dyDescent="0.3">
      <c r="A41" s="17" t="s">
        <v>226</v>
      </c>
      <c r="B41" s="19" t="s">
        <v>1637</v>
      </c>
      <c r="C41" s="19">
        <v>-79.263900000000007</v>
      </c>
    </row>
    <row r="42" spans="1:3" x14ac:dyDescent="0.3">
      <c r="A42" s="17" t="s">
        <v>489</v>
      </c>
      <c r="B42">
        <v>43.4617</v>
      </c>
      <c r="C42">
        <v>-79.215500000000006</v>
      </c>
    </row>
    <row r="43" spans="1:3" x14ac:dyDescent="0.3">
      <c r="A43" s="17" t="s">
        <v>443</v>
      </c>
      <c r="B43" s="18">
        <v>43.412050000000001</v>
      </c>
      <c r="C43" s="18">
        <v>-79.180599999999998</v>
      </c>
    </row>
    <row r="44" spans="1:3" x14ac:dyDescent="0.3">
      <c r="A44" s="17" t="s">
        <v>266</v>
      </c>
      <c r="B44">
        <v>43.462899999999998</v>
      </c>
      <c r="C44">
        <v>-79.150599999999997</v>
      </c>
    </row>
    <row r="45" spans="1:3" x14ac:dyDescent="0.3">
      <c r="A45" s="17" t="s">
        <v>608</v>
      </c>
      <c r="B45" s="18">
        <v>43.461350000000003</v>
      </c>
      <c r="C45">
        <v>-79.161900000000003</v>
      </c>
    </row>
    <row r="46" spans="1:3" x14ac:dyDescent="0.3">
      <c r="A46" s="17" t="s">
        <v>106</v>
      </c>
      <c r="B46" s="19">
        <v>43.400199999999998</v>
      </c>
      <c r="C46" s="19">
        <v>-79.233699999999999</v>
      </c>
    </row>
    <row r="47" spans="1:3" x14ac:dyDescent="0.3">
      <c r="A47" s="17" t="s">
        <v>172</v>
      </c>
      <c r="B47" s="19">
        <v>43.761499999999998</v>
      </c>
      <c r="C47" s="19">
        <v>-79.411100000000005</v>
      </c>
    </row>
    <row r="48" spans="1:3" x14ac:dyDescent="0.3">
      <c r="A48" s="17" t="s">
        <v>140</v>
      </c>
      <c r="B48" s="18">
        <v>43.39</v>
      </c>
      <c r="C48" s="18">
        <v>-79.2941</v>
      </c>
    </row>
    <row r="49" spans="1:3" x14ac:dyDescent="0.3">
      <c r="A49" s="17" t="s">
        <v>354</v>
      </c>
      <c r="B49" s="19">
        <v>43.390300000000003</v>
      </c>
      <c r="C49" s="19">
        <v>-79.231200000000001</v>
      </c>
    </row>
    <row r="50" spans="1:3" x14ac:dyDescent="0.3">
      <c r="A50" s="17" t="s">
        <v>237</v>
      </c>
      <c r="B50" s="18">
        <v>43.394399999999997</v>
      </c>
      <c r="C50" s="18">
        <v>-79.253600000000006</v>
      </c>
    </row>
    <row r="51" spans="1:3" x14ac:dyDescent="0.3">
      <c r="A51" s="17" t="s">
        <v>157</v>
      </c>
      <c r="B51" s="18">
        <v>43.404800000000002</v>
      </c>
      <c r="C51" s="18">
        <v>-79.2042</v>
      </c>
    </row>
    <row r="52" spans="1:3" x14ac:dyDescent="0.3">
      <c r="A52" s="17" t="s">
        <v>849</v>
      </c>
      <c r="B52" s="19">
        <v>43.463700000000003</v>
      </c>
      <c r="C52" s="19">
        <v>-79.303399999999996</v>
      </c>
    </row>
    <row r="53" spans="1:3" x14ac:dyDescent="0.3">
      <c r="A53" s="17" t="s">
        <v>162</v>
      </c>
      <c r="B53" s="19">
        <v>43.390900000000002</v>
      </c>
      <c r="C53" s="19">
        <v>-79.224500000000006</v>
      </c>
    </row>
    <row r="54" spans="1:3" x14ac:dyDescent="0.3">
      <c r="A54" s="17" t="s">
        <v>117</v>
      </c>
      <c r="B54" s="19">
        <v>43.393599999999999</v>
      </c>
      <c r="C54" s="19">
        <v>-79.232600000000005</v>
      </c>
    </row>
    <row r="55" spans="1:3" x14ac:dyDescent="0.3">
      <c r="A55" s="17" t="s">
        <v>95</v>
      </c>
      <c r="B55" s="19">
        <v>43.403700000000001</v>
      </c>
      <c r="C55" s="19">
        <v>-79.231999999999999</v>
      </c>
    </row>
    <row r="56" spans="1:3" x14ac:dyDescent="0.3">
      <c r="A56" s="17" t="s">
        <v>215</v>
      </c>
      <c r="B56" s="18">
        <v>43.385300000000001</v>
      </c>
      <c r="C56" s="18">
        <v>-79.304100000000005</v>
      </c>
    </row>
    <row r="57" spans="1:3" x14ac:dyDescent="0.3">
      <c r="A57" s="17" t="s">
        <v>367</v>
      </c>
      <c r="B57" s="18">
        <v>43.390599999999999</v>
      </c>
      <c r="C57" s="18">
        <v>-79.283299999999997</v>
      </c>
    </row>
    <row r="58" spans="1:3" x14ac:dyDescent="0.3">
      <c r="A58" s="17" t="s">
        <v>1183</v>
      </c>
      <c r="B58">
        <v>43.462800000000001</v>
      </c>
      <c r="C58">
        <v>-79.152799999999999</v>
      </c>
    </row>
    <row r="59" spans="1:3" x14ac:dyDescent="0.3">
      <c r="A59" s="17" t="s">
        <v>42</v>
      </c>
      <c r="B59" s="19">
        <v>43.749699999999997</v>
      </c>
      <c r="C59" s="19">
        <v>-79.4619</v>
      </c>
    </row>
    <row r="60" spans="1:3" ht="27" x14ac:dyDescent="0.3">
      <c r="A60" s="17" t="s">
        <v>1640</v>
      </c>
      <c r="B60" s="19" t="s">
        <v>1641</v>
      </c>
      <c r="C60">
        <v>-79.410499999999999</v>
      </c>
    </row>
    <row r="61" spans="1:3" ht="27" x14ac:dyDescent="0.3">
      <c r="A61" s="17" t="s">
        <v>1639</v>
      </c>
      <c r="B61" s="19">
        <v>43.762</v>
      </c>
      <c r="C61" s="19">
        <v>-79.411900000000003</v>
      </c>
    </row>
    <row r="62" spans="1:3" x14ac:dyDescent="0.3">
      <c r="A62" s="17" t="s">
        <v>244</v>
      </c>
      <c r="B62" s="18">
        <v>43.402000000000001</v>
      </c>
      <c r="C62" s="18">
        <v>-79.223500000000001</v>
      </c>
    </row>
    <row r="63" spans="1:3" x14ac:dyDescent="0.3">
      <c r="A63" s="17" t="s">
        <v>149</v>
      </c>
      <c r="B63" s="19">
        <v>43.400199999999998</v>
      </c>
      <c r="C63" s="19">
        <v>-79.241399999999999</v>
      </c>
    </row>
    <row r="64" spans="1:3" x14ac:dyDescent="0.3">
      <c r="A64" s="17" t="s">
        <v>101</v>
      </c>
      <c r="B64" s="18">
        <v>43.400199999999998</v>
      </c>
      <c r="C64" s="18">
        <v>-79.241399999999999</v>
      </c>
    </row>
    <row r="65" spans="1:3" x14ac:dyDescent="0.3">
      <c r="A65" s="17" t="s">
        <v>439</v>
      </c>
      <c r="B65" s="19">
        <v>43.6477</v>
      </c>
      <c r="C65" s="19">
        <v>-79.384799999999998</v>
      </c>
    </row>
    <row r="66" spans="1:3" x14ac:dyDescent="0.3">
      <c r="A66" s="17" t="s">
        <v>296</v>
      </c>
      <c r="B66" s="19">
        <v>43.4116</v>
      </c>
      <c r="C66" s="19">
        <v>-79.233500000000006</v>
      </c>
    </row>
    <row r="67" spans="1:3" x14ac:dyDescent="0.3">
      <c r="A67" s="17" t="s">
        <v>22</v>
      </c>
      <c r="B67" s="19">
        <v>43.4116</v>
      </c>
      <c r="C67" s="19">
        <v>-79.233500000000006</v>
      </c>
    </row>
    <row r="68" spans="1:3" x14ac:dyDescent="0.3">
      <c r="A68" s="17" t="s">
        <v>130</v>
      </c>
      <c r="B68" s="19">
        <v>43.668300000000002</v>
      </c>
      <c r="C68" s="19">
        <v>-79.399900000000002</v>
      </c>
    </row>
    <row r="69" spans="1:3" x14ac:dyDescent="0.3">
      <c r="A69" s="17" t="s">
        <v>127</v>
      </c>
      <c r="B69" s="18">
        <v>43.400500000000001</v>
      </c>
      <c r="C69" s="18">
        <v>-79.235900000000001</v>
      </c>
    </row>
    <row r="70" spans="1:3" x14ac:dyDescent="0.3">
      <c r="A70" s="17" t="s">
        <v>420</v>
      </c>
      <c r="B70" s="19">
        <v>43.3917</v>
      </c>
      <c r="C70" s="19">
        <v>-79.231800000000007</v>
      </c>
    </row>
    <row r="71" spans="1:3" x14ac:dyDescent="0.3">
      <c r="A71" s="17" t="s">
        <v>279</v>
      </c>
      <c r="B71" s="19">
        <v>43.4056</v>
      </c>
      <c r="C71" s="19">
        <v>-79.232699999999994</v>
      </c>
    </row>
    <row r="72" spans="1:3" x14ac:dyDescent="0.3">
      <c r="A72" s="17" t="s">
        <v>137</v>
      </c>
      <c r="B72" s="19">
        <v>43.645299999999999</v>
      </c>
      <c r="C72" s="19">
        <v>-79.380600000000001</v>
      </c>
    </row>
    <row r="73" spans="1:3" x14ac:dyDescent="0.3">
      <c r="A73" s="17" t="s">
        <v>211</v>
      </c>
      <c r="B73" s="19">
        <v>43.4739</v>
      </c>
      <c r="C73" s="19">
        <v>-79.313900000000004</v>
      </c>
    </row>
    <row r="74" spans="1:3" x14ac:dyDescent="0.3">
      <c r="A74" s="17" t="s">
        <v>179</v>
      </c>
      <c r="B74" s="18">
        <v>43.414200000000001</v>
      </c>
      <c r="C74" s="18">
        <v>-79.171899999999994</v>
      </c>
    </row>
    <row r="75" spans="1:3" x14ac:dyDescent="0.3">
      <c r="A75" s="17" t="s">
        <v>64</v>
      </c>
      <c r="B75" s="18">
        <v>43.424100000000003</v>
      </c>
      <c r="C75" s="18">
        <v>-79.164699999999996</v>
      </c>
    </row>
    <row r="76" spans="1:3" x14ac:dyDescent="0.3">
      <c r="A76" s="17" t="s">
        <v>203</v>
      </c>
      <c r="B76" s="21">
        <v>43.395499999999998</v>
      </c>
      <c r="C76" s="19">
        <v>-79.230199999999996</v>
      </c>
    </row>
    <row r="77" spans="1:3" x14ac:dyDescent="0.3">
      <c r="A77" s="17" t="s">
        <v>77</v>
      </c>
      <c r="B77" s="19" t="s">
        <v>1638</v>
      </c>
      <c r="C77" s="19">
        <v>-79.27</v>
      </c>
    </row>
    <row r="78" spans="1:3" x14ac:dyDescent="0.3">
      <c r="A78" s="17" t="s">
        <v>235</v>
      </c>
      <c r="B78" s="18">
        <v>43.411099999999998</v>
      </c>
      <c r="C78" s="18">
        <v>-79.184600000000003</v>
      </c>
    </row>
    <row r="79" spans="1:3" x14ac:dyDescent="0.3">
      <c r="A79" s="17" t="s">
        <v>88</v>
      </c>
      <c r="B79" s="19">
        <v>43.744900000000001</v>
      </c>
      <c r="C79" s="19">
        <v>-79.406700000000001</v>
      </c>
    </row>
    <row r="80" spans="1:3" x14ac:dyDescent="0.3">
      <c r="A80" s="17" t="s">
        <v>348</v>
      </c>
      <c r="B80" s="19">
        <v>43.773899999999998</v>
      </c>
      <c r="C80" s="19">
        <v>-79.499799999999993</v>
      </c>
    </row>
    <row r="81" spans="1:3" x14ac:dyDescent="0.3">
      <c r="A81" s="17" t="s">
        <v>160</v>
      </c>
      <c r="B81" s="19">
        <v>43.724899999999998</v>
      </c>
      <c r="C81" s="19">
        <v>79.448800000000006</v>
      </c>
    </row>
    <row r="82" spans="1:3" x14ac:dyDescent="0.3">
      <c r="A82" s="1" t="s">
        <v>32</v>
      </c>
      <c r="B82" s="23">
        <v>43.681111000000001</v>
      </c>
      <c r="C82" s="24">
        <v>-79.337778</v>
      </c>
    </row>
  </sheetData>
  <hyperlinks>
    <hyperlink ref="B82" r:id="rId1" display="geo:43.681111,-79.337778" xr:uid="{35931F39-CC8B-415C-9858-DA8AF438BC51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CDBC-4F2A-4894-AFB0-5BCF7441AFC7}">
  <dimension ref="A1:A40"/>
  <sheetViews>
    <sheetView workbookViewId="0">
      <selection activeCell="D22" sqref="D22"/>
    </sheetView>
  </sheetViews>
  <sheetFormatPr defaultRowHeight="14.4" x14ac:dyDescent="0.3"/>
  <cols>
    <col min="1" max="1" width="35.5546875" customWidth="1"/>
  </cols>
  <sheetData>
    <row r="1" spans="1:1" x14ac:dyDescent="0.3">
      <c r="A1" s="1" t="s">
        <v>1428</v>
      </c>
    </row>
    <row r="2" spans="1:1" x14ac:dyDescent="0.3">
      <c r="A2" s="1" t="s">
        <v>32</v>
      </c>
    </row>
    <row r="3" spans="1:1" x14ac:dyDescent="0.3">
      <c r="A3" s="1" t="s">
        <v>74</v>
      </c>
    </row>
    <row r="4" spans="1:1" x14ac:dyDescent="0.3">
      <c r="A4" s="1" t="s">
        <v>91</v>
      </c>
    </row>
    <row r="5" spans="1:1" x14ac:dyDescent="0.3">
      <c r="A5" s="1" t="s">
        <v>109</v>
      </c>
    </row>
    <row r="6" spans="1:1" x14ac:dyDescent="0.3">
      <c r="A6" s="1" t="s">
        <v>170</v>
      </c>
    </row>
    <row r="7" spans="1:1" x14ac:dyDescent="0.3">
      <c r="A7" s="1" t="s">
        <v>350</v>
      </c>
    </row>
    <row r="8" spans="1:1" x14ac:dyDescent="0.3">
      <c r="A8" s="1" t="s">
        <v>383</v>
      </c>
    </row>
    <row r="9" spans="1:1" x14ac:dyDescent="0.3">
      <c r="A9" s="1" t="s">
        <v>637</v>
      </c>
    </row>
    <row r="10" spans="1:1" x14ac:dyDescent="0.3">
      <c r="A10" s="1" t="s">
        <v>648</v>
      </c>
    </row>
    <row r="11" spans="1:1" x14ac:dyDescent="0.3">
      <c r="A11" s="1" t="s">
        <v>651</v>
      </c>
    </row>
    <row r="12" spans="1:1" x14ac:dyDescent="0.3">
      <c r="A12" s="1" t="s">
        <v>688</v>
      </c>
    </row>
    <row r="13" spans="1:1" x14ac:dyDescent="0.3">
      <c r="A13" s="1" t="s">
        <v>734</v>
      </c>
    </row>
    <row r="14" spans="1:1" x14ac:dyDescent="0.3">
      <c r="A14" s="1" t="s">
        <v>774</v>
      </c>
    </row>
    <row r="15" spans="1:1" x14ac:dyDescent="0.3">
      <c r="A15" s="1" t="s">
        <v>802</v>
      </c>
    </row>
    <row r="16" spans="1:1" x14ac:dyDescent="0.3">
      <c r="A16" s="1" t="s">
        <v>858</v>
      </c>
    </row>
    <row r="17" spans="1:1" x14ac:dyDescent="0.3">
      <c r="A17" s="1" t="s">
        <v>908</v>
      </c>
    </row>
    <row r="18" spans="1:1" x14ac:dyDescent="0.3">
      <c r="A18" s="1" t="s">
        <v>918</v>
      </c>
    </row>
    <row r="19" spans="1:1" x14ac:dyDescent="0.3">
      <c r="A19" s="1" t="s">
        <v>926</v>
      </c>
    </row>
    <row r="20" spans="1:1" x14ac:dyDescent="0.3">
      <c r="A20" s="1" t="s">
        <v>932</v>
      </c>
    </row>
    <row r="21" spans="1:1" x14ac:dyDescent="0.3">
      <c r="A21" s="1" t="s">
        <v>1055</v>
      </c>
    </row>
    <row r="22" spans="1:1" x14ac:dyDescent="0.3">
      <c r="A22" s="1" t="s">
        <v>1121</v>
      </c>
    </row>
    <row r="23" spans="1:1" x14ac:dyDescent="0.3">
      <c r="A23" s="1" t="s">
        <v>1170</v>
      </c>
    </row>
    <row r="24" spans="1:1" x14ac:dyDescent="0.3">
      <c r="A24" s="1" t="s">
        <v>1184</v>
      </c>
    </row>
    <row r="25" spans="1:1" x14ac:dyDescent="0.3">
      <c r="A25" s="1" t="s">
        <v>1200</v>
      </c>
    </row>
    <row r="26" spans="1:1" x14ac:dyDescent="0.3">
      <c r="A26" s="1" t="s">
        <v>1228</v>
      </c>
    </row>
    <row r="27" spans="1:1" x14ac:dyDescent="0.3">
      <c r="A27" s="1" t="s">
        <v>1316</v>
      </c>
    </row>
    <row r="28" spans="1:1" x14ac:dyDescent="0.3">
      <c r="A28" s="1" t="s">
        <v>1337</v>
      </c>
    </row>
    <row r="29" spans="1:1" x14ac:dyDescent="0.3">
      <c r="A29" s="1" t="s">
        <v>1340</v>
      </c>
    </row>
    <row r="30" spans="1:1" x14ac:dyDescent="0.3">
      <c r="A30" s="1" t="s">
        <v>1348</v>
      </c>
    </row>
    <row r="31" spans="1:1" x14ac:dyDescent="0.3">
      <c r="A31" s="1" t="s">
        <v>1364</v>
      </c>
    </row>
    <row r="32" spans="1:1" x14ac:dyDescent="0.3">
      <c r="A32" s="1" t="s">
        <v>1379</v>
      </c>
    </row>
    <row r="33" spans="1:1" x14ac:dyDescent="0.3">
      <c r="A33" s="1" t="s">
        <v>1382</v>
      </c>
    </row>
    <row r="34" spans="1:1" x14ac:dyDescent="0.3">
      <c r="A34" s="1" t="s">
        <v>1383</v>
      </c>
    </row>
    <row r="35" spans="1:1" x14ac:dyDescent="0.3">
      <c r="A35" s="1" t="s">
        <v>1400</v>
      </c>
    </row>
    <row r="36" spans="1:1" x14ac:dyDescent="0.3">
      <c r="A36" s="1" t="s">
        <v>1414</v>
      </c>
    </row>
    <row r="37" spans="1:1" x14ac:dyDescent="0.3">
      <c r="A37" s="1" t="s">
        <v>1415</v>
      </c>
    </row>
    <row r="38" spans="1:1" x14ac:dyDescent="0.3">
      <c r="A38" s="1" t="s">
        <v>1416</v>
      </c>
    </row>
    <row r="39" spans="1:1" x14ac:dyDescent="0.3">
      <c r="A39" s="1" t="s">
        <v>1424</v>
      </c>
    </row>
    <row r="40" spans="1:1" x14ac:dyDescent="0.3">
      <c r="A4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74544-A6EF-4419-9E10-7A6960E4C9B6}">
  <dimension ref="A1:B201"/>
  <sheetViews>
    <sheetView workbookViewId="0">
      <selection activeCell="B25" sqref="B25"/>
    </sheetView>
  </sheetViews>
  <sheetFormatPr defaultRowHeight="14.4" x14ac:dyDescent="0.3"/>
  <cols>
    <col min="2" max="2" width="48.44140625" bestFit="1" customWidth="1"/>
  </cols>
  <sheetData>
    <row r="1" spans="1:2" ht="39.6" x14ac:dyDescent="0.3">
      <c r="A1" s="5" t="s">
        <v>1438</v>
      </c>
      <c r="B1" s="6" t="s">
        <v>1439</v>
      </c>
    </row>
    <row r="2" spans="1:2" x14ac:dyDescent="0.3">
      <c r="A2" s="7" t="s">
        <v>270</v>
      </c>
      <c r="B2" s="8" t="s">
        <v>1440</v>
      </c>
    </row>
    <row r="3" spans="1:2" x14ac:dyDescent="0.3">
      <c r="A3" s="7" t="s">
        <v>1441</v>
      </c>
      <c r="B3" s="8" t="s">
        <v>1442</v>
      </c>
    </row>
    <row r="4" spans="1:2" x14ac:dyDescent="0.3">
      <c r="A4" s="9" t="s">
        <v>18</v>
      </c>
      <c r="B4" s="8" t="s">
        <v>1443</v>
      </c>
    </row>
    <row r="5" spans="1:2" x14ac:dyDescent="0.3">
      <c r="A5" s="7" t="s">
        <v>50</v>
      </c>
      <c r="B5" s="8" t="s">
        <v>1444</v>
      </c>
    </row>
    <row r="6" spans="1:2" x14ac:dyDescent="0.3">
      <c r="A6" s="10" t="s">
        <v>177</v>
      </c>
      <c r="B6" s="11" t="s">
        <v>1445</v>
      </c>
    </row>
    <row r="7" spans="1:2" x14ac:dyDescent="0.3">
      <c r="A7" s="10" t="s">
        <v>480</v>
      </c>
      <c r="B7" s="11" t="s">
        <v>1446</v>
      </c>
    </row>
    <row r="8" spans="1:2" x14ac:dyDescent="0.3">
      <c r="A8" s="12" t="s">
        <v>231</v>
      </c>
      <c r="B8" s="11" t="s">
        <v>1447</v>
      </c>
    </row>
    <row r="9" spans="1:2" x14ac:dyDescent="0.3">
      <c r="A9" s="7" t="s">
        <v>1448</v>
      </c>
      <c r="B9" s="8" t="s">
        <v>1449</v>
      </c>
    </row>
    <row r="10" spans="1:2" x14ac:dyDescent="0.3">
      <c r="A10" s="7" t="s">
        <v>361</v>
      </c>
      <c r="B10" s="8" t="s">
        <v>1450</v>
      </c>
    </row>
    <row r="11" spans="1:2" x14ac:dyDescent="0.3">
      <c r="A11" s="7" t="s">
        <v>67</v>
      </c>
      <c r="B11" s="8" t="s">
        <v>1451</v>
      </c>
    </row>
    <row r="12" spans="1:2" x14ac:dyDescent="0.3">
      <c r="A12" s="9" t="s">
        <v>1161</v>
      </c>
      <c r="B12" s="8" t="s">
        <v>1452</v>
      </c>
    </row>
    <row r="13" spans="1:2" x14ac:dyDescent="0.3">
      <c r="A13" s="10" t="s">
        <v>517</v>
      </c>
      <c r="B13" s="11" t="s">
        <v>1453</v>
      </c>
    </row>
    <row r="14" spans="1:2" x14ac:dyDescent="0.3">
      <c r="A14" s="10" t="s">
        <v>1454</v>
      </c>
      <c r="B14" s="11" t="s">
        <v>1455</v>
      </c>
    </row>
    <row r="15" spans="1:2" x14ac:dyDescent="0.3">
      <c r="A15" s="10" t="s">
        <v>1241</v>
      </c>
      <c r="B15" s="11" t="s">
        <v>1456</v>
      </c>
    </row>
    <row r="16" spans="1:2" x14ac:dyDescent="0.3">
      <c r="A16" s="12" t="s">
        <v>621</v>
      </c>
      <c r="B16" s="11" t="s">
        <v>1457</v>
      </c>
    </row>
    <row r="17" spans="1:2" x14ac:dyDescent="0.3">
      <c r="A17" s="12" t="s">
        <v>759</v>
      </c>
      <c r="B17" s="11" t="s">
        <v>1458</v>
      </c>
    </row>
    <row r="18" spans="1:2" x14ac:dyDescent="0.3">
      <c r="A18" s="10" t="s">
        <v>218</v>
      </c>
      <c r="B18" s="11" t="s">
        <v>1459</v>
      </c>
    </row>
    <row r="19" spans="1:2" x14ac:dyDescent="0.3">
      <c r="A19" s="10" t="s">
        <v>958</v>
      </c>
      <c r="B19" s="11" t="s">
        <v>1460</v>
      </c>
    </row>
    <row r="20" spans="1:2" x14ac:dyDescent="0.3">
      <c r="A20" s="12" t="s">
        <v>657</v>
      </c>
      <c r="B20" s="11" t="s">
        <v>1461</v>
      </c>
    </row>
    <row r="21" spans="1:2" x14ac:dyDescent="0.3">
      <c r="A21" s="10" t="s">
        <v>924</v>
      </c>
      <c r="B21" s="11" t="s">
        <v>1462</v>
      </c>
    </row>
    <row r="22" spans="1:2" x14ac:dyDescent="0.3">
      <c r="A22" s="10" t="s">
        <v>86</v>
      </c>
      <c r="B22" s="11" t="s">
        <v>1463</v>
      </c>
    </row>
    <row r="23" spans="1:2" x14ac:dyDescent="0.3">
      <c r="A23" s="10" t="s">
        <v>319</v>
      </c>
      <c r="B23" s="11" t="s">
        <v>1464</v>
      </c>
    </row>
    <row r="24" spans="1:2" x14ac:dyDescent="0.3">
      <c r="A24" s="10" t="s">
        <v>506</v>
      </c>
      <c r="B24" s="11" t="s">
        <v>1465</v>
      </c>
    </row>
    <row r="25" spans="1:2" x14ac:dyDescent="0.3">
      <c r="A25" s="10" t="s">
        <v>301</v>
      </c>
      <c r="B25" s="11" t="s">
        <v>1466</v>
      </c>
    </row>
    <row r="26" spans="1:2" x14ac:dyDescent="0.3">
      <c r="A26" s="10" t="s">
        <v>601</v>
      </c>
      <c r="B26" s="11" t="s">
        <v>1467</v>
      </c>
    </row>
    <row r="27" spans="1:2" x14ac:dyDescent="0.3">
      <c r="A27" s="13" t="s">
        <v>138</v>
      </c>
      <c r="B27" s="14" t="s">
        <v>1468</v>
      </c>
    </row>
    <row r="28" spans="1:2" x14ac:dyDescent="0.3">
      <c r="A28" s="10" t="s">
        <v>809</v>
      </c>
      <c r="B28" s="11" t="s">
        <v>1469</v>
      </c>
    </row>
    <row r="29" spans="1:2" x14ac:dyDescent="0.3">
      <c r="A29" s="10" t="s">
        <v>959</v>
      </c>
      <c r="B29" s="11" t="s">
        <v>1470</v>
      </c>
    </row>
    <row r="30" spans="1:2" x14ac:dyDescent="0.3">
      <c r="A30" s="12" t="s">
        <v>725</v>
      </c>
      <c r="B30" s="11" t="s">
        <v>1471</v>
      </c>
    </row>
    <row r="31" spans="1:2" x14ac:dyDescent="0.3">
      <c r="A31" s="12" t="s">
        <v>13</v>
      </c>
      <c r="B31" s="11" t="s">
        <v>1472</v>
      </c>
    </row>
    <row r="32" spans="1:2" x14ac:dyDescent="0.3">
      <c r="A32" s="12" t="s">
        <v>128</v>
      </c>
      <c r="B32" s="11" t="s">
        <v>1473</v>
      </c>
    </row>
    <row r="33" spans="1:2" x14ac:dyDescent="0.3">
      <c r="A33" s="12" t="s">
        <v>245</v>
      </c>
      <c r="B33" s="11" t="s">
        <v>1474</v>
      </c>
    </row>
    <row r="34" spans="1:2" x14ac:dyDescent="0.3">
      <c r="A34" s="12" t="s">
        <v>110</v>
      </c>
      <c r="B34" s="11" t="s">
        <v>1475</v>
      </c>
    </row>
    <row r="35" spans="1:2" x14ac:dyDescent="0.3">
      <c r="A35" s="12" t="s">
        <v>1476</v>
      </c>
      <c r="B35" s="11" t="s">
        <v>1477</v>
      </c>
    </row>
    <row r="36" spans="1:2" x14ac:dyDescent="0.3">
      <c r="A36" s="12" t="s">
        <v>28</v>
      </c>
      <c r="B36" s="11" t="s">
        <v>1478</v>
      </c>
    </row>
    <row r="37" spans="1:2" x14ac:dyDescent="0.3">
      <c r="A37" s="12" t="s">
        <v>1479</v>
      </c>
      <c r="B37" s="11" t="s">
        <v>1480</v>
      </c>
    </row>
    <row r="38" spans="1:2" x14ac:dyDescent="0.3">
      <c r="A38" s="12" t="s">
        <v>1123</v>
      </c>
      <c r="B38" s="11" t="s">
        <v>1481</v>
      </c>
    </row>
    <row r="39" spans="1:2" x14ac:dyDescent="0.3">
      <c r="A39" s="12" t="s">
        <v>1482</v>
      </c>
      <c r="B39" s="11" t="s">
        <v>1483</v>
      </c>
    </row>
    <row r="40" spans="1:2" x14ac:dyDescent="0.3">
      <c r="A40" s="12" t="s">
        <v>57</v>
      </c>
      <c r="B40" s="11" t="s">
        <v>1484</v>
      </c>
    </row>
    <row r="41" spans="1:2" x14ac:dyDescent="0.3">
      <c r="A41" s="12" t="s">
        <v>905</v>
      </c>
      <c r="B41" s="11" t="s">
        <v>1485</v>
      </c>
    </row>
    <row r="42" spans="1:2" x14ac:dyDescent="0.3">
      <c r="A42" s="12" t="s">
        <v>89</v>
      </c>
      <c r="B42" s="11" t="s">
        <v>1486</v>
      </c>
    </row>
    <row r="43" spans="1:2" x14ac:dyDescent="0.3">
      <c r="A43" s="12" t="s">
        <v>1264</v>
      </c>
      <c r="B43" s="11" t="s">
        <v>1487</v>
      </c>
    </row>
    <row r="44" spans="1:2" x14ac:dyDescent="0.3">
      <c r="A44" s="12" t="s">
        <v>163</v>
      </c>
      <c r="B44" s="11" t="s">
        <v>1488</v>
      </c>
    </row>
    <row r="45" spans="1:2" x14ac:dyDescent="0.3">
      <c r="A45" s="12" t="s">
        <v>1489</v>
      </c>
      <c r="B45" s="11" t="s">
        <v>1490</v>
      </c>
    </row>
    <row r="46" spans="1:2" x14ac:dyDescent="0.3">
      <c r="A46" s="12" t="s">
        <v>25</v>
      </c>
      <c r="B46" s="11" t="s">
        <v>1491</v>
      </c>
    </row>
    <row r="47" spans="1:2" x14ac:dyDescent="0.3">
      <c r="A47" s="12" t="s">
        <v>60</v>
      </c>
      <c r="B47" s="11" t="s">
        <v>1492</v>
      </c>
    </row>
    <row r="48" spans="1:2" x14ac:dyDescent="0.3">
      <c r="A48" s="12" t="s">
        <v>1493</v>
      </c>
      <c r="B48" s="11" t="s">
        <v>1494</v>
      </c>
    </row>
    <row r="49" spans="1:2" x14ac:dyDescent="0.3">
      <c r="A49" s="12" t="s">
        <v>54</v>
      </c>
      <c r="B49" s="11" t="s">
        <v>1495</v>
      </c>
    </row>
    <row r="50" spans="1:2" x14ac:dyDescent="0.3">
      <c r="A50" s="12" t="s">
        <v>855</v>
      </c>
      <c r="B50" s="11" t="s">
        <v>1496</v>
      </c>
    </row>
    <row r="51" spans="1:2" x14ac:dyDescent="0.3">
      <c r="A51" s="12" t="s">
        <v>221</v>
      </c>
      <c r="B51" s="11" t="s">
        <v>1497</v>
      </c>
    </row>
    <row r="52" spans="1:2" x14ac:dyDescent="0.3">
      <c r="A52" s="12" t="s">
        <v>1498</v>
      </c>
      <c r="B52" s="11" t="s">
        <v>1499</v>
      </c>
    </row>
    <row r="53" spans="1:2" x14ac:dyDescent="0.3">
      <c r="A53" s="12" t="s">
        <v>146</v>
      </c>
      <c r="B53" s="11" t="s">
        <v>1500</v>
      </c>
    </row>
    <row r="54" spans="1:2" x14ac:dyDescent="0.3">
      <c r="A54" s="12" t="s">
        <v>52</v>
      </c>
      <c r="B54" s="11" t="s">
        <v>1501</v>
      </c>
    </row>
    <row r="55" spans="1:2" x14ac:dyDescent="0.3">
      <c r="A55" s="12" t="s">
        <v>46</v>
      </c>
      <c r="B55" s="11" t="s">
        <v>1502</v>
      </c>
    </row>
    <row r="56" spans="1:2" x14ac:dyDescent="0.3">
      <c r="A56" s="12" t="s">
        <v>531</v>
      </c>
      <c r="B56" s="11" t="s">
        <v>1503</v>
      </c>
    </row>
    <row r="57" spans="1:2" x14ac:dyDescent="0.3">
      <c r="A57" s="12" t="s">
        <v>132</v>
      </c>
      <c r="B57" s="11" t="s">
        <v>1504</v>
      </c>
    </row>
    <row r="58" spans="1:2" x14ac:dyDescent="0.3">
      <c r="A58" s="12" t="s">
        <v>476</v>
      </c>
      <c r="B58" s="11" t="s">
        <v>1505</v>
      </c>
    </row>
    <row r="59" spans="1:2" x14ac:dyDescent="0.3">
      <c r="A59" s="12" t="s">
        <v>610</v>
      </c>
      <c r="B59" s="11" t="s">
        <v>1506</v>
      </c>
    </row>
    <row r="60" spans="1:2" x14ac:dyDescent="0.3">
      <c r="A60" s="12" t="s">
        <v>382</v>
      </c>
      <c r="B60" s="11" t="s">
        <v>1507</v>
      </c>
    </row>
    <row r="61" spans="1:2" x14ac:dyDescent="0.3">
      <c r="A61" s="12" t="s">
        <v>1508</v>
      </c>
      <c r="B61" s="11" t="s">
        <v>1509</v>
      </c>
    </row>
    <row r="62" spans="1:2" x14ac:dyDescent="0.3">
      <c r="A62" s="12" t="s">
        <v>1510</v>
      </c>
      <c r="B62" s="11" t="s">
        <v>1511</v>
      </c>
    </row>
    <row r="63" spans="1:2" x14ac:dyDescent="0.3">
      <c r="A63" s="12" t="s">
        <v>1308</v>
      </c>
      <c r="B63" s="11" t="s">
        <v>1512</v>
      </c>
    </row>
    <row r="64" spans="1:2" x14ac:dyDescent="0.3">
      <c r="A64" s="12" t="s">
        <v>1095</v>
      </c>
      <c r="B64" s="11" t="s">
        <v>1513</v>
      </c>
    </row>
    <row r="65" spans="1:2" x14ac:dyDescent="0.3">
      <c r="A65" s="12" t="s">
        <v>558</v>
      </c>
      <c r="B65" s="11" t="s">
        <v>1514</v>
      </c>
    </row>
    <row r="66" spans="1:2" x14ac:dyDescent="0.3">
      <c r="A66" s="12" t="s">
        <v>1515</v>
      </c>
      <c r="B66" s="11" t="s">
        <v>1516</v>
      </c>
    </row>
    <row r="67" spans="1:2" x14ac:dyDescent="0.3">
      <c r="A67" s="12" t="s">
        <v>1419</v>
      </c>
      <c r="B67" s="11" t="s">
        <v>1517</v>
      </c>
    </row>
    <row r="68" spans="1:2" x14ac:dyDescent="0.3">
      <c r="A68" s="12" t="s">
        <v>1084</v>
      </c>
      <c r="B68" s="11" t="s">
        <v>1518</v>
      </c>
    </row>
    <row r="69" spans="1:2" x14ac:dyDescent="0.3">
      <c r="A69" s="12" t="s">
        <v>75</v>
      </c>
      <c r="B69" s="11" t="s">
        <v>1519</v>
      </c>
    </row>
    <row r="70" spans="1:2" x14ac:dyDescent="0.3">
      <c r="A70" s="12" t="s">
        <v>1520</v>
      </c>
      <c r="B70" s="11" t="s">
        <v>1521</v>
      </c>
    </row>
    <row r="71" spans="1:2" x14ac:dyDescent="0.3">
      <c r="A71" s="12" t="s">
        <v>1522</v>
      </c>
      <c r="B71" s="11" t="s">
        <v>1523</v>
      </c>
    </row>
    <row r="72" spans="1:2" x14ac:dyDescent="0.3">
      <c r="A72" s="12" t="s">
        <v>274</v>
      </c>
      <c r="B72" s="11" t="s">
        <v>1524</v>
      </c>
    </row>
    <row r="73" spans="1:2" x14ac:dyDescent="0.3">
      <c r="A73" s="12" t="s">
        <v>1525</v>
      </c>
      <c r="B73" s="11" t="s">
        <v>1526</v>
      </c>
    </row>
    <row r="74" spans="1:2" x14ac:dyDescent="0.3">
      <c r="A74" s="12" t="s">
        <v>377</v>
      </c>
      <c r="B74" s="11" t="s">
        <v>1527</v>
      </c>
    </row>
    <row r="75" spans="1:2" x14ac:dyDescent="0.3">
      <c r="A75" s="12" t="s">
        <v>1300</v>
      </c>
      <c r="B75" s="11" t="s">
        <v>1528</v>
      </c>
    </row>
    <row r="76" spans="1:2" x14ac:dyDescent="0.3">
      <c r="A76" s="12" t="s">
        <v>155</v>
      </c>
      <c r="B76" s="11" t="s">
        <v>1529</v>
      </c>
    </row>
    <row r="77" spans="1:2" x14ac:dyDescent="0.3">
      <c r="A77" s="12" t="s">
        <v>1530</v>
      </c>
      <c r="B77" s="11" t="s">
        <v>1531</v>
      </c>
    </row>
    <row r="78" spans="1:2" x14ac:dyDescent="0.3">
      <c r="A78" s="12" t="s">
        <v>65</v>
      </c>
      <c r="B78" s="11" t="s">
        <v>1532</v>
      </c>
    </row>
    <row r="79" spans="1:2" x14ac:dyDescent="0.3">
      <c r="A79" s="12" t="s">
        <v>777</v>
      </c>
      <c r="B79" s="11" t="s">
        <v>1533</v>
      </c>
    </row>
    <row r="80" spans="1:2" x14ac:dyDescent="0.3">
      <c r="A80" s="12" t="s">
        <v>165</v>
      </c>
      <c r="B80" s="11" t="s">
        <v>1534</v>
      </c>
    </row>
    <row r="81" spans="1:2" x14ac:dyDescent="0.3">
      <c r="A81" s="12" t="s">
        <v>384</v>
      </c>
      <c r="B81" s="11" t="s">
        <v>1535</v>
      </c>
    </row>
    <row r="82" spans="1:2" x14ac:dyDescent="0.3">
      <c r="A82" s="12" t="s">
        <v>180</v>
      </c>
      <c r="B82" s="11" t="s">
        <v>1536</v>
      </c>
    </row>
    <row r="83" spans="1:2" x14ac:dyDescent="0.3">
      <c r="A83" s="12" t="s">
        <v>1537</v>
      </c>
      <c r="B83" s="11" t="s">
        <v>1538</v>
      </c>
    </row>
    <row r="84" spans="1:2" x14ac:dyDescent="0.3">
      <c r="A84" s="12" t="s">
        <v>70</v>
      </c>
      <c r="B84" s="11" t="s">
        <v>1539</v>
      </c>
    </row>
    <row r="85" spans="1:2" x14ac:dyDescent="0.3">
      <c r="A85" s="12" t="s">
        <v>853</v>
      </c>
      <c r="B85" s="11" t="s">
        <v>1540</v>
      </c>
    </row>
    <row r="86" spans="1:2" x14ac:dyDescent="0.3">
      <c r="A86" s="12" t="s">
        <v>1541</v>
      </c>
      <c r="B86" s="11" t="s">
        <v>1542</v>
      </c>
    </row>
    <row r="87" spans="1:2" x14ac:dyDescent="0.3">
      <c r="A87" s="12" t="s">
        <v>1543</v>
      </c>
      <c r="B87" s="11" t="s">
        <v>1544</v>
      </c>
    </row>
    <row r="88" spans="1:2" x14ac:dyDescent="0.3">
      <c r="A88" s="12" t="s">
        <v>115</v>
      </c>
      <c r="B88" s="11" t="s">
        <v>1545</v>
      </c>
    </row>
    <row r="89" spans="1:2" x14ac:dyDescent="0.3">
      <c r="A89" s="12" t="s">
        <v>1546</v>
      </c>
      <c r="B89" s="11" t="s">
        <v>1547</v>
      </c>
    </row>
    <row r="90" spans="1:2" x14ac:dyDescent="0.3">
      <c r="A90" s="12" t="s">
        <v>102</v>
      </c>
      <c r="B90" s="11" t="s">
        <v>1548</v>
      </c>
    </row>
    <row r="91" spans="1:2" x14ac:dyDescent="0.3">
      <c r="A91" s="12" t="s">
        <v>652</v>
      </c>
      <c r="B91" s="11" t="s">
        <v>1549</v>
      </c>
    </row>
    <row r="92" spans="1:2" x14ac:dyDescent="0.3">
      <c r="A92" s="12" t="s">
        <v>1550</v>
      </c>
      <c r="B92" s="11" t="s">
        <v>1551</v>
      </c>
    </row>
    <row r="93" spans="1:2" x14ac:dyDescent="0.3">
      <c r="A93" s="12" t="s">
        <v>298</v>
      </c>
      <c r="B93" s="11" t="s">
        <v>1552</v>
      </c>
    </row>
    <row r="94" spans="1:2" x14ac:dyDescent="0.3">
      <c r="A94" s="12" t="s">
        <v>1410</v>
      </c>
      <c r="B94" s="11" t="s">
        <v>1553</v>
      </c>
    </row>
    <row r="95" spans="1:2" x14ac:dyDescent="0.3">
      <c r="A95" s="12" t="s">
        <v>1380</v>
      </c>
      <c r="B95" s="11" t="s">
        <v>1554</v>
      </c>
    </row>
    <row r="96" spans="1:2" x14ac:dyDescent="0.3">
      <c r="A96" s="12" t="s">
        <v>1555</v>
      </c>
      <c r="B96" s="11" t="s">
        <v>1556</v>
      </c>
    </row>
    <row r="97" spans="1:2" x14ac:dyDescent="0.3">
      <c r="A97" s="12" t="s">
        <v>1028</v>
      </c>
      <c r="B97" s="11" t="s">
        <v>1557</v>
      </c>
    </row>
    <row r="98" spans="1:2" x14ac:dyDescent="0.3">
      <c r="A98" s="12" t="s">
        <v>1417</v>
      </c>
      <c r="B98" s="11" t="s">
        <v>1558</v>
      </c>
    </row>
    <row r="99" spans="1:2" x14ac:dyDescent="0.3">
      <c r="A99" s="12" t="s">
        <v>632</v>
      </c>
      <c r="B99" s="11" t="s">
        <v>1559</v>
      </c>
    </row>
    <row r="100" spans="1:2" x14ac:dyDescent="0.3">
      <c r="A100" s="12" t="s">
        <v>1560</v>
      </c>
      <c r="B100" s="11" t="s">
        <v>1561</v>
      </c>
    </row>
    <row r="101" spans="1:2" x14ac:dyDescent="0.3">
      <c r="A101" s="12" t="s">
        <v>197</v>
      </c>
      <c r="B101" s="11" t="s">
        <v>1562</v>
      </c>
    </row>
    <row r="102" spans="1:2" x14ac:dyDescent="0.3">
      <c r="A102" s="12" t="s">
        <v>1164</v>
      </c>
      <c r="B102" s="11" t="s">
        <v>1563</v>
      </c>
    </row>
    <row r="103" spans="1:2" x14ac:dyDescent="0.3">
      <c r="A103" s="12" t="s">
        <v>308</v>
      </c>
      <c r="B103" s="11" t="s">
        <v>1564</v>
      </c>
    </row>
    <row r="104" spans="1:2" x14ac:dyDescent="0.3">
      <c r="A104" s="12" t="s">
        <v>322</v>
      </c>
      <c r="B104" s="11" t="s">
        <v>1565</v>
      </c>
    </row>
    <row r="105" spans="1:2" x14ac:dyDescent="0.3">
      <c r="A105" s="12" t="s">
        <v>996</v>
      </c>
      <c r="B105" s="11" t="s">
        <v>1566</v>
      </c>
    </row>
    <row r="106" spans="1:2" x14ac:dyDescent="0.3">
      <c r="A106" s="12" t="s">
        <v>80</v>
      </c>
      <c r="B106" s="11" t="s">
        <v>1567</v>
      </c>
    </row>
    <row r="107" spans="1:2" x14ac:dyDescent="0.3">
      <c r="A107" s="12" t="s">
        <v>216</v>
      </c>
      <c r="B107" s="11" t="s">
        <v>1568</v>
      </c>
    </row>
    <row r="108" spans="1:2" x14ac:dyDescent="0.3">
      <c r="A108" s="12" t="s">
        <v>152</v>
      </c>
      <c r="B108" s="11" t="s">
        <v>1569</v>
      </c>
    </row>
    <row r="109" spans="1:2" x14ac:dyDescent="0.3">
      <c r="A109" s="12" t="s">
        <v>150</v>
      </c>
      <c r="B109" s="11" t="s">
        <v>1570</v>
      </c>
    </row>
    <row r="110" spans="1:2" x14ac:dyDescent="0.3">
      <c r="A110" s="12" t="s">
        <v>509</v>
      </c>
      <c r="B110" s="11" t="s">
        <v>1571</v>
      </c>
    </row>
    <row r="111" spans="1:2" x14ac:dyDescent="0.3">
      <c r="A111" s="12" t="s">
        <v>317</v>
      </c>
      <c r="B111" s="11" t="s">
        <v>1572</v>
      </c>
    </row>
    <row r="112" spans="1:2" x14ac:dyDescent="0.3">
      <c r="A112" s="12" t="s">
        <v>233</v>
      </c>
      <c r="B112" s="11" t="s">
        <v>1573</v>
      </c>
    </row>
    <row r="113" spans="1:2" x14ac:dyDescent="0.3">
      <c r="A113" s="12" t="s">
        <v>714</v>
      </c>
      <c r="B113" s="11" t="s">
        <v>1574</v>
      </c>
    </row>
    <row r="114" spans="1:2" x14ac:dyDescent="0.3">
      <c r="A114" s="12" t="s">
        <v>158</v>
      </c>
      <c r="B114" s="11" t="s">
        <v>1575</v>
      </c>
    </row>
    <row r="115" spans="1:2" x14ac:dyDescent="0.3">
      <c r="A115" s="12" t="s">
        <v>183</v>
      </c>
      <c r="B115" s="11" t="s">
        <v>1576</v>
      </c>
    </row>
    <row r="116" spans="1:2" x14ac:dyDescent="0.3">
      <c r="A116" s="12" t="s">
        <v>250</v>
      </c>
      <c r="B116" s="11" t="s">
        <v>1577</v>
      </c>
    </row>
    <row r="117" spans="1:2" x14ac:dyDescent="0.3">
      <c r="A117" s="12" t="s">
        <v>107</v>
      </c>
      <c r="B117" s="11" t="s">
        <v>1578</v>
      </c>
    </row>
    <row r="118" spans="1:2" x14ac:dyDescent="0.3">
      <c r="A118" s="12" t="s">
        <v>880</v>
      </c>
      <c r="B118" s="11" t="s">
        <v>1579</v>
      </c>
    </row>
    <row r="119" spans="1:2" x14ac:dyDescent="0.3">
      <c r="A119" s="12" t="s">
        <v>1580</v>
      </c>
      <c r="B119" s="11" t="s">
        <v>1581</v>
      </c>
    </row>
    <row r="120" spans="1:2" x14ac:dyDescent="0.3">
      <c r="A120" s="12" t="s">
        <v>277</v>
      </c>
      <c r="B120" s="11" t="s">
        <v>1582</v>
      </c>
    </row>
    <row r="121" spans="1:2" x14ac:dyDescent="0.3">
      <c r="A121" s="12" t="s">
        <v>43</v>
      </c>
      <c r="B121" s="11" t="s">
        <v>1583</v>
      </c>
    </row>
    <row r="122" spans="1:2" x14ac:dyDescent="0.3">
      <c r="A122" s="12" t="s">
        <v>72</v>
      </c>
      <c r="B122" s="11" t="s">
        <v>1584</v>
      </c>
    </row>
    <row r="123" spans="1:2" x14ac:dyDescent="0.3">
      <c r="A123" s="12" t="s">
        <v>143</v>
      </c>
      <c r="B123" s="11" t="s">
        <v>1585</v>
      </c>
    </row>
    <row r="124" spans="1:2" x14ac:dyDescent="0.3">
      <c r="A124" s="12" t="s">
        <v>1586</v>
      </c>
      <c r="B124" s="11" t="s">
        <v>1587</v>
      </c>
    </row>
    <row r="125" spans="1:2" x14ac:dyDescent="0.3">
      <c r="A125" s="12" t="s">
        <v>327</v>
      </c>
      <c r="B125" s="11" t="s">
        <v>1588</v>
      </c>
    </row>
    <row r="126" spans="1:2" x14ac:dyDescent="0.3">
      <c r="A126" s="12" t="s">
        <v>239</v>
      </c>
      <c r="B126" s="11" t="s">
        <v>1589</v>
      </c>
    </row>
    <row r="127" spans="1:2" x14ac:dyDescent="0.3">
      <c r="A127" s="12" t="s">
        <v>135</v>
      </c>
      <c r="B127" s="11" t="s">
        <v>1590</v>
      </c>
    </row>
    <row r="128" spans="1:2" x14ac:dyDescent="0.3">
      <c r="A128" s="12" t="s">
        <v>1591</v>
      </c>
      <c r="B128" s="11" t="s">
        <v>1592</v>
      </c>
    </row>
    <row r="129" spans="1:2" x14ac:dyDescent="0.3">
      <c r="A129" s="12" t="s">
        <v>201</v>
      </c>
      <c r="B129" s="11" t="s">
        <v>1593</v>
      </c>
    </row>
    <row r="130" spans="1:2" x14ac:dyDescent="0.3">
      <c r="A130" s="12" t="s">
        <v>503</v>
      </c>
      <c r="B130" s="11" t="s">
        <v>1594</v>
      </c>
    </row>
    <row r="131" spans="1:2" x14ac:dyDescent="0.3">
      <c r="A131" s="10" t="s">
        <v>672</v>
      </c>
      <c r="B131" s="11" t="s">
        <v>1440</v>
      </c>
    </row>
    <row r="132" spans="1:2" x14ac:dyDescent="0.3">
      <c r="A132" s="10" t="s">
        <v>473</v>
      </c>
      <c r="B132" s="11" t="s">
        <v>1445</v>
      </c>
    </row>
    <row r="133" spans="1:2" x14ac:dyDescent="0.3">
      <c r="A133" s="10" t="s">
        <v>1313</v>
      </c>
      <c r="B133" s="11" t="s">
        <v>1447</v>
      </c>
    </row>
    <row r="134" spans="1:2" x14ac:dyDescent="0.3">
      <c r="A134" s="10" t="s">
        <v>371</v>
      </c>
      <c r="B134" s="11" t="s">
        <v>1450</v>
      </c>
    </row>
    <row r="135" spans="1:2" x14ac:dyDescent="0.3">
      <c r="A135" s="10" t="s">
        <v>624</v>
      </c>
      <c r="B135" s="11" t="s">
        <v>1595</v>
      </c>
    </row>
    <row r="136" spans="1:2" x14ac:dyDescent="0.3">
      <c r="A136" s="10" t="s">
        <v>92</v>
      </c>
      <c r="B136" s="11" t="s">
        <v>1451</v>
      </c>
    </row>
    <row r="137" spans="1:2" x14ac:dyDescent="0.3">
      <c r="A137" s="12" t="s">
        <v>1596</v>
      </c>
      <c r="B137" s="11" t="s">
        <v>1453</v>
      </c>
    </row>
    <row r="138" spans="1:2" x14ac:dyDescent="0.3">
      <c r="A138" s="10" t="s">
        <v>1341</v>
      </c>
      <c r="B138" s="11" t="s">
        <v>1455</v>
      </c>
    </row>
    <row r="139" spans="1:2" x14ac:dyDescent="0.3">
      <c r="A139" s="10" t="s">
        <v>521</v>
      </c>
      <c r="B139" s="11" t="s">
        <v>1456</v>
      </c>
    </row>
    <row r="140" spans="1:2" x14ac:dyDescent="0.3">
      <c r="A140" s="10" t="s">
        <v>903</v>
      </c>
      <c r="B140" s="11" t="s">
        <v>1457</v>
      </c>
    </row>
    <row r="141" spans="1:2" x14ac:dyDescent="0.3">
      <c r="A141" s="10" t="s">
        <v>1408</v>
      </c>
      <c r="B141" s="11" t="s">
        <v>1458</v>
      </c>
    </row>
    <row r="142" spans="1:2" x14ac:dyDescent="0.3">
      <c r="A142" s="10" t="s">
        <v>1216</v>
      </c>
      <c r="B142" s="11" t="s">
        <v>1459</v>
      </c>
    </row>
    <row r="143" spans="1:2" x14ac:dyDescent="0.3">
      <c r="A143" s="12" t="s">
        <v>891</v>
      </c>
      <c r="B143" s="11" t="s">
        <v>1460</v>
      </c>
    </row>
    <row r="144" spans="1:2" x14ac:dyDescent="0.3">
      <c r="A144" s="10" t="s">
        <v>1198</v>
      </c>
      <c r="B144" s="11" t="s">
        <v>1463</v>
      </c>
    </row>
    <row r="145" spans="1:2" x14ac:dyDescent="0.3">
      <c r="A145" s="12" t="s">
        <v>1370</v>
      </c>
      <c r="B145" s="11" t="s">
        <v>1597</v>
      </c>
    </row>
    <row r="146" spans="1:2" x14ac:dyDescent="0.3">
      <c r="A146" s="12" t="s">
        <v>1598</v>
      </c>
      <c r="B146" s="11" t="s">
        <v>1599</v>
      </c>
    </row>
    <row r="147" spans="1:2" x14ac:dyDescent="0.3">
      <c r="A147" s="12" t="s">
        <v>627</v>
      </c>
      <c r="B147" s="11" t="s">
        <v>1600</v>
      </c>
    </row>
    <row r="148" spans="1:2" x14ac:dyDescent="0.3">
      <c r="A148" s="10" t="s">
        <v>1278</v>
      </c>
      <c r="B148" s="11" t="s">
        <v>1465</v>
      </c>
    </row>
    <row r="149" spans="1:2" x14ac:dyDescent="0.3">
      <c r="A149" s="12" t="s">
        <v>1601</v>
      </c>
      <c r="B149" s="11" t="s">
        <v>1467</v>
      </c>
    </row>
    <row r="150" spans="1:2" x14ac:dyDescent="0.3">
      <c r="A150" s="13" t="s">
        <v>639</v>
      </c>
      <c r="B150" s="14" t="s">
        <v>9</v>
      </c>
    </row>
    <row r="151" spans="1:2" x14ac:dyDescent="0.3">
      <c r="A151" s="10" t="s">
        <v>1256</v>
      </c>
      <c r="B151" s="11" t="s">
        <v>1469</v>
      </c>
    </row>
    <row r="152" spans="1:2" x14ac:dyDescent="0.3">
      <c r="A152" s="10" t="s">
        <v>1234</v>
      </c>
      <c r="B152" s="11" t="s">
        <v>1602</v>
      </c>
    </row>
    <row r="153" spans="1:2" x14ac:dyDescent="0.3">
      <c r="A153" s="10" t="s">
        <v>1603</v>
      </c>
      <c r="B153" s="11" t="s">
        <v>1473</v>
      </c>
    </row>
    <row r="154" spans="1:2" x14ac:dyDescent="0.3">
      <c r="A154" s="10" t="s">
        <v>868</v>
      </c>
      <c r="B154" s="11" t="s">
        <v>1474</v>
      </c>
    </row>
    <row r="155" spans="1:2" x14ac:dyDescent="0.3">
      <c r="A155" s="10" t="s">
        <v>825</v>
      </c>
      <c r="B155" s="11" t="s">
        <v>1475</v>
      </c>
    </row>
    <row r="156" spans="1:2" x14ac:dyDescent="0.3">
      <c r="A156" s="10" t="s">
        <v>1604</v>
      </c>
      <c r="B156" s="11" t="s">
        <v>1477</v>
      </c>
    </row>
    <row r="157" spans="1:2" x14ac:dyDescent="0.3">
      <c r="A157" s="10" t="s">
        <v>1605</v>
      </c>
      <c r="B157" s="11" t="s">
        <v>1478</v>
      </c>
    </row>
    <row r="158" spans="1:2" x14ac:dyDescent="0.3">
      <c r="A158" s="10" t="s">
        <v>1606</v>
      </c>
      <c r="B158" s="11" t="s">
        <v>1481</v>
      </c>
    </row>
    <row r="159" spans="1:2" x14ac:dyDescent="0.3">
      <c r="A159" s="10" t="s">
        <v>342</v>
      </c>
      <c r="B159" s="11" t="s">
        <v>1485</v>
      </c>
    </row>
    <row r="160" spans="1:2" x14ac:dyDescent="0.3">
      <c r="A160" s="10" t="s">
        <v>1607</v>
      </c>
      <c r="B160" s="11" t="s">
        <v>1490</v>
      </c>
    </row>
    <row r="161" spans="1:2" x14ac:dyDescent="0.3">
      <c r="A161" s="10" t="s">
        <v>1021</v>
      </c>
      <c r="B161" s="11" t="s">
        <v>1491</v>
      </c>
    </row>
    <row r="162" spans="1:2" x14ac:dyDescent="0.3">
      <c r="A162" s="10" t="s">
        <v>345</v>
      </c>
      <c r="B162" s="11" t="s">
        <v>1492</v>
      </c>
    </row>
    <row r="163" spans="1:2" x14ac:dyDescent="0.3">
      <c r="A163" s="10" t="s">
        <v>1263</v>
      </c>
      <c r="B163" s="11" t="s">
        <v>1495</v>
      </c>
    </row>
    <row r="164" spans="1:2" x14ac:dyDescent="0.3">
      <c r="A164" s="10" t="s">
        <v>1608</v>
      </c>
      <c r="B164" s="11" t="s">
        <v>1496</v>
      </c>
    </row>
    <row r="165" spans="1:2" x14ac:dyDescent="0.3">
      <c r="A165" s="10" t="s">
        <v>983</v>
      </c>
      <c r="B165" s="11" t="s">
        <v>1609</v>
      </c>
    </row>
    <row r="166" spans="1:2" x14ac:dyDescent="0.3">
      <c r="A166" s="10" t="s">
        <v>1610</v>
      </c>
      <c r="B166" s="11" t="s">
        <v>1499</v>
      </c>
    </row>
    <row r="167" spans="1:2" x14ac:dyDescent="0.3">
      <c r="A167" s="10" t="s">
        <v>1611</v>
      </c>
      <c r="B167" s="11" t="s">
        <v>1500</v>
      </c>
    </row>
    <row r="168" spans="1:2" x14ac:dyDescent="0.3">
      <c r="A168" s="10" t="s">
        <v>977</v>
      </c>
      <c r="B168" s="11" t="s">
        <v>1501</v>
      </c>
    </row>
    <row r="169" spans="1:2" x14ac:dyDescent="0.3">
      <c r="A169" s="10" t="s">
        <v>1612</v>
      </c>
      <c r="B169" s="11" t="s">
        <v>1613</v>
      </c>
    </row>
    <row r="170" spans="1:2" x14ac:dyDescent="0.3">
      <c r="A170" s="10" t="s">
        <v>494</v>
      </c>
      <c r="B170" s="11" t="s">
        <v>1614</v>
      </c>
    </row>
    <row r="171" spans="1:2" x14ac:dyDescent="0.3">
      <c r="A171" s="10" t="s">
        <v>1339</v>
      </c>
      <c r="B171" s="11" t="s">
        <v>1484</v>
      </c>
    </row>
    <row r="172" spans="1:2" x14ac:dyDescent="0.3">
      <c r="A172" s="10" t="s">
        <v>390</v>
      </c>
      <c r="B172" s="11" t="s">
        <v>1486</v>
      </c>
    </row>
    <row r="173" spans="1:2" x14ac:dyDescent="0.3">
      <c r="A173" s="10" t="s">
        <v>515</v>
      </c>
      <c r="B173" s="11" t="s">
        <v>1505</v>
      </c>
    </row>
    <row r="174" spans="1:2" x14ac:dyDescent="0.3">
      <c r="A174" s="10" t="s">
        <v>1615</v>
      </c>
      <c r="B174" s="11" t="s">
        <v>1514</v>
      </c>
    </row>
    <row r="175" spans="1:2" x14ac:dyDescent="0.3">
      <c r="A175" s="10" t="s">
        <v>1304</v>
      </c>
      <c r="B175" s="11" t="s">
        <v>1616</v>
      </c>
    </row>
    <row r="176" spans="1:2" x14ac:dyDescent="0.3">
      <c r="A176" s="10" t="s">
        <v>586</v>
      </c>
      <c r="B176" s="11" t="s">
        <v>1617</v>
      </c>
    </row>
    <row r="177" spans="1:2" x14ac:dyDescent="0.3">
      <c r="A177" s="10" t="s">
        <v>836</v>
      </c>
      <c r="B177" s="11" t="s">
        <v>1618</v>
      </c>
    </row>
    <row r="178" spans="1:2" x14ac:dyDescent="0.3">
      <c r="A178" s="10" t="s">
        <v>1619</v>
      </c>
      <c r="B178" s="11" t="s">
        <v>1620</v>
      </c>
    </row>
    <row r="179" spans="1:2" x14ac:dyDescent="0.3">
      <c r="A179" s="10" t="s">
        <v>1621</v>
      </c>
      <c r="B179" s="11" t="s">
        <v>1622</v>
      </c>
    </row>
    <row r="180" spans="1:2" x14ac:dyDescent="0.3">
      <c r="A180" s="10" t="s">
        <v>1623</v>
      </c>
      <c r="B180" s="11" t="s">
        <v>1624</v>
      </c>
    </row>
    <row r="181" spans="1:2" x14ac:dyDescent="0.3">
      <c r="A181" s="10" t="s">
        <v>1625</v>
      </c>
      <c r="B181" s="11" t="s">
        <v>1517</v>
      </c>
    </row>
    <row r="182" spans="1:2" x14ac:dyDescent="0.3">
      <c r="A182" s="10" t="s">
        <v>282</v>
      </c>
      <c r="B182" s="11" t="s">
        <v>1626</v>
      </c>
    </row>
    <row r="183" spans="1:2" x14ac:dyDescent="0.3">
      <c r="A183" s="10" t="s">
        <v>832</v>
      </c>
      <c r="B183" s="11" t="s">
        <v>1539</v>
      </c>
    </row>
    <row r="184" spans="1:2" x14ac:dyDescent="0.3">
      <c r="A184" s="10" t="s">
        <v>911</v>
      </c>
      <c r="B184" s="11" t="s">
        <v>1627</v>
      </c>
    </row>
    <row r="185" spans="1:2" x14ac:dyDescent="0.3">
      <c r="A185" s="10" t="s">
        <v>1628</v>
      </c>
      <c r="B185" s="11" t="s">
        <v>1563</v>
      </c>
    </row>
    <row r="186" spans="1:2" x14ac:dyDescent="0.3">
      <c r="A186" s="10" t="s">
        <v>979</v>
      </c>
      <c r="B186" s="11" t="s">
        <v>1564</v>
      </c>
    </row>
    <row r="187" spans="1:2" x14ac:dyDescent="0.3">
      <c r="A187" s="10" t="s">
        <v>988</v>
      </c>
      <c r="B187" s="11" t="s">
        <v>1565</v>
      </c>
    </row>
    <row r="188" spans="1:2" x14ac:dyDescent="0.3">
      <c r="A188" s="10" t="s">
        <v>1367</v>
      </c>
      <c r="B188" s="11" t="s">
        <v>1566</v>
      </c>
    </row>
    <row r="189" spans="1:2" x14ac:dyDescent="0.3">
      <c r="A189" s="10" t="s">
        <v>900</v>
      </c>
      <c r="B189" s="11" t="s">
        <v>1567</v>
      </c>
    </row>
    <row r="190" spans="1:2" x14ac:dyDescent="0.3">
      <c r="A190" s="10" t="s">
        <v>1629</v>
      </c>
      <c r="B190" s="11" t="s">
        <v>1568</v>
      </c>
    </row>
    <row r="191" spans="1:2" x14ac:dyDescent="0.3">
      <c r="A191" s="10" t="s">
        <v>859</v>
      </c>
      <c r="B191" s="11" t="s">
        <v>1570</v>
      </c>
    </row>
    <row r="192" spans="1:2" x14ac:dyDescent="0.3">
      <c r="A192" s="10" t="s">
        <v>1630</v>
      </c>
      <c r="B192" s="11" t="s">
        <v>1573</v>
      </c>
    </row>
    <row r="193" spans="1:2" x14ac:dyDescent="0.3">
      <c r="A193" s="10" t="s">
        <v>1631</v>
      </c>
      <c r="B193" s="11" t="s">
        <v>1574</v>
      </c>
    </row>
    <row r="194" spans="1:2" x14ac:dyDescent="0.3">
      <c r="A194" s="10" t="s">
        <v>1104</v>
      </c>
      <c r="B194" s="11" t="s">
        <v>1575</v>
      </c>
    </row>
    <row r="195" spans="1:2" x14ac:dyDescent="0.3">
      <c r="A195" s="10" t="s">
        <v>1632</v>
      </c>
      <c r="B195" s="11" t="s">
        <v>1578</v>
      </c>
    </row>
    <row r="196" spans="1:2" x14ac:dyDescent="0.3">
      <c r="A196" s="10" t="s">
        <v>1046</v>
      </c>
      <c r="B196" s="11" t="s">
        <v>1583</v>
      </c>
    </row>
    <row r="197" spans="1:2" x14ac:dyDescent="0.3">
      <c r="A197" s="10" t="s">
        <v>717</v>
      </c>
      <c r="B197" s="11" t="s">
        <v>1584</v>
      </c>
    </row>
    <row r="198" spans="1:2" x14ac:dyDescent="0.3">
      <c r="A198" s="10" t="s">
        <v>550</v>
      </c>
      <c r="B198" s="11" t="s">
        <v>1585</v>
      </c>
    </row>
    <row r="199" spans="1:2" x14ac:dyDescent="0.3">
      <c r="A199" s="10" t="s">
        <v>1023</v>
      </c>
      <c r="B199" s="11" t="s">
        <v>1592</v>
      </c>
    </row>
    <row r="200" spans="1:2" x14ac:dyDescent="0.3">
      <c r="A200" s="10" t="s">
        <v>1633</v>
      </c>
      <c r="B200" s="11" t="s">
        <v>1593</v>
      </c>
    </row>
    <row r="201" spans="1:2" x14ac:dyDescent="0.3">
      <c r="A201" s="10" t="s">
        <v>1081</v>
      </c>
      <c r="B201" s="11" t="s">
        <v>1577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3521-79C3-419C-BCF5-A773695AB432}">
  <dimension ref="A1:B6"/>
  <sheetViews>
    <sheetView workbookViewId="0">
      <selection activeCell="I24" sqref="I24"/>
    </sheetView>
  </sheetViews>
  <sheetFormatPr defaultRowHeight="14.4" x14ac:dyDescent="0.3"/>
  <cols>
    <col min="1" max="1" width="4.6640625" bestFit="1" customWidth="1"/>
  </cols>
  <sheetData>
    <row r="1" spans="1:2" x14ac:dyDescent="0.3">
      <c r="A1" s="1" t="s">
        <v>1433</v>
      </c>
    </row>
    <row r="2" spans="1:2" x14ac:dyDescent="0.3">
      <c r="A2" s="1" t="s">
        <v>15</v>
      </c>
      <c r="B2" t="s">
        <v>1642</v>
      </c>
    </row>
    <row r="3" spans="1:2" x14ac:dyDescent="0.3">
      <c r="A3" s="1" t="s">
        <v>30</v>
      </c>
      <c r="B3" t="s">
        <v>1643</v>
      </c>
    </row>
    <row r="4" spans="1:2" x14ac:dyDescent="0.3">
      <c r="A4" s="1" t="s">
        <v>93</v>
      </c>
      <c r="B4" t="s">
        <v>1645</v>
      </c>
    </row>
    <row r="5" spans="1:2" x14ac:dyDescent="0.3">
      <c r="A5" s="1" t="s">
        <v>99</v>
      </c>
      <c r="B5" t="s">
        <v>1644</v>
      </c>
    </row>
    <row r="6" spans="1:2" x14ac:dyDescent="0.3">
      <c r="A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62A4-E0AD-4F7D-9CAF-ACA47A116195}">
  <dimension ref="A1:B13"/>
  <sheetViews>
    <sheetView workbookViewId="0">
      <selection activeCell="E18" sqref="E18"/>
    </sheetView>
  </sheetViews>
  <sheetFormatPr defaultRowHeight="14.4" x14ac:dyDescent="0.3"/>
  <sheetData>
    <row r="1" spans="1:2" x14ac:dyDescent="0.3">
      <c r="A1" t="s">
        <v>1757</v>
      </c>
    </row>
    <row r="2" spans="1:2" x14ac:dyDescent="0.3">
      <c r="A2">
        <v>1</v>
      </c>
      <c r="B2" t="s">
        <v>1758</v>
      </c>
    </row>
    <row r="3" spans="1:2" x14ac:dyDescent="0.3">
      <c r="A3">
        <v>2</v>
      </c>
      <c r="B3" t="s">
        <v>1759</v>
      </c>
    </row>
    <row r="4" spans="1:2" x14ac:dyDescent="0.3">
      <c r="A4">
        <v>3</v>
      </c>
      <c r="B4" t="s">
        <v>1760</v>
      </c>
    </row>
    <row r="5" spans="1:2" x14ac:dyDescent="0.3">
      <c r="A5">
        <v>4</v>
      </c>
      <c r="B5" t="s">
        <v>1761</v>
      </c>
    </row>
    <row r="6" spans="1:2" x14ac:dyDescent="0.3">
      <c r="A6">
        <v>5</v>
      </c>
      <c r="B6" t="s">
        <v>1762</v>
      </c>
    </row>
    <row r="7" spans="1:2" x14ac:dyDescent="0.3">
      <c r="A7">
        <v>6</v>
      </c>
      <c r="B7" t="s">
        <v>1763</v>
      </c>
    </row>
    <row r="8" spans="1:2" x14ac:dyDescent="0.3">
      <c r="A8">
        <v>7</v>
      </c>
      <c r="B8" t="s">
        <v>1764</v>
      </c>
    </row>
    <row r="9" spans="1:2" x14ac:dyDescent="0.3">
      <c r="A9">
        <v>8</v>
      </c>
      <c r="B9" t="s">
        <v>1765</v>
      </c>
    </row>
    <row r="10" spans="1:2" x14ac:dyDescent="0.3">
      <c r="A10">
        <v>9</v>
      </c>
      <c r="B10" t="s">
        <v>1766</v>
      </c>
    </row>
    <row r="11" spans="1:2" x14ac:dyDescent="0.3">
      <c r="A11">
        <v>10</v>
      </c>
      <c r="B11" t="s">
        <v>1767</v>
      </c>
    </row>
    <row r="12" spans="1:2" x14ac:dyDescent="0.3">
      <c r="A12">
        <v>11</v>
      </c>
      <c r="B12" t="s">
        <v>1768</v>
      </c>
    </row>
    <row r="13" spans="1:2" x14ac:dyDescent="0.3">
      <c r="A13">
        <v>12</v>
      </c>
      <c r="B13" t="s">
        <v>1769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Coordinates</vt:lpstr>
      <vt:lpstr>Problems</vt:lpstr>
      <vt:lpstr>LUCode</vt:lpstr>
      <vt:lpstr>LULine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Iskandar</dc:creator>
  <cp:lastModifiedBy>Nadia Iskandar</cp:lastModifiedBy>
  <dcterms:created xsi:type="dcterms:W3CDTF">2020-02-07T00:29:16Z</dcterms:created>
  <dcterms:modified xsi:type="dcterms:W3CDTF">2020-02-08T17:30:21Z</dcterms:modified>
</cp:coreProperties>
</file>