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firstSheet="2" activeTab="4"/>
  </bookViews>
  <sheets>
    <sheet name="all_authors" sheetId="1" r:id="rId1"/>
    <sheet name="authors_gender" sheetId="2" r:id="rId2"/>
    <sheet name="authors_race" sheetId="3" r:id="rId3"/>
    <sheet name="illustrations_without_nulls" sheetId="4" r:id="rId4"/>
    <sheet name="illustrations_including_nulls" sheetId="5" r:id="rId5"/>
    <sheet name="copied_pivot_table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G28" i="5"/>
  <c r="G27" i="5"/>
  <c r="G26" i="5"/>
  <c r="G23" i="5"/>
  <c r="G22" i="5"/>
  <c r="G21" i="5"/>
  <c r="G20" i="5"/>
  <c r="G19" i="5"/>
  <c r="G18" i="5"/>
  <c r="H15" i="5"/>
  <c r="I15" i="5"/>
  <c r="G15" i="5"/>
  <c r="I14" i="5"/>
  <c r="H14" i="5"/>
  <c r="G14" i="5"/>
  <c r="I13" i="5"/>
  <c r="H13" i="5"/>
  <c r="G13" i="5"/>
  <c r="I12" i="5"/>
  <c r="H12" i="5"/>
  <c r="G12" i="5"/>
  <c r="H8" i="5"/>
  <c r="I8" i="5"/>
  <c r="G8" i="5"/>
  <c r="I7" i="5"/>
  <c r="I6" i="5"/>
  <c r="I5" i="5"/>
  <c r="I4" i="5"/>
  <c r="I3" i="5"/>
  <c r="H7" i="5"/>
  <c r="H6" i="5"/>
  <c r="H5" i="5"/>
  <c r="H4" i="5"/>
  <c r="H3" i="5"/>
  <c r="G7" i="5"/>
  <c r="G6" i="5"/>
  <c r="G5" i="5"/>
  <c r="G4" i="5"/>
  <c r="G3" i="5"/>
  <c r="K12" i="3"/>
  <c r="K13" i="3"/>
  <c r="K14" i="3"/>
  <c r="K11" i="3"/>
  <c r="J15" i="3"/>
  <c r="J14" i="3"/>
  <c r="J13" i="3"/>
  <c r="J12" i="3"/>
  <c r="J11" i="3"/>
  <c r="I15" i="3"/>
  <c r="I14" i="3"/>
  <c r="I13" i="3"/>
  <c r="I12" i="3"/>
  <c r="I11" i="3"/>
  <c r="H15" i="3"/>
  <c r="H14" i="3"/>
  <c r="H13" i="3"/>
  <c r="H12" i="3"/>
  <c r="H11" i="3"/>
  <c r="I7" i="3"/>
  <c r="I6" i="3"/>
  <c r="I5" i="3"/>
  <c r="I4" i="3"/>
  <c r="I3" i="3"/>
  <c r="H9" i="2"/>
  <c r="I9" i="2"/>
  <c r="G9" i="2"/>
  <c r="J8" i="2"/>
  <c r="J7" i="2"/>
  <c r="I8" i="2"/>
  <c r="I7" i="2"/>
  <c r="H8" i="2"/>
  <c r="H7" i="2"/>
  <c r="G8" i="2"/>
  <c r="G7" i="2"/>
  <c r="H4" i="2"/>
  <c r="H3" i="2"/>
</calcChain>
</file>

<file path=xl/sharedStrings.xml><?xml version="1.0" encoding="utf-8"?>
<sst xmlns="http://schemas.openxmlformats.org/spreadsheetml/2006/main" count="1136" uniqueCount="104">
  <si>
    <t>Author Name</t>
  </si>
  <si>
    <t>Cited In</t>
  </si>
  <si>
    <t>Gender</t>
  </si>
  <si>
    <t>Race*</t>
  </si>
  <si>
    <t>Notes</t>
  </si>
  <si>
    <t>Times Occurring</t>
  </si>
  <si>
    <t>and Wagner, Richard (1813-1883)</t>
  </si>
  <si>
    <t>Male</t>
  </si>
  <si>
    <t>White</t>
  </si>
  <si>
    <t>German</t>
  </si>
  <si>
    <t>Anderson, Sherwood (1876-1941)</t>
  </si>
  <si>
    <t>Apess, William (1798-1839)</t>
  </si>
  <si>
    <t>Native/Mixed race</t>
  </si>
  <si>
    <t>Baldwin, James (1924-1987)</t>
  </si>
  <si>
    <t>Black</t>
  </si>
  <si>
    <t>Cable, George Washington</t>
  </si>
  <si>
    <t>Cable, George Washington (1844-1925)</t>
  </si>
  <si>
    <t>Carson, Rachel (1907-1964)</t>
  </si>
  <si>
    <t>Female</t>
  </si>
  <si>
    <t>Cather, Willa (1873-1947)</t>
  </si>
  <si>
    <t>Channing, William Ellery, the Elder (1780-1842)</t>
  </si>
  <si>
    <t>Chopin, Kate (1851-1904)</t>
  </si>
  <si>
    <t>Ethnically French Canadian</t>
  </si>
  <si>
    <t>Clemens, Samuel (1835-1910)</t>
  </si>
  <si>
    <t>Coke, Allison Adelle Hedge (1958-)</t>
  </si>
  <si>
    <t>Contemporary author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</si>
  <si>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</si>
  <si>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</si>
  <si>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</si>
  <si>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</si>
  <si>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</si>
  <si>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Douglass, Frederick (1817-1895)</t>
  </si>
  <si>
    <t>Dwight, John Sullivan (1813-1893)</t>
  </si>
  <si>
    <t>Dwight, Timothy (1752-1817)</t>
  </si>
  <si>
    <t>Eliot, T. S. (1888-1965)</t>
  </si>
  <si>
    <t>Emerson, Ralph Waldo</t>
  </si>
  <si>
    <t>Emerson, Ralph Waldo (1803-1882)</t>
  </si>
  <si>
    <t>Faulkner, William (1897-1962)</t>
  </si>
  <si>
    <t>Flaubert, Gustave (1821-1880)</t>
  </si>
  <si>
    <t>French</t>
  </si>
  <si>
    <t>Flint, Timothy (1780-1840)</t>
  </si>
  <si>
    <t>actually not sure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</si>
  <si>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</si>
  <si>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</si>
  <si>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</si>
  <si>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</si>
  <si>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</si>
  <si>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</si>
  <si>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</si>
  <si>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Norwegian</t>
  </si>
  <si>
    <t>Ingraham, Joseph Holt</t>
  </si>
  <si>
    <t>Irving, Washington (1783-1859)</t>
  </si>
  <si>
    <t>Jacobs, Harriet Ann (1813-1897)</t>
  </si>
  <si>
    <t>James, Henry, Jr.</t>
  </si>
  <si>
    <t>Jefferson, Thomas (1743-1826)</t>
  </si>
  <si>
    <t>Lin Yutang (1895-1976)</t>
  </si>
  <si>
    <t>Asian</t>
  </si>
  <si>
    <t>immigrated from China, many writings in Chinese</t>
  </si>
  <si>
    <t>Lincoln, Abraham (1809-1865)</t>
  </si>
  <si>
    <t>Longfellow, Henry Wadsworth (1807-1882)</t>
  </si>
  <si>
    <t>Lowell, James Russell</t>
  </si>
  <si>
    <t>Lowell, Robert (1917-1977)</t>
  </si>
  <si>
    <t>Melville, Herman (1819-1891)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</si>
  <si>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</si>
  <si>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</si>
  <si>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</si>
  <si>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</si>
  <si>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</si>
  <si>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Jewish</t>
  </si>
  <si>
    <t>Schuyler, George Samuel (1895-1977)</t>
  </si>
  <si>
    <t>Steinbeck, John (1902-1968)</t>
  </si>
  <si>
    <t>Stowe, Harriet Beecher (1811-1896)</t>
  </si>
  <si>
    <t>Taylor, Edward (ca. 1644-1729)</t>
  </si>
  <si>
    <t>Tocqueville, Alexis-Henri-Charles-Maurice-Clérel, comte de (1805-1859)</t>
  </si>
  <si>
    <t>Tompson, Benjamin (1642-1714)</t>
  </si>
  <si>
    <t>Toomer, Jean (1894-1967)</t>
  </si>
  <si>
    <t>treatment in Clemens, Samuel (1835-1910)</t>
  </si>
  <si>
    <t>treatment in Thoreau, Henry David (1817-1862)</t>
  </si>
  <si>
    <t>treatment of Metacom, Chief of the Wampanoags (ca. 1637-1676)</t>
  </si>
  <si>
    <t>Native</t>
  </si>
  <si>
    <t>Warren, Robert Penn (1905-1989)</t>
  </si>
  <si>
    <t>Wheatley, Phillis (1753?-1784)</t>
  </si>
  <si>
    <t>Whitman, Walt (1819-1892)</t>
  </si>
  <si>
    <t>Whittier, John Greenleaf</t>
  </si>
  <si>
    <t>Wright, Richard (1908-1960)</t>
  </si>
  <si>
    <t>Yezierska, Anzia (1885-1970)</t>
  </si>
  <si>
    <t>Polish, Jewish immigrant</t>
  </si>
  <si>
    <t>Articles about Women (12.5%)</t>
  </si>
  <si>
    <t>Articles about black authors (10.2%)</t>
  </si>
  <si>
    <t>Articles about Men (87.5%)</t>
  </si>
  <si>
    <t>Articles about white authors (85.2%)</t>
  </si>
  <si>
    <t>Articles about Asian authors (1.1%)</t>
  </si>
  <si>
    <t>Articles about Native/mixed race authors (3.4%)</t>
  </si>
  <si>
    <t>Total</t>
  </si>
  <si>
    <t>Race</t>
  </si>
  <si>
    <t>Grand Total</t>
  </si>
  <si>
    <t>No Subject Author</t>
  </si>
  <si>
    <t>Subject Authors' Race by Year</t>
  </si>
  <si>
    <t>Subject Authors' Gender by Year</t>
  </si>
  <si>
    <t>Subject Authors' Race, All Years</t>
  </si>
  <si>
    <t>Subject Authors' Gender, All Years</t>
  </si>
  <si>
    <t>Count of Author Name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</si>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</sst>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NumberFormat="1" applyFont="1" applyBorder="1"/>
    <xf numFmtId="0" fontId="1" fillId="2" borderId="2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NumberFormat="1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Race of subject authors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illustrations_without_nulls!$A$17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illustrations_without_nulls!$B$17:$E$17</c15:sqref>
                  </c15:fullRef>
                </c:ext>
              </c:extLst>
              <c:f>illustrations_without_nulls!$B$17:$D$17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illustrations_without_nulls!$A$18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illustrations_without_nulls!$B$18:$E$18</c15:sqref>
                  </c15:fullRef>
                </c:ext>
              </c:extLst>
              <c:f>illustrations_without_nulls!$B$18:$D$18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illustrations_without_nulls!$A$19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illustrations_without_nulls!$B$19:$E$19</c15:sqref>
                  </c15:fullRef>
                </c:ext>
              </c:extLst>
              <c:f>illustrations_without_nulls!$B$19:$D$19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illustrations_without_nulls!$A$20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illustrations_without_nulls!$B$20:$E$20</c15:sqref>
                  </c15:fullRef>
                </c:ext>
              </c:extLst>
              <c:f>illustrations_without_nulls!$B$20:$D$20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12480"/>
        <c:axId val="26577417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illustrations_without_nulls!$A$21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illustrations_without_nulls!$B$16:$E$16</c15:sqref>
                        </c15:fullRef>
                        <c15:formulaRef>
                          <c15:sqref>illustrations_without_nulls!$B$16:$D$16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illustrations_without_nulls!$B$21:$E$21</c15:sqref>
                        </c15:fullRef>
                        <c15:formulaRef>
                          <c15:sqref>illustrations_without_nulls!$B$21:$D$21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</c:v>
                      </c:pt>
                      <c:pt idx="1">
                        <c:v>37</c:v>
                      </c:pt>
                      <c:pt idx="2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66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74176"/>
        <c:crosses val="autoZero"/>
        <c:auto val="1"/>
        <c:lblAlgn val="ctr"/>
        <c:lblOffset val="100"/>
        <c:noMultiLvlLbl val="0"/>
      </c:catAx>
      <c:valAx>
        <c:axId val="2657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Race of subject authors across all years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illustrations_without_nulls!$A$23:$A$27</c15:sqref>
                  </c15:fullRef>
                </c:ext>
              </c:extLst>
              <c:f>illustrations_without_nulls!$A$23:$A$26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illustrations_without_nulls!$B$23:$B$27</c15:sqref>
                  </c15:fullRef>
                </c:ext>
              </c:extLst>
              <c:f>illustrations_without_nulls!$B$23:$B$26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27920"/>
        <c:axId val="393528480"/>
      </c:barChart>
      <c:catAx>
        <c:axId val="3935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28480"/>
        <c:crosses val="autoZero"/>
        <c:auto val="1"/>
        <c:lblAlgn val="ctr"/>
        <c:lblOffset val="100"/>
        <c:noMultiLvlLbl val="0"/>
      </c:catAx>
      <c:valAx>
        <c:axId val="393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Gender of subject author across all years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illustrations_without_nulls!$A$29:$A$30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illustrations_without_nulls!$B$29:$B$30</c:f>
              <c:numCache>
                <c:formatCode>General</c:formatCode>
                <c:ptCount val="2"/>
                <c:pt idx="0">
                  <c:v>12</c:v>
                </c:pt>
                <c:pt idx="1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30720"/>
        <c:axId val="393531280"/>
      </c:barChart>
      <c:catAx>
        <c:axId val="3935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1280"/>
        <c:crosses val="autoZero"/>
        <c:auto val="1"/>
        <c:lblAlgn val="ctr"/>
        <c:lblOffset val="100"/>
        <c:noMultiLvlLbl val="0"/>
      </c:catAx>
      <c:valAx>
        <c:axId val="3935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subject</a:t>
            </a:r>
            <a:r>
              <a:rPr lang="en-US" baseline="0"/>
              <a:t> authors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illustrations_without_nulls!$B$34:$D$34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illustrations_without_nulls!$A$35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illustrations_without_nulls!$B$35:$D$35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34080"/>
        <c:axId val="393534640"/>
      </c:barChart>
      <c:catAx>
        <c:axId val="3935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4640"/>
        <c:crosses val="autoZero"/>
        <c:auto val="1"/>
        <c:lblAlgn val="ctr"/>
        <c:lblOffset val="100"/>
        <c:noMultiLvlLbl val="0"/>
      </c:catAx>
      <c:valAx>
        <c:axId val="3935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illustrations_including_nulls!$G$3:$I$3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illustrations_including_nulls!$G$4:$I$4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illustrations_including_nulls!$G$5:$I$5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illustrations_including_nulls!$F$6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illustrations_including_nulls!$G$6:$I$6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illustrations_including_nulls!$F$7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illustrations_including_nulls!$G$7:$I$7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39680"/>
        <c:axId val="393540240"/>
      </c:barChart>
      <c:catAx>
        <c:axId val="3935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40240"/>
        <c:crosses val="autoZero"/>
        <c:auto val="1"/>
        <c:lblAlgn val="ctr"/>
        <c:lblOffset val="100"/>
        <c:noMultiLvlLbl val="0"/>
      </c:catAx>
      <c:valAx>
        <c:axId val="3935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authors' gender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illustrations_including_nulls!$G$12:$I$12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illustrations_including_nulls!$G$13:$I$13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illustrations_including_nulls!$F$14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illustrations_including_nulls!$G$14:$I$14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20336"/>
        <c:axId val="39472089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illustrations_including_nulls!$F$15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illustrations_including_nulls!$G$11:$I$11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illustrations_including_nulls!$G$15:$I$15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47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0896"/>
        <c:crosses val="autoZero"/>
        <c:auto val="1"/>
        <c:lblAlgn val="ctr"/>
        <c:lblOffset val="100"/>
        <c:noMultiLvlLbl val="0"/>
      </c:catAx>
      <c:valAx>
        <c:axId val="3947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race, all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illustrations_including_nulls!$F$18:$F$22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  <c:pt idx="4">
                  <c:v>No Subject Author</c:v>
                </c:pt>
              </c:strCache>
            </c:strRef>
          </c:cat>
          <c:val>
            <c:numRef>
              <c:f>illustrations_including_nulls!$G$18:$G$22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23696"/>
        <c:axId val="394724256"/>
      </c:barChart>
      <c:catAx>
        <c:axId val="3947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4256"/>
        <c:crosses val="autoZero"/>
        <c:auto val="1"/>
        <c:lblAlgn val="ctr"/>
        <c:lblOffset val="100"/>
        <c:noMultiLvlLbl val="0"/>
      </c:catAx>
      <c:valAx>
        <c:axId val="394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gender,</a:t>
            </a:r>
            <a:r>
              <a:rPr lang="en-US" baseline="0"/>
              <a:t> all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illustrations_including_nulls!$F$26:$F$28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 Subject Author</c:v>
                </c:pt>
              </c:strCache>
            </c:strRef>
          </c:cat>
          <c:val>
            <c:numRef>
              <c:f>illustrations_including_nulls!$G$26:$G$28</c:f>
              <c:numCache>
                <c:formatCode>General</c:formatCode>
                <c:ptCount val="3"/>
                <c:pt idx="0">
                  <c:v>12</c:v>
                </c:pt>
                <c:pt idx="1">
                  <c:v>78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26496"/>
        <c:axId val="394727056"/>
      </c:barChart>
      <c:catAx>
        <c:axId val="3947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7056"/>
        <c:crosses val="autoZero"/>
        <c:auto val="1"/>
        <c:lblAlgn val="ctr"/>
        <c:lblOffset val="100"/>
        <c:noMultiLvlLbl val="0"/>
      </c:catAx>
      <c:valAx>
        <c:axId val="3947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33337</xdr:rowOff>
    </xdr:from>
    <xdr:to>
      <xdr:col>14</xdr:col>
      <xdr:colOff>85725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16</xdr:row>
      <xdr:rowOff>128587</xdr:rowOff>
    </xdr:from>
    <xdr:to>
      <xdr:col>13</xdr:col>
      <xdr:colOff>600075</xdr:colOff>
      <xdr:row>31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31</xdr:row>
      <xdr:rowOff>176212</xdr:rowOff>
    </xdr:from>
    <xdr:to>
      <xdr:col>13</xdr:col>
      <xdr:colOff>552450</xdr:colOff>
      <xdr:row>46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47</xdr:row>
      <xdr:rowOff>71437</xdr:rowOff>
    </xdr:from>
    <xdr:to>
      <xdr:col>13</xdr:col>
      <xdr:colOff>504825</xdr:colOff>
      <xdr:row>61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14287</xdr:rowOff>
    </xdr:from>
    <xdr:to>
      <xdr:col>17</xdr:col>
      <xdr:colOff>19050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16</xdr:row>
      <xdr:rowOff>52387</xdr:rowOff>
    </xdr:from>
    <xdr:to>
      <xdr:col>17</xdr:col>
      <xdr:colOff>19050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31</xdr:row>
      <xdr:rowOff>71437</xdr:rowOff>
    </xdr:from>
    <xdr:to>
      <xdr:col>17</xdr:col>
      <xdr:colOff>47625</xdr:colOff>
      <xdr:row>45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128587</xdr:rowOff>
    </xdr:from>
    <xdr:to>
      <xdr:col>17</xdr:col>
      <xdr:colOff>57150</xdr:colOff>
      <xdr:row>61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18" sqref="F18"/>
    </sheetView>
  </sheetViews>
  <sheetFormatPr defaultRowHeight="15" x14ac:dyDescent="0.25"/>
  <cols>
    <col min="2" max="2" width="9.140625" style="44"/>
  </cols>
  <sheetData>
    <row r="1" spans="1:6" x14ac:dyDescent="0.25">
      <c r="A1" s="1" t="s">
        <v>0</v>
      </c>
      <c r="B1" s="4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45">
        <v>1980</v>
      </c>
      <c r="C2" s="1" t="s">
        <v>7</v>
      </c>
      <c r="D2" s="1" t="s">
        <v>8</v>
      </c>
      <c r="E2" s="1" t="s">
        <v>9</v>
      </c>
      <c r="F2" s="1"/>
    </row>
    <row r="3" spans="1:6" x14ac:dyDescent="0.25">
      <c r="A3" s="2" t="s">
        <v>10</v>
      </c>
      <c r="B3" s="45">
        <v>1980</v>
      </c>
      <c r="C3" s="1" t="s">
        <v>7</v>
      </c>
      <c r="D3" s="1" t="s">
        <v>8</v>
      </c>
      <c r="E3" s="1"/>
      <c r="F3" s="1"/>
    </row>
    <row r="4" spans="1:6" x14ac:dyDescent="0.25">
      <c r="A4" s="2" t="s">
        <v>11</v>
      </c>
      <c r="B4" s="45">
        <v>2010</v>
      </c>
      <c r="C4" s="1" t="s">
        <v>7</v>
      </c>
      <c r="D4" s="1" t="s">
        <v>12</v>
      </c>
      <c r="E4" s="1"/>
      <c r="F4" s="1"/>
    </row>
    <row r="5" spans="1:6" x14ac:dyDescent="0.25">
      <c r="A5" s="2" t="s">
        <v>13</v>
      </c>
      <c r="B5" s="45">
        <v>1980</v>
      </c>
      <c r="C5" s="1" t="s">
        <v>7</v>
      </c>
      <c r="D5" s="1" t="s">
        <v>14</v>
      </c>
      <c r="E5" s="1"/>
      <c r="F5" s="1"/>
    </row>
    <row r="6" spans="1:6" x14ac:dyDescent="0.25">
      <c r="A6" s="2" t="s">
        <v>15</v>
      </c>
      <c r="B6" s="45">
        <v>1980</v>
      </c>
      <c r="C6" s="1" t="s">
        <v>7</v>
      </c>
      <c r="D6" s="1" t="s">
        <v>8</v>
      </c>
      <c r="E6" s="1"/>
      <c r="F6" s="1"/>
    </row>
    <row r="7" spans="1:6" x14ac:dyDescent="0.25">
      <c r="A7" s="2" t="s">
        <v>16</v>
      </c>
      <c r="B7" s="45">
        <v>2010</v>
      </c>
      <c r="C7" s="1" t="s">
        <v>7</v>
      </c>
      <c r="D7" s="1" t="s">
        <v>8</v>
      </c>
      <c r="E7" s="1"/>
      <c r="F7" s="1"/>
    </row>
    <row r="8" spans="1:6" x14ac:dyDescent="0.25">
      <c r="A8" s="2" t="s">
        <v>17</v>
      </c>
      <c r="B8" s="45">
        <v>2010</v>
      </c>
      <c r="C8" s="1" t="s">
        <v>18</v>
      </c>
      <c r="D8" s="1" t="s">
        <v>8</v>
      </c>
      <c r="E8" s="1"/>
      <c r="F8" s="1"/>
    </row>
    <row r="9" spans="1:6" x14ac:dyDescent="0.25">
      <c r="A9" s="2" t="s">
        <v>19</v>
      </c>
      <c r="B9" s="45">
        <v>1950</v>
      </c>
      <c r="C9" s="1" t="s">
        <v>18</v>
      </c>
      <c r="D9" s="1" t="s">
        <v>8</v>
      </c>
      <c r="E9" s="1"/>
      <c r="F9" s="1"/>
    </row>
    <row r="10" spans="1:6" x14ac:dyDescent="0.25">
      <c r="A10" s="2" t="s">
        <v>20</v>
      </c>
      <c r="B10" s="45">
        <v>1950</v>
      </c>
      <c r="C10" s="1" t="s">
        <v>7</v>
      </c>
      <c r="D10" s="1" t="s">
        <v>8</v>
      </c>
      <c r="E10" s="1"/>
      <c r="F10" s="1"/>
    </row>
    <row r="11" spans="1:6" x14ac:dyDescent="0.25">
      <c r="A11" s="2" t="s">
        <v>21</v>
      </c>
      <c r="B11" s="45">
        <v>1980</v>
      </c>
      <c r="C11" s="1" t="s">
        <v>18</v>
      </c>
      <c r="D11" s="1" t="s">
        <v>8</v>
      </c>
      <c r="E11" s="1" t="s">
        <v>22</v>
      </c>
      <c r="F11" s="1"/>
    </row>
    <row r="12" spans="1:6" x14ac:dyDescent="0.25">
      <c r="A12" s="2" t="s">
        <v>21</v>
      </c>
      <c r="B12" s="45">
        <v>1980</v>
      </c>
      <c r="C12" s="1" t="s">
        <v>18</v>
      </c>
      <c r="D12" s="1" t="s">
        <v>8</v>
      </c>
      <c r="E12" s="1" t="s">
        <v>22</v>
      </c>
      <c r="F12" s="1"/>
    </row>
    <row r="13" spans="1:6" x14ac:dyDescent="0.25">
      <c r="A13" s="2" t="s">
        <v>23</v>
      </c>
      <c r="B13" s="45">
        <v>1950</v>
      </c>
      <c r="C13" s="1" t="s">
        <v>7</v>
      </c>
      <c r="D13" s="1" t="s">
        <v>8</v>
      </c>
      <c r="E13" s="1"/>
      <c r="F13" s="1"/>
    </row>
    <row r="14" spans="1:6" x14ac:dyDescent="0.25">
      <c r="A14" s="2" t="s">
        <v>23</v>
      </c>
      <c r="B14" s="45">
        <v>1980</v>
      </c>
      <c r="C14" s="1" t="s">
        <v>7</v>
      </c>
      <c r="D14" s="1" t="s">
        <v>8</v>
      </c>
      <c r="E14" s="1"/>
      <c r="F14" s="1"/>
    </row>
    <row r="15" spans="1:6" x14ac:dyDescent="0.25">
      <c r="A15" s="2" t="s">
        <v>24</v>
      </c>
      <c r="B15" s="45">
        <v>2010</v>
      </c>
      <c r="C15" s="1" t="s">
        <v>18</v>
      </c>
      <c r="D15" s="1" t="s">
        <v>12</v>
      </c>
      <c r="E15" s="1" t="s">
        <v>25</v>
      </c>
      <c r="F15" s="1"/>
    </row>
    <row r="16" spans="1:6" x14ac:dyDescent="0.25">
      <c r="A16" s="2" t="s">
        <v>26</v>
      </c>
      <c r="B16" s="45">
        <v>1980</v>
      </c>
      <c r="C16" s="1" t="s">
        <v>7</v>
      </c>
      <c r="D16" s="1" t="s">
        <v>8</v>
      </c>
      <c r="E16" s="1"/>
      <c r="F16" s="1"/>
    </row>
    <row r="17" spans="1:5" x14ac:dyDescent="0.25">
      <c r="A17" s="2" t="s">
        <v>27</v>
      </c>
      <c r="B17" s="45">
        <v>1950</v>
      </c>
      <c r="C17" s="1" t="s">
        <v>7</v>
      </c>
      <c r="D17" s="1" t="s">
        <v>8</v>
      </c>
      <c r="E17" s="1"/>
    </row>
    <row r="18" spans="1:5" x14ac:dyDescent="0.25">
      <c r="A18" s="2" t="s">
        <v>28</v>
      </c>
      <c r="B18" s="45">
        <v>1950</v>
      </c>
      <c r="C18" s="1" t="s">
        <v>7</v>
      </c>
      <c r="D18" s="1" t="s">
        <v>8</v>
      </c>
      <c r="E18" s="1"/>
    </row>
    <row r="19" spans="1:5" x14ac:dyDescent="0.25">
      <c r="A19" s="2" t="s">
        <v>29</v>
      </c>
      <c r="B19" s="45">
        <v>1980</v>
      </c>
      <c r="C19" s="1" t="s">
        <v>7</v>
      </c>
      <c r="D19" s="1" t="s">
        <v>8</v>
      </c>
      <c r="E19" s="1"/>
    </row>
    <row r="20" spans="1:5" x14ac:dyDescent="0.25">
      <c r="A20" s="2" t="s">
        <v>30</v>
      </c>
      <c r="B20" s="45">
        <v>1980</v>
      </c>
      <c r="C20" s="1" t="s">
        <v>18</v>
      </c>
      <c r="D20" s="1" t="s">
        <v>8</v>
      </c>
      <c r="E20" s="1"/>
    </row>
    <row r="21" spans="1:5" x14ac:dyDescent="0.25">
      <c r="A21" s="2" t="s">
        <v>31</v>
      </c>
      <c r="B21" s="45">
        <v>2010</v>
      </c>
      <c r="C21" s="1" t="s">
        <v>7</v>
      </c>
      <c r="D21" s="1" t="s">
        <v>14</v>
      </c>
      <c r="E21" s="1"/>
    </row>
    <row r="22" spans="1:5" x14ac:dyDescent="0.25">
      <c r="A22" s="2" t="s">
        <v>31</v>
      </c>
      <c r="B22" s="45">
        <v>2010</v>
      </c>
      <c r="C22" s="1" t="s">
        <v>7</v>
      </c>
      <c r="D22" s="1" t="s">
        <v>14</v>
      </c>
      <c r="E22" s="1"/>
    </row>
    <row r="23" spans="1:5" x14ac:dyDescent="0.25">
      <c r="A23" s="2" t="s">
        <v>32</v>
      </c>
      <c r="B23" s="45">
        <v>1950</v>
      </c>
      <c r="C23" s="1" t="s">
        <v>7</v>
      </c>
      <c r="D23" s="1" t="s">
        <v>8</v>
      </c>
      <c r="E23" s="1"/>
    </row>
    <row r="24" spans="1:5" x14ac:dyDescent="0.25">
      <c r="A24" s="2" t="s">
        <v>33</v>
      </c>
      <c r="B24" s="45">
        <v>1950</v>
      </c>
      <c r="C24" s="1" t="s">
        <v>7</v>
      </c>
      <c r="D24" s="1" t="s">
        <v>8</v>
      </c>
      <c r="E24" s="1"/>
    </row>
    <row r="25" spans="1:5" x14ac:dyDescent="0.25">
      <c r="A25" s="2" t="s">
        <v>34</v>
      </c>
      <c r="B25" s="45">
        <v>1950</v>
      </c>
      <c r="C25" s="1" t="s">
        <v>7</v>
      </c>
      <c r="D25" s="1" t="s">
        <v>8</v>
      </c>
      <c r="E25" s="1"/>
    </row>
    <row r="26" spans="1:5" x14ac:dyDescent="0.25">
      <c r="A26" s="2" t="s">
        <v>35</v>
      </c>
      <c r="B26" s="45">
        <v>1950</v>
      </c>
      <c r="C26" s="1" t="s">
        <v>7</v>
      </c>
      <c r="D26" s="1" t="s">
        <v>8</v>
      </c>
      <c r="E26" s="1"/>
    </row>
    <row r="27" spans="1:5" x14ac:dyDescent="0.25">
      <c r="A27" s="2" t="s">
        <v>35</v>
      </c>
      <c r="B27" s="45">
        <v>1950</v>
      </c>
      <c r="C27" s="1" t="s">
        <v>7</v>
      </c>
      <c r="D27" s="1" t="s">
        <v>8</v>
      </c>
      <c r="E27" s="1"/>
    </row>
    <row r="28" spans="1:5" x14ac:dyDescent="0.25">
      <c r="A28" s="2" t="s">
        <v>36</v>
      </c>
      <c r="B28" s="45">
        <v>2010</v>
      </c>
      <c r="C28" s="1" t="s">
        <v>7</v>
      </c>
      <c r="D28" s="1" t="s">
        <v>8</v>
      </c>
      <c r="E28" s="1"/>
    </row>
    <row r="29" spans="1:5" x14ac:dyDescent="0.25">
      <c r="A29" s="2" t="s">
        <v>37</v>
      </c>
      <c r="B29" s="45">
        <v>1980</v>
      </c>
      <c r="C29" s="1" t="s">
        <v>7</v>
      </c>
      <c r="D29" s="1" t="s">
        <v>8</v>
      </c>
      <c r="E29" s="1"/>
    </row>
    <row r="30" spans="1:5" x14ac:dyDescent="0.25">
      <c r="A30" s="2" t="s">
        <v>37</v>
      </c>
      <c r="B30" s="45">
        <v>1980</v>
      </c>
      <c r="C30" s="1" t="s">
        <v>7</v>
      </c>
      <c r="D30" s="1" t="s">
        <v>8</v>
      </c>
      <c r="E30" s="1"/>
    </row>
    <row r="31" spans="1:5" x14ac:dyDescent="0.25">
      <c r="A31" s="2" t="s">
        <v>38</v>
      </c>
      <c r="B31" s="45">
        <v>1980</v>
      </c>
      <c r="C31" s="1" t="s">
        <v>7</v>
      </c>
      <c r="D31" s="1" t="s">
        <v>8</v>
      </c>
      <c r="E31" s="1" t="s">
        <v>39</v>
      </c>
    </row>
    <row r="32" spans="1:5" x14ac:dyDescent="0.25">
      <c r="A32" s="2" t="s">
        <v>40</v>
      </c>
      <c r="B32" s="45">
        <v>1950</v>
      </c>
      <c r="C32" s="1" t="s">
        <v>7</v>
      </c>
      <c r="D32" s="1" t="s">
        <v>8</v>
      </c>
      <c r="E32" s="1" t="s">
        <v>41</v>
      </c>
    </row>
    <row r="33" spans="1:5" x14ac:dyDescent="0.25">
      <c r="A33" s="2" t="s">
        <v>42</v>
      </c>
      <c r="B33" s="45">
        <v>1950</v>
      </c>
      <c r="C33" s="1" t="s">
        <v>7</v>
      </c>
      <c r="D33" s="1" t="s">
        <v>8</v>
      </c>
      <c r="E33" s="1"/>
    </row>
    <row r="34" spans="1:5" x14ac:dyDescent="0.25">
      <c r="A34" s="2" t="s">
        <v>43</v>
      </c>
      <c r="B34" s="45">
        <v>1980</v>
      </c>
      <c r="C34" s="1" t="s">
        <v>7</v>
      </c>
      <c r="D34" s="1" t="s">
        <v>8</v>
      </c>
      <c r="E34" s="1"/>
    </row>
    <row r="35" spans="1:5" x14ac:dyDescent="0.25">
      <c r="A35" s="2" t="s">
        <v>44</v>
      </c>
      <c r="B35" s="45">
        <v>1950</v>
      </c>
      <c r="C35" s="1" t="s">
        <v>7</v>
      </c>
      <c r="D35" s="1" t="s">
        <v>8</v>
      </c>
      <c r="E35" s="1"/>
    </row>
    <row r="36" spans="1:5" x14ac:dyDescent="0.25">
      <c r="A36" s="2" t="s">
        <v>44</v>
      </c>
      <c r="B36" s="45">
        <v>1980</v>
      </c>
      <c r="C36" s="1" t="s">
        <v>7</v>
      </c>
      <c r="D36" s="1" t="s">
        <v>8</v>
      </c>
      <c r="E36" s="1"/>
    </row>
    <row r="37" spans="1:5" x14ac:dyDescent="0.25">
      <c r="A37" s="2" t="s">
        <v>44</v>
      </c>
      <c r="B37" s="45">
        <v>1980</v>
      </c>
      <c r="C37" s="1" t="s">
        <v>7</v>
      </c>
      <c r="D37" s="1" t="s">
        <v>8</v>
      </c>
      <c r="E37" s="1"/>
    </row>
    <row r="38" spans="1:5" x14ac:dyDescent="0.25">
      <c r="A38" s="2" t="s">
        <v>44</v>
      </c>
      <c r="B38" s="45">
        <v>1980</v>
      </c>
      <c r="C38" s="1" t="s">
        <v>7</v>
      </c>
      <c r="D38" s="1" t="s">
        <v>8</v>
      </c>
      <c r="E38" s="1"/>
    </row>
    <row r="39" spans="1:5" x14ac:dyDescent="0.25">
      <c r="A39" s="2" t="s">
        <v>45</v>
      </c>
      <c r="B39" s="45">
        <v>1980</v>
      </c>
      <c r="C39" s="1" t="s">
        <v>7</v>
      </c>
      <c r="D39" s="1" t="s">
        <v>8</v>
      </c>
      <c r="E39" s="1"/>
    </row>
    <row r="40" spans="1:5" x14ac:dyDescent="0.25">
      <c r="A40" s="2" t="s">
        <v>46</v>
      </c>
      <c r="B40" s="45">
        <v>1950</v>
      </c>
      <c r="C40" s="1" t="s">
        <v>7</v>
      </c>
      <c r="D40" s="1" t="s">
        <v>8</v>
      </c>
      <c r="E40" s="1"/>
    </row>
    <row r="41" spans="1:5" x14ac:dyDescent="0.25">
      <c r="A41" s="2" t="s">
        <v>47</v>
      </c>
      <c r="B41" s="45">
        <v>1980</v>
      </c>
      <c r="C41" s="1" t="s">
        <v>7</v>
      </c>
      <c r="D41" s="1" t="s">
        <v>8</v>
      </c>
      <c r="E41" s="1"/>
    </row>
    <row r="42" spans="1:5" x14ac:dyDescent="0.25">
      <c r="A42" s="2" t="s">
        <v>48</v>
      </c>
      <c r="B42" s="45">
        <v>1980</v>
      </c>
      <c r="C42" s="1" t="s">
        <v>7</v>
      </c>
      <c r="D42" s="1" t="s">
        <v>8</v>
      </c>
      <c r="E42" s="1" t="s">
        <v>49</v>
      </c>
    </row>
    <row r="43" spans="1:5" x14ac:dyDescent="0.25">
      <c r="A43" s="2" t="s">
        <v>50</v>
      </c>
      <c r="B43" s="45">
        <v>1950</v>
      </c>
      <c r="C43" s="1" t="s">
        <v>7</v>
      </c>
      <c r="D43" s="1" t="s">
        <v>8</v>
      </c>
      <c r="E43" s="1"/>
    </row>
    <row r="44" spans="1:5" x14ac:dyDescent="0.25">
      <c r="A44" s="2" t="s">
        <v>51</v>
      </c>
      <c r="B44" s="45">
        <v>1950</v>
      </c>
      <c r="C44" s="1" t="s">
        <v>7</v>
      </c>
      <c r="D44" s="1" t="s">
        <v>8</v>
      </c>
      <c r="E44" s="1"/>
    </row>
    <row r="45" spans="1:5" x14ac:dyDescent="0.25">
      <c r="A45" s="2" t="s">
        <v>51</v>
      </c>
      <c r="B45" s="45">
        <v>1980</v>
      </c>
      <c r="C45" s="1" t="s">
        <v>7</v>
      </c>
      <c r="D45" s="1" t="s">
        <v>8</v>
      </c>
      <c r="E45" s="1"/>
    </row>
    <row r="46" spans="1:5" x14ac:dyDescent="0.25">
      <c r="A46" s="2" t="s">
        <v>52</v>
      </c>
      <c r="B46" s="45">
        <v>2010</v>
      </c>
      <c r="C46" s="1" t="s">
        <v>18</v>
      </c>
      <c r="D46" s="1" t="s">
        <v>14</v>
      </c>
      <c r="E46" s="1"/>
    </row>
    <row r="47" spans="1:5" x14ac:dyDescent="0.25">
      <c r="A47" s="2" t="s">
        <v>53</v>
      </c>
      <c r="B47" s="45">
        <v>1950</v>
      </c>
      <c r="C47" s="1" t="s">
        <v>7</v>
      </c>
      <c r="D47" s="1" t="s">
        <v>8</v>
      </c>
      <c r="E47" s="1"/>
    </row>
    <row r="48" spans="1:5" x14ac:dyDescent="0.25">
      <c r="A48" s="2" t="s">
        <v>53</v>
      </c>
      <c r="B48" s="45">
        <v>1950</v>
      </c>
      <c r="C48" s="1" t="s">
        <v>7</v>
      </c>
      <c r="D48" s="1" t="s">
        <v>8</v>
      </c>
      <c r="E48" s="1"/>
    </row>
    <row r="49" spans="1:5" x14ac:dyDescent="0.25">
      <c r="A49" s="2" t="s">
        <v>54</v>
      </c>
      <c r="B49" s="45">
        <v>1980</v>
      </c>
      <c r="C49" s="1" t="s">
        <v>7</v>
      </c>
      <c r="D49" s="1" t="s">
        <v>8</v>
      </c>
      <c r="E49" s="1"/>
    </row>
    <row r="50" spans="1:5" x14ac:dyDescent="0.25">
      <c r="A50" s="2" t="s">
        <v>55</v>
      </c>
      <c r="B50" s="45">
        <v>2010</v>
      </c>
      <c r="C50" s="1" t="s">
        <v>7</v>
      </c>
      <c r="D50" s="1" t="s">
        <v>56</v>
      </c>
      <c r="E50" s="1" t="s">
        <v>57</v>
      </c>
    </row>
    <row r="51" spans="1:5" x14ac:dyDescent="0.25">
      <c r="A51" s="2" t="s">
        <v>58</v>
      </c>
      <c r="B51" s="45">
        <v>1980</v>
      </c>
      <c r="C51" s="1" t="s">
        <v>7</v>
      </c>
      <c r="D51" s="1" t="s">
        <v>8</v>
      </c>
      <c r="E51" s="1"/>
    </row>
    <row r="52" spans="1:5" x14ac:dyDescent="0.25">
      <c r="A52" s="2" t="s">
        <v>59</v>
      </c>
      <c r="B52" s="45">
        <v>1950</v>
      </c>
      <c r="C52" s="1" t="s">
        <v>7</v>
      </c>
      <c r="D52" s="1" t="s">
        <v>8</v>
      </c>
      <c r="E52" s="1"/>
    </row>
    <row r="53" spans="1:5" x14ac:dyDescent="0.25">
      <c r="A53" s="2" t="s">
        <v>60</v>
      </c>
      <c r="B53" s="45">
        <v>1950</v>
      </c>
      <c r="C53" s="1" t="s">
        <v>7</v>
      </c>
      <c r="D53" s="1" t="s">
        <v>8</v>
      </c>
      <c r="E53" s="1"/>
    </row>
    <row r="54" spans="1:5" x14ac:dyDescent="0.25">
      <c r="A54" s="2" t="s">
        <v>61</v>
      </c>
      <c r="B54" s="45">
        <v>1980</v>
      </c>
      <c r="C54" s="1" t="s">
        <v>7</v>
      </c>
      <c r="D54" s="1" t="s">
        <v>8</v>
      </c>
      <c r="E54" s="1"/>
    </row>
    <row r="55" spans="1:5" x14ac:dyDescent="0.25">
      <c r="A55" s="2" t="s">
        <v>62</v>
      </c>
      <c r="B55" s="45">
        <v>1950</v>
      </c>
      <c r="C55" s="1" t="s">
        <v>7</v>
      </c>
      <c r="D55" s="1" t="s">
        <v>8</v>
      </c>
      <c r="E55" s="1"/>
    </row>
    <row r="56" spans="1:5" x14ac:dyDescent="0.25">
      <c r="A56" s="2" t="s">
        <v>62</v>
      </c>
      <c r="B56" s="45">
        <v>1950</v>
      </c>
      <c r="C56" s="1" t="s">
        <v>7</v>
      </c>
      <c r="D56" s="1" t="s">
        <v>8</v>
      </c>
      <c r="E56" s="1"/>
    </row>
    <row r="57" spans="1:5" x14ac:dyDescent="0.25">
      <c r="A57" s="2" t="s">
        <v>62</v>
      </c>
      <c r="B57" s="45">
        <v>1950</v>
      </c>
      <c r="C57" s="1" t="s">
        <v>7</v>
      </c>
      <c r="D57" s="1" t="s">
        <v>8</v>
      </c>
      <c r="E57" s="1"/>
    </row>
    <row r="58" spans="1:5" x14ac:dyDescent="0.25">
      <c r="A58" s="2" t="s">
        <v>62</v>
      </c>
      <c r="B58" s="45">
        <v>1950</v>
      </c>
      <c r="C58" s="1" t="s">
        <v>7</v>
      </c>
      <c r="D58" s="1" t="s">
        <v>8</v>
      </c>
      <c r="E58" s="1"/>
    </row>
    <row r="59" spans="1:5" x14ac:dyDescent="0.25">
      <c r="A59" s="2" t="s">
        <v>62</v>
      </c>
      <c r="B59" s="45">
        <v>1950</v>
      </c>
      <c r="C59" s="1" t="s">
        <v>7</v>
      </c>
      <c r="D59" s="1" t="s">
        <v>8</v>
      </c>
      <c r="E59" s="1"/>
    </row>
    <row r="60" spans="1:5" x14ac:dyDescent="0.25">
      <c r="A60" s="2" t="s">
        <v>62</v>
      </c>
      <c r="B60" s="45">
        <v>1950</v>
      </c>
      <c r="C60" s="1" t="s">
        <v>7</v>
      </c>
      <c r="D60" s="1" t="s">
        <v>8</v>
      </c>
      <c r="E60" s="1"/>
    </row>
    <row r="61" spans="1:5" x14ac:dyDescent="0.25">
      <c r="A61" s="2" t="s">
        <v>62</v>
      </c>
      <c r="B61" s="45">
        <v>1950</v>
      </c>
      <c r="C61" s="1" t="s">
        <v>7</v>
      </c>
      <c r="D61" s="1" t="s">
        <v>8</v>
      </c>
      <c r="E61" s="1"/>
    </row>
    <row r="62" spans="1:5" x14ac:dyDescent="0.25">
      <c r="A62" s="2" t="s">
        <v>62</v>
      </c>
      <c r="B62" s="45">
        <v>1980</v>
      </c>
      <c r="C62" s="1" t="s">
        <v>7</v>
      </c>
      <c r="D62" s="1" t="s">
        <v>8</v>
      </c>
      <c r="E62" s="1"/>
    </row>
    <row r="63" spans="1:5" x14ac:dyDescent="0.25">
      <c r="A63" s="2" t="s">
        <v>62</v>
      </c>
      <c r="B63" s="45">
        <v>1980</v>
      </c>
      <c r="C63" s="1" t="s">
        <v>7</v>
      </c>
      <c r="D63" s="1" t="s">
        <v>8</v>
      </c>
      <c r="E63" s="1"/>
    </row>
    <row r="64" spans="1:5" x14ac:dyDescent="0.25">
      <c r="A64" s="2" t="s">
        <v>62</v>
      </c>
      <c r="B64" s="45">
        <v>1980</v>
      </c>
      <c r="C64" s="1" t="s">
        <v>7</v>
      </c>
      <c r="D64" s="1" t="s">
        <v>8</v>
      </c>
      <c r="E64" s="1"/>
    </row>
    <row r="65" spans="1:5" x14ac:dyDescent="0.25">
      <c r="A65" s="2" t="s">
        <v>62</v>
      </c>
      <c r="B65" s="45">
        <v>2010</v>
      </c>
      <c r="C65" s="1" t="s">
        <v>7</v>
      </c>
      <c r="D65" s="1" t="s">
        <v>8</v>
      </c>
      <c r="E65" s="1"/>
    </row>
    <row r="66" spans="1:5" x14ac:dyDescent="0.25">
      <c r="A66" s="2" t="s">
        <v>62</v>
      </c>
      <c r="B66" s="45">
        <v>2010</v>
      </c>
      <c r="C66" s="1" t="s">
        <v>7</v>
      </c>
      <c r="D66" s="1" t="s">
        <v>8</v>
      </c>
      <c r="E66" s="1"/>
    </row>
    <row r="67" spans="1:5" x14ac:dyDescent="0.25">
      <c r="A67" s="2" t="s">
        <v>63</v>
      </c>
      <c r="B67" s="45">
        <v>1950</v>
      </c>
      <c r="C67" s="1" t="s">
        <v>7</v>
      </c>
      <c r="D67" s="1" t="s">
        <v>8</v>
      </c>
      <c r="E67" s="1" t="s">
        <v>39</v>
      </c>
    </row>
    <row r="68" spans="1:5" x14ac:dyDescent="0.25">
      <c r="A68" s="2" t="s">
        <v>64</v>
      </c>
      <c r="B68" s="45">
        <v>1950</v>
      </c>
      <c r="C68" s="1" t="s">
        <v>7</v>
      </c>
      <c r="D68" s="1" t="s">
        <v>8</v>
      </c>
      <c r="E68" s="1"/>
    </row>
    <row r="69" spans="1:5" x14ac:dyDescent="0.25">
      <c r="A69" s="2" t="s">
        <v>65</v>
      </c>
      <c r="B69" s="45">
        <v>1980</v>
      </c>
      <c r="C69" s="1" t="s">
        <v>18</v>
      </c>
      <c r="D69" s="1" t="s">
        <v>8</v>
      </c>
      <c r="E69" s="1"/>
    </row>
    <row r="70" spans="1:5" x14ac:dyDescent="0.25">
      <c r="A70" s="2" t="s">
        <v>66</v>
      </c>
      <c r="B70" s="45">
        <v>1950</v>
      </c>
      <c r="C70" s="1" t="s">
        <v>7</v>
      </c>
      <c r="D70" s="1" t="s">
        <v>8</v>
      </c>
      <c r="E70" s="1"/>
    </row>
    <row r="71" spans="1:5" x14ac:dyDescent="0.25">
      <c r="A71" s="2" t="s">
        <v>67</v>
      </c>
      <c r="B71" s="45">
        <v>1950</v>
      </c>
      <c r="C71" s="1" t="s">
        <v>7</v>
      </c>
      <c r="D71" s="1" t="s">
        <v>8</v>
      </c>
      <c r="E71" s="1" t="s">
        <v>68</v>
      </c>
    </row>
    <row r="72" spans="1:5" x14ac:dyDescent="0.25">
      <c r="A72" s="2" t="s">
        <v>69</v>
      </c>
      <c r="B72" s="45">
        <v>2010</v>
      </c>
      <c r="C72" s="1" t="s">
        <v>7</v>
      </c>
      <c r="D72" s="1" t="s">
        <v>14</v>
      </c>
      <c r="E72" s="1"/>
    </row>
    <row r="73" spans="1:5" x14ac:dyDescent="0.25">
      <c r="A73" s="2" t="s">
        <v>70</v>
      </c>
      <c r="B73" s="45">
        <v>1980</v>
      </c>
      <c r="C73" s="1" t="s">
        <v>7</v>
      </c>
      <c r="D73" s="1" t="s">
        <v>8</v>
      </c>
      <c r="E73" s="1"/>
    </row>
    <row r="74" spans="1:5" x14ac:dyDescent="0.25">
      <c r="A74" s="2" t="s">
        <v>71</v>
      </c>
      <c r="B74" s="45">
        <v>2010</v>
      </c>
      <c r="C74" s="1" t="s">
        <v>18</v>
      </c>
      <c r="D74" s="1" t="s">
        <v>8</v>
      </c>
      <c r="E74" s="1"/>
    </row>
    <row r="75" spans="1:5" x14ac:dyDescent="0.25">
      <c r="A75" s="2" t="s">
        <v>72</v>
      </c>
      <c r="B75" s="45">
        <v>1980</v>
      </c>
      <c r="C75" s="1" t="s">
        <v>7</v>
      </c>
      <c r="D75" s="1" t="s">
        <v>8</v>
      </c>
      <c r="E75" s="1"/>
    </row>
    <row r="76" spans="1:5" x14ac:dyDescent="0.25">
      <c r="A76" s="2" t="s">
        <v>73</v>
      </c>
      <c r="B76" s="45">
        <v>1950</v>
      </c>
      <c r="C76" s="1" t="s">
        <v>7</v>
      </c>
      <c r="D76" s="1" t="s">
        <v>8</v>
      </c>
      <c r="E76" s="1" t="s">
        <v>39</v>
      </c>
    </row>
    <row r="77" spans="1:5" x14ac:dyDescent="0.25">
      <c r="A77" s="2" t="s">
        <v>74</v>
      </c>
      <c r="B77" s="45">
        <v>1980</v>
      </c>
      <c r="C77" s="1" t="s">
        <v>7</v>
      </c>
      <c r="D77" s="1" t="s">
        <v>8</v>
      </c>
      <c r="E77" s="1"/>
    </row>
    <row r="78" spans="1:5" x14ac:dyDescent="0.25">
      <c r="A78" s="2" t="s">
        <v>75</v>
      </c>
      <c r="B78" s="45">
        <v>2010</v>
      </c>
      <c r="C78" s="1" t="s">
        <v>7</v>
      </c>
      <c r="D78" s="1" t="s">
        <v>14</v>
      </c>
      <c r="E78" s="1"/>
    </row>
    <row r="79" spans="1:5" x14ac:dyDescent="0.25">
      <c r="A79" s="2" t="s">
        <v>76</v>
      </c>
      <c r="B79" s="45">
        <v>1950</v>
      </c>
      <c r="C79" s="1" t="s">
        <v>7</v>
      </c>
      <c r="D79" s="1" t="s">
        <v>8</v>
      </c>
      <c r="E79" s="1"/>
    </row>
    <row r="80" spans="1:5" x14ac:dyDescent="0.25">
      <c r="A80" s="2" t="s">
        <v>77</v>
      </c>
      <c r="B80" s="45">
        <v>1980</v>
      </c>
      <c r="C80" s="1" t="s">
        <v>7</v>
      </c>
      <c r="D80" s="1" t="s">
        <v>8</v>
      </c>
      <c r="E80" s="1"/>
    </row>
    <row r="81" spans="1:5" x14ac:dyDescent="0.25">
      <c r="A81" s="2" t="s">
        <v>78</v>
      </c>
      <c r="B81" s="45">
        <v>1980</v>
      </c>
      <c r="C81" s="1" t="s">
        <v>7</v>
      </c>
      <c r="D81" s="1" t="s">
        <v>79</v>
      </c>
      <c r="E81" s="1"/>
    </row>
    <row r="82" spans="1:5" x14ac:dyDescent="0.25">
      <c r="A82" s="2" t="s">
        <v>80</v>
      </c>
      <c r="B82" s="45">
        <v>1980</v>
      </c>
      <c r="C82" s="1" t="s">
        <v>7</v>
      </c>
      <c r="D82" s="1" t="s">
        <v>8</v>
      </c>
      <c r="E82" s="1"/>
    </row>
    <row r="83" spans="1:5" x14ac:dyDescent="0.25">
      <c r="A83" s="2" t="s">
        <v>81</v>
      </c>
      <c r="B83" s="45">
        <v>1980</v>
      </c>
      <c r="C83" s="1" t="s">
        <v>18</v>
      </c>
      <c r="D83" s="1" t="s">
        <v>14</v>
      </c>
      <c r="E83" s="1"/>
    </row>
    <row r="84" spans="1:5" x14ac:dyDescent="0.25">
      <c r="A84" s="2" t="s">
        <v>81</v>
      </c>
      <c r="B84" s="45">
        <v>2010</v>
      </c>
      <c r="C84" s="1" t="s">
        <v>18</v>
      </c>
      <c r="D84" s="1" t="s">
        <v>14</v>
      </c>
      <c r="E84" s="1"/>
    </row>
    <row r="85" spans="1:5" x14ac:dyDescent="0.25">
      <c r="A85" s="2" t="s">
        <v>82</v>
      </c>
      <c r="B85" s="45">
        <v>1950</v>
      </c>
      <c r="C85" s="1" t="s">
        <v>7</v>
      </c>
      <c r="D85" s="1" t="s">
        <v>8</v>
      </c>
      <c r="E85" s="1"/>
    </row>
    <row r="86" spans="1:5" x14ac:dyDescent="0.25">
      <c r="A86" s="2" t="s">
        <v>82</v>
      </c>
      <c r="B86" s="45">
        <v>1950</v>
      </c>
      <c r="C86" s="1" t="s">
        <v>7</v>
      </c>
      <c r="D86" s="1" t="s">
        <v>8</v>
      </c>
      <c r="E86" s="1"/>
    </row>
    <row r="87" spans="1:5" x14ac:dyDescent="0.25">
      <c r="A87" s="2" t="s">
        <v>82</v>
      </c>
      <c r="B87" s="45">
        <v>1980</v>
      </c>
      <c r="C87" s="1" t="s">
        <v>7</v>
      </c>
      <c r="D87" s="1" t="s">
        <v>8</v>
      </c>
      <c r="E87" s="1"/>
    </row>
    <row r="88" spans="1:5" x14ac:dyDescent="0.25">
      <c r="A88" s="2" t="s">
        <v>82</v>
      </c>
      <c r="B88" s="45">
        <v>1980</v>
      </c>
      <c r="C88" s="1" t="s">
        <v>7</v>
      </c>
      <c r="D88" s="1" t="s">
        <v>8</v>
      </c>
      <c r="E88" s="1"/>
    </row>
    <row r="89" spans="1:5" x14ac:dyDescent="0.25">
      <c r="A89" s="2" t="s">
        <v>83</v>
      </c>
      <c r="B89" s="45">
        <v>1950</v>
      </c>
      <c r="C89" s="1" t="s">
        <v>7</v>
      </c>
      <c r="D89" s="1" t="s">
        <v>8</v>
      </c>
      <c r="E89" s="1"/>
    </row>
    <row r="90" spans="1:5" x14ac:dyDescent="0.25">
      <c r="A90" s="2" t="s">
        <v>84</v>
      </c>
      <c r="B90" s="45">
        <v>2010</v>
      </c>
      <c r="C90" s="1" t="s">
        <v>7</v>
      </c>
      <c r="D90" s="1" t="s">
        <v>14</v>
      </c>
      <c r="E90" s="1"/>
    </row>
    <row r="91" spans="1:5" x14ac:dyDescent="0.25">
      <c r="A91" s="2" t="s">
        <v>85</v>
      </c>
      <c r="B91" s="45">
        <v>2010</v>
      </c>
      <c r="C91" s="1" t="s">
        <v>18</v>
      </c>
      <c r="D91" s="1" t="s">
        <v>8</v>
      </c>
      <c r="E91" s="1" t="s">
        <v>86</v>
      </c>
    </row>
    <row r="93" spans="1:5" x14ac:dyDescent="0.25">
      <c r="A93" s="1"/>
      <c r="B93" s="44" t="s">
        <v>87</v>
      </c>
      <c r="C93" s="1">
        <v>12</v>
      </c>
      <c r="D93" s="1">
        <v>9</v>
      </c>
      <c r="E93" s="1" t="s">
        <v>88</v>
      </c>
    </row>
    <row r="94" spans="1:5" x14ac:dyDescent="0.25">
      <c r="A94" s="1"/>
      <c r="B94" s="44" t="s">
        <v>89</v>
      </c>
      <c r="C94" s="1">
        <v>78</v>
      </c>
      <c r="D94" s="1">
        <v>77</v>
      </c>
      <c r="E94" s="1" t="s">
        <v>90</v>
      </c>
    </row>
    <row r="95" spans="1:5" x14ac:dyDescent="0.25">
      <c r="A95" s="1"/>
      <c r="C95" s="1"/>
      <c r="D95" s="1">
        <v>1</v>
      </c>
      <c r="E95" s="1" t="s">
        <v>91</v>
      </c>
    </row>
    <row r="96" spans="1:5" x14ac:dyDescent="0.25">
      <c r="A96" s="1"/>
      <c r="C96" s="1"/>
      <c r="D96" s="1">
        <v>3</v>
      </c>
      <c r="E96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2" sqref="I12"/>
    </sheetView>
  </sheetViews>
  <sheetFormatPr defaultRowHeight="15" x14ac:dyDescent="0.25"/>
  <sheetData>
    <row r="1" spans="1:10" x14ac:dyDescent="0.25">
      <c r="A1" s="3" t="s">
        <v>0</v>
      </c>
      <c r="B1" s="5" t="s">
        <v>1</v>
      </c>
      <c r="C1" s="3" t="s">
        <v>2</v>
      </c>
      <c r="D1" s="3" t="s">
        <v>3</v>
      </c>
    </row>
    <row r="2" spans="1:10" x14ac:dyDescent="0.25">
      <c r="A2" s="4" t="s">
        <v>34</v>
      </c>
      <c r="B2" s="6">
        <v>1950</v>
      </c>
      <c r="C2" s="3" t="s">
        <v>18</v>
      </c>
      <c r="D2" s="3" t="s">
        <v>8</v>
      </c>
    </row>
    <row r="3" spans="1:10" x14ac:dyDescent="0.25">
      <c r="A3" s="4" t="s">
        <v>35</v>
      </c>
      <c r="B3" s="6">
        <v>1950</v>
      </c>
      <c r="C3" s="3" t="s">
        <v>7</v>
      </c>
      <c r="D3" s="3" t="s">
        <v>8</v>
      </c>
      <c r="G3" s="7" t="s">
        <v>18</v>
      </c>
      <c r="H3">
        <f>COUNTIF(C2:C91,"Female")</f>
        <v>12</v>
      </c>
    </row>
    <row r="4" spans="1:10" x14ac:dyDescent="0.25">
      <c r="A4" s="4" t="s">
        <v>42</v>
      </c>
      <c r="B4" s="6">
        <v>1950</v>
      </c>
      <c r="C4" s="3" t="s">
        <v>7</v>
      </c>
      <c r="D4" s="3" t="s">
        <v>8</v>
      </c>
      <c r="G4" s="7" t="s">
        <v>7</v>
      </c>
      <c r="H4">
        <f>COUNTIF(C2:C91,"Female")</f>
        <v>12</v>
      </c>
    </row>
    <row r="5" spans="1:10" x14ac:dyDescent="0.25">
      <c r="A5" s="4" t="s">
        <v>51</v>
      </c>
      <c r="B5" s="6">
        <v>1950</v>
      </c>
      <c r="C5" s="3" t="s">
        <v>7</v>
      </c>
      <c r="D5" s="3" t="s">
        <v>8</v>
      </c>
    </row>
    <row r="6" spans="1:10" x14ac:dyDescent="0.25">
      <c r="A6" s="4" t="s">
        <v>53</v>
      </c>
      <c r="B6" s="6">
        <v>1950</v>
      </c>
      <c r="C6" s="3" t="s">
        <v>7</v>
      </c>
      <c r="D6" s="3" t="s">
        <v>8</v>
      </c>
      <c r="G6" s="9">
        <v>1950</v>
      </c>
      <c r="H6" s="10">
        <v>1980</v>
      </c>
      <c r="I6" s="10">
        <v>2010</v>
      </c>
      <c r="J6" s="10" t="s">
        <v>93</v>
      </c>
    </row>
    <row r="7" spans="1:10" x14ac:dyDescent="0.25">
      <c r="A7" s="4" t="s">
        <v>62</v>
      </c>
      <c r="B7" s="6">
        <v>1950</v>
      </c>
      <c r="C7" s="3" t="s">
        <v>7</v>
      </c>
      <c r="D7" s="3" t="s">
        <v>8</v>
      </c>
      <c r="F7" s="11" t="s">
        <v>18</v>
      </c>
      <c r="G7">
        <f>COUNTIF(C2:C37,"Female")</f>
        <v>1</v>
      </c>
      <c r="H7">
        <f>COUNTIF(C38:C74,"Female")</f>
        <v>5</v>
      </c>
      <c r="I7">
        <f>COUNTIF(C75:C91,"Female")</f>
        <v>6</v>
      </c>
      <c r="J7">
        <f>SUM(G7:I7)</f>
        <v>12</v>
      </c>
    </row>
    <row r="8" spans="1:10" x14ac:dyDescent="0.25">
      <c r="A8" s="4" t="s">
        <v>62</v>
      </c>
      <c r="B8" s="6">
        <v>1950</v>
      </c>
      <c r="C8" s="3" t="s">
        <v>7</v>
      </c>
      <c r="D8" s="3" t="s">
        <v>8</v>
      </c>
      <c r="F8" s="11" t="s">
        <v>7</v>
      </c>
      <c r="G8">
        <f>COUNTIF(C2:C37,"Male")</f>
        <v>35</v>
      </c>
      <c r="H8">
        <f>COUNTIF(C38:C74,"Male")</f>
        <v>32</v>
      </c>
      <c r="I8">
        <f>COUNTIF(C75:C91,"Male")</f>
        <v>11</v>
      </c>
      <c r="J8">
        <f>SUM(G8:I8)</f>
        <v>78</v>
      </c>
    </row>
    <row r="9" spans="1:10" x14ac:dyDescent="0.25">
      <c r="A9" s="4" t="s">
        <v>62</v>
      </c>
      <c r="B9" s="6">
        <v>1950</v>
      </c>
      <c r="C9" s="3" t="s">
        <v>7</v>
      </c>
      <c r="D9" s="3" t="s">
        <v>8</v>
      </c>
      <c r="F9" s="11" t="s">
        <v>93</v>
      </c>
      <c r="G9">
        <f>SUM(G7:G8)</f>
        <v>36</v>
      </c>
      <c r="H9" s="11">
        <f t="shared" ref="H9:I9" si="0">SUM(H7:H8)</f>
        <v>37</v>
      </c>
      <c r="I9" s="11">
        <f t="shared" si="0"/>
        <v>17</v>
      </c>
    </row>
    <row r="10" spans="1:10" x14ac:dyDescent="0.25">
      <c r="A10" s="4" t="s">
        <v>62</v>
      </c>
      <c r="B10" s="6">
        <v>1950</v>
      </c>
      <c r="C10" s="3" t="s">
        <v>7</v>
      </c>
      <c r="D10" s="3" t="s">
        <v>8</v>
      </c>
      <c r="F10" s="8"/>
    </row>
    <row r="11" spans="1:10" x14ac:dyDescent="0.25">
      <c r="A11" s="4" t="s">
        <v>62</v>
      </c>
      <c r="B11" s="6">
        <v>1950</v>
      </c>
      <c r="C11" s="3" t="s">
        <v>7</v>
      </c>
      <c r="D11" s="3" t="s">
        <v>8</v>
      </c>
    </row>
    <row r="12" spans="1:10" x14ac:dyDescent="0.25">
      <c r="A12" s="4" t="s">
        <v>73</v>
      </c>
      <c r="B12" s="6">
        <v>1950</v>
      </c>
      <c r="C12" s="3" t="s">
        <v>7</v>
      </c>
      <c r="D12" s="3" t="s">
        <v>8</v>
      </c>
    </row>
    <row r="13" spans="1:10" x14ac:dyDescent="0.25">
      <c r="A13" s="4" t="s">
        <v>76</v>
      </c>
      <c r="B13" s="6">
        <v>1950</v>
      </c>
      <c r="C13" s="3" t="s">
        <v>7</v>
      </c>
      <c r="D13" s="3" t="s">
        <v>8</v>
      </c>
    </row>
    <row r="14" spans="1:10" x14ac:dyDescent="0.25">
      <c r="A14" s="4" t="s">
        <v>82</v>
      </c>
      <c r="B14" s="6">
        <v>1950</v>
      </c>
      <c r="C14" s="3" t="s">
        <v>7</v>
      </c>
      <c r="D14" s="3" t="s">
        <v>8</v>
      </c>
    </row>
    <row r="15" spans="1:10" x14ac:dyDescent="0.25">
      <c r="A15" s="4" t="s">
        <v>15</v>
      </c>
      <c r="B15" s="6">
        <v>1950</v>
      </c>
      <c r="C15" s="3" t="s">
        <v>7</v>
      </c>
      <c r="D15" s="3" t="s">
        <v>8</v>
      </c>
    </row>
    <row r="16" spans="1:10" x14ac:dyDescent="0.25">
      <c r="A16" s="4" t="s">
        <v>23</v>
      </c>
      <c r="B16" s="6">
        <v>1950</v>
      </c>
      <c r="C16" s="3" t="s">
        <v>7</v>
      </c>
      <c r="D16" s="3" t="s">
        <v>8</v>
      </c>
    </row>
    <row r="17" spans="1:4" x14ac:dyDescent="0.25">
      <c r="A17" s="4" t="s">
        <v>26</v>
      </c>
      <c r="B17" s="6">
        <v>1950</v>
      </c>
      <c r="C17" s="3" t="s">
        <v>7</v>
      </c>
      <c r="D17" s="3" t="s">
        <v>8</v>
      </c>
    </row>
    <row r="18" spans="1:4" x14ac:dyDescent="0.25">
      <c r="A18" s="4" t="s">
        <v>37</v>
      </c>
      <c r="B18" s="6">
        <v>1950</v>
      </c>
      <c r="C18" s="3" t="s">
        <v>7</v>
      </c>
      <c r="D18" s="3" t="s">
        <v>8</v>
      </c>
    </row>
    <row r="19" spans="1:4" x14ac:dyDescent="0.25">
      <c r="A19" s="4" t="s">
        <v>44</v>
      </c>
      <c r="B19" s="6">
        <v>1950</v>
      </c>
      <c r="C19" s="3" t="s">
        <v>7</v>
      </c>
      <c r="D19" s="3" t="s">
        <v>8</v>
      </c>
    </row>
    <row r="20" spans="1:4" x14ac:dyDescent="0.25">
      <c r="A20" s="4" t="s">
        <v>44</v>
      </c>
      <c r="B20" s="6">
        <v>1950</v>
      </c>
      <c r="C20" s="3" t="s">
        <v>7</v>
      </c>
      <c r="D20" s="3" t="s">
        <v>8</v>
      </c>
    </row>
    <row r="21" spans="1:4" x14ac:dyDescent="0.25">
      <c r="A21" s="4" t="s">
        <v>47</v>
      </c>
      <c r="B21" s="6">
        <v>1950</v>
      </c>
      <c r="C21" s="3" t="s">
        <v>7</v>
      </c>
      <c r="D21" s="3" t="s">
        <v>8</v>
      </c>
    </row>
    <row r="22" spans="1:4" x14ac:dyDescent="0.25">
      <c r="A22" s="4" t="s">
        <v>48</v>
      </c>
      <c r="B22" s="6">
        <v>1950</v>
      </c>
      <c r="C22" s="3" t="s">
        <v>7</v>
      </c>
      <c r="D22" s="3" t="s">
        <v>8</v>
      </c>
    </row>
    <row r="23" spans="1:4" x14ac:dyDescent="0.25">
      <c r="A23" s="4" t="s">
        <v>51</v>
      </c>
      <c r="B23" s="6">
        <v>1950</v>
      </c>
      <c r="C23" s="3" t="s">
        <v>7</v>
      </c>
      <c r="D23" s="3" t="s">
        <v>8</v>
      </c>
    </row>
    <row r="24" spans="1:4" x14ac:dyDescent="0.25">
      <c r="A24" s="4" t="s">
        <v>54</v>
      </c>
      <c r="B24" s="6">
        <v>1950</v>
      </c>
      <c r="C24" s="3" t="s">
        <v>7</v>
      </c>
      <c r="D24" s="3" t="s">
        <v>8</v>
      </c>
    </row>
    <row r="25" spans="1:4" x14ac:dyDescent="0.25">
      <c r="A25" s="4" t="s">
        <v>58</v>
      </c>
      <c r="B25" s="6">
        <v>1950</v>
      </c>
      <c r="C25" s="3" t="s">
        <v>7</v>
      </c>
      <c r="D25" s="3" t="s">
        <v>8</v>
      </c>
    </row>
    <row r="26" spans="1:4" x14ac:dyDescent="0.25">
      <c r="A26" s="4" t="s">
        <v>61</v>
      </c>
      <c r="B26" s="6">
        <v>1950</v>
      </c>
      <c r="C26" s="3" t="s">
        <v>7</v>
      </c>
      <c r="D26" s="3" t="s">
        <v>8</v>
      </c>
    </row>
    <row r="27" spans="1:4" x14ac:dyDescent="0.25">
      <c r="A27" s="4" t="s">
        <v>62</v>
      </c>
      <c r="B27" s="6">
        <v>1950</v>
      </c>
      <c r="C27" s="3" t="s">
        <v>7</v>
      </c>
      <c r="D27" s="3" t="s">
        <v>8</v>
      </c>
    </row>
    <row r="28" spans="1:4" x14ac:dyDescent="0.25">
      <c r="A28" s="4" t="s">
        <v>74</v>
      </c>
      <c r="B28" s="6">
        <v>1950</v>
      </c>
      <c r="C28" s="3" t="s">
        <v>7</v>
      </c>
      <c r="D28" s="3" t="s">
        <v>8</v>
      </c>
    </row>
    <row r="29" spans="1:4" x14ac:dyDescent="0.25">
      <c r="A29" s="4" t="s">
        <v>77</v>
      </c>
      <c r="B29" s="6">
        <v>1950</v>
      </c>
      <c r="C29" s="3" t="s">
        <v>7</v>
      </c>
      <c r="D29" s="3" t="s">
        <v>8</v>
      </c>
    </row>
    <row r="30" spans="1:4" x14ac:dyDescent="0.25">
      <c r="A30" s="4" t="s">
        <v>80</v>
      </c>
      <c r="B30" s="6">
        <v>1950</v>
      </c>
      <c r="C30" s="3" t="s">
        <v>7</v>
      </c>
      <c r="D30" s="3" t="s">
        <v>8</v>
      </c>
    </row>
    <row r="31" spans="1:4" x14ac:dyDescent="0.25">
      <c r="A31" s="4" t="s">
        <v>81</v>
      </c>
      <c r="B31" s="6">
        <v>1950</v>
      </c>
      <c r="C31" s="3" t="s">
        <v>7</v>
      </c>
      <c r="D31" s="3" t="s">
        <v>8</v>
      </c>
    </row>
    <row r="32" spans="1:4" x14ac:dyDescent="0.25">
      <c r="A32" s="4" t="s">
        <v>24</v>
      </c>
      <c r="B32" s="6">
        <v>1950</v>
      </c>
      <c r="C32" s="3" t="s">
        <v>7</v>
      </c>
      <c r="D32" s="3" t="s">
        <v>8</v>
      </c>
    </row>
    <row r="33" spans="1:4" x14ac:dyDescent="0.25">
      <c r="A33" s="4" t="s">
        <v>36</v>
      </c>
      <c r="B33" s="6">
        <v>1950</v>
      </c>
      <c r="C33" s="3" t="s">
        <v>7</v>
      </c>
      <c r="D33" s="3" t="s">
        <v>8</v>
      </c>
    </row>
    <row r="34" spans="1:4" x14ac:dyDescent="0.25">
      <c r="A34" s="4" t="s">
        <v>71</v>
      </c>
      <c r="B34" s="6">
        <v>1950</v>
      </c>
      <c r="C34" s="3" t="s">
        <v>7</v>
      </c>
      <c r="D34" s="3" t="s">
        <v>8</v>
      </c>
    </row>
    <row r="35" spans="1:4" x14ac:dyDescent="0.25">
      <c r="A35" s="4" t="s">
        <v>75</v>
      </c>
      <c r="B35" s="6">
        <v>1950</v>
      </c>
      <c r="C35" s="3" t="s">
        <v>7</v>
      </c>
      <c r="D35" s="3" t="s">
        <v>8</v>
      </c>
    </row>
    <row r="36" spans="1:4" x14ac:dyDescent="0.25">
      <c r="A36" s="4" t="s">
        <v>85</v>
      </c>
      <c r="B36" s="6">
        <v>1950</v>
      </c>
      <c r="C36" s="3" t="s">
        <v>7</v>
      </c>
      <c r="D36" s="3" t="s">
        <v>8</v>
      </c>
    </row>
    <row r="37" spans="1:4" x14ac:dyDescent="0.25">
      <c r="A37" s="4" t="s">
        <v>37</v>
      </c>
      <c r="B37" s="6">
        <v>1950</v>
      </c>
      <c r="C37" s="3" t="s">
        <v>7</v>
      </c>
      <c r="D37" s="3" t="s">
        <v>8</v>
      </c>
    </row>
    <row r="38" spans="1:4" x14ac:dyDescent="0.25">
      <c r="A38" s="4" t="s">
        <v>19</v>
      </c>
      <c r="B38" s="6">
        <v>1980</v>
      </c>
      <c r="C38" s="3" t="s">
        <v>7</v>
      </c>
      <c r="D38" s="3" t="s">
        <v>8</v>
      </c>
    </row>
    <row r="39" spans="1:4" x14ac:dyDescent="0.25">
      <c r="A39" s="4" t="s">
        <v>20</v>
      </c>
      <c r="B39" s="6">
        <v>1980</v>
      </c>
      <c r="C39" s="3" t="s">
        <v>7</v>
      </c>
      <c r="D39" s="3" t="s">
        <v>8</v>
      </c>
    </row>
    <row r="40" spans="1:4" x14ac:dyDescent="0.25">
      <c r="A40" s="4" t="s">
        <v>27</v>
      </c>
      <c r="B40" s="6">
        <v>1980</v>
      </c>
      <c r="C40" s="3" t="s">
        <v>7</v>
      </c>
      <c r="D40" s="3" t="s">
        <v>14</v>
      </c>
    </row>
    <row r="41" spans="1:4" x14ac:dyDescent="0.25">
      <c r="A41" s="4" t="s">
        <v>28</v>
      </c>
      <c r="B41" s="6">
        <v>1980</v>
      </c>
      <c r="C41" s="3" t="s">
        <v>7</v>
      </c>
      <c r="D41" s="3" t="s">
        <v>8</v>
      </c>
    </row>
    <row r="42" spans="1:4" x14ac:dyDescent="0.25">
      <c r="A42" s="4" t="s">
        <v>35</v>
      </c>
      <c r="B42" s="6">
        <v>1980</v>
      </c>
      <c r="C42" s="3" t="s">
        <v>18</v>
      </c>
      <c r="D42" s="3" t="s">
        <v>8</v>
      </c>
    </row>
    <row r="43" spans="1:4" x14ac:dyDescent="0.25">
      <c r="A43" s="4" t="s">
        <v>40</v>
      </c>
      <c r="B43" s="6">
        <v>1980</v>
      </c>
      <c r="C43" s="3" t="s">
        <v>18</v>
      </c>
      <c r="D43" s="3" t="s">
        <v>8</v>
      </c>
    </row>
    <row r="44" spans="1:4" x14ac:dyDescent="0.25">
      <c r="A44" s="4" t="s">
        <v>44</v>
      </c>
      <c r="B44" s="6">
        <v>1980</v>
      </c>
      <c r="C44" s="3" t="s">
        <v>7</v>
      </c>
      <c r="D44" s="3" t="s">
        <v>8</v>
      </c>
    </row>
    <row r="45" spans="1:4" x14ac:dyDescent="0.25">
      <c r="A45" s="4" t="s">
        <v>50</v>
      </c>
      <c r="B45" s="6">
        <v>1980</v>
      </c>
      <c r="C45" s="3" t="s">
        <v>7</v>
      </c>
      <c r="D45" s="3" t="s">
        <v>8</v>
      </c>
    </row>
    <row r="46" spans="1:4" x14ac:dyDescent="0.25">
      <c r="A46" s="4" t="s">
        <v>59</v>
      </c>
      <c r="B46" s="6">
        <v>1980</v>
      </c>
      <c r="C46" s="3" t="s">
        <v>7</v>
      </c>
      <c r="D46" s="3" t="s">
        <v>8</v>
      </c>
    </row>
    <row r="47" spans="1:4" x14ac:dyDescent="0.25">
      <c r="A47" s="4" t="s">
        <v>60</v>
      </c>
      <c r="B47" s="6">
        <v>1980</v>
      </c>
      <c r="C47" s="3" t="s">
        <v>18</v>
      </c>
      <c r="D47" s="3" t="s">
        <v>8</v>
      </c>
    </row>
    <row r="48" spans="1:4" x14ac:dyDescent="0.25">
      <c r="A48" s="4" t="s">
        <v>64</v>
      </c>
      <c r="B48" s="6">
        <v>1980</v>
      </c>
      <c r="C48" s="3" t="s">
        <v>7</v>
      </c>
      <c r="D48" s="3" t="s">
        <v>8</v>
      </c>
    </row>
    <row r="49" spans="1:4" x14ac:dyDescent="0.25">
      <c r="A49" s="4" t="s">
        <v>66</v>
      </c>
      <c r="B49" s="6">
        <v>1980</v>
      </c>
      <c r="C49" s="3" t="s">
        <v>7</v>
      </c>
      <c r="D49" s="3" t="s">
        <v>8</v>
      </c>
    </row>
    <row r="50" spans="1:4" x14ac:dyDescent="0.25">
      <c r="A50" s="4" t="s">
        <v>67</v>
      </c>
      <c r="B50" s="6">
        <v>1980</v>
      </c>
      <c r="C50" s="3" t="s">
        <v>7</v>
      </c>
      <c r="D50" s="3" t="s">
        <v>8</v>
      </c>
    </row>
    <row r="51" spans="1:4" x14ac:dyDescent="0.25">
      <c r="A51" s="4" t="s">
        <v>82</v>
      </c>
      <c r="B51" s="6">
        <v>1980</v>
      </c>
      <c r="C51" s="3" t="s">
        <v>7</v>
      </c>
      <c r="D51" s="3" t="s">
        <v>8</v>
      </c>
    </row>
    <row r="52" spans="1:4" x14ac:dyDescent="0.25">
      <c r="A52" s="4" t="s">
        <v>83</v>
      </c>
      <c r="B52" s="6">
        <v>1980</v>
      </c>
      <c r="C52" s="3" t="s">
        <v>7</v>
      </c>
      <c r="D52" s="3" t="s">
        <v>8</v>
      </c>
    </row>
    <row r="53" spans="1:4" x14ac:dyDescent="0.25">
      <c r="A53" s="4" t="s">
        <v>6</v>
      </c>
      <c r="B53" s="6">
        <v>1980</v>
      </c>
      <c r="C53" s="3" t="s">
        <v>7</v>
      </c>
      <c r="D53" s="3" t="s">
        <v>8</v>
      </c>
    </row>
    <row r="54" spans="1:4" x14ac:dyDescent="0.25">
      <c r="A54" s="4" t="s">
        <v>10</v>
      </c>
      <c r="B54" s="6">
        <v>1980</v>
      </c>
      <c r="C54" s="3" t="s">
        <v>7</v>
      </c>
      <c r="D54" s="3" t="s">
        <v>8</v>
      </c>
    </row>
    <row r="55" spans="1:4" x14ac:dyDescent="0.25">
      <c r="A55" s="4" t="s">
        <v>13</v>
      </c>
      <c r="B55" s="6">
        <v>1980</v>
      </c>
      <c r="C55" s="3" t="s">
        <v>7</v>
      </c>
      <c r="D55" s="3" t="s">
        <v>8</v>
      </c>
    </row>
    <row r="56" spans="1:4" x14ac:dyDescent="0.25">
      <c r="A56" s="4" t="s">
        <v>21</v>
      </c>
      <c r="B56" s="6">
        <v>1980</v>
      </c>
      <c r="C56" s="3" t="s">
        <v>7</v>
      </c>
      <c r="D56" s="3" t="s">
        <v>8</v>
      </c>
    </row>
    <row r="57" spans="1:4" x14ac:dyDescent="0.25">
      <c r="A57" s="4" t="s">
        <v>21</v>
      </c>
      <c r="B57" s="6">
        <v>1980</v>
      </c>
      <c r="C57" s="3" t="s">
        <v>7</v>
      </c>
      <c r="D57" s="3" t="s">
        <v>8</v>
      </c>
    </row>
    <row r="58" spans="1:4" x14ac:dyDescent="0.25">
      <c r="A58" s="4" t="s">
        <v>29</v>
      </c>
      <c r="B58" s="6">
        <v>1980</v>
      </c>
      <c r="C58" s="3" t="s">
        <v>7</v>
      </c>
      <c r="D58" s="3" t="s">
        <v>8</v>
      </c>
    </row>
    <row r="59" spans="1:4" x14ac:dyDescent="0.25">
      <c r="A59" s="4" t="s">
        <v>38</v>
      </c>
      <c r="B59" s="6">
        <v>1980</v>
      </c>
      <c r="C59" s="3" t="s">
        <v>7</v>
      </c>
      <c r="D59" s="3" t="s">
        <v>8</v>
      </c>
    </row>
    <row r="60" spans="1:4" x14ac:dyDescent="0.25">
      <c r="A60" s="4" t="s">
        <v>44</v>
      </c>
      <c r="B60" s="6">
        <v>1980</v>
      </c>
      <c r="C60" s="3" t="s">
        <v>7</v>
      </c>
      <c r="D60" s="3" t="s">
        <v>8</v>
      </c>
    </row>
    <row r="61" spans="1:4" x14ac:dyDescent="0.25">
      <c r="A61" s="4" t="s">
        <v>45</v>
      </c>
      <c r="B61" s="6">
        <v>1980</v>
      </c>
      <c r="C61" s="3" t="s">
        <v>7</v>
      </c>
      <c r="D61" s="3" t="s">
        <v>8</v>
      </c>
    </row>
    <row r="62" spans="1:4" x14ac:dyDescent="0.25">
      <c r="A62" s="4" t="s">
        <v>62</v>
      </c>
      <c r="B62" s="6">
        <v>1980</v>
      </c>
      <c r="C62" s="3" t="s">
        <v>7</v>
      </c>
      <c r="D62" s="3" t="s">
        <v>8</v>
      </c>
    </row>
    <row r="63" spans="1:4" x14ac:dyDescent="0.25">
      <c r="A63" s="4" t="s">
        <v>62</v>
      </c>
      <c r="B63" s="6">
        <v>1980</v>
      </c>
      <c r="C63" s="3" t="s">
        <v>7</v>
      </c>
      <c r="D63" s="3" t="s">
        <v>8</v>
      </c>
    </row>
    <row r="64" spans="1:4" x14ac:dyDescent="0.25">
      <c r="A64" s="4" t="s">
        <v>65</v>
      </c>
      <c r="B64" s="6">
        <v>1980</v>
      </c>
      <c r="C64" s="3" t="s">
        <v>7</v>
      </c>
      <c r="D64" s="3" t="s">
        <v>8</v>
      </c>
    </row>
    <row r="65" spans="1:4" x14ac:dyDescent="0.25">
      <c r="A65" s="4" t="s">
        <v>78</v>
      </c>
      <c r="B65" s="6">
        <v>1980</v>
      </c>
      <c r="C65" s="3" t="s">
        <v>18</v>
      </c>
      <c r="D65" s="3" t="s">
        <v>8</v>
      </c>
    </row>
    <row r="66" spans="1:4" x14ac:dyDescent="0.25">
      <c r="A66" s="4" t="s">
        <v>11</v>
      </c>
      <c r="B66" s="6">
        <v>1980</v>
      </c>
      <c r="C66" s="3" t="s">
        <v>7</v>
      </c>
      <c r="D66" s="3" t="s">
        <v>8</v>
      </c>
    </row>
    <row r="67" spans="1:4" x14ac:dyDescent="0.25">
      <c r="A67" s="4" t="s">
        <v>17</v>
      </c>
      <c r="B67" s="6">
        <v>1980</v>
      </c>
      <c r="C67" s="3" t="s">
        <v>7</v>
      </c>
      <c r="D67" s="3" t="s">
        <v>8</v>
      </c>
    </row>
    <row r="68" spans="1:4" x14ac:dyDescent="0.25">
      <c r="A68" s="4" t="s">
        <v>31</v>
      </c>
      <c r="B68" s="6">
        <v>1980</v>
      </c>
      <c r="C68" s="3" t="s">
        <v>7</v>
      </c>
      <c r="D68" s="3" t="s">
        <v>8</v>
      </c>
    </row>
    <row r="69" spans="1:4" x14ac:dyDescent="0.25">
      <c r="A69" s="4" t="s">
        <v>52</v>
      </c>
      <c r="B69" s="6">
        <v>1980</v>
      </c>
      <c r="C69" s="3" t="s">
        <v>7</v>
      </c>
      <c r="D69" s="3" t="s">
        <v>8</v>
      </c>
    </row>
    <row r="70" spans="1:4" x14ac:dyDescent="0.25">
      <c r="A70" s="4" t="s">
        <v>55</v>
      </c>
      <c r="B70" s="6">
        <v>1980</v>
      </c>
      <c r="C70" s="3" t="s">
        <v>7</v>
      </c>
      <c r="D70" s="3" t="s">
        <v>79</v>
      </c>
    </row>
    <row r="71" spans="1:4" x14ac:dyDescent="0.25">
      <c r="A71" s="4" t="s">
        <v>62</v>
      </c>
      <c r="B71" s="6">
        <v>1980</v>
      </c>
      <c r="C71" s="3" t="s">
        <v>7</v>
      </c>
      <c r="D71" s="3" t="s">
        <v>8</v>
      </c>
    </row>
    <row r="72" spans="1:4" x14ac:dyDescent="0.25">
      <c r="A72" s="4" t="s">
        <v>62</v>
      </c>
      <c r="B72" s="6">
        <v>1980</v>
      </c>
      <c r="C72" s="3" t="s">
        <v>18</v>
      </c>
      <c r="D72" s="3" t="s">
        <v>14</v>
      </c>
    </row>
    <row r="73" spans="1:4" x14ac:dyDescent="0.25">
      <c r="A73" s="4" t="s">
        <v>81</v>
      </c>
      <c r="B73" s="6">
        <v>1980</v>
      </c>
      <c r="C73" s="3" t="s">
        <v>7</v>
      </c>
      <c r="D73" s="3" t="s">
        <v>8</v>
      </c>
    </row>
    <row r="74" spans="1:4" x14ac:dyDescent="0.25">
      <c r="A74" s="4" t="s">
        <v>84</v>
      </c>
      <c r="B74" s="6">
        <v>1980</v>
      </c>
      <c r="C74" s="3" t="s">
        <v>7</v>
      </c>
      <c r="D74" s="3" t="s">
        <v>8</v>
      </c>
    </row>
    <row r="75" spans="1:4" x14ac:dyDescent="0.25">
      <c r="A75" s="4" t="s">
        <v>23</v>
      </c>
      <c r="B75" s="6">
        <v>2010</v>
      </c>
      <c r="C75" s="3" t="s">
        <v>7</v>
      </c>
      <c r="D75" s="3" t="s">
        <v>79</v>
      </c>
    </row>
    <row r="76" spans="1:4" x14ac:dyDescent="0.25">
      <c r="A76" s="4" t="s">
        <v>32</v>
      </c>
      <c r="B76" s="6">
        <v>2010</v>
      </c>
      <c r="C76" s="3" t="s">
        <v>7</v>
      </c>
      <c r="D76" s="3" t="s">
        <v>8</v>
      </c>
    </row>
    <row r="77" spans="1:4" x14ac:dyDescent="0.25">
      <c r="A77" s="4" t="s">
        <v>33</v>
      </c>
      <c r="B77" s="6">
        <v>2010</v>
      </c>
      <c r="C77" s="3" t="s">
        <v>18</v>
      </c>
      <c r="D77" s="3" t="s">
        <v>8</v>
      </c>
    </row>
    <row r="78" spans="1:4" x14ac:dyDescent="0.25">
      <c r="A78" s="4" t="s">
        <v>46</v>
      </c>
      <c r="B78" s="6">
        <v>2010</v>
      </c>
      <c r="C78" s="3" t="s">
        <v>18</v>
      </c>
      <c r="D78" s="3" t="s">
        <v>79</v>
      </c>
    </row>
    <row r="79" spans="1:4" x14ac:dyDescent="0.25">
      <c r="A79" s="4" t="s">
        <v>62</v>
      </c>
      <c r="B79" s="6">
        <v>2010</v>
      </c>
      <c r="C79" s="3" t="s">
        <v>7</v>
      </c>
      <c r="D79" s="3" t="s">
        <v>14</v>
      </c>
    </row>
    <row r="80" spans="1:4" x14ac:dyDescent="0.25">
      <c r="A80" s="4" t="s">
        <v>62</v>
      </c>
      <c r="B80" s="6">
        <v>2010</v>
      </c>
      <c r="C80" s="3" t="s">
        <v>7</v>
      </c>
      <c r="D80" s="3" t="s">
        <v>14</v>
      </c>
    </row>
    <row r="81" spans="1:4" x14ac:dyDescent="0.25">
      <c r="A81" s="4" t="s">
        <v>63</v>
      </c>
      <c r="B81" s="6">
        <v>2010</v>
      </c>
      <c r="C81" s="3" t="s">
        <v>7</v>
      </c>
      <c r="D81" s="3" t="s">
        <v>8</v>
      </c>
    </row>
    <row r="82" spans="1:4" x14ac:dyDescent="0.25">
      <c r="A82" s="4" t="s">
        <v>30</v>
      </c>
      <c r="B82" s="6">
        <v>2010</v>
      </c>
      <c r="C82" s="3" t="s">
        <v>18</v>
      </c>
      <c r="D82" s="3" t="s">
        <v>14</v>
      </c>
    </row>
    <row r="83" spans="1:4" x14ac:dyDescent="0.25">
      <c r="A83" s="4" t="s">
        <v>43</v>
      </c>
      <c r="B83" s="6">
        <v>2010</v>
      </c>
      <c r="C83" s="3" t="s">
        <v>7</v>
      </c>
      <c r="D83" s="3" t="s">
        <v>56</v>
      </c>
    </row>
    <row r="84" spans="1:4" x14ac:dyDescent="0.25">
      <c r="A84" s="4" t="s">
        <v>70</v>
      </c>
      <c r="B84" s="6">
        <v>2010</v>
      </c>
      <c r="C84" s="3" t="s">
        <v>7</v>
      </c>
      <c r="D84" s="3" t="s">
        <v>8</v>
      </c>
    </row>
    <row r="85" spans="1:4" x14ac:dyDescent="0.25">
      <c r="A85" s="4" t="s">
        <v>72</v>
      </c>
      <c r="B85" s="6">
        <v>2010</v>
      </c>
      <c r="C85" s="3" t="s">
        <v>7</v>
      </c>
      <c r="D85" s="3" t="s">
        <v>8</v>
      </c>
    </row>
    <row r="86" spans="1:4" x14ac:dyDescent="0.25">
      <c r="A86" s="4" t="s">
        <v>82</v>
      </c>
      <c r="B86" s="6">
        <v>2010</v>
      </c>
      <c r="C86" s="3" t="s">
        <v>7</v>
      </c>
      <c r="D86" s="3" t="s">
        <v>14</v>
      </c>
    </row>
    <row r="87" spans="1:4" x14ac:dyDescent="0.25">
      <c r="A87" s="4" t="s">
        <v>16</v>
      </c>
      <c r="B87" s="6">
        <v>2010</v>
      </c>
      <c r="C87" s="3" t="s">
        <v>18</v>
      </c>
      <c r="D87" s="3" t="s">
        <v>8</v>
      </c>
    </row>
    <row r="88" spans="1:4" x14ac:dyDescent="0.25">
      <c r="A88" s="4" t="s">
        <v>31</v>
      </c>
      <c r="B88" s="6">
        <v>2010</v>
      </c>
      <c r="C88" s="3" t="s">
        <v>7</v>
      </c>
      <c r="D88" s="3" t="s">
        <v>14</v>
      </c>
    </row>
    <row r="89" spans="1:4" x14ac:dyDescent="0.25">
      <c r="A89" s="4" t="s">
        <v>69</v>
      </c>
      <c r="B89" s="6">
        <v>2010</v>
      </c>
      <c r="C89" s="3" t="s">
        <v>18</v>
      </c>
      <c r="D89" s="3" t="s">
        <v>14</v>
      </c>
    </row>
    <row r="90" spans="1:4" x14ac:dyDescent="0.25">
      <c r="A90" s="3"/>
      <c r="B90" s="6">
        <v>2010</v>
      </c>
      <c r="C90" s="3" t="s">
        <v>7</v>
      </c>
      <c r="D90" s="3" t="s">
        <v>14</v>
      </c>
    </row>
    <row r="91" spans="1:4" x14ac:dyDescent="0.25">
      <c r="A91" s="3"/>
      <c r="B91" s="6">
        <v>2010</v>
      </c>
      <c r="C91" s="3" t="s">
        <v>18</v>
      </c>
      <c r="D91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M13" sqref="M13"/>
    </sheetView>
  </sheetViews>
  <sheetFormatPr defaultRowHeight="15" x14ac:dyDescent="0.25"/>
  <sheetData>
    <row r="1" spans="1:11" x14ac:dyDescent="0.25">
      <c r="A1" s="12" t="s">
        <v>0</v>
      </c>
      <c r="B1" s="14" t="s">
        <v>1</v>
      </c>
      <c r="C1" s="12" t="s">
        <v>2</v>
      </c>
      <c r="D1" s="12" t="s">
        <v>3</v>
      </c>
    </row>
    <row r="2" spans="1:11" x14ac:dyDescent="0.25">
      <c r="A2" s="13" t="s">
        <v>19</v>
      </c>
      <c r="B2" s="15">
        <v>1950</v>
      </c>
      <c r="C2" s="12" t="s">
        <v>18</v>
      </c>
      <c r="D2" s="12" t="s">
        <v>8</v>
      </c>
    </row>
    <row r="3" spans="1:11" x14ac:dyDescent="0.25">
      <c r="A3" s="13" t="s">
        <v>20</v>
      </c>
      <c r="B3" s="15">
        <v>1950</v>
      </c>
      <c r="C3" s="12" t="s">
        <v>7</v>
      </c>
      <c r="D3" s="12" t="s">
        <v>8</v>
      </c>
      <c r="H3" s="16" t="s">
        <v>56</v>
      </c>
      <c r="I3">
        <f>COUNTIF(D2:D91,"Asian")</f>
        <v>1</v>
      </c>
    </row>
    <row r="4" spans="1:11" x14ac:dyDescent="0.25">
      <c r="A4" s="13" t="s">
        <v>23</v>
      </c>
      <c r="B4" s="15">
        <v>1950</v>
      </c>
      <c r="C4" s="12" t="s">
        <v>7</v>
      </c>
      <c r="D4" s="12" t="s">
        <v>8</v>
      </c>
      <c r="H4" s="16" t="s">
        <v>14</v>
      </c>
      <c r="I4">
        <f>COUNTIF(D1:D91, "Black")</f>
        <v>9</v>
      </c>
    </row>
    <row r="5" spans="1:11" x14ac:dyDescent="0.25">
      <c r="A5" s="13" t="s">
        <v>27</v>
      </c>
      <c r="B5" s="15">
        <v>1950</v>
      </c>
      <c r="C5" s="12" t="s">
        <v>7</v>
      </c>
      <c r="D5" s="12" t="s">
        <v>8</v>
      </c>
      <c r="H5" s="16" t="s">
        <v>79</v>
      </c>
      <c r="I5">
        <f>COUNTIF(D1:D91,"Native")</f>
        <v>3</v>
      </c>
    </row>
    <row r="6" spans="1:11" x14ac:dyDescent="0.25">
      <c r="A6" s="13" t="s">
        <v>28</v>
      </c>
      <c r="B6" s="15">
        <v>1950</v>
      </c>
      <c r="C6" s="12" t="s">
        <v>7</v>
      </c>
      <c r="D6" s="12" t="s">
        <v>8</v>
      </c>
      <c r="H6" s="16" t="s">
        <v>8</v>
      </c>
      <c r="I6">
        <f>COUNTIF(D1:D91, "White")</f>
        <v>77</v>
      </c>
    </row>
    <row r="7" spans="1:11" x14ac:dyDescent="0.25">
      <c r="A7" s="13" t="s">
        <v>32</v>
      </c>
      <c r="B7" s="15">
        <v>1950</v>
      </c>
      <c r="C7" s="12" t="s">
        <v>7</v>
      </c>
      <c r="D7" s="12" t="s">
        <v>8</v>
      </c>
      <c r="I7">
        <f>SUM(I3:I6)</f>
        <v>90</v>
      </c>
    </row>
    <row r="8" spans="1:11" x14ac:dyDescent="0.25">
      <c r="A8" s="13" t="s">
        <v>33</v>
      </c>
      <c r="B8" s="15">
        <v>1950</v>
      </c>
      <c r="C8" s="12" t="s">
        <v>7</v>
      </c>
      <c r="D8" s="12" t="s">
        <v>8</v>
      </c>
    </row>
    <row r="9" spans="1:11" x14ac:dyDescent="0.25">
      <c r="A9" s="13" t="s">
        <v>34</v>
      </c>
      <c r="B9" s="15">
        <v>1950</v>
      </c>
      <c r="C9" s="12" t="s">
        <v>7</v>
      </c>
      <c r="D9" s="12" t="s">
        <v>8</v>
      </c>
    </row>
    <row r="10" spans="1:11" x14ac:dyDescent="0.25">
      <c r="A10" s="13" t="s">
        <v>35</v>
      </c>
      <c r="B10" s="15">
        <v>1950</v>
      </c>
      <c r="C10" s="12" t="s">
        <v>7</v>
      </c>
      <c r="D10" s="12" t="s">
        <v>8</v>
      </c>
      <c r="G10" s="17" t="s">
        <v>94</v>
      </c>
      <c r="H10" s="18">
        <v>1950</v>
      </c>
      <c r="I10" s="18">
        <v>1980</v>
      </c>
      <c r="J10" s="18">
        <v>2010</v>
      </c>
      <c r="K10" t="s">
        <v>93</v>
      </c>
    </row>
    <row r="11" spans="1:11" x14ac:dyDescent="0.25">
      <c r="A11" s="13" t="s">
        <v>35</v>
      </c>
      <c r="B11" s="15">
        <v>1950</v>
      </c>
      <c r="C11" s="12" t="s">
        <v>7</v>
      </c>
      <c r="D11" s="12" t="s">
        <v>8</v>
      </c>
      <c r="G11" s="17" t="s">
        <v>56</v>
      </c>
      <c r="H11">
        <f>COUNTIF(D2:D37,"Asian")</f>
        <v>0</v>
      </c>
      <c r="I11">
        <f>COUNTIF(D38:D74,"Asian")</f>
        <v>0</v>
      </c>
      <c r="J11">
        <f>COUNTIF(D75:D91,"Asian")</f>
        <v>1</v>
      </c>
      <c r="K11">
        <f>SUM(H11:J11)</f>
        <v>1</v>
      </c>
    </row>
    <row r="12" spans="1:11" x14ac:dyDescent="0.25">
      <c r="A12" s="13" t="s">
        <v>40</v>
      </c>
      <c r="B12" s="15">
        <v>1950</v>
      </c>
      <c r="C12" s="12" t="s">
        <v>7</v>
      </c>
      <c r="D12" s="12" t="s">
        <v>8</v>
      </c>
      <c r="G12" s="17" t="s">
        <v>14</v>
      </c>
      <c r="H12">
        <f>COUNTIF(D2:D37,"Black")</f>
        <v>0</v>
      </c>
      <c r="I12">
        <f>COUNTIF(D38:D74,"Black")</f>
        <v>2</v>
      </c>
      <c r="J12">
        <f>COUNTIF(D75:D91,"Black")</f>
        <v>7</v>
      </c>
      <c r="K12" s="18">
        <f t="shared" ref="K12:K14" si="0">SUM(H12:J12)</f>
        <v>9</v>
      </c>
    </row>
    <row r="13" spans="1:11" x14ac:dyDescent="0.25">
      <c r="A13" s="13" t="s">
        <v>42</v>
      </c>
      <c r="B13" s="15">
        <v>1950</v>
      </c>
      <c r="C13" s="12" t="s">
        <v>7</v>
      </c>
      <c r="D13" s="12" t="s">
        <v>8</v>
      </c>
      <c r="G13" s="17" t="s">
        <v>79</v>
      </c>
      <c r="H13">
        <f>COUNTIF(D2:D37,"Native")</f>
        <v>0</v>
      </c>
      <c r="I13">
        <f>COUNTIF(D38:D74,"Native")</f>
        <v>1</v>
      </c>
      <c r="J13">
        <f>COUNTIF(D75:D91,"Native")</f>
        <v>2</v>
      </c>
      <c r="K13" s="18">
        <f t="shared" si="0"/>
        <v>3</v>
      </c>
    </row>
    <row r="14" spans="1:11" x14ac:dyDescent="0.25">
      <c r="A14" s="13" t="s">
        <v>44</v>
      </c>
      <c r="B14" s="15">
        <v>1950</v>
      </c>
      <c r="C14" s="12" t="s">
        <v>7</v>
      </c>
      <c r="D14" s="12" t="s">
        <v>8</v>
      </c>
      <c r="G14" s="17" t="s">
        <v>8</v>
      </c>
      <c r="H14">
        <f>COUNTIF(D2:D37,"White")</f>
        <v>36</v>
      </c>
      <c r="I14">
        <f>COUNTIF(D38:D74,"White")</f>
        <v>34</v>
      </c>
      <c r="J14">
        <f>COUNTIF(D75:D91,"White")</f>
        <v>7</v>
      </c>
      <c r="K14" s="18">
        <f t="shared" si="0"/>
        <v>77</v>
      </c>
    </row>
    <row r="15" spans="1:11" x14ac:dyDescent="0.25">
      <c r="A15" s="13" t="s">
        <v>46</v>
      </c>
      <c r="B15" s="15">
        <v>1950</v>
      </c>
      <c r="C15" s="12" t="s">
        <v>7</v>
      </c>
      <c r="D15" s="12" t="s">
        <v>8</v>
      </c>
      <c r="H15">
        <f>SUM(H11:H14)</f>
        <v>36</v>
      </c>
      <c r="I15">
        <f>SUM(I11:I14)</f>
        <v>37</v>
      </c>
      <c r="J15">
        <f>SUM(J11:J14)</f>
        <v>17</v>
      </c>
    </row>
    <row r="16" spans="1:11" x14ac:dyDescent="0.25">
      <c r="A16" s="13" t="s">
        <v>50</v>
      </c>
      <c r="B16" s="15">
        <v>1950</v>
      </c>
      <c r="C16" s="12" t="s">
        <v>7</v>
      </c>
      <c r="D16" s="12" t="s">
        <v>8</v>
      </c>
    </row>
    <row r="17" spans="1:4" x14ac:dyDescent="0.25">
      <c r="A17" s="13" t="s">
        <v>51</v>
      </c>
      <c r="B17" s="15">
        <v>1950</v>
      </c>
      <c r="C17" s="12" t="s">
        <v>7</v>
      </c>
      <c r="D17" s="12" t="s">
        <v>8</v>
      </c>
    </row>
    <row r="18" spans="1:4" x14ac:dyDescent="0.25">
      <c r="A18" s="13" t="s">
        <v>53</v>
      </c>
      <c r="B18" s="15">
        <v>1950</v>
      </c>
      <c r="C18" s="12" t="s">
        <v>7</v>
      </c>
      <c r="D18" s="12" t="s">
        <v>8</v>
      </c>
    </row>
    <row r="19" spans="1:4" x14ac:dyDescent="0.25">
      <c r="A19" s="13" t="s">
        <v>59</v>
      </c>
      <c r="B19" s="15">
        <v>1950</v>
      </c>
      <c r="C19" s="12" t="s">
        <v>7</v>
      </c>
      <c r="D19" s="12" t="s">
        <v>8</v>
      </c>
    </row>
    <row r="20" spans="1:4" x14ac:dyDescent="0.25">
      <c r="A20" s="13" t="s">
        <v>60</v>
      </c>
      <c r="B20" s="15">
        <v>1950</v>
      </c>
      <c r="C20" s="12" t="s">
        <v>7</v>
      </c>
      <c r="D20" s="12" t="s">
        <v>8</v>
      </c>
    </row>
    <row r="21" spans="1:4" x14ac:dyDescent="0.25">
      <c r="A21" s="13" t="s">
        <v>62</v>
      </c>
      <c r="B21" s="15">
        <v>1950</v>
      </c>
      <c r="C21" s="12" t="s">
        <v>7</v>
      </c>
      <c r="D21" s="12" t="s">
        <v>8</v>
      </c>
    </row>
    <row r="22" spans="1:4" x14ac:dyDescent="0.25">
      <c r="A22" s="13" t="s">
        <v>62</v>
      </c>
      <c r="B22" s="15">
        <v>1950</v>
      </c>
      <c r="C22" s="12" t="s">
        <v>7</v>
      </c>
      <c r="D22" s="12" t="s">
        <v>8</v>
      </c>
    </row>
    <row r="23" spans="1:4" x14ac:dyDescent="0.25">
      <c r="A23" s="13" t="s">
        <v>62</v>
      </c>
      <c r="B23" s="15">
        <v>1950</v>
      </c>
      <c r="C23" s="12" t="s">
        <v>7</v>
      </c>
      <c r="D23" s="12" t="s">
        <v>8</v>
      </c>
    </row>
    <row r="24" spans="1:4" x14ac:dyDescent="0.25">
      <c r="A24" s="13" t="s">
        <v>62</v>
      </c>
      <c r="B24" s="15">
        <v>1950</v>
      </c>
      <c r="C24" s="12" t="s">
        <v>7</v>
      </c>
      <c r="D24" s="12" t="s">
        <v>8</v>
      </c>
    </row>
    <row r="25" spans="1:4" x14ac:dyDescent="0.25">
      <c r="A25" s="13" t="s">
        <v>62</v>
      </c>
      <c r="B25" s="15">
        <v>1950</v>
      </c>
      <c r="C25" s="12" t="s">
        <v>7</v>
      </c>
      <c r="D25" s="12" t="s">
        <v>8</v>
      </c>
    </row>
    <row r="26" spans="1:4" x14ac:dyDescent="0.25">
      <c r="A26" s="13" t="s">
        <v>62</v>
      </c>
      <c r="B26" s="15">
        <v>1950</v>
      </c>
      <c r="C26" s="12" t="s">
        <v>7</v>
      </c>
      <c r="D26" s="12" t="s">
        <v>8</v>
      </c>
    </row>
    <row r="27" spans="1:4" x14ac:dyDescent="0.25">
      <c r="A27" s="13" t="s">
        <v>62</v>
      </c>
      <c r="B27" s="15">
        <v>1950</v>
      </c>
      <c r="C27" s="12" t="s">
        <v>7</v>
      </c>
      <c r="D27" s="12" t="s">
        <v>8</v>
      </c>
    </row>
    <row r="28" spans="1:4" x14ac:dyDescent="0.25">
      <c r="A28" s="13" t="s">
        <v>63</v>
      </c>
      <c r="B28" s="15">
        <v>1950</v>
      </c>
      <c r="C28" s="12" t="s">
        <v>7</v>
      </c>
      <c r="D28" s="12" t="s">
        <v>8</v>
      </c>
    </row>
    <row r="29" spans="1:4" x14ac:dyDescent="0.25">
      <c r="A29" s="13" t="s">
        <v>64</v>
      </c>
      <c r="B29" s="15">
        <v>1950</v>
      </c>
      <c r="C29" s="12" t="s">
        <v>7</v>
      </c>
      <c r="D29" s="12" t="s">
        <v>8</v>
      </c>
    </row>
    <row r="30" spans="1:4" x14ac:dyDescent="0.25">
      <c r="A30" s="13" t="s">
        <v>66</v>
      </c>
      <c r="B30" s="15">
        <v>1950</v>
      </c>
      <c r="C30" s="12" t="s">
        <v>7</v>
      </c>
      <c r="D30" s="12" t="s">
        <v>8</v>
      </c>
    </row>
    <row r="31" spans="1:4" x14ac:dyDescent="0.25">
      <c r="A31" s="13" t="s">
        <v>67</v>
      </c>
      <c r="B31" s="15">
        <v>1950</v>
      </c>
      <c r="C31" s="12" t="s">
        <v>7</v>
      </c>
      <c r="D31" s="12" t="s">
        <v>8</v>
      </c>
    </row>
    <row r="32" spans="1:4" x14ac:dyDescent="0.25">
      <c r="A32" s="13" t="s">
        <v>73</v>
      </c>
      <c r="B32" s="15">
        <v>1950</v>
      </c>
      <c r="C32" s="12" t="s">
        <v>7</v>
      </c>
      <c r="D32" s="12" t="s">
        <v>8</v>
      </c>
    </row>
    <row r="33" spans="1:4" x14ac:dyDescent="0.25">
      <c r="A33" s="13" t="s">
        <v>76</v>
      </c>
      <c r="B33" s="15">
        <v>1950</v>
      </c>
      <c r="C33" s="12" t="s">
        <v>7</v>
      </c>
      <c r="D33" s="12" t="s">
        <v>8</v>
      </c>
    </row>
    <row r="34" spans="1:4" x14ac:dyDescent="0.25">
      <c r="A34" s="13" t="s">
        <v>82</v>
      </c>
      <c r="B34" s="15">
        <v>1950</v>
      </c>
      <c r="C34" s="12" t="s">
        <v>7</v>
      </c>
      <c r="D34" s="12" t="s">
        <v>8</v>
      </c>
    </row>
    <row r="35" spans="1:4" x14ac:dyDescent="0.25">
      <c r="A35" s="13" t="s">
        <v>82</v>
      </c>
      <c r="B35" s="15">
        <v>1950</v>
      </c>
      <c r="C35" s="12" t="s">
        <v>7</v>
      </c>
      <c r="D35" s="12" t="s">
        <v>8</v>
      </c>
    </row>
    <row r="36" spans="1:4" x14ac:dyDescent="0.25">
      <c r="A36" s="13" t="s">
        <v>83</v>
      </c>
      <c r="B36" s="15">
        <v>1950</v>
      </c>
      <c r="C36" s="12" t="s">
        <v>7</v>
      </c>
      <c r="D36" s="12" t="s">
        <v>8</v>
      </c>
    </row>
    <row r="37" spans="1:4" x14ac:dyDescent="0.25">
      <c r="A37" s="13" t="s">
        <v>53</v>
      </c>
      <c r="B37" s="15">
        <v>1950</v>
      </c>
      <c r="C37" s="12" t="s">
        <v>7</v>
      </c>
      <c r="D37" s="12" t="s">
        <v>8</v>
      </c>
    </row>
    <row r="38" spans="1:4" x14ac:dyDescent="0.25">
      <c r="A38" s="13" t="s">
        <v>6</v>
      </c>
      <c r="B38" s="15">
        <v>1980</v>
      </c>
      <c r="C38" s="12" t="s">
        <v>7</v>
      </c>
      <c r="D38" s="12" t="s">
        <v>8</v>
      </c>
    </row>
    <row r="39" spans="1:4" x14ac:dyDescent="0.25">
      <c r="A39" s="13" t="s">
        <v>10</v>
      </c>
      <c r="B39" s="15">
        <v>1980</v>
      </c>
      <c r="C39" s="12" t="s">
        <v>7</v>
      </c>
      <c r="D39" s="12" t="s">
        <v>8</v>
      </c>
    </row>
    <row r="40" spans="1:4" x14ac:dyDescent="0.25">
      <c r="A40" s="13" t="s">
        <v>13</v>
      </c>
      <c r="B40" s="15">
        <v>1980</v>
      </c>
      <c r="C40" s="12" t="s">
        <v>7</v>
      </c>
      <c r="D40" s="12" t="s">
        <v>14</v>
      </c>
    </row>
    <row r="41" spans="1:4" x14ac:dyDescent="0.25">
      <c r="A41" s="13" t="s">
        <v>15</v>
      </c>
      <c r="B41" s="15">
        <v>1980</v>
      </c>
      <c r="C41" s="12" t="s">
        <v>7</v>
      </c>
      <c r="D41" s="12" t="s">
        <v>8</v>
      </c>
    </row>
    <row r="42" spans="1:4" x14ac:dyDescent="0.25">
      <c r="A42" s="13" t="s">
        <v>21</v>
      </c>
      <c r="B42" s="15">
        <v>1980</v>
      </c>
      <c r="C42" s="12" t="s">
        <v>18</v>
      </c>
      <c r="D42" s="12" t="s">
        <v>8</v>
      </c>
    </row>
    <row r="43" spans="1:4" x14ac:dyDescent="0.25">
      <c r="A43" s="13" t="s">
        <v>21</v>
      </c>
      <c r="B43" s="15">
        <v>1980</v>
      </c>
      <c r="C43" s="12" t="s">
        <v>18</v>
      </c>
      <c r="D43" s="12" t="s">
        <v>8</v>
      </c>
    </row>
    <row r="44" spans="1:4" x14ac:dyDescent="0.25">
      <c r="A44" s="13" t="s">
        <v>23</v>
      </c>
      <c r="B44" s="15">
        <v>1980</v>
      </c>
      <c r="C44" s="12" t="s">
        <v>7</v>
      </c>
      <c r="D44" s="12" t="s">
        <v>8</v>
      </c>
    </row>
    <row r="45" spans="1:4" x14ac:dyDescent="0.25">
      <c r="A45" s="13" t="s">
        <v>26</v>
      </c>
      <c r="B45" s="15">
        <v>1980</v>
      </c>
      <c r="C45" s="12" t="s">
        <v>7</v>
      </c>
      <c r="D45" s="12" t="s">
        <v>8</v>
      </c>
    </row>
    <row r="46" spans="1:4" x14ac:dyDescent="0.25">
      <c r="A46" s="13" t="s">
        <v>29</v>
      </c>
      <c r="B46" s="15">
        <v>1980</v>
      </c>
      <c r="C46" s="12" t="s">
        <v>7</v>
      </c>
      <c r="D46" s="12" t="s">
        <v>8</v>
      </c>
    </row>
    <row r="47" spans="1:4" x14ac:dyDescent="0.25">
      <c r="A47" s="13" t="s">
        <v>30</v>
      </c>
      <c r="B47" s="15">
        <v>1980</v>
      </c>
      <c r="C47" s="12" t="s">
        <v>18</v>
      </c>
      <c r="D47" s="12" t="s">
        <v>8</v>
      </c>
    </row>
    <row r="48" spans="1:4" x14ac:dyDescent="0.25">
      <c r="A48" s="13" t="s">
        <v>37</v>
      </c>
      <c r="B48" s="15">
        <v>1980</v>
      </c>
      <c r="C48" s="12" t="s">
        <v>7</v>
      </c>
      <c r="D48" s="12" t="s">
        <v>8</v>
      </c>
    </row>
    <row r="49" spans="1:4" x14ac:dyDescent="0.25">
      <c r="A49" s="13" t="s">
        <v>37</v>
      </c>
      <c r="B49" s="15">
        <v>1980</v>
      </c>
      <c r="C49" s="12" t="s">
        <v>7</v>
      </c>
      <c r="D49" s="12" t="s">
        <v>8</v>
      </c>
    </row>
    <row r="50" spans="1:4" x14ac:dyDescent="0.25">
      <c r="A50" s="13" t="s">
        <v>38</v>
      </c>
      <c r="B50" s="15">
        <v>1980</v>
      </c>
      <c r="C50" s="12" t="s">
        <v>7</v>
      </c>
      <c r="D50" s="12" t="s">
        <v>8</v>
      </c>
    </row>
    <row r="51" spans="1:4" x14ac:dyDescent="0.25">
      <c r="A51" s="13" t="s">
        <v>43</v>
      </c>
      <c r="B51" s="15">
        <v>1980</v>
      </c>
      <c r="C51" s="12" t="s">
        <v>7</v>
      </c>
      <c r="D51" s="12" t="s">
        <v>8</v>
      </c>
    </row>
    <row r="52" spans="1:4" x14ac:dyDescent="0.25">
      <c r="A52" s="13" t="s">
        <v>44</v>
      </c>
      <c r="B52" s="15">
        <v>1980</v>
      </c>
      <c r="C52" s="12" t="s">
        <v>7</v>
      </c>
      <c r="D52" s="12" t="s">
        <v>8</v>
      </c>
    </row>
    <row r="53" spans="1:4" x14ac:dyDescent="0.25">
      <c r="A53" s="13" t="s">
        <v>44</v>
      </c>
      <c r="B53" s="15">
        <v>1980</v>
      </c>
      <c r="C53" s="12" t="s">
        <v>7</v>
      </c>
      <c r="D53" s="12" t="s">
        <v>8</v>
      </c>
    </row>
    <row r="54" spans="1:4" x14ac:dyDescent="0.25">
      <c r="A54" s="13" t="s">
        <v>44</v>
      </c>
      <c r="B54" s="15">
        <v>1980</v>
      </c>
      <c r="C54" s="12" t="s">
        <v>7</v>
      </c>
      <c r="D54" s="12" t="s">
        <v>8</v>
      </c>
    </row>
    <row r="55" spans="1:4" x14ac:dyDescent="0.25">
      <c r="A55" s="13" t="s">
        <v>45</v>
      </c>
      <c r="B55" s="15">
        <v>1980</v>
      </c>
      <c r="C55" s="12" t="s">
        <v>7</v>
      </c>
      <c r="D55" s="12" t="s">
        <v>8</v>
      </c>
    </row>
    <row r="56" spans="1:4" x14ac:dyDescent="0.25">
      <c r="A56" s="13" t="s">
        <v>47</v>
      </c>
      <c r="B56" s="15">
        <v>1980</v>
      </c>
      <c r="C56" s="12" t="s">
        <v>7</v>
      </c>
      <c r="D56" s="12" t="s">
        <v>8</v>
      </c>
    </row>
    <row r="57" spans="1:4" x14ac:dyDescent="0.25">
      <c r="A57" s="13" t="s">
        <v>48</v>
      </c>
      <c r="B57" s="15">
        <v>1980</v>
      </c>
      <c r="C57" s="12" t="s">
        <v>7</v>
      </c>
      <c r="D57" s="12" t="s">
        <v>8</v>
      </c>
    </row>
    <row r="58" spans="1:4" x14ac:dyDescent="0.25">
      <c r="A58" s="13" t="s">
        <v>51</v>
      </c>
      <c r="B58" s="15">
        <v>1980</v>
      </c>
      <c r="C58" s="12" t="s">
        <v>7</v>
      </c>
      <c r="D58" s="12" t="s">
        <v>8</v>
      </c>
    </row>
    <row r="59" spans="1:4" x14ac:dyDescent="0.25">
      <c r="A59" s="13" t="s">
        <v>54</v>
      </c>
      <c r="B59" s="15">
        <v>1980</v>
      </c>
      <c r="C59" s="12" t="s">
        <v>7</v>
      </c>
      <c r="D59" s="12" t="s">
        <v>8</v>
      </c>
    </row>
    <row r="60" spans="1:4" x14ac:dyDescent="0.25">
      <c r="A60" s="13" t="s">
        <v>58</v>
      </c>
      <c r="B60" s="15">
        <v>1980</v>
      </c>
      <c r="C60" s="12" t="s">
        <v>7</v>
      </c>
      <c r="D60" s="12" t="s">
        <v>8</v>
      </c>
    </row>
    <row r="61" spans="1:4" x14ac:dyDescent="0.25">
      <c r="A61" s="13" t="s">
        <v>61</v>
      </c>
      <c r="B61" s="15">
        <v>1980</v>
      </c>
      <c r="C61" s="12" t="s">
        <v>7</v>
      </c>
      <c r="D61" s="12" t="s">
        <v>8</v>
      </c>
    </row>
    <row r="62" spans="1:4" x14ac:dyDescent="0.25">
      <c r="A62" s="13" t="s">
        <v>62</v>
      </c>
      <c r="B62" s="15">
        <v>1980</v>
      </c>
      <c r="C62" s="12" t="s">
        <v>7</v>
      </c>
      <c r="D62" s="12" t="s">
        <v>8</v>
      </c>
    </row>
    <row r="63" spans="1:4" x14ac:dyDescent="0.25">
      <c r="A63" s="13" t="s">
        <v>62</v>
      </c>
      <c r="B63" s="15">
        <v>1980</v>
      </c>
      <c r="C63" s="12" t="s">
        <v>7</v>
      </c>
      <c r="D63" s="12" t="s">
        <v>8</v>
      </c>
    </row>
    <row r="64" spans="1:4" x14ac:dyDescent="0.25">
      <c r="A64" s="13" t="s">
        <v>62</v>
      </c>
      <c r="B64" s="15">
        <v>1980</v>
      </c>
      <c r="C64" s="12" t="s">
        <v>7</v>
      </c>
      <c r="D64" s="12" t="s">
        <v>8</v>
      </c>
    </row>
    <row r="65" spans="1:4" x14ac:dyDescent="0.25">
      <c r="A65" s="13" t="s">
        <v>65</v>
      </c>
      <c r="B65" s="15">
        <v>1980</v>
      </c>
      <c r="C65" s="12" t="s">
        <v>18</v>
      </c>
      <c r="D65" s="12" t="s">
        <v>8</v>
      </c>
    </row>
    <row r="66" spans="1:4" x14ac:dyDescent="0.25">
      <c r="A66" s="13" t="s">
        <v>70</v>
      </c>
      <c r="B66" s="15">
        <v>1980</v>
      </c>
      <c r="C66" s="12" t="s">
        <v>7</v>
      </c>
      <c r="D66" s="12" t="s">
        <v>8</v>
      </c>
    </row>
    <row r="67" spans="1:4" x14ac:dyDescent="0.25">
      <c r="A67" s="13" t="s">
        <v>72</v>
      </c>
      <c r="B67" s="15">
        <v>1980</v>
      </c>
      <c r="C67" s="12" t="s">
        <v>7</v>
      </c>
      <c r="D67" s="12" t="s">
        <v>8</v>
      </c>
    </row>
    <row r="68" spans="1:4" x14ac:dyDescent="0.25">
      <c r="A68" s="13" t="s">
        <v>74</v>
      </c>
      <c r="B68" s="15">
        <v>1980</v>
      </c>
      <c r="C68" s="12" t="s">
        <v>7</v>
      </c>
      <c r="D68" s="12" t="s">
        <v>8</v>
      </c>
    </row>
    <row r="69" spans="1:4" x14ac:dyDescent="0.25">
      <c r="A69" s="13" t="s">
        <v>77</v>
      </c>
      <c r="B69" s="15">
        <v>1980</v>
      </c>
      <c r="C69" s="12" t="s">
        <v>7</v>
      </c>
      <c r="D69" s="12" t="s">
        <v>8</v>
      </c>
    </row>
    <row r="70" spans="1:4" x14ac:dyDescent="0.25">
      <c r="A70" s="13" t="s">
        <v>78</v>
      </c>
      <c r="B70" s="15">
        <v>1980</v>
      </c>
      <c r="C70" s="12" t="s">
        <v>7</v>
      </c>
      <c r="D70" s="12" t="s">
        <v>79</v>
      </c>
    </row>
    <row r="71" spans="1:4" x14ac:dyDescent="0.25">
      <c r="A71" s="13" t="s">
        <v>80</v>
      </c>
      <c r="B71" s="15">
        <v>1980</v>
      </c>
      <c r="C71" s="12" t="s">
        <v>7</v>
      </c>
      <c r="D71" s="12" t="s">
        <v>8</v>
      </c>
    </row>
    <row r="72" spans="1:4" x14ac:dyDescent="0.25">
      <c r="A72" s="13" t="s">
        <v>81</v>
      </c>
      <c r="B72" s="15">
        <v>1980</v>
      </c>
      <c r="C72" s="12" t="s">
        <v>18</v>
      </c>
      <c r="D72" s="12" t="s">
        <v>14</v>
      </c>
    </row>
    <row r="73" spans="1:4" x14ac:dyDescent="0.25">
      <c r="A73" s="13" t="s">
        <v>82</v>
      </c>
      <c r="B73" s="15">
        <v>1980</v>
      </c>
      <c r="C73" s="12" t="s">
        <v>7</v>
      </c>
      <c r="D73" s="12" t="s">
        <v>8</v>
      </c>
    </row>
    <row r="74" spans="1:4" x14ac:dyDescent="0.25">
      <c r="A74" s="13" t="s">
        <v>82</v>
      </c>
      <c r="B74" s="15">
        <v>1980</v>
      </c>
      <c r="C74" s="12" t="s">
        <v>7</v>
      </c>
      <c r="D74" s="12" t="s">
        <v>8</v>
      </c>
    </row>
    <row r="75" spans="1:4" x14ac:dyDescent="0.25">
      <c r="A75" s="13" t="s">
        <v>11</v>
      </c>
      <c r="B75" s="15">
        <v>2010</v>
      </c>
      <c r="C75" s="12" t="s">
        <v>7</v>
      </c>
      <c r="D75" s="12" t="s">
        <v>79</v>
      </c>
    </row>
    <row r="76" spans="1:4" x14ac:dyDescent="0.25">
      <c r="A76" s="13" t="s">
        <v>16</v>
      </c>
      <c r="B76" s="15">
        <v>2010</v>
      </c>
      <c r="C76" s="12" t="s">
        <v>7</v>
      </c>
      <c r="D76" s="12" t="s">
        <v>8</v>
      </c>
    </row>
    <row r="77" spans="1:4" x14ac:dyDescent="0.25">
      <c r="A77" s="13" t="s">
        <v>17</v>
      </c>
      <c r="B77" s="15">
        <v>2010</v>
      </c>
      <c r="C77" s="12" t="s">
        <v>18</v>
      </c>
      <c r="D77" s="12" t="s">
        <v>8</v>
      </c>
    </row>
    <row r="78" spans="1:4" x14ac:dyDescent="0.25">
      <c r="A78" s="13" t="s">
        <v>24</v>
      </c>
      <c r="B78" s="15">
        <v>2010</v>
      </c>
      <c r="C78" s="12" t="s">
        <v>18</v>
      </c>
      <c r="D78" s="12" t="s">
        <v>79</v>
      </c>
    </row>
    <row r="79" spans="1:4" x14ac:dyDescent="0.25">
      <c r="A79" s="13" t="s">
        <v>31</v>
      </c>
      <c r="B79" s="15">
        <v>2010</v>
      </c>
      <c r="C79" s="12" t="s">
        <v>7</v>
      </c>
      <c r="D79" s="12" t="s">
        <v>14</v>
      </c>
    </row>
    <row r="80" spans="1:4" x14ac:dyDescent="0.25">
      <c r="A80" s="13" t="s">
        <v>31</v>
      </c>
      <c r="B80" s="15">
        <v>2010</v>
      </c>
      <c r="C80" s="12" t="s">
        <v>7</v>
      </c>
      <c r="D80" s="12" t="s">
        <v>14</v>
      </c>
    </row>
    <row r="81" spans="1:4" x14ac:dyDescent="0.25">
      <c r="A81" s="13" t="s">
        <v>36</v>
      </c>
      <c r="B81" s="15">
        <v>2010</v>
      </c>
      <c r="C81" s="12" t="s">
        <v>7</v>
      </c>
      <c r="D81" s="12" t="s">
        <v>8</v>
      </c>
    </row>
    <row r="82" spans="1:4" x14ac:dyDescent="0.25">
      <c r="A82" s="13" t="s">
        <v>52</v>
      </c>
      <c r="B82" s="15">
        <v>2010</v>
      </c>
      <c r="C82" s="12" t="s">
        <v>18</v>
      </c>
      <c r="D82" s="12" t="s">
        <v>14</v>
      </c>
    </row>
    <row r="83" spans="1:4" x14ac:dyDescent="0.25">
      <c r="A83" s="13" t="s">
        <v>55</v>
      </c>
      <c r="B83" s="15">
        <v>2010</v>
      </c>
      <c r="C83" s="12" t="s">
        <v>7</v>
      </c>
      <c r="D83" s="12" t="s">
        <v>56</v>
      </c>
    </row>
    <row r="84" spans="1:4" x14ac:dyDescent="0.25">
      <c r="A84" s="13" t="s">
        <v>62</v>
      </c>
      <c r="B84" s="15">
        <v>2010</v>
      </c>
      <c r="C84" s="12" t="s">
        <v>7</v>
      </c>
      <c r="D84" s="12" t="s">
        <v>8</v>
      </c>
    </row>
    <row r="85" spans="1:4" x14ac:dyDescent="0.25">
      <c r="A85" s="13" t="s">
        <v>62</v>
      </c>
      <c r="B85" s="15">
        <v>2010</v>
      </c>
      <c r="C85" s="12" t="s">
        <v>7</v>
      </c>
      <c r="D85" s="12" t="s">
        <v>8</v>
      </c>
    </row>
    <row r="86" spans="1:4" x14ac:dyDescent="0.25">
      <c r="A86" s="13" t="s">
        <v>69</v>
      </c>
      <c r="B86" s="15">
        <v>2010</v>
      </c>
      <c r="C86" s="12" t="s">
        <v>7</v>
      </c>
      <c r="D86" s="12" t="s">
        <v>14</v>
      </c>
    </row>
    <row r="87" spans="1:4" x14ac:dyDescent="0.25">
      <c r="A87" s="13" t="s">
        <v>71</v>
      </c>
      <c r="B87" s="15">
        <v>2010</v>
      </c>
      <c r="C87" s="12" t="s">
        <v>18</v>
      </c>
      <c r="D87" s="12" t="s">
        <v>8</v>
      </c>
    </row>
    <row r="88" spans="1:4" x14ac:dyDescent="0.25">
      <c r="A88" s="13" t="s">
        <v>75</v>
      </c>
      <c r="B88" s="15">
        <v>2010</v>
      </c>
      <c r="C88" s="12" t="s">
        <v>7</v>
      </c>
      <c r="D88" s="12" t="s">
        <v>14</v>
      </c>
    </row>
    <row r="89" spans="1:4" x14ac:dyDescent="0.25">
      <c r="A89" s="13" t="s">
        <v>81</v>
      </c>
      <c r="B89" s="15">
        <v>2010</v>
      </c>
      <c r="C89" s="12" t="s">
        <v>18</v>
      </c>
      <c r="D89" s="12" t="s">
        <v>14</v>
      </c>
    </row>
    <row r="90" spans="1:4" x14ac:dyDescent="0.25">
      <c r="A90" s="13" t="s">
        <v>84</v>
      </c>
      <c r="B90" s="15">
        <v>2010</v>
      </c>
      <c r="C90" s="12" t="s">
        <v>7</v>
      </c>
      <c r="D90" s="12" t="s">
        <v>14</v>
      </c>
    </row>
    <row r="91" spans="1:4" x14ac:dyDescent="0.25">
      <c r="A91" s="13" t="s">
        <v>85</v>
      </c>
      <c r="B91" s="15">
        <v>2010</v>
      </c>
      <c r="C91" s="12" t="s">
        <v>18</v>
      </c>
      <c r="D91" s="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opLeftCell="A4" workbookViewId="0">
      <selection activeCell="R10" sqref="R10"/>
    </sheetView>
  </sheetViews>
  <sheetFormatPr defaultRowHeight="15" x14ac:dyDescent="0.25"/>
  <sheetData>
    <row r="2" spans="1:5" x14ac:dyDescent="0.25">
      <c r="A2" s="19"/>
      <c r="B2" s="19" t="s">
        <v>18</v>
      </c>
      <c r="C2" s="19" t="s">
        <v>7</v>
      </c>
      <c r="D2" s="19" t="s">
        <v>95</v>
      </c>
    </row>
    <row r="3" spans="1:5" x14ac:dyDescent="0.25">
      <c r="A3" s="25">
        <v>1950</v>
      </c>
      <c r="B3" s="23">
        <v>1</v>
      </c>
      <c r="C3" s="23">
        <v>35</v>
      </c>
      <c r="D3" s="23">
        <v>36</v>
      </c>
    </row>
    <row r="4" spans="1:5" x14ac:dyDescent="0.25">
      <c r="A4" s="22" t="s">
        <v>8</v>
      </c>
      <c r="B4" s="21">
        <v>1</v>
      </c>
      <c r="C4" s="21">
        <v>35</v>
      </c>
      <c r="D4" s="21">
        <v>36</v>
      </c>
    </row>
    <row r="5" spans="1:5" x14ac:dyDescent="0.25">
      <c r="A5" s="25">
        <v>1980</v>
      </c>
      <c r="B5" s="23">
        <v>5</v>
      </c>
      <c r="C5" s="23">
        <v>32</v>
      </c>
      <c r="D5" s="23">
        <v>37</v>
      </c>
    </row>
    <row r="6" spans="1:5" x14ac:dyDescent="0.25">
      <c r="A6" s="22" t="s">
        <v>14</v>
      </c>
      <c r="B6" s="21">
        <v>1</v>
      </c>
      <c r="C6" s="21">
        <v>1</v>
      </c>
      <c r="D6" s="21">
        <v>2</v>
      </c>
    </row>
    <row r="7" spans="1:5" x14ac:dyDescent="0.25">
      <c r="A7" s="22" t="s">
        <v>79</v>
      </c>
      <c r="B7" s="26">
        <v>0</v>
      </c>
      <c r="C7" s="21">
        <v>1</v>
      </c>
      <c r="D7" s="21">
        <v>1</v>
      </c>
    </row>
    <row r="8" spans="1:5" x14ac:dyDescent="0.25">
      <c r="A8" s="22" t="s">
        <v>8</v>
      </c>
      <c r="B8" s="21">
        <v>4</v>
      </c>
      <c r="C8" s="21">
        <v>30</v>
      </c>
      <c r="D8" s="21">
        <v>34</v>
      </c>
    </row>
    <row r="9" spans="1:5" x14ac:dyDescent="0.25">
      <c r="A9" s="25">
        <v>2010</v>
      </c>
      <c r="B9" s="23">
        <v>6</v>
      </c>
      <c r="C9" s="23">
        <v>11</v>
      </c>
      <c r="D9" s="23">
        <v>17</v>
      </c>
    </row>
    <row r="10" spans="1:5" x14ac:dyDescent="0.25">
      <c r="A10" s="22" t="s">
        <v>56</v>
      </c>
      <c r="B10" s="21">
        <v>0</v>
      </c>
      <c r="C10" s="21">
        <v>1</v>
      </c>
      <c r="D10" s="21">
        <v>1</v>
      </c>
    </row>
    <row r="11" spans="1:5" x14ac:dyDescent="0.25">
      <c r="A11" s="22" t="s">
        <v>14</v>
      </c>
      <c r="B11" s="21">
        <v>2</v>
      </c>
      <c r="C11" s="21">
        <v>5</v>
      </c>
      <c r="D11" s="21">
        <v>7</v>
      </c>
    </row>
    <row r="12" spans="1:5" x14ac:dyDescent="0.25">
      <c r="A12" s="22" t="s">
        <v>12</v>
      </c>
      <c r="B12" s="21">
        <v>1</v>
      </c>
      <c r="C12" s="21">
        <v>1</v>
      </c>
      <c r="D12" s="21">
        <v>2</v>
      </c>
    </row>
    <row r="13" spans="1:5" x14ac:dyDescent="0.25">
      <c r="A13" s="22" t="s">
        <v>8</v>
      </c>
      <c r="B13" s="21">
        <v>3</v>
      </c>
      <c r="C13" s="21">
        <v>4</v>
      </c>
      <c r="D13" s="21">
        <v>7</v>
      </c>
    </row>
    <row r="14" spans="1:5" x14ac:dyDescent="0.25">
      <c r="A14" s="20" t="s">
        <v>95</v>
      </c>
      <c r="B14" s="24">
        <v>12</v>
      </c>
      <c r="C14" s="24">
        <v>78</v>
      </c>
      <c r="D14" s="24">
        <v>90</v>
      </c>
    </row>
    <row r="16" spans="1:5" x14ac:dyDescent="0.25">
      <c r="A16" s="27" t="s">
        <v>94</v>
      </c>
      <c r="B16" s="32">
        <v>1950</v>
      </c>
      <c r="C16" s="32">
        <v>1980</v>
      </c>
      <c r="D16" s="32">
        <v>2010</v>
      </c>
      <c r="E16" s="27" t="s">
        <v>93</v>
      </c>
    </row>
    <row r="17" spans="1:5" x14ac:dyDescent="0.25">
      <c r="A17" s="27" t="s">
        <v>56</v>
      </c>
      <c r="B17" s="27">
        <v>0</v>
      </c>
      <c r="C17" s="27">
        <v>0</v>
      </c>
      <c r="D17" s="27">
        <v>1</v>
      </c>
      <c r="E17" s="27">
        <v>1</v>
      </c>
    </row>
    <row r="18" spans="1:5" x14ac:dyDescent="0.25">
      <c r="A18" s="27" t="s">
        <v>14</v>
      </c>
      <c r="B18" s="27">
        <v>0</v>
      </c>
      <c r="C18" s="27">
        <v>2</v>
      </c>
      <c r="D18" s="27">
        <v>7</v>
      </c>
      <c r="E18" s="27">
        <v>9</v>
      </c>
    </row>
    <row r="19" spans="1:5" x14ac:dyDescent="0.25">
      <c r="A19" s="27" t="s">
        <v>79</v>
      </c>
      <c r="B19" s="27">
        <v>0</v>
      </c>
      <c r="C19" s="27">
        <v>1</v>
      </c>
      <c r="D19" s="27">
        <v>2</v>
      </c>
      <c r="E19" s="27">
        <v>3</v>
      </c>
    </row>
    <row r="20" spans="1:5" x14ac:dyDescent="0.25">
      <c r="A20" s="27" t="s">
        <v>8</v>
      </c>
      <c r="B20" s="27">
        <v>36</v>
      </c>
      <c r="C20" s="27">
        <v>34</v>
      </c>
      <c r="D20" s="27">
        <v>7</v>
      </c>
      <c r="E20" s="27">
        <v>77</v>
      </c>
    </row>
    <row r="21" spans="1:5" x14ac:dyDescent="0.25">
      <c r="A21" s="27" t="s">
        <v>93</v>
      </c>
      <c r="B21" s="28">
        <v>36</v>
      </c>
      <c r="C21" s="27">
        <v>37</v>
      </c>
      <c r="D21" s="27">
        <v>17</v>
      </c>
      <c r="E21" s="27">
        <v>90</v>
      </c>
    </row>
    <row r="23" spans="1:5" x14ac:dyDescent="0.25">
      <c r="A23" s="29" t="s">
        <v>56</v>
      </c>
      <c r="B23" s="29">
        <v>1</v>
      </c>
    </row>
    <row r="24" spans="1:5" x14ac:dyDescent="0.25">
      <c r="A24" s="29" t="s">
        <v>14</v>
      </c>
      <c r="B24" s="29">
        <v>9</v>
      </c>
    </row>
    <row r="25" spans="1:5" x14ac:dyDescent="0.25">
      <c r="A25" s="29" t="s">
        <v>79</v>
      </c>
      <c r="B25" s="29">
        <v>3</v>
      </c>
    </row>
    <row r="26" spans="1:5" x14ac:dyDescent="0.25">
      <c r="A26" s="29" t="s">
        <v>8</v>
      </c>
      <c r="B26" s="29">
        <v>77</v>
      </c>
    </row>
    <row r="27" spans="1:5" x14ac:dyDescent="0.25">
      <c r="A27" s="29"/>
      <c r="B27" s="29">
        <v>90</v>
      </c>
    </row>
    <row r="29" spans="1:5" x14ac:dyDescent="0.25">
      <c r="A29" s="30" t="s">
        <v>18</v>
      </c>
      <c r="B29" s="30">
        <v>12</v>
      </c>
    </row>
    <row r="30" spans="1:5" x14ac:dyDescent="0.25">
      <c r="A30" s="30" t="s">
        <v>7</v>
      </c>
      <c r="B30" s="30">
        <v>78</v>
      </c>
    </row>
    <row r="31" spans="1:5" x14ac:dyDescent="0.25">
      <c r="A31" s="30" t="s">
        <v>93</v>
      </c>
      <c r="B31" s="30">
        <v>90</v>
      </c>
    </row>
    <row r="33" spans="1:5" x14ac:dyDescent="0.25">
      <c r="A33" s="31"/>
      <c r="B33" s="31">
        <v>1950</v>
      </c>
      <c r="C33" s="31">
        <v>1980</v>
      </c>
      <c r="D33" s="31">
        <v>2010</v>
      </c>
      <c r="E33" s="31" t="s">
        <v>93</v>
      </c>
    </row>
    <row r="34" spans="1:5" x14ac:dyDescent="0.25">
      <c r="A34" s="31" t="s">
        <v>18</v>
      </c>
      <c r="B34" s="31">
        <v>1</v>
      </c>
      <c r="C34" s="31">
        <v>5</v>
      </c>
      <c r="D34" s="31">
        <v>6</v>
      </c>
      <c r="E34" s="31">
        <v>12</v>
      </c>
    </row>
    <row r="35" spans="1:5" x14ac:dyDescent="0.25">
      <c r="A35" s="31" t="s">
        <v>7</v>
      </c>
      <c r="B35" s="31">
        <v>35</v>
      </c>
      <c r="C35" s="31">
        <v>32</v>
      </c>
      <c r="D35" s="31">
        <v>11</v>
      </c>
      <c r="E35" s="31">
        <v>78</v>
      </c>
    </row>
    <row r="36" spans="1:5" x14ac:dyDescent="0.25">
      <c r="A36" s="31" t="s">
        <v>93</v>
      </c>
      <c r="B36" s="31">
        <v>36</v>
      </c>
      <c r="C36" s="31">
        <v>37</v>
      </c>
      <c r="D36" s="31">
        <v>17</v>
      </c>
      <c r="E36" s="31">
        <v>90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selection activeCell="F49" sqref="F49"/>
    </sheetView>
  </sheetViews>
  <sheetFormatPr defaultRowHeight="15" x14ac:dyDescent="0.25"/>
  <sheetData>
    <row r="1" spans="1:9" x14ac:dyDescent="0.25">
      <c r="A1" s="34" t="s">
        <v>1</v>
      </c>
      <c r="B1" s="33" t="s">
        <v>2</v>
      </c>
      <c r="C1" s="33" t="s">
        <v>3</v>
      </c>
      <c r="F1" s="36" t="s">
        <v>97</v>
      </c>
      <c r="G1" s="36"/>
      <c r="H1" s="36"/>
      <c r="I1" s="36"/>
    </row>
    <row r="2" spans="1:9" x14ac:dyDescent="0.25">
      <c r="A2" s="35">
        <v>1950</v>
      </c>
      <c r="B2" s="33" t="s">
        <v>18</v>
      </c>
      <c r="C2" s="33" t="s">
        <v>8</v>
      </c>
      <c r="F2" s="36"/>
      <c r="G2" s="36">
        <v>1950</v>
      </c>
      <c r="H2" s="36">
        <v>1980</v>
      </c>
      <c r="I2" s="36">
        <v>2010</v>
      </c>
    </row>
    <row r="3" spans="1:9" x14ac:dyDescent="0.25">
      <c r="A3" s="35">
        <v>1950</v>
      </c>
      <c r="B3" s="33" t="s">
        <v>7</v>
      </c>
      <c r="C3" s="33" t="s">
        <v>8</v>
      </c>
      <c r="F3" s="37" t="s">
        <v>56</v>
      </c>
      <c r="G3">
        <f>COUNTIF(C2:C41,"Asian")</f>
        <v>0</v>
      </c>
      <c r="H3">
        <f>COUNTIF(C42:C81,"Asian")</f>
        <v>0</v>
      </c>
      <c r="I3">
        <f>COUNTIF(C82:C105,"Asian")</f>
        <v>1</v>
      </c>
    </row>
    <row r="4" spans="1:9" x14ac:dyDescent="0.25">
      <c r="A4" s="35">
        <v>1950</v>
      </c>
      <c r="B4" s="33" t="s">
        <v>7</v>
      </c>
      <c r="C4" s="33" t="s">
        <v>8</v>
      </c>
      <c r="F4" s="37" t="s">
        <v>14</v>
      </c>
      <c r="G4">
        <f>COUNTIF(C2:C41, "Black")</f>
        <v>0</v>
      </c>
      <c r="H4">
        <f>COUNTIF(C42:C81,"Black")</f>
        <v>2</v>
      </c>
      <c r="I4">
        <f>COUNTIF(C82:C105,"Black")</f>
        <v>7</v>
      </c>
    </row>
    <row r="5" spans="1:9" x14ac:dyDescent="0.25">
      <c r="A5" s="35">
        <v>1950</v>
      </c>
      <c r="B5" s="33" t="s">
        <v>7</v>
      </c>
      <c r="C5" s="33" t="s">
        <v>8</v>
      </c>
      <c r="F5" s="37" t="s">
        <v>79</v>
      </c>
      <c r="G5">
        <f>COUNTIF(C2:C41,"Native")</f>
        <v>0</v>
      </c>
      <c r="H5">
        <f>COUNTIF(C42:C81,"Native")</f>
        <v>1</v>
      </c>
      <c r="I5">
        <f>COUNTIF(C82:C105,"Native")</f>
        <v>2</v>
      </c>
    </row>
    <row r="6" spans="1:9" x14ac:dyDescent="0.25">
      <c r="A6" s="35">
        <v>1950</v>
      </c>
      <c r="B6" s="33" t="s">
        <v>7</v>
      </c>
      <c r="C6" s="33" t="s">
        <v>8</v>
      </c>
      <c r="F6" s="37" t="s">
        <v>8</v>
      </c>
      <c r="G6">
        <f>COUNTIF(C2:C41, "White")</f>
        <v>36</v>
      </c>
      <c r="H6">
        <f>COUNTIF(C42:C81,"White")</f>
        <v>34</v>
      </c>
      <c r="I6">
        <f>COUNTIF(C82:C105,"White")</f>
        <v>7</v>
      </c>
    </row>
    <row r="7" spans="1:9" x14ac:dyDescent="0.25">
      <c r="A7" s="35">
        <v>1950</v>
      </c>
      <c r="B7" s="33" t="s">
        <v>7</v>
      </c>
      <c r="C7" s="33" t="s">
        <v>8</v>
      </c>
      <c r="F7" s="37" t="s">
        <v>96</v>
      </c>
      <c r="G7">
        <f>COUNTIF(C2:C41, "No Subject Author")</f>
        <v>4</v>
      </c>
      <c r="H7">
        <f>COUNTIF(C42:C81,"No Subject Author")</f>
        <v>3</v>
      </c>
      <c r="I7">
        <f>COUNTIF(C82:C105,"No Subject Author")</f>
        <v>7</v>
      </c>
    </row>
    <row r="8" spans="1:9" x14ac:dyDescent="0.25">
      <c r="A8" s="35">
        <v>1950</v>
      </c>
      <c r="B8" s="33" t="s">
        <v>7</v>
      </c>
      <c r="C8" s="33" t="s">
        <v>8</v>
      </c>
      <c r="F8" s="37" t="s">
        <v>93</v>
      </c>
      <c r="G8">
        <f>SUM(G3:G7)</f>
        <v>40</v>
      </c>
      <c r="H8" s="37">
        <f t="shared" ref="H8:I8" si="0">SUM(H3:H7)</f>
        <v>40</v>
      </c>
      <c r="I8" s="37">
        <f t="shared" si="0"/>
        <v>24</v>
      </c>
    </row>
    <row r="9" spans="1:9" x14ac:dyDescent="0.25">
      <c r="A9" s="35">
        <v>1950</v>
      </c>
      <c r="B9" s="33" t="s">
        <v>7</v>
      </c>
      <c r="C9" s="33" t="s">
        <v>8</v>
      </c>
    </row>
    <row r="10" spans="1:9" x14ac:dyDescent="0.25">
      <c r="A10" s="35">
        <v>1950</v>
      </c>
      <c r="B10" s="33" t="s">
        <v>7</v>
      </c>
      <c r="C10" s="33" t="s">
        <v>8</v>
      </c>
      <c r="F10" s="38" t="s">
        <v>98</v>
      </c>
      <c r="G10" s="38"/>
      <c r="H10" s="38"/>
      <c r="I10" s="38"/>
    </row>
    <row r="11" spans="1:9" x14ac:dyDescent="0.25">
      <c r="A11" s="35">
        <v>1950</v>
      </c>
      <c r="B11" s="33" t="s">
        <v>7</v>
      </c>
      <c r="C11" s="33" t="s">
        <v>8</v>
      </c>
      <c r="F11" s="38"/>
      <c r="G11" s="38">
        <v>1950</v>
      </c>
      <c r="H11" s="38">
        <v>1980</v>
      </c>
      <c r="I11" s="38">
        <v>2010</v>
      </c>
    </row>
    <row r="12" spans="1:9" x14ac:dyDescent="0.25">
      <c r="A12" s="35">
        <v>1950</v>
      </c>
      <c r="B12" s="33" t="s">
        <v>7</v>
      </c>
      <c r="C12" s="33" t="s">
        <v>8</v>
      </c>
      <c r="F12" s="39" t="s">
        <v>18</v>
      </c>
      <c r="G12">
        <f>COUNTIF(B2:B41,"Female")</f>
        <v>1</v>
      </c>
      <c r="H12">
        <f>COUNTIF(B42:B81,"Female")</f>
        <v>5</v>
      </c>
      <c r="I12">
        <f>COUNTIF(B82:B105,"Female")</f>
        <v>6</v>
      </c>
    </row>
    <row r="13" spans="1:9" x14ac:dyDescent="0.25">
      <c r="A13" s="35">
        <v>1950</v>
      </c>
      <c r="B13" s="33" t="s">
        <v>7</v>
      </c>
      <c r="C13" s="33" t="s">
        <v>8</v>
      </c>
      <c r="F13" s="39" t="s">
        <v>7</v>
      </c>
      <c r="G13">
        <f>COUNTIF(B2:B41,"Male")</f>
        <v>35</v>
      </c>
      <c r="H13">
        <f>COUNTIF(B42:B81,"Male")</f>
        <v>32</v>
      </c>
      <c r="I13">
        <f>COUNTIF(B82:B105,"Male")</f>
        <v>11</v>
      </c>
    </row>
    <row r="14" spans="1:9" x14ac:dyDescent="0.25">
      <c r="A14" s="35">
        <v>1950</v>
      </c>
      <c r="B14" s="33" t="s">
        <v>7</v>
      </c>
      <c r="C14" s="33" t="s">
        <v>8</v>
      </c>
      <c r="F14" s="39" t="s">
        <v>96</v>
      </c>
      <c r="G14">
        <f>COUNTIF(B2:B41,"No Subject Author")</f>
        <v>4</v>
      </c>
      <c r="H14">
        <f>COUNTIF(B42:B81,"No Subject Author")</f>
        <v>3</v>
      </c>
      <c r="I14">
        <f>COUNTIF(B82:B105,"No Subject Author")</f>
        <v>7</v>
      </c>
    </row>
    <row r="15" spans="1:9" x14ac:dyDescent="0.25">
      <c r="A15" s="35">
        <v>1950</v>
      </c>
      <c r="B15" s="33" t="s">
        <v>7</v>
      </c>
      <c r="C15" s="33" t="s">
        <v>8</v>
      </c>
      <c r="F15" s="39" t="s">
        <v>93</v>
      </c>
      <c r="G15">
        <f>SUM(G12:G14)</f>
        <v>40</v>
      </c>
      <c r="H15" s="39">
        <f t="shared" ref="H15:I15" si="1">SUM(H12:H14)</f>
        <v>40</v>
      </c>
      <c r="I15" s="39">
        <f t="shared" si="1"/>
        <v>24</v>
      </c>
    </row>
    <row r="16" spans="1:9" x14ac:dyDescent="0.25">
      <c r="A16" s="35">
        <v>1950</v>
      </c>
      <c r="B16" s="33" t="s">
        <v>7</v>
      </c>
      <c r="C16" s="33" t="s">
        <v>8</v>
      </c>
    </row>
    <row r="17" spans="1:7" x14ac:dyDescent="0.25">
      <c r="A17" s="35">
        <v>1950</v>
      </c>
      <c r="B17" s="33" t="s">
        <v>7</v>
      </c>
      <c r="C17" s="33" t="s">
        <v>8</v>
      </c>
      <c r="G17" s="40" t="s">
        <v>99</v>
      </c>
    </row>
    <row r="18" spans="1:7" x14ac:dyDescent="0.25">
      <c r="A18" s="35">
        <v>1950</v>
      </c>
      <c r="B18" s="33" t="s">
        <v>7</v>
      </c>
      <c r="C18" s="33" t="s">
        <v>8</v>
      </c>
      <c r="F18" s="41" t="s">
        <v>56</v>
      </c>
      <c r="G18">
        <f>COUNTIF(C2:C105,"Asian")</f>
        <v>1</v>
      </c>
    </row>
    <row r="19" spans="1:7" x14ac:dyDescent="0.25">
      <c r="A19" s="35">
        <v>1950</v>
      </c>
      <c r="B19" s="33" t="s">
        <v>7</v>
      </c>
      <c r="C19" s="33" t="s">
        <v>8</v>
      </c>
      <c r="F19" s="41" t="s">
        <v>14</v>
      </c>
      <c r="G19">
        <f>COUNTIF(C2:C105, "Black")</f>
        <v>9</v>
      </c>
    </row>
    <row r="20" spans="1:7" x14ac:dyDescent="0.25">
      <c r="A20" s="35">
        <v>1950</v>
      </c>
      <c r="B20" s="33" t="s">
        <v>7</v>
      </c>
      <c r="C20" s="33" t="s">
        <v>8</v>
      </c>
      <c r="F20" s="41" t="s">
        <v>79</v>
      </c>
      <c r="G20">
        <f>COUNTIF(C2:C105,"Native")</f>
        <v>3</v>
      </c>
    </row>
    <row r="21" spans="1:7" x14ac:dyDescent="0.25">
      <c r="A21" s="35">
        <v>1950</v>
      </c>
      <c r="B21" s="33" t="s">
        <v>7</v>
      </c>
      <c r="C21" s="33" t="s">
        <v>8</v>
      </c>
      <c r="F21" s="41" t="s">
        <v>8</v>
      </c>
      <c r="G21">
        <f>COUNTIF(C2:C105, "White")</f>
        <v>77</v>
      </c>
    </row>
    <row r="22" spans="1:7" x14ac:dyDescent="0.25">
      <c r="A22" s="35">
        <v>1950</v>
      </c>
      <c r="B22" s="33" t="s">
        <v>7</v>
      </c>
      <c r="C22" s="33" t="s">
        <v>8</v>
      </c>
      <c r="F22" s="41" t="s">
        <v>96</v>
      </c>
      <c r="G22">
        <f>COUNTIF(C2:C105, "No Subject Author")</f>
        <v>14</v>
      </c>
    </row>
    <row r="23" spans="1:7" x14ac:dyDescent="0.25">
      <c r="A23" s="35">
        <v>1950</v>
      </c>
      <c r="B23" s="33" t="s">
        <v>7</v>
      </c>
      <c r="C23" s="33" t="s">
        <v>8</v>
      </c>
      <c r="F23" s="41" t="s">
        <v>93</v>
      </c>
      <c r="G23">
        <f>SUM(G18:G22)</f>
        <v>104</v>
      </c>
    </row>
    <row r="24" spans="1:7" x14ac:dyDescent="0.25">
      <c r="A24" s="35">
        <v>1950</v>
      </c>
      <c r="B24" s="33" t="s">
        <v>7</v>
      </c>
      <c r="C24" s="33" t="s">
        <v>8</v>
      </c>
    </row>
    <row r="25" spans="1:7" x14ac:dyDescent="0.25">
      <c r="A25" s="35">
        <v>1950</v>
      </c>
      <c r="B25" s="33" t="s">
        <v>7</v>
      </c>
      <c r="C25" s="33" t="s">
        <v>8</v>
      </c>
      <c r="G25" s="42" t="s">
        <v>100</v>
      </c>
    </row>
    <row r="26" spans="1:7" x14ac:dyDescent="0.25">
      <c r="A26" s="35">
        <v>1950</v>
      </c>
      <c r="B26" s="33" t="s">
        <v>7</v>
      </c>
      <c r="C26" s="33" t="s">
        <v>8</v>
      </c>
      <c r="F26" s="43" t="s">
        <v>18</v>
      </c>
      <c r="G26">
        <f>COUNTIF(B2:B105,"Female")</f>
        <v>12</v>
      </c>
    </row>
    <row r="27" spans="1:7" x14ac:dyDescent="0.25">
      <c r="A27" s="35">
        <v>1950</v>
      </c>
      <c r="B27" s="33" t="s">
        <v>7</v>
      </c>
      <c r="C27" s="33" t="s">
        <v>8</v>
      </c>
      <c r="F27" s="43" t="s">
        <v>7</v>
      </c>
      <c r="G27">
        <f>COUNTIF(B2:B105,"Male")</f>
        <v>78</v>
      </c>
    </row>
    <row r="28" spans="1:7" x14ac:dyDescent="0.25">
      <c r="A28" s="35">
        <v>1950</v>
      </c>
      <c r="B28" s="33" t="s">
        <v>7</v>
      </c>
      <c r="C28" s="33" t="s">
        <v>8</v>
      </c>
      <c r="F28" s="43" t="s">
        <v>96</v>
      </c>
      <c r="G28">
        <f>COUNTIF(B2:B105,"No Subject Author")</f>
        <v>14</v>
      </c>
    </row>
    <row r="29" spans="1:7" x14ac:dyDescent="0.25">
      <c r="A29" s="35">
        <v>1950</v>
      </c>
      <c r="B29" s="33" t="s">
        <v>7</v>
      </c>
      <c r="C29" s="33" t="s">
        <v>8</v>
      </c>
      <c r="F29" t="s">
        <v>93</v>
      </c>
      <c r="G29">
        <f>SUM(G26:G28)</f>
        <v>104</v>
      </c>
    </row>
    <row r="30" spans="1:7" x14ac:dyDescent="0.25">
      <c r="A30" s="35">
        <v>1950</v>
      </c>
      <c r="B30" s="33" t="s">
        <v>7</v>
      </c>
      <c r="C30" s="33" t="s">
        <v>8</v>
      </c>
    </row>
    <row r="31" spans="1:7" x14ac:dyDescent="0.25">
      <c r="A31" s="35">
        <v>1950</v>
      </c>
      <c r="B31" s="33" t="s">
        <v>7</v>
      </c>
      <c r="C31" s="33" t="s">
        <v>8</v>
      </c>
    </row>
    <row r="32" spans="1:7" x14ac:dyDescent="0.25">
      <c r="A32" s="35">
        <v>1950</v>
      </c>
      <c r="B32" s="33" t="s">
        <v>7</v>
      </c>
      <c r="C32" s="33" t="s">
        <v>8</v>
      </c>
    </row>
    <row r="33" spans="1:3" x14ac:dyDescent="0.25">
      <c r="A33" s="35">
        <v>1950</v>
      </c>
      <c r="B33" s="33" t="s">
        <v>7</v>
      </c>
      <c r="C33" s="33" t="s">
        <v>8</v>
      </c>
    </row>
    <row r="34" spans="1:3" x14ac:dyDescent="0.25">
      <c r="A34" s="35">
        <v>1950</v>
      </c>
      <c r="B34" s="33" t="s">
        <v>7</v>
      </c>
      <c r="C34" s="33" t="s">
        <v>8</v>
      </c>
    </row>
    <row r="35" spans="1:3" x14ac:dyDescent="0.25">
      <c r="A35" s="35">
        <v>1950</v>
      </c>
      <c r="B35" s="33" t="s">
        <v>7</v>
      </c>
      <c r="C35" s="33" t="s">
        <v>8</v>
      </c>
    </row>
    <row r="36" spans="1:3" x14ac:dyDescent="0.25">
      <c r="A36" s="35">
        <v>1950</v>
      </c>
      <c r="B36" s="33" t="s">
        <v>7</v>
      </c>
      <c r="C36" s="33" t="s">
        <v>8</v>
      </c>
    </row>
    <row r="37" spans="1:3" x14ac:dyDescent="0.25">
      <c r="A37" s="35">
        <v>1950</v>
      </c>
      <c r="B37" s="33" t="s">
        <v>7</v>
      </c>
      <c r="C37" s="33" t="s">
        <v>8</v>
      </c>
    </row>
    <row r="38" spans="1:3" x14ac:dyDescent="0.25">
      <c r="A38" s="33">
        <v>1950</v>
      </c>
      <c r="B38" s="33" t="s">
        <v>96</v>
      </c>
      <c r="C38" s="33" t="s">
        <v>96</v>
      </c>
    </row>
    <row r="39" spans="1:3" x14ac:dyDescent="0.25">
      <c r="A39" s="33">
        <v>1950</v>
      </c>
      <c r="B39" s="33" t="s">
        <v>96</v>
      </c>
      <c r="C39" s="33" t="s">
        <v>96</v>
      </c>
    </row>
    <row r="40" spans="1:3" x14ac:dyDescent="0.25">
      <c r="A40" s="33">
        <v>1950</v>
      </c>
      <c r="B40" s="33" t="s">
        <v>96</v>
      </c>
      <c r="C40" s="33" t="s">
        <v>96</v>
      </c>
    </row>
    <row r="41" spans="1:3" x14ac:dyDescent="0.25">
      <c r="A41" s="33">
        <v>1950</v>
      </c>
      <c r="B41" s="33" t="s">
        <v>96</v>
      </c>
      <c r="C41" s="33" t="s">
        <v>96</v>
      </c>
    </row>
    <row r="42" spans="1:3" x14ac:dyDescent="0.25">
      <c r="A42" s="35">
        <v>1980</v>
      </c>
      <c r="B42" s="33" t="s">
        <v>7</v>
      </c>
      <c r="C42" s="33" t="s">
        <v>8</v>
      </c>
    </row>
    <row r="43" spans="1:3" x14ac:dyDescent="0.25">
      <c r="A43" s="35">
        <v>1980</v>
      </c>
      <c r="B43" s="33" t="s">
        <v>7</v>
      </c>
      <c r="C43" s="33" t="s">
        <v>8</v>
      </c>
    </row>
    <row r="44" spans="1:3" x14ac:dyDescent="0.25">
      <c r="A44" s="35">
        <v>1980</v>
      </c>
      <c r="B44" s="33" t="s">
        <v>7</v>
      </c>
      <c r="C44" s="33" t="s">
        <v>14</v>
      </c>
    </row>
    <row r="45" spans="1:3" x14ac:dyDescent="0.25">
      <c r="A45" s="35">
        <v>1980</v>
      </c>
      <c r="B45" s="33" t="s">
        <v>7</v>
      </c>
      <c r="C45" s="33" t="s">
        <v>8</v>
      </c>
    </row>
    <row r="46" spans="1:3" x14ac:dyDescent="0.25">
      <c r="A46" s="35">
        <v>1980</v>
      </c>
      <c r="B46" s="33" t="s">
        <v>18</v>
      </c>
      <c r="C46" s="33" t="s">
        <v>8</v>
      </c>
    </row>
    <row r="47" spans="1:3" x14ac:dyDescent="0.25">
      <c r="A47" s="35">
        <v>1980</v>
      </c>
      <c r="B47" s="33" t="s">
        <v>18</v>
      </c>
      <c r="C47" s="33" t="s">
        <v>8</v>
      </c>
    </row>
    <row r="48" spans="1:3" x14ac:dyDescent="0.25">
      <c r="A48" s="35">
        <v>1980</v>
      </c>
      <c r="B48" s="33" t="s">
        <v>7</v>
      </c>
      <c r="C48" s="33" t="s">
        <v>8</v>
      </c>
    </row>
    <row r="49" spans="1:3" x14ac:dyDescent="0.25">
      <c r="A49" s="35">
        <v>1980</v>
      </c>
      <c r="B49" s="33" t="s">
        <v>7</v>
      </c>
      <c r="C49" s="33" t="s">
        <v>8</v>
      </c>
    </row>
    <row r="50" spans="1:3" x14ac:dyDescent="0.25">
      <c r="A50" s="35">
        <v>1980</v>
      </c>
      <c r="B50" s="33" t="s">
        <v>7</v>
      </c>
      <c r="C50" s="33" t="s">
        <v>8</v>
      </c>
    </row>
    <row r="51" spans="1:3" x14ac:dyDescent="0.25">
      <c r="A51" s="35">
        <v>1980</v>
      </c>
      <c r="B51" s="33" t="s">
        <v>18</v>
      </c>
      <c r="C51" s="33" t="s">
        <v>8</v>
      </c>
    </row>
    <row r="52" spans="1:3" x14ac:dyDescent="0.25">
      <c r="A52" s="35">
        <v>1980</v>
      </c>
      <c r="B52" s="33" t="s">
        <v>7</v>
      </c>
      <c r="C52" s="33" t="s">
        <v>8</v>
      </c>
    </row>
    <row r="53" spans="1:3" x14ac:dyDescent="0.25">
      <c r="A53" s="35">
        <v>1980</v>
      </c>
      <c r="B53" s="33" t="s">
        <v>7</v>
      </c>
      <c r="C53" s="33" t="s">
        <v>8</v>
      </c>
    </row>
    <row r="54" spans="1:3" x14ac:dyDescent="0.25">
      <c r="A54" s="35">
        <v>1980</v>
      </c>
      <c r="B54" s="33" t="s">
        <v>7</v>
      </c>
      <c r="C54" s="33" t="s">
        <v>8</v>
      </c>
    </row>
    <row r="55" spans="1:3" x14ac:dyDescent="0.25">
      <c r="A55" s="35">
        <v>1980</v>
      </c>
      <c r="B55" s="33" t="s">
        <v>7</v>
      </c>
      <c r="C55" s="33" t="s">
        <v>8</v>
      </c>
    </row>
    <row r="56" spans="1:3" x14ac:dyDescent="0.25">
      <c r="A56" s="35">
        <v>1980</v>
      </c>
      <c r="B56" s="33" t="s">
        <v>7</v>
      </c>
      <c r="C56" s="33" t="s">
        <v>8</v>
      </c>
    </row>
    <row r="57" spans="1:3" x14ac:dyDescent="0.25">
      <c r="A57" s="35">
        <v>1980</v>
      </c>
      <c r="B57" s="33" t="s">
        <v>7</v>
      </c>
      <c r="C57" s="33" t="s">
        <v>8</v>
      </c>
    </row>
    <row r="58" spans="1:3" x14ac:dyDescent="0.25">
      <c r="A58" s="35">
        <v>1980</v>
      </c>
      <c r="B58" s="33" t="s">
        <v>7</v>
      </c>
      <c r="C58" s="33" t="s">
        <v>8</v>
      </c>
    </row>
    <row r="59" spans="1:3" x14ac:dyDescent="0.25">
      <c r="A59" s="35">
        <v>1980</v>
      </c>
      <c r="B59" s="33" t="s">
        <v>7</v>
      </c>
      <c r="C59" s="33" t="s">
        <v>8</v>
      </c>
    </row>
    <row r="60" spans="1:3" x14ac:dyDescent="0.25">
      <c r="A60" s="35">
        <v>1980</v>
      </c>
      <c r="B60" s="33" t="s">
        <v>7</v>
      </c>
      <c r="C60" s="33" t="s">
        <v>8</v>
      </c>
    </row>
    <row r="61" spans="1:3" x14ac:dyDescent="0.25">
      <c r="A61" s="35">
        <v>1980</v>
      </c>
      <c r="B61" s="33" t="s">
        <v>7</v>
      </c>
      <c r="C61" s="33" t="s">
        <v>8</v>
      </c>
    </row>
    <row r="62" spans="1:3" x14ac:dyDescent="0.25">
      <c r="A62" s="35">
        <v>1980</v>
      </c>
      <c r="B62" s="33" t="s">
        <v>7</v>
      </c>
      <c r="C62" s="33" t="s">
        <v>8</v>
      </c>
    </row>
    <row r="63" spans="1:3" x14ac:dyDescent="0.25">
      <c r="A63" s="35">
        <v>1980</v>
      </c>
      <c r="B63" s="33" t="s">
        <v>7</v>
      </c>
      <c r="C63" s="33" t="s">
        <v>8</v>
      </c>
    </row>
    <row r="64" spans="1:3" x14ac:dyDescent="0.25">
      <c r="A64" s="35">
        <v>1980</v>
      </c>
      <c r="B64" s="33" t="s">
        <v>7</v>
      </c>
      <c r="C64" s="33" t="s">
        <v>8</v>
      </c>
    </row>
    <row r="65" spans="1:3" x14ac:dyDescent="0.25">
      <c r="A65" s="35">
        <v>1980</v>
      </c>
      <c r="B65" s="33" t="s">
        <v>7</v>
      </c>
      <c r="C65" s="33" t="s">
        <v>8</v>
      </c>
    </row>
    <row r="66" spans="1:3" x14ac:dyDescent="0.25">
      <c r="A66" s="35">
        <v>1980</v>
      </c>
      <c r="B66" s="33" t="s">
        <v>7</v>
      </c>
      <c r="C66" s="33" t="s">
        <v>8</v>
      </c>
    </row>
    <row r="67" spans="1:3" x14ac:dyDescent="0.25">
      <c r="A67" s="35">
        <v>1980</v>
      </c>
      <c r="B67" s="33" t="s">
        <v>7</v>
      </c>
      <c r="C67" s="33" t="s">
        <v>8</v>
      </c>
    </row>
    <row r="68" spans="1:3" x14ac:dyDescent="0.25">
      <c r="A68" s="35">
        <v>1980</v>
      </c>
      <c r="B68" s="33" t="s">
        <v>7</v>
      </c>
      <c r="C68" s="33" t="s">
        <v>8</v>
      </c>
    </row>
    <row r="69" spans="1:3" x14ac:dyDescent="0.25">
      <c r="A69" s="35">
        <v>1980</v>
      </c>
      <c r="B69" s="33" t="s">
        <v>18</v>
      </c>
      <c r="C69" s="33" t="s">
        <v>8</v>
      </c>
    </row>
    <row r="70" spans="1:3" x14ac:dyDescent="0.25">
      <c r="A70" s="35">
        <v>1980</v>
      </c>
      <c r="B70" s="33" t="s">
        <v>7</v>
      </c>
      <c r="C70" s="33" t="s">
        <v>8</v>
      </c>
    </row>
    <row r="71" spans="1:3" x14ac:dyDescent="0.25">
      <c r="A71" s="35">
        <v>1980</v>
      </c>
      <c r="B71" s="33" t="s">
        <v>7</v>
      </c>
      <c r="C71" s="33" t="s">
        <v>8</v>
      </c>
    </row>
    <row r="72" spans="1:3" x14ac:dyDescent="0.25">
      <c r="A72" s="35">
        <v>1980</v>
      </c>
      <c r="B72" s="33" t="s">
        <v>7</v>
      </c>
      <c r="C72" s="33" t="s">
        <v>8</v>
      </c>
    </row>
    <row r="73" spans="1:3" x14ac:dyDescent="0.25">
      <c r="A73" s="35">
        <v>1980</v>
      </c>
      <c r="B73" s="33" t="s">
        <v>7</v>
      </c>
      <c r="C73" s="33" t="s">
        <v>8</v>
      </c>
    </row>
    <row r="74" spans="1:3" x14ac:dyDescent="0.25">
      <c r="A74" s="35">
        <v>1980</v>
      </c>
      <c r="B74" s="33" t="s">
        <v>7</v>
      </c>
      <c r="C74" s="33" t="s">
        <v>79</v>
      </c>
    </row>
    <row r="75" spans="1:3" x14ac:dyDescent="0.25">
      <c r="A75" s="35">
        <v>1980</v>
      </c>
      <c r="B75" s="33" t="s">
        <v>7</v>
      </c>
      <c r="C75" s="33" t="s">
        <v>8</v>
      </c>
    </row>
    <row r="76" spans="1:3" x14ac:dyDescent="0.25">
      <c r="A76" s="35">
        <v>1980</v>
      </c>
      <c r="B76" s="33" t="s">
        <v>18</v>
      </c>
      <c r="C76" s="33" t="s">
        <v>14</v>
      </c>
    </row>
    <row r="77" spans="1:3" x14ac:dyDescent="0.25">
      <c r="A77" s="35">
        <v>1980</v>
      </c>
      <c r="B77" s="33" t="s">
        <v>7</v>
      </c>
      <c r="C77" s="33" t="s">
        <v>8</v>
      </c>
    </row>
    <row r="78" spans="1:3" x14ac:dyDescent="0.25">
      <c r="A78" s="35">
        <v>1980</v>
      </c>
      <c r="B78" s="33" t="s">
        <v>7</v>
      </c>
      <c r="C78" s="33" t="s">
        <v>8</v>
      </c>
    </row>
    <row r="79" spans="1:3" x14ac:dyDescent="0.25">
      <c r="A79" s="33">
        <v>1980</v>
      </c>
      <c r="B79" s="33" t="s">
        <v>96</v>
      </c>
      <c r="C79" s="33" t="s">
        <v>96</v>
      </c>
    </row>
    <row r="80" spans="1:3" x14ac:dyDescent="0.25">
      <c r="A80" s="33">
        <v>1980</v>
      </c>
      <c r="B80" s="33" t="s">
        <v>96</v>
      </c>
      <c r="C80" s="33" t="s">
        <v>96</v>
      </c>
    </row>
    <row r="81" spans="1:3" x14ac:dyDescent="0.25">
      <c r="A81" s="33">
        <v>1980</v>
      </c>
      <c r="B81" s="33" t="s">
        <v>96</v>
      </c>
      <c r="C81" s="33" t="s">
        <v>96</v>
      </c>
    </row>
    <row r="82" spans="1:3" x14ac:dyDescent="0.25">
      <c r="A82" s="35">
        <v>2010</v>
      </c>
      <c r="B82" s="33" t="s">
        <v>7</v>
      </c>
      <c r="C82" s="33" t="s">
        <v>79</v>
      </c>
    </row>
    <row r="83" spans="1:3" x14ac:dyDescent="0.25">
      <c r="A83" s="35">
        <v>2010</v>
      </c>
      <c r="B83" s="33" t="s">
        <v>7</v>
      </c>
      <c r="C83" s="33" t="s">
        <v>8</v>
      </c>
    </row>
    <row r="84" spans="1:3" x14ac:dyDescent="0.25">
      <c r="A84" s="35">
        <v>2010</v>
      </c>
      <c r="B84" s="33" t="s">
        <v>18</v>
      </c>
      <c r="C84" s="33" t="s">
        <v>8</v>
      </c>
    </row>
    <row r="85" spans="1:3" x14ac:dyDescent="0.25">
      <c r="A85" s="35">
        <v>2010</v>
      </c>
      <c r="B85" s="33" t="s">
        <v>18</v>
      </c>
      <c r="C85" s="33" t="s">
        <v>79</v>
      </c>
    </row>
    <row r="86" spans="1:3" x14ac:dyDescent="0.25">
      <c r="A86" s="35">
        <v>2010</v>
      </c>
      <c r="B86" s="33" t="s">
        <v>7</v>
      </c>
      <c r="C86" s="33" t="s">
        <v>14</v>
      </c>
    </row>
    <row r="87" spans="1:3" x14ac:dyDescent="0.25">
      <c r="A87" s="35">
        <v>2010</v>
      </c>
      <c r="B87" s="33" t="s">
        <v>7</v>
      </c>
      <c r="C87" s="33" t="s">
        <v>14</v>
      </c>
    </row>
    <row r="88" spans="1:3" x14ac:dyDescent="0.25">
      <c r="A88" s="35">
        <v>2010</v>
      </c>
      <c r="B88" s="33" t="s">
        <v>7</v>
      </c>
      <c r="C88" s="33" t="s">
        <v>8</v>
      </c>
    </row>
    <row r="89" spans="1:3" x14ac:dyDescent="0.25">
      <c r="A89" s="35">
        <v>2010</v>
      </c>
      <c r="B89" s="33" t="s">
        <v>18</v>
      </c>
      <c r="C89" s="33" t="s">
        <v>14</v>
      </c>
    </row>
    <row r="90" spans="1:3" x14ac:dyDescent="0.25">
      <c r="A90" s="35">
        <v>2010</v>
      </c>
      <c r="B90" s="33" t="s">
        <v>7</v>
      </c>
      <c r="C90" s="33" t="s">
        <v>56</v>
      </c>
    </row>
    <row r="91" spans="1:3" x14ac:dyDescent="0.25">
      <c r="A91" s="35">
        <v>2010</v>
      </c>
      <c r="B91" s="33" t="s">
        <v>7</v>
      </c>
      <c r="C91" s="33" t="s">
        <v>8</v>
      </c>
    </row>
    <row r="92" spans="1:3" x14ac:dyDescent="0.25">
      <c r="A92" s="35">
        <v>2010</v>
      </c>
      <c r="B92" s="33" t="s">
        <v>7</v>
      </c>
      <c r="C92" s="33" t="s">
        <v>8</v>
      </c>
    </row>
    <row r="93" spans="1:3" x14ac:dyDescent="0.25">
      <c r="A93" s="35">
        <v>2010</v>
      </c>
      <c r="B93" s="33" t="s">
        <v>7</v>
      </c>
      <c r="C93" s="33" t="s">
        <v>14</v>
      </c>
    </row>
    <row r="94" spans="1:3" x14ac:dyDescent="0.25">
      <c r="A94" s="35">
        <v>2010</v>
      </c>
      <c r="B94" s="33" t="s">
        <v>18</v>
      </c>
      <c r="C94" s="33" t="s">
        <v>8</v>
      </c>
    </row>
    <row r="95" spans="1:3" x14ac:dyDescent="0.25">
      <c r="A95" s="35">
        <v>2010</v>
      </c>
      <c r="B95" s="33" t="s">
        <v>7</v>
      </c>
      <c r="C95" s="33" t="s">
        <v>14</v>
      </c>
    </row>
    <row r="96" spans="1:3" x14ac:dyDescent="0.25">
      <c r="A96" s="35">
        <v>2010</v>
      </c>
      <c r="B96" s="33" t="s">
        <v>18</v>
      </c>
      <c r="C96" s="33" t="s">
        <v>14</v>
      </c>
    </row>
    <row r="97" spans="1:3" x14ac:dyDescent="0.25">
      <c r="A97" s="35">
        <v>2010</v>
      </c>
      <c r="B97" s="33" t="s">
        <v>7</v>
      </c>
      <c r="C97" s="33" t="s">
        <v>14</v>
      </c>
    </row>
    <row r="98" spans="1:3" x14ac:dyDescent="0.25">
      <c r="A98" s="35">
        <v>2010</v>
      </c>
      <c r="B98" s="33" t="s">
        <v>18</v>
      </c>
      <c r="C98" s="33" t="s">
        <v>8</v>
      </c>
    </row>
    <row r="99" spans="1:3" x14ac:dyDescent="0.25">
      <c r="A99" s="33">
        <v>2010</v>
      </c>
      <c r="B99" s="33" t="s">
        <v>96</v>
      </c>
      <c r="C99" s="33" t="s">
        <v>96</v>
      </c>
    </row>
    <row r="100" spans="1:3" x14ac:dyDescent="0.25">
      <c r="A100" s="33">
        <v>2010</v>
      </c>
      <c r="B100" s="33" t="s">
        <v>96</v>
      </c>
      <c r="C100" s="33" t="s">
        <v>96</v>
      </c>
    </row>
    <row r="101" spans="1:3" x14ac:dyDescent="0.25">
      <c r="A101" s="33">
        <v>2010</v>
      </c>
      <c r="B101" s="33" t="s">
        <v>96</v>
      </c>
      <c r="C101" s="33" t="s">
        <v>96</v>
      </c>
    </row>
    <row r="102" spans="1:3" x14ac:dyDescent="0.25">
      <c r="A102" s="33">
        <v>2010</v>
      </c>
      <c r="B102" s="33" t="s">
        <v>96</v>
      </c>
      <c r="C102" s="33" t="s">
        <v>96</v>
      </c>
    </row>
    <row r="103" spans="1:3" x14ac:dyDescent="0.25">
      <c r="A103" s="33">
        <v>2010</v>
      </c>
      <c r="B103" s="33" t="s">
        <v>96</v>
      </c>
      <c r="C103" s="33" t="s">
        <v>96</v>
      </c>
    </row>
    <row r="104" spans="1:3" x14ac:dyDescent="0.25">
      <c r="A104" s="33">
        <v>2010</v>
      </c>
      <c r="B104" s="33" t="s">
        <v>96</v>
      </c>
      <c r="C104" s="33" t="s">
        <v>96</v>
      </c>
    </row>
    <row r="105" spans="1:3" x14ac:dyDescent="0.25">
      <c r="A105" s="33">
        <v>2010</v>
      </c>
      <c r="B105" s="33" t="s">
        <v>96</v>
      </c>
      <c r="C105" s="33" t="s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8" sqref="D18"/>
    </sheetView>
  </sheetViews>
  <sheetFormatPr defaultRowHeight="15" x14ac:dyDescent="0.25"/>
  <sheetData>
    <row r="1" spans="1:4" x14ac:dyDescent="0.25">
      <c r="A1" s="47" t="s">
        <v>101</v>
      </c>
      <c r="B1" s="47" t="s">
        <v>102</v>
      </c>
      <c r="C1" s="46"/>
      <c r="D1" s="46"/>
    </row>
    <row r="2" spans="1:4" x14ac:dyDescent="0.25">
      <c r="A2" s="47" t="s">
        <v>103</v>
      </c>
      <c r="B2" s="46" t="s">
        <v>18</v>
      </c>
      <c r="C2" s="46" t="s">
        <v>7</v>
      </c>
      <c r="D2" s="46" t="s">
        <v>95</v>
      </c>
    </row>
    <row r="3" spans="1:4" x14ac:dyDescent="0.25">
      <c r="A3" s="50">
        <v>1950</v>
      </c>
      <c r="B3" s="48">
        <v>1</v>
      </c>
      <c r="C3" s="48">
        <v>35</v>
      </c>
      <c r="D3" s="48">
        <v>36</v>
      </c>
    </row>
    <row r="4" spans="1:4" x14ac:dyDescent="0.25">
      <c r="A4" s="49" t="s">
        <v>8</v>
      </c>
      <c r="B4" s="48">
        <v>1</v>
      </c>
      <c r="C4" s="48">
        <v>35</v>
      </c>
      <c r="D4" s="48">
        <v>36</v>
      </c>
    </row>
    <row r="5" spans="1:4" x14ac:dyDescent="0.25">
      <c r="A5" s="50">
        <v>1980</v>
      </c>
      <c r="B5" s="48">
        <v>5</v>
      </c>
      <c r="C5" s="48">
        <v>32</v>
      </c>
      <c r="D5" s="48">
        <v>37</v>
      </c>
    </row>
    <row r="6" spans="1:4" x14ac:dyDescent="0.25">
      <c r="A6" s="49" t="s">
        <v>14</v>
      </c>
      <c r="B6" s="48">
        <v>1</v>
      </c>
      <c r="C6" s="48">
        <v>1</v>
      </c>
      <c r="D6" s="48">
        <v>2</v>
      </c>
    </row>
    <row r="7" spans="1:4" x14ac:dyDescent="0.25">
      <c r="A7" s="49" t="s">
        <v>79</v>
      </c>
      <c r="B7" s="48"/>
      <c r="C7" s="48">
        <v>1</v>
      </c>
      <c r="D7" s="48">
        <v>1</v>
      </c>
    </row>
    <row r="8" spans="1:4" x14ac:dyDescent="0.25">
      <c r="A8" s="49" t="s">
        <v>8</v>
      </c>
      <c r="B8" s="48">
        <v>4</v>
      </c>
      <c r="C8" s="48">
        <v>30</v>
      </c>
      <c r="D8" s="48">
        <v>34</v>
      </c>
    </row>
    <row r="9" spans="1:4" x14ac:dyDescent="0.25">
      <c r="A9" s="50">
        <v>2010</v>
      </c>
      <c r="B9" s="48">
        <v>6</v>
      </c>
      <c r="C9" s="48">
        <v>11</v>
      </c>
      <c r="D9" s="48">
        <v>17</v>
      </c>
    </row>
    <row r="10" spans="1:4" x14ac:dyDescent="0.25">
      <c r="A10" s="49" t="s">
        <v>56</v>
      </c>
      <c r="B10" s="48"/>
      <c r="C10" s="48">
        <v>1</v>
      </c>
      <c r="D10" s="48">
        <v>1</v>
      </c>
    </row>
    <row r="11" spans="1:4" x14ac:dyDescent="0.25">
      <c r="A11" s="49" t="s">
        <v>14</v>
      </c>
      <c r="B11" s="48">
        <v>2</v>
      </c>
      <c r="C11" s="48">
        <v>5</v>
      </c>
      <c r="D11" s="48">
        <v>7</v>
      </c>
    </row>
    <row r="12" spans="1:4" x14ac:dyDescent="0.25">
      <c r="A12" s="49" t="s">
        <v>12</v>
      </c>
      <c r="B12" s="48">
        <v>1</v>
      </c>
      <c r="C12" s="48">
        <v>1</v>
      </c>
      <c r="D12" s="48">
        <v>2</v>
      </c>
    </row>
    <row r="13" spans="1:4" x14ac:dyDescent="0.25">
      <c r="A13" s="49" t="s">
        <v>8</v>
      </c>
      <c r="B13" s="48">
        <v>3</v>
      </c>
      <c r="C13" s="48">
        <v>4</v>
      </c>
      <c r="D13" s="48">
        <v>7</v>
      </c>
    </row>
    <row r="14" spans="1:4" x14ac:dyDescent="0.25">
      <c r="A14" s="50" t="s">
        <v>95</v>
      </c>
      <c r="B14" s="48">
        <v>12</v>
      </c>
      <c r="C14" s="48">
        <v>78</v>
      </c>
      <c r="D14" s="4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all_authors</vt:lpstr>
      <vt:lpstr>authors_gender</vt:lpstr>
      <vt:lpstr>authors_race</vt:lpstr>
      <vt:lpstr>illustrations_without_nulls</vt:lpstr>
      <vt:lpstr>illustrations_including_nulls</vt:lpstr>
      <vt:lpstr>copied_pivot_table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2019-03-23T00:34:50Z</dcterms:created>
  <dcterms:modified xsi:type="dcterms:W3CDTF">2019-03-29T15:20:17Z</dcterms:modified>
</cp:coreProperties>
</file>