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J4" i="1"/>
  <c r="J8" i="1"/>
  <c r="J12" i="1"/>
  <c r="J16" i="1"/>
  <c r="J17" i="1"/>
  <c r="J20" i="1"/>
  <c r="J21" i="1"/>
  <c r="I22" i="1"/>
  <c r="J22" i="1" s="1"/>
  <c r="I21" i="1"/>
  <c r="I20" i="1"/>
  <c r="I19" i="1"/>
  <c r="J19" i="1" s="1"/>
  <c r="I18" i="1"/>
  <c r="J18" i="1" s="1"/>
  <c r="I17" i="1"/>
  <c r="I16" i="1"/>
  <c r="I15" i="1"/>
  <c r="I14" i="1"/>
  <c r="J14" i="1" s="1"/>
  <c r="I13" i="1"/>
  <c r="J13" i="1" s="1"/>
  <c r="I12" i="1"/>
  <c r="I11" i="1"/>
  <c r="J11" i="1" s="1"/>
  <c r="I10" i="1"/>
  <c r="J10" i="1" s="1"/>
  <c r="I9" i="1"/>
  <c r="J9" i="1" s="1"/>
  <c r="I8" i="1"/>
  <c r="I7" i="1"/>
  <c r="J7" i="1" s="1"/>
  <c r="I6" i="1"/>
  <c r="J6" i="1" s="1"/>
  <c r="I5" i="1"/>
  <c r="J5" i="1" s="1"/>
  <c r="I4" i="1"/>
  <c r="I3" i="1"/>
  <c r="J3" i="1" s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4" i="1"/>
  <c r="I23" i="1" l="1"/>
  <c r="J15" i="1"/>
  <c r="J23" i="1" s="1"/>
  <c r="G23" i="1"/>
</calcChain>
</file>

<file path=xl/sharedStrings.xml><?xml version="1.0" encoding="utf-8"?>
<sst xmlns="http://schemas.openxmlformats.org/spreadsheetml/2006/main" count="152" uniqueCount="28">
  <si>
    <t>criticism</t>
  </si>
  <si>
    <t>novel</t>
  </si>
  <si>
    <t>poetry</t>
  </si>
  <si>
    <t>prose</t>
  </si>
  <si>
    <t>short story</t>
  </si>
  <si>
    <t>translation</t>
  </si>
  <si>
    <t>Subject Work Classification</t>
  </si>
  <si>
    <t>Date Cited</t>
  </si>
  <si>
    <t>manuscript note</t>
  </si>
  <si>
    <t>source study</t>
  </si>
  <si>
    <t>autobiography</t>
  </si>
  <si>
    <t>fiction</t>
  </si>
  <si>
    <t>poetic cycle</t>
  </si>
  <si>
    <t>from 1950</t>
  </si>
  <si>
    <t>from 1980</t>
  </si>
  <si>
    <t>from 2010</t>
  </si>
  <si>
    <t>No Classification</t>
  </si>
  <si>
    <t>drama</t>
  </si>
  <si>
    <t>letters</t>
  </si>
  <si>
    <t>periodicals</t>
  </si>
  <si>
    <t>genre</t>
  </si>
  <si>
    <t>folk literature</t>
  </si>
  <si>
    <t>historical novel</t>
  </si>
  <si>
    <t>popular poetry</t>
  </si>
  <si>
    <t>song</t>
  </si>
  <si>
    <t>war fiction</t>
  </si>
  <si>
    <t>no classification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</si>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</sst>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topLeftCell="A99" workbookViewId="0">
      <selection activeCell="C113" sqref="C113"/>
    </sheetView>
  </sheetViews>
  <sheetFormatPr defaultRowHeight="15" x14ac:dyDescent="0.25"/>
  <cols>
    <col min="1" max="1" width="50.42578125" customWidth="1"/>
    <col min="6" max="6" width="17" customWidth="1"/>
  </cols>
  <sheetData>
    <row r="1" spans="1:10" x14ac:dyDescent="0.25">
      <c r="A1" t="s">
        <v>6</v>
      </c>
      <c r="B1" t="s">
        <v>7</v>
      </c>
    </row>
    <row r="2" spans="1:10" x14ac:dyDescent="0.25">
      <c r="A2" s="2" t="s">
        <v>0</v>
      </c>
      <c r="B2">
        <v>1950</v>
      </c>
      <c r="G2" t="s">
        <v>13</v>
      </c>
      <c r="H2" t="s">
        <v>14</v>
      </c>
      <c r="I2" t="s">
        <v>15</v>
      </c>
      <c r="J2" t="s">
        <v>27</v>
      </c>
    </row>
    <row r="3" spans="1:10" x14ac:dyDescent="0.25">
      <c r="A3" s="2" t="s">
        <v>8</v>
      </c>
      <c r="B3">
        <v>1950</v>
      </c>
      <c r="F3" s="2" t="s">
        <v>10</v>
      </c>
      <c r="G3">
        <f>COUNTIF(A2:A45,"autobiography")</f>
        <v>0</v>
      </c>
      <c r="H3">
        <f>COUNTIF(A46:A83,"autobiography")</f>
        <v>0</v>
      </c>
      <c r="I3">
        <f>COUNTIF(A84:A112,"autobiography")</f>
        <v>2</v>
      </c>
      <c r="J3">
        <f>SUM(G3:I3)</f>
        <v>2</v>
      </c>
    </row>
    <row r="4" spans="1:10" x14ac:dyDescent="0.25">
      <c r="A4" s="2" t="s">
        <v>8</v>
      </c>
      <c r="B4">
        <v>1950</v>
      </c>
      <c r="F4" s="2" t="s">
        <v>0</v>
      </c>
      <c r="G4">
        <f>COUNTIF(A2:A45,"criticism")</f>
        <v>1</v>
      </c>
      <c r="H4">
        <f>COUNTIF(A46:A83,"criticism")</f>
        <v>0</v>
      </c>
      <c r="I4">
        <f>COUNTIF(A84:A112,"criticism")</f>
        <v>0</v>
      </c>
      <c r="J4">
        <f t="shared" ref="J4:J22" si="0">SUM(G4:I4)</f>
        <v>1</v>
      </c>
    </row>
    <row r="5" spans="1:10" x14ac:dyDescent="0.25">
      <c r="A5" s="3" t="s">
        <v>26</v>
      </c>
      <c r="B5">
        <v>1950</v>
      </c>
      <c r="F5" s="2" t="s">
        <v>17</v>
      </c>
      <c r="G5">
        <f>COUNTIF(A2:A45,"drama")</f>
        <v>0</v>
      </c>
      <c r="H5">
        <f>COUNTIF(A46:A83,"drama")</f>
        <v>1</v>
      </c>
      <c r="I5">
        <f>COUNTIF(A84:A112,"drama")</f>
        <v>0</v>
      </c>
      <c r="J5">
        <f t="shared" si="0"/>
        <v>1</v>
      </c>
    </row>
    <row r="6" spans="1:10" x14ac:dyDescent="0.25">
      <c r="A6" s="3" t="s">
        <v>26</v>
      </c>
      <c r="B6">
        <v>1950</v>
      </c>
      <c r="F6" s="2" t="s">
        <v>11</v>
      </c>
      <c r="G6">
        <f>COUNTIF(A2:A45,"fiction")</f>
        <v>0</v>
      </c>
      <c r="H6">
        <f>COUNTIF(A46:A83,"fiction")</f>
        <v>0</v>
      </c>
      <c r="I6">
        <f>COUNTIF(A84:A112,"fiction")</f>
        <v>2</v>
      </c>
      <c r="J6">
        <f t="shared" si="0"/>
        <v>2</v>
      </c>
    </row>
    <row r="7" spans="1:10" x14ac:dyDescent="0.25">
      <c r="A7" s="3" t="s">
        <v>26</v>
      </c>
      <c r="B7">
        <v>1950</v>
      </c>
      <c r="F7" s="1" t="s">
        <v>21</v>
      </c>
      <c r="G7">
        <f>COUNTIF(A2:A45,"folk literature")</f>
        <v>0</v>
      </c>
      <c r="H7">
        <f>COUNTIF(A46:A83,"folk literature")</f>
        <v>1</v>
      </c>
      <c r="I7">
        <f>COUNTIF(A84:A112,"folk literature")</f>
        <v>0</v>
      </c>
      <c r="J7">
        <f t="shared" si="0"/>
        <v>1</v>
      </c>
    </row>
    <row r="8" spans="1:10" x14ac:dyDescent="0.25">
      <c r="A8" s="3" t="s">
        <v>26</v>
      </c>
      <c r="B8">
        <v>1950</v>
      </c>
      <c r="F8" s="1" t="s">
        <v>22</v>
      </c>
      <c r="G8">
        <f>COUNTIF(A2:A45,"historical novel")</f>
        <v>0</v>
      </c>
      <c r="H8">
        <f>COUNTIF(A46:A83,"historical novel")</f>
        <v>0</v>
      </c>
      <c r="I8">
        <f>COUNTIF(A84:A112,"historical novel")</f>
        <v>1</v>
      </c>
      <c r="J8">
        <f t="shared" si="0"/>
        <v>1</v>
      </c>
    </row>
    <row r="9" spans="1:10" x14ac:dyDescent="0.25">
      <c r="A9" s="3" t="s">
        <v>26</v>
      </c>
      <c r="B9">
        <v>1950</v>
      </c>
      <c r="F9" s="2" t="s">
        <v>18</v>
      </c>
      <c r="G9">
        <f>COUNTIF(A2:A45,"letters")</f>
        <v>0</v>
      </c>
      <c r="H9">
        <f>COUNTIF(A46:A83,"letters")</f>
        <v>1</v>
      </c>
      <c r="I9">
        <f>COUNTIF(A84:A112,"letters")</f>
        <v>0</v>
      </c>
      <c r="J9">
        <f t="shared" si="0"/>
        <v>1</v>
      </c>
    </row>
    <row r="10" spans="1:10" x14ac:dyDescent="0.25">
      <c r="A10" s="3" t="s">
        <v>26</v>
      </c>
      <c r="B10">
        <v>1950</v>
      </c>
      <c r="F10" s="2" t="s">
        <v>8</v>
      </c>
      <c r="G10">
        <f>COUNTIF(A2:A45,"manuscript note")</f>
        <v>2</v>
      </c>
      <c r="H10">
        <f>COUNTIF(A46:A83,"manuscript note")</f>
        <v>0</v>
      </c>
      <c r="I10">
        <f>COUNTIF(A84:A112,"manuscript note")</f>
        <v>0</v>
      </c>
      <c r="J10">
        <f t="shared" si="0"/>
        <v>2</v>
      </c>
    </row>
    <row r="11" spans="1:10" x14ac:dyDescent="0.25">
      <c r="A11" s="3" t="s">
        <v>26</v>
      </c>
      <c r="B11">
        <v>1950</v>
      </c>
      <c r="F11" s="3" t="s">
        <v>26</v>
      </c>
      <c r="G11">
        <f>COUNTIF(A2:A45,"no classification")</f>
        <v>17</v>
      </c>
      <c r="H11">
        <f>COUNTIF(A46:A83,"no classification")</f>
        <v>2</v>
      </c>
      <c r="I11">
        <f>COUNTIF(A84:A112,"no classification")</f>
        <v>1</v>
      </c>
      <c r="J11">
        <f t="shared" si="0"/>
        <v>20</v>
      </c>
    </row>
    <row r="12" spans="1:10" x14ac:dyDescent="0.25">
      <c r="A12" s="3" t="s">
        <v>26</v>
      </c>
      <c r="B12">
        <v>1950</v>
      </c>
      <c r="F12" s="2" t="s">
        <v>1</v>
      </c>
      <c r="G12">
        <f>COUNTIF(A2:A45,"novel")</f>
        <v>6</v>
      </c>
      <c r="H12">
        <f>COUNTIF(A46:A83,"novel")</f>
        <v>14</v>
      </c>
      <c r="I12">
        <f>COUNTIF(A84:A112,"novel")</f>
        <v>6</v>
      </c>
      <c r="J12">
        <f t="shared" si="0"/>
        <v>26</v>
      </c>
    </row>
    <row r="13" spans="1:10" x14ac:dyDescent="0.25">
      <c r="A13" s="3" t="s">
        <v>26</v>
      </c>
      <c r="B13">
        <v>1950</v>
      </c>
      <c r="F13" s="4" t="s">
        <v>19</v>
      </c>
      <c r="G13">
        <f>COUNTIF(A2:A45,"periodicals")</f>
        <v>2</v>
      </c>
      <c r="H13">
        <f>COUNTIF(A46:A83,"periodicals")</f>
        <v>0</v>
      </c>
      <c r="I13">
        <f>COUNTIF(A84:A112,"periodicals")</f>
        <v>0</v>
      </c>
      <c r="J13">
        <f t="shared" si="0"/>
        <v>2</v>
      </c>
    </row>
    <row r="14" spans="1:10" x14ac:dyDescent="0.25">
      <c r="A14" s="3" t="s">
        <v>26</v>
      </c>
      <c r="B14">
        <v>1950</v>
      </c>
      <c r="F14" s="2" t="s">
        <v>12</v>
      </c>
      <c r="G14">
        <f>COUNTIF(A2:A45,"poetic cycle")</f>
        <v>0</v>
      </c>
      <c r="H14">
        <f>COUNTIF(A46:A83,"poetic cycle")</f>
        <v>0</v>
      </c>
      <c r="I14">
        <f>COUNTIF(A84:A112,"poetic cycle")</f>
        <v>1</v>
      </c>
      <c r="J14">
        <f t="shared" si="0"/>
        <v>1</v>
      </c>
    </row>
    <row r="15" spans="1:10" x14ac:dyDescent="0.25">
      <c r="A15" s="3" t="s">
        <v>26</v>
      </c>
      <c r="B15">
        <v>1950</v>
      </c>
      <c r="F15" s="2" t="s">
        <v>2</v>
      </c>
      <c r="G15">
        <f>COUNTIF(A2:A45,"poetry")</f>
        <v>4</v>
      </c>
      <c r="H15">
        <f>COUNTIF(A46:A83,"poetry")</f>
        <v>8</v>
      </c>
      <c r="I15">
        <f>COUNTIF(A84:A112,"poetry")</f>
        <v>5</v>
      </c>
      <c r="J15">
        <f t="shared" si="0"/>
        <v>17</v>
      </c>
    </row>
    <row r="16" spans="1:10" x14ac:dyDescent="0.25">
      <c r="A16" s="3" t="s">
        <v>26</v>
      </c>
      <c r="B16">
        <v>1950</v>
      </c>
      <c r="F16" s="1" t="s">
        <v>23</v>
      </c>
      <c r="G16">
        <f>COUNTIF(A2:A45,"popular poetry")</f>
        <v>0</v>
      </c>
      <c r="H16">
        <f>COUNTIF(A46:A83,"popular poetry")</f>
        <v>0</v>
      </c>
      <c r="I16">
        <f>COUNTIF(A84:A112,"popular poetry")</f>
        <v>1</v>
      </c>
      <c r="J16">
        <f t="shared" si="0"/>
        <v>1</v>
      </c>
    </row>
    <row r="17" spans="1:10" x14ac:dyDescent="0.25">
      <c r="A17" s="3" t="s">
        <v>26</v>
      </c>
      <c r="B17">
        <v>1950</v>
      </c>
      <c r="F17" s="2" t="s">
        <v>3</v>
      </c>
      <c r="G17">
        <f>COUNTIF(A2:A45,"prose")</f>
        <v>9</v>
      </c>
      <c r="H17">
        <f>COUNTIF(A46:A83,"prose")</f>
        <v>5</v>
      </c>
      <c r="I17">
        <f>COUNTIF(A84:A112,"prose")</f>
        <v>6</v>
      </c>
      <c r="J17">
        <f t="shared" si="0"/>
        <v>20</v>
      </c>
    </row>
    <row r="18" spans="1:10" x14ac:dyDescent="0.25">
      <c r="A18" s="3" t="s">
        <v>26</v>
      </c>
      <c r="B18">
        <v>1950</v>
      </c>
      <c r="F18" s="2" t="s">
        <v>4</v>
      </c>
      <c r="G18">
        <f>COUNTIF(A2:A45,"short story")</f>
        <v>1</v>
      </c>
      <c r="H18">
        <f>COUNTIF(A46:A83,"short story")</f>
        <v>6</v>
      </c>
      <c r="I18">
        <f>COUNTIF(A84:A112,"short story")</f>
        <v>2</v>
      </c>
      <c r="J18">
        <f t="shared" si="0"/>
        <v>9</v>
      </c>
    </row>
    <row r="19" spans="1:10" x14ac:dyDescent="0.25">
      <c r="A19" s="3" t="s">
        <v>26</v>
      </c>
      <c r="B19">
        <v>1950</v>
      </c>
      <c r="F19" s="1" t="s">
        <v>24</v>
      </c>
      <c r="G19">
        <f>COUNTIF(A2:A45,"song")</f>
        <v>0</v>
      </c>
      <c r="H19">
        <f>COUNTIF(A46:A83,"song")</f>
        <v>0</v>
      </c>
      <c r="I19">
        <f>COUNTIF(A84:A112,"song")</f>
        <v>1</v>
      </c>
      <c r="J19">
        <f t="shared" si="0"/>
        <v>1</v>
      </c>
    </row>
    <row r="20" spans="1:10" x14ac:dyDescent="0.25">
      <c r="A20" s="3" t="s">
        <v>26</v>
      </c>
      <c r="B20">
        <v>1950</v>
      </c>
      <c r="F20" s="2" t="s">
        <v>9</v>
      </c>
      <c r="G20">
        <f>COUNTIF(A2:A45,"source study")</f>
        <v>1</v>
      </c>
      <c r="H20">
        <f>COUNTIF(A46:A83,"source study")</f>
        <v>0</v>
      </c>
      <c r="I20">
        <f>COUNTIF(A84:A112,"source study")</f>
        <v>0</v>
      </c>
      <c r="J20">
        <f t="shared" si="0"/>
        <v>1</v>
      </c>
    </row>
    <row r="21" spans="1:10" x14ac:dyDescent="0.25">
      <c r="A21" s="3" t="s">
        <v>26</v>
      </c>
      <c r="B21">
        <v>1950</v>
      </c>
      <c r="F21" s="2" t="s">
        <v>5</v>
      </c>
      <c r="G21">
        <f>COUNTIF(A2:A45,"translation")</f>
        <v>1</v>
      </c>
      <c r="H21">
        <f>COUNTIF(A46:A83,"translation")</f>
        <v>0</v>
      </c>
      <c r="I21">
        <f>COUNTIF(A84:A112,"translation")</f>
        <v>0</v>
      </c>
      <c r="J21">
        <f t="shared" si="0"/>
        <v>1</v>
      </c>
    </row>
    <row r="22" spans="1:10" x14ac:dyDescent="0.25">
      <c r="A22" s="2" t="s">
        <v>1</v>
      </c>
      <c r="B22">
        <v>1950</v>
      </c>
      <c r="F22" s="1" t="s">
        <v>25</v>
      </c>
      <c r="G22">
        <f>COUNTIF(A2:A45,"war fiction")</f>
        <v>0</v>
      </c>
      <c r="H22">
        <f>COUNTIF(A46:A83,"war fiction")</f>
        <v>0</v>
      </c>
      <c r="I22">
        <f>COUNTIF(A84:A112,"war fiction")</f>
        <v>1</v>
      </c>
      <c r="J22">
        <f t="shared" si="0"/>
        <v>1</v>
      </c>
    </row>
    <row r="23" spans="1:10" x14ac:dyDescent="0.25">
      <c r="A23" s="2" t="s">
        <v>1</v>
      </c>
      <c r="B23">
        <v>1950</v>
      </c>
      <c r="F23" s="2" t="s">
        <v>27</v>
      </c>
      <c r="G23">
        <f>SUM(G3:G22)</f>
        <v>44</v>
      </c>
      <c r="H23">
        <f>SUM(H3:H22)</f>
        <v>38</v>
      </c>
      <c r="I23">
        <f>SUM(I3:I22)</f>
        <v>29</v>
      </c>
      <c r="J23">
        <f>SUM(J3:J22)</f>
        <v>111</v>
      </c>
    </row>
    <row r="24" spans="1:10" x14ac:dyDescent="0.25">
      <c r="A24" s="2" t="s">
        <v>1</v>
      </c>
      <c r="B24">
        <v>1950</v>
      </c>
    </row>
    <row r="25" spans="1:10" x14ac:dyDescent="0.25">
      <c r="A25" s="2" t="s">
        <v>1</v>
      </c>
      <c r="B25">
        <v>1950</v>
      </c>
    </row>
    <row r="26" spans="1:10" x14ac:dyDescent="0.25">
      <c r="A26" s="2" t="s">
        <v>1</v>
      </c>
      <c r="B26">
        <v>1950</v>
      </c>
    </row>
    <row r="27" spans="1:10" x14ac:dyDescent="0.25">
      <c r="A27" s="2" t="s">
        <v>1</v>
      </c>
      <c r="B27">
        <v>1950</v>
      </c>
    </row>
    <row r="28" spans="1:10" x14ac:dyDescent="0.25">
      <c r="A28" s="4" t="s">
        <v>19</v>
      </c>
      <c r="B28">
        <v>1950</v>
      </c>
      <c r="C28" t="s">
        <v>20</v>
      </c>
    </row>
    <row r="29" spans="1:10" x14ac:dyDescent="0.25">
      <c r="A29" s="4" t="s">
        <v>19</v>
      </c>
      <c r="B29">
        <v>1950</v>
      </c>
      <c r="C29" t="s">
        <v>20</v>
      </c>
    </row>
    <row r="30" spans="1:10" x14ac:dyDescent="0.25">
      <c r="A30" s="2" t="s">
        <v>2</v>
      </c>
      <c r="B30">
        <v>1950</v>
      </c>
    </row>
    <row r="31" spans="1:10" x14ac:dyDescent="0.25">
      <c r="A31" s="2" t="s">
        <v>2</v>
      </c>
      <c r="B31">
        <v>1950</v>
      </c>
    </row>
    <row r="32" spans="1:10" x14ac:dyDescent="0.25">
      <c r="A32" s="2" t="s">
        <v>2</v>
      </c>
      <c r="B32">
        <v>1950</v>
      </c>
    </row>
    <row r="33" spans="1:3" x14ac:dyDescent="0.25">
      <c r="A33" s="2" t="s">
        <v>2</v>
      </c>
      <c r="B33">
        <v>1950</v>
      </c>
    </row>
    <row r="34" spans="1:3" x14ac:dyDescent="0.25">
      <c r="A34" s="2" t="s">
        <v>3</v>
      </c>
      <c r="B34">
        <v>1950</v>
      </c>
    </row>
    <row r="35" spans="1:3" x14ac:dyDescent="0.25">
      <c r="A35" s="2" t="s">
        <v>3</v>
      </c>
      <c r="B35">
        <v>1950</v>
      </c>
    </row>
    <row r="36" spans="1:3" x14ac:dyDescent="0.25">
      <c r="A36" s="2" t="s">
        <v>3</v>
      </c>
      <c r="B36">
        <v>1950</v>
      </c>
    </row>
    <row r="37" spans="1:3" x14ac:dyDescent="0.25">
      <c r="A37" s="2" t="s">
        <v>3</v>
      </c>
      <c r="B37">
        <v>1950</v>
      </c>
    </row>
    <row r="38" spans="1:3" x14ac:dyDescent="0.25">
      <c r="A38" s="2" t="s">
        <v>3</v>
      </c>
      <c r="B38">
        <v>1950</v>
      </c>
    </row>
    <row r="39" spans="1:3" x14ac:dyDescent="0.25">
      <c r="A39" s="2" t="s">
        <v>3</v>
      </c>
      <c r="B39">
        <v>1950</v>
      </c>
    </row>
    <row r="40" spans="1:3" x14ac:dyDescent="0.25">
      <c r="A40" s="2" t="s">
        <v>3</v>
      </c>
      <c r="B40">
        <v>1950</v>
      </c>
    </row>
    <row r="41" spans="1:3" x14ac:dyDescent="0.25">
      <c r="A41" s="2" t="s">
        <v>3</v>
      </c>
      <c r="B41">
        <v>1950</v>
      </c>
    </row>
    <row r="42" spans="1:3" x14ac:dyDescent="0.25">
      <c r="A42" s="2" t="s">
        <v>3</v>
      </c>
      <c r="B42">
        <v>1950</v>
      </c>
    </row>
    <row r="43" spans="1:3" x14ac:dyDescent="0.25">
      <c r="A43" s="2" t="s">
        <v>4</v>
      </c>
      <c r="B43">
        <v>1950</v>
      </c>
    </row>
    <row r="44" spans="1:3" x14ac:dyDescent="0.25">
      <c r="A44" s="2" t="s">
        <v>9</v>
      </c>
      <c r="B44">
        <v>1950</v>
      </c>
    </row>
    <row r="45" spans="1:3" x14ac:dyDescent="0.25">
      <c r="A45" s="2" t="s">
        <v>5</v>
      </c>
      <c r="B45">
        <v>1950</v>
      </c>
    </row>
    <row r="46" spans="1:3" x14ac:dyDescent="0.25">
      <c r="A46" s="2" t="s">
        <v>17</v>
      </c>
      <c r="B46">
        <v>1980</v>
      </c>
    </row>
    <row r="47" spans="1:3" x14ac:dyDescent="0.25">
      <c r="A47" s="1" t="s">
        <v>21</v>
      </c>
      <c r="B47">
        <v>1980</v>
      </c>
      <c r="C47" t="s">
        <v>20</v>
      </c>
    </row>
    <row r="48" spans="1:3" x14ac:dyDescent="0.25">
      <c r="A48" s="2" t="s">
        <v>18</v>
      </c>
      <c r="B48">
        <v>1980</v>
      </c>
    </row>
    <row r="49" spans="1:2" x14ac:dyDescent="0.25">
      <c r="A49" s="3" t="s">
        <v>16</v>
      </c>
      <c r="B49">
        <v>1980</v>
      </c>
    </row>
    <row r="50" spans="1:2" x14ac:dyDescent="0.25">
      <c r="A50" s="3" t="s">
        <v>16</v>
      </c>
      <c r="B50">
        <v>1980</v>
      </c>
    </row>
    <row r="51" spans="1:2" x14ac:dyDescent="0.25">
      <c r="A51" s="2" t="s">
        <v>1</v>
      </c>
      <c r="B51">
        <v>1980</v>
      </c>
    </row>
    <row r="52" spans="1:2" x14ac:dyDescent="0.25">
      <c r="A52" s="2" t="s">
        <v>1</v>
      </c>
      <c r="B52">
        <v>1980</v>
      </c>
    </row>
    <row r="53" spans="1:2" x14ac:dyDescent="0.25">
      <c r="A53" s="2" t="s">
        <v>1</v>
      </c>
      <c r="B53">
        <v>1980</v>
      </c>
    </row>
    <row r="54" spans="1:2" x14ac:dyDescent="0.25">
      <c r="A54" s="2" t="s">
        <v>1</v>
      </c>
      <c r="B54">
        <v>1980</v>
      </c>
    </row>
    <row r="55" spans="1:2" x14ac:dyDescent="0.25">
      <c r="A55" s="2" t="s">
        <v>1</v>
      </c>
      <c r="B55">
        <v>1980</v>
      </c>
    </row>
    <row r="56" spans="1:2" x14ac:dyDescent="0.25">
      <c r="A56" s="2" t="s">
        <v>1</v>
      </c>
      <c r="B56">
        <v>1980</v>
      </c>
    </row>
    <row r="57" spans="1:2" x14ac:dyDescent="0.25">
      <c r="A57" s="2" t="s">
        <v>1</v>
      </c>
      <c r="B57">
        <v>1980</v>
      </c>
    </row>
    <row r="58" spans="1:2" x14ac:dyDescent="0.25">
      <c r="A58" s="2" t="s">
        <v>1</v>
      </c>
      <c r="B58">
        <v>1980</v>
      </c>
    </row>
    <row r="59" spans="1:2" x14ac:dyDescent="0.25">
      <c r="A59" s="2" t="s">
        <v>1</v>
      </c>
      <c r="B59">
        <v>1980</v>
      </c>
    </row>
    <row r="60" spans="1:2" x14ac:dyDescent="0.25">
      <c r="A60" s="2" t="s">
        <v>1</v>
      </c>
      <c r="B60">
        <v>1980</v>
      </c>
    </row>
    <row r="61" spans="1:2" x14ac:dyDescent="0.25">
      <c r="A61" s="2" t="s">
        <v>1</v>
      </c>
      <c r="B61">
        <v>1980</v>
      </c>
    </row>
    <row r="62" spans="1:2" x14ac:dyDescent="0.25">
      <c r="A62" s="2" t="s">
        <v>1</v>
      </c>
      <c r="B62">
        <v>1980</v>
      </c>
    </row>
    <row r="63" spans="1:2" x14ac:dyDescent="0.25">
      <c r="A63" s="2" t="s">
        <v>1</v>
      </c>
      <c r="B63">
        <v>1980</v>
      </c>
    </row>
    <row r="64" spans="1:2" x14ac:dyDescent="0.25">
      <c r="A64" s="2" t="s">
        <v>1</v>
      </c>
      <c r="B64">
        <v>1980</v>
      </c>
    </row>
    <row r="65" spans="1:3" x14ac:dyDescent="0.25">
      <c r="A65" s="2" t="s">
        <v>2</v>
      </c>
      <c r="B65">
        <v>1980</v>
      </c>
    </row>
    <row r="66" spans="1:3" x14ac:dyDescent="0.25">
      <c r="A66" s="2" t="s">
        <v>2</v>
      </c>
      <c r="B66">
        <v>1980</v>
      </c>
    </row>
    <row r="67" spans="1:3" x14ac:dyDescent="0.25">
      <c r="A67" s="2" t="s">
        <v>2</v>
      </c>
      <c r="B67">
        <v>1980</v>
      </c>
    </row>
    <row r="68" spans="1:3" x14ac:dyDescent="0.25">
      <c r="A68" s="2" t="s">
        <v>2</v>
      </c>
      <c r="B68">
        <v>1980</v>
      </c>
    </row>
    <row r="69" spans="1:3" x14ac:dyDescent="0.25">
      <c r="A69" s="2" t="s">
        <v>2</v>
      </c>
      <c r="B69">
        <v>1980</v>
      </c>
    </row>
    <row r="70" spans="1:3" x14ac:dyDescent="0.25">
      <c r="A70" s="2" t="s">
        <v>2</v>
      </c>
      <c r="B70">
        <v>1980</v>
      </c>
    </row>
    <row r="71" spans="1:3" x14ac:dyDescent="0.25">
      <c r="A71" s="2" t="s">
        <v>2</v>
      </c>
      <c r="B71">
        <v>1980</v>
      </c>
    </row>
    <row r="72" spans="1:3" x14ac:dyDescent="0.25">
      <c r="A72" s="2" t="s">
        <v>2</v>
      </c>
      <c r="B72">
        <v>1980</v>
      </c>
    </row>
    <row r="73" spans="1:3" x14ac:dyDescent="0.25">
      <c r="A73" s="2" t="s">
        <v>3</v>
      </c>
      <c r="B73">
        <v>1980</v>
      </c>
    </row>
    <row r="74" spans="1:3" x14ac:dyDescent="0.25">
      <c r="A74" s="2" t="s">
        <v>3</v>
      </c>
      <c r="B74">
        <v>1980</v>
      </c>
    </row>
    <row r="75" spans="1:3" x14ac:dyDescent="0.25">
      <c r="A75" s="2" t="s">
        <v>3</v>
      </c>
      <c r="B75">
        <v>1980</v>
      </c>
    </row>
    <row r="76" spans="1:3" x14ac:dyDescent="0.25">
      <c r="A76" s="2" t="s">
        <v>3</v>
      </c>
      <c r="B76">
        <v>1980</v>
      </c>
    </row>
    <row r="77" spans="1:3" x14ac:dyDescent="0.25">
      <c r="A77" s="1" t="s">
        <v>3</v>
      </c>
      <c r="B77">
        <v>1980</v>
      </c>
      <c r="C77" t="s">
        <v>20</v>
      </c>
    </row>
    <row r="78" spans="1:3" x14ac:dyDescent="0.25">
      <c r="A78" s="2" t="s">
        <v>4</v>
      </c>
      <c r="B78">
        <v>1980</v>
      </c>
    </row>
    <row r="79" spans="1:3" x14ac:dyDescent="0.25">
      <c r="A79" s="2" t="s">
        <v>4</v>
      </c>
      <c r="B79">
        <v>1980</v>
      </c>
    </row>
    <row r="80" spans="1:3" x14ac:dyDescent="0.25">
      <c r="A80" s="2" t="s">
        <v>4</v>
      </c>
      <c r="B80">
        <v>1980</v>
      </c>
    </row>
    <row r="81" spans="1:3" x14ac:dyDescent="0.25">
      <c r="A81" s="2" t="s">
        <v>4</v>
      </c>
      <c r="B81">
        <v>1980</v>
      </c>
    </row>
    <row r="82" spans="1:3" x14ac:dyDescent="0.25">
      <c r="A82" s="2" t="s">
        <v>4</v>
      </c>
      <c r="B82">
        <v>1980</v>
      </c>
    </row>
    <row r="83" spans="1:3" x14ac:dyDescent="0.25">
      <c r="A83" s="2" t="s">
        <v>4</v>
      </c>
      <c r="B83">
        <v>1980</v>
      </c>
    </row>
    <row r="84" spans="1:3" x14ac:dyDescent="0.25">
      <c r="A84" s="2" t="s">
        <v>10</v>
      </c>
      <c r="B84">
        <v>2010</v>
      </c>
    </row>
    <row r="85" spans="1:3" x14ac:dyDescent="0.25">
      <c r="A85" s="2" t="s">
        <v>10</v>
      </c>
      <c r="B85">
        <v>2010</v>
      </c>
    </row>
    <row r="86" spans="1:3" x14ac:dyDescent="0.25">
      <c r="A86" s="2" t="s">
        <v>11</v>
      </c>
      <c r="B86">
        <v>2010</v>
      </c>
    </row>
    <row r="87" spans="1:3" x14ac:dyDescent="0.25">
      <c r="A87" s="1" t="s">
        <v>11</v>
      </c>
      <c r="B87">
        <v>2010</v>
      </c>
      <c r="C87" t="s">
        <v>20</v>
      </c>
    </row>
    <row r="88" spans="1:3" x14ac:dyDescent="0.25">
      <c r="A88" s="1" t="s">
        <v>22</v>
      </c>
      <c r="B88">
        <v>2010</v>
      </c>
      <c r="C88" t="s">
        <v>20</v>
      </c>
    </row>
    <row r="89" spans="1:3" x14ac:dyDescent="0.25">
      <c r="A89" s="3" t="s">
        <v>16</v>
      </c>
      <c r="B89">
        <v>2010</v>
      </c>
    </row>
    <row r="90" spans="1:3" x14ac:dyDescent="0.25">
      <c r="A90" s="2" t="s">
        <v>1</v>
      </c>
      <c r="B90">
        <v>2010</v>
      </c>
    </row>
    <row r="91" spans="1:3" x14ac:dyDescent="0.25">
      <c r="A91" s="2" t="s">
        <v>1</v>
      </c>
      <c r="B91">
        <v>2010</v>
      </c>
    </row>
    <row r="92" spans="1:3" x14ac:dyDescent="0.25">
      <c r="A92" s="2" t="s">
        <v>1</v>
      </c>
      <c r="B92">
        <v>2010</v>
      </c>
    </row>
    <row r="93" spans="1:3" x14ac:dyDescent="0.25">
      <c r="A93" s="2" t="s">
        <v>1</v>
      </c>
      <c r="B93">
        <v>2010</v>
      </c>
    </row>
    <row r="94" spans="1:3" x14ac:dyDescent="0.25">
      <c r="A94" s="1" t="s">
        <v>1</v>
      </c>
      <c r="B94">
        <v>2010</v>
      </c>
      <c r="C94" t="s">
        <v>20</v>
      </c>
    </row>
    <row r="95" spans="1:3" x14ac:dyDescent="0.25">
      <c r="A95" s="1" t="s">
        <v>1</v>
      </c>
      <c r="B95">
        <v>2010</v>
      </c>
      <c r="C95" t="s">
        <v>20</v>
      </c>
    </row>
    <row r="96" spans="1:3" x14ac:dyDescent="0.25">
      <c r="A96" s="2" t="s">
        <v>12</v>
      </c>
      <c r="B96">
        <v>2010</v>
      </c>
    </row>
    <row r="97" spans="1:3" x14ac:dyDescent="0.25">
      <c r="A97" s="2" t="s">
        <v>2</v>
      </c>
      <c r="B97">
        <v>2010</v>
      </c>
    </row>
    <row r="98" spans="1:3" x14ac:dyDescent="0.25">
      <c r="A98" s="2" t="s">
        <v>2</v>
      </c>
      <c r="B98">
        <v>2010</v>
      </c>
    </row>
    <row r="99" spans="1:3" x14ac:dyDescent="0.25">
      <c r="A99" s="2" t="s">
        <v>2</v>
      </c>
      <c r="B99">
        <v>2010</v>
      </c>
    </row>
    <row r="100" spans="1:3" x14ac:dyDescent="0.25">
      <c r="A100" s="1" t="s">
        <v>2</v>
      </c>
      <c r="B100">
        <v>2010</v>
      </c>
      <c r="C100" t="s">
        <v>20</v>
      </c>
    </row>
    <row r="101" spans="1:3" x14ac:dyDescent="0.25">
      <c r="A101" s="1" t="s">
        <v>2</v>
      </c>
      <c r="B101">
        <v>2010</v>
      </c>
      <c r="C101" t="s">
        <v>20</v>
      </c>
    </row>
    <row r="102" spans="1:3" x14ac:dyDescent="0.25">
      <c r="A102" s="1" t="s">
        <v>23</v>
      </c>
      <c r="B102">
        <v>2010</v>
      </c>
      <c r="C102" t="s">
        <v>20</v>
      </c>
    </row>
    <row r="103" spans="1:3" x14ac:dyDescent="0.25">
      <c r="A103" s="2" t="s">
        <v>3</v>
      </c>
      <c r="B103">
        <v>2010</v>
      </c>
    </row>
    <row r="104" spans="1:3" x14ac:dyDescent="0.25">
      <c r="A104" s="2" t="s">
        <v>3</v>
      </c>
      <c r="B104">
        <v>2010</v>
      </c>
    </row>
    <row r="105" spans="1:3" x14ac:dyDescent="0.25">
      <c r="A105" s="2" t="s">
        <v>3</v>
      </c>
      <c r="B105">
        <v>2010</v>
      </c>
    </row>
    <row r="106" spans="1:3" x14ac:dyDescent="0.25">
      <c r="A106" s="2" t="s">
        <v>3</v>
      </c>
      <c r="B106">
        <v>2010</v>
      </c>
    </row>
    <row r="107" spans="1:3" x14ac:dyDescent="0.25">
      <c r="A107" s="2" t="s">
        <v>3</v>
      </c>
      <c r="B107">
        <v>2010</v>
      </c>
    </row>
    <row r="108" spans="1:3" x14ac:dyDescent="0.25">
      <c r="A108" s="1" t="s">
        <v>3</v>
      </c>
      <c r="B108">
        <v>2010</v>
      </c>
      <c r="C108" t="s">
        <v>20</v>
      </c>
    </row>
    <row r="109" spans="1:3" x14ac:dyDescent="0.25">
      <c r="A109" s="2" t="s">
        <v>4</v>
      </c>
      <c r="B109">
        <v>2010</v>
      </c>
    </row>
    <row r="110" spans="1:3" x14ac:dyDescent="0.25">
      <c r="A110" s="2" t="s">
        <v>4</v>
      </c>
      <c r="B110">
        <v>2010</v>
      </c>
    </row>
    <row r="111" spans="1:3" x14ac:dyDescent="0.25">
      <c r="A111" s="1" t="s">
        <v>24</v>
      </c>
      <c r="B111">
        <v>2010</v>
      </c>
      <c r="C111" t="s">
        <v>20</v>
      </c>
    </row>
    <row r="112" spans="1:3" x14ac:dyDescent="0.25">
      <c r="A112" s="1" t="s">
        <v>25</v>
      </c>
      <c r="B112">
        <v>2010</v>
      </c>
      <c r="C112" t="s">
        <v>20</v>
      </c>
    </row>
  </sheetData>
  <sortState ref="A2:C12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2019-03-07T19:45:14Z</dcterms:created>
  <dcterms:modified xsi:type="dcterms:W3CDTF">2019-03-21T20:10:40Z</dcterms:modified>
</cp:coreProperties>
</file>