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xim\source\repos\nfp13\RohrleitungsGenerator\RohrleitungsGenerator\Resources\"/>
    </mc:Choice>
  </mc:AlternateContent>
  <xr:revisionPtr revIDLastSave="0" documentId="13_ncr:1_{7636A8C9-FD27-4CE5-8041-1393EF8542F9}" xr6:coauthVersionLast="47" xr6:coauthVersionMax="47" xr10:uidLastSave="{00000000-0000-0000-0000-000000000000}"/>
  <bookViews>
    <workbookView xWindow="-120" yWindow="-120" windowWidth="29040" windowHeight="15840" activeTab="1" xr2:uid="{40B27918-9E70-4D90-BE77-B8C8655450F5}"/>
  </bookViews>
  <sheets>
    <sheet name="Normrohre" sheetId="1" r:id="rId1"/>
    <sheet name="Werkstoffeigenschaften" sheetId="2" r:id="rId2"/>
    <sheet name="Fluideigenschafte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D3" i="2"/>
  <c r="D2" i="2"/>
  <c r="C3" i="2"/>
  <c r="C2" i="2"/>
  <c r="B3" i="2"/>
  <c r="B2" i="2"/>
</calcChain>
</file>

<file path=xl/sharedStrings.xml><?xml version="1.0" encoding="utf-8"?>
<sst xmlns="http://schemas.openxmlformats.org/spreadsheetml/2006/main" count="15" uniqueCount="14">
  <si>
    <t>Wandstärke</t>
  </si>
  <si>
    <t>Biegungsradius</t>
  </si>
  <si>
    <t>Fluid</t>
  </si>
  <si>
    <t>Außenradius</t>
  </si>
  <si>
    <r>
      <t xml:space="preserve">Stahllegierung </t>
    </r>
    <r>
      <rPr>
        <sz val="11"/>
        <color theme="1"/>
        <rFont val="Aptos Narrow"/>
        <family val="2"/>
        <scheme val="minor"/>
      </rPr>
      <t>P235GH (1.0345)</t>
    </r>
  </si>
  <si>
    <r>
      <t xml:space="preserve">Polycarbonat </t>
    </r>
    <r>
      <rPr>
        <sz val="11"/>
        <color theme="1"/>
        <rFont val="Aptos Narrow"/>
        <family val="2"/>
        <scheme val="minor"/>
      </rPr>
      <t>Makrolon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2805</t>
    </r>
  </si>
  <si>
    <r>
      <rPr>
        <b/>
        <sz val="11"/>
        <color theme="1"/>
        <rFont val="Aptos Narrow"/>
        <family val="2"/>
        <scheme val="minor"/>
      </rPr>
      <t>Wärmeausdehnungskoeffizient</t>
    </r>
    <r>
      <rPr>
        <sz val="11"/>
        <color theme="1"/>
        <rFont val="Aptos Narrow"/>
        <family val="2"/>
        <scheme val="minor"/>
      </rPr>
      <t xml:space="preserve"> in [K^-1]</t>
    </r>
  </si>
  <si>
    <r>
      <rPr>
        <b/>
        <sz val="11"/>
        <color theme="1"/>
        <rFont val="Aptos Narrow"/>
        <family val="2"/>
        <scheme val="minor"/>
      </rPr>
      <t>E-Modu</t>
    </r>
    <r>
      <rPr>
        <sz val="11"/>
        <color theme="1"/>
        <rFont val="Aptos Narrow"/>
        <family val="2"/>
        <scheme val="minor"/>
      </rPr>
      <t>l in [Pa]</t>
    </r>
  </si>
  <si>
    <r>
      <rPr>
        <b/>
        <sz val="11"/>
        <color theme="1"/>
        <rFont val="Aptos Narrow"/>
        <family val="2"/>
        <scheme val="minor"/>
      </rPr>
      <t>Mindestzugfestigkeit</t>
    </r>
    <r>
      <rPr>
        <sz val="11"/>
        <color theme="1"/>
        <rFont val="Aptos Narrow"/>
        <family val="2"/>
        <scheme val="minor"/>
      </rPr>
      <t xml:space="preserve"> in [Pa]</t>
    </r>
  </si>
  <si>
    <r>
      <rPr>
        <b/>
        <sz val="11"/>
        <color theme="1"/>
        <rFont val="Aptos Narrow"/>
        <family val="2"/>
        <scheme val="minor"/>
      </rPr>
      <t>Dichte</t>
    </r>
    <r>
      <rPr>
        <sz val="11"/>
        <color theme="1"/>
        <rFont val="Aptos Narrow"/>
        <family val="2"/>
        <scheme val="minor"/>
      </rPr>
      <t xml:space="preserve"> in [kg/m³]</t>
    </r>
  </si>
  <si>
    <r>
      <rPr>
        <b/>
        <sz val="11"/>
        <color theme="1"/>
        <rFont val="Aptos Narrow"/>
        <family val="2"/>
        <scheme val="minor"/>
      </rPr>
      <t>Schubmodul</t>
    </r>
    <r>
      <rPr>
        <sz val="11"/>
        <color theme="1"/>
        <rFont val="Aptos Narrow"/>
        <family val="2"/>
        <scheme val="minor"/>
      </rPr>
      <t xml:space="preserve"> in [Pa]</t>
    </r>
  </si>
  <si>
    <t>Wasser</t>
  </si>
  <si>
    <t>Öl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</si>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</sst>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3003576E-9961-4A94-A8DC-B571A66AE6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BC4E-27FB-4819-BF04-697B7CDF8EDB}">
  <dimension ref="A1:C49"/>
  <sheetViews>
    <sheetView workbookViewId="0">
      <selection activeCell="A2" sqref="A2:C25"/>
    </sheetView>
  </sheetViews>
  <sheetFormatPr baseColWidth="10" defaultRowHeight="15" x14ac:dyDescent="0.25"/>
  <cols>
    <col min="1" max="1" width="20.42578125" customWidth="1"/>
    <col min="2" max="2" width="23.28515625" customWidth="1"/>
    <col min="3" max="3" width="23.42578125" customWidth="1"/>
  </cols>
  <sheetData>
    <row r="1" spans="1:3" x14ac:dyDescent="0.25">
      <c r="A1" s="2" t="s">
        <v>3</v>
      </c>
      <c r="B1" s="2" t="s">
        <v>0</v>
      </c>
      <c r="C1" s="2" t="s">
        <v>1</v>
      </c>
    </row>
    <row r="2" spans="1:3" x14ac:dyDescent="0.25">
      <c r="A2">
        <v>1.065E-2</v>
      </c>
      <c r="B2">
        <v>2E-3</v>
      </c>
      <c r="C2">
        <v>2.8000000000000001E-2</v>
      </c>
    </row>
    <row r="3" spans="1:3" x14ac:dyDescent="0.25">
      <c r="A3">
        <v>1.345E-2</v>
      </c>
      <c r="B3">
        <v>2.3E-3</v>
      </c>
      <c r="C3">
        <v>2.9000000000000001E-2</v>
      </c>
    </row>
    <row r="4" spans="1:3" x14ac:dyDescent="0.25">
      <c r="A4">
        <v>1.685E-2</v>
      </c>
      <c r="B4">
        <v>2.5999999999999999E-3</v>
      </c>
      <c r="C4">
        <v>3.7999999999999999E-2</v>
      </c>
    </row>
    <row r="5" spans="1:3" x14ac:dyDescent="0.25">
      <c r="A5">
        <v>2.12E-2</v>
      </c>
      <c r="B5">
        <v>2.5999999999999999E-3</v>
      </c>
      <c r="C5">
        <v>4.8000000000000001E-2</v>
      </c>
    </row>
    <row r="6" spans="1:3" x14ac:dyDescent="0.25">
      <c r="A6">
        <v>2.4150000000000001E-2</v>
      </c>
      <c r="B6">
        <v>2.5999999999999999E-3</v>
      </c>
      <c r="C6">
        <v>5.7000000000000002E-2</v>
      </c>
    </row>
    <row r="7" spans="1:3" x14ac:dyDescent="0.25">
      <c r="A7">
        <v>3.015E-2</v>
      </c>
      <c r="B7">
        <v>2.8999999999999998E-3</v>
      </c>
      <c r="C7">
        <v>7.5999999999999998E-2</v>
      </c>
    </row>
    <row r="8" spans="1:3" x14ac:dyDescent="0.25">
      <c r="A8">
        <v>3.805E-2</v>
      </c>
      <c r="B8">
        <v>2.8999999999999998E-3</v>
      </c>
      <c r="C8">
        <v>9.5000000000000001E-2</v>
      </c>
    </row>
    <row r="9" spans="1:3" x14ac:dyDescent="0.25">
      <c r="A9">
        <v>4.4450000000000003E-2</v>
      </c>
      <c r="B9">
        <v>3.2000000000000002E-3</v>
      </c>
      <c r="C9">
        <v>0.114</v>
      </c>
    </row>
    <row r="10" spans="1:3" x14ac:dyDescent="0.25">
      <c r="A10">
        <v>5.7149999999999999E-2</v>
      </c>
      <c r="B10">
        <v>3.5999999999999999E-3</v>
      </c>
      <c r="C10">
        <v>0.152</v>
      </c>
    </row>
    <row r="11" spans="1:3" x14ac:dyDescent="0.25">
      <c r="A11">
        <v>6.9849999999999995E-2</v>
      </c>
      <c r="B11">
        <v>4.0000000000000001E-3</v>
      </c>
      <c r="C11">
        <v>0.19</v>
      </c>
    </row>
    <row r="12" spans="1:3" x14ac:dyDescent="0.25">
      <c r="A12">
        <v>8.4150000000000003E-2</v>
      </c>
      <c r="B12">
        <v>4.4999999999999997E-3</v>
      </c>
      <c r="C12">
        <v>0.22900000000000001</v>
      </c>
    </row>
    <row r="13" spans="1:3" x14ac:dyDescent="0.25">
      <c r="A13">
        <v>0.10954999999999999</v>
      </c>
      <c r="B13">
        <v>6.3E-3</v>
      </c>
      <c r="C13">
        <v>0.30499999999999999</v>
      </c>
    </row>
    <row r="14" spans="1:3" x14ac:dyDescent="0.25">
      <c r="A14">
        <v>0.13650000000000001</v>
      </c>
      <c r="B14">
        <v>6.3E-3</v>
      </c>
      <c r="C14">
        <v>0.38100000000000001</v>
      </c>
    </row>
    <row r="15" spans="1:3" x14ac:dyDescent="0.25">
      <c r="A15">
        <v>0.16195000000000001</v>
      </c>
      <c r="B15">
        <v>7.1000000000000004E-3</v>
      </c>
      <c r="C15">
        <v>0.45700000000000002</v>
      </c>
    </row>
    <row r="16" spans="1:3" x14ac:dyDescent="0.25">
      <c r="A16">
        <v>0.17780000000000001</v>
      </c>
      <c r="B16">
        <v>8.0000000000000002E-3</v>
      </c>
      <c r="C16">
        <v>0.53300000000000003</v>
      </c>
    </row>
    <row r="17" spans="1:3" x14ac:dyDescent="0.25">
      <c r="A17">
        <v>0.20319999999999999</v>
      </c>
      <c r="B17">
        <v>8.8000000000000005E-3</v>
      </c>
      <c r="C17">
        <v>0.61</v>
      </c>
    </row>
    <row r="18" spans="1:3" x14ac:dyDescent="0.25">
      <c r="A18">
        <v>0.22850000000000001</v>
      </c>
      <c r="B18">
        <v>0.01</v>
      </c>
      <c r="C18">
        <v>0.68600000000000005</v>
      </c>
    </row>
    <row r="19" spans="1:3" x14ac:dyDescent="0.25">
      <c r="A19">
        <v>0.254</v>
      </c>
      <c r="B19">
        <v>0.01</v>
      </c>
      <c r="C19">
        <v>0.76200000000000001</v>
      </c>
    </row>
    <row r="20" spans="1:3" x14ac:dyDescent="0.25">
      <c r="A20">
        <v>0.30499999999999999</v>
      </c>
      <c r="B20">
        <v>0.01</v>
      </c>
      <c r="C20">
        <v>0.91400000000000003</v>
      </c>
    </row>
    <row r="21" spans="1:3" x14ac:dyDescent="0.25">
      <c r="A21">
        <v>0.35549999999999998</v>
      </c>
      <c r="B21">
        <v>0.01</v>
      </c>
      <c r="C21">
        <v>1.0669999999999999</v>
      </c>
    </row>
    <row r="22" spans="1:3" x14ac:dyDescent="0.25">
      <c r="A22">
        <v>0.40649999999999997</v>
      </c>
      <c r="B22">
        <v>0.01</v>
      </c>
      <c r="C22">
        <v>1.2190000000000001</v>
      </c>
    </row>
    <row r="23" spans="1:3" x14ac:dyDescent="0.25">
      <c r="A23">
        <v>0.45700000000000002</v>
      </c>
      <c r="B23">
        <v>1.2500000000000001E-2</v>
      </c>
      <c r="C23">
        <v>1.371</v>
      </c>
    </row>
    <row r="24" spans="1:3" x14ac:dyDescent="0.25">
      <c r="A24">
        <v>0.50800000000000001</v>
      </c>
      <c r="B24">
        <v>1.2500000000000001E-2</v>
      </c>
      <c r="C24">
        <v>1.524</v>
      </c>
    </row>
    <row r="25" spans="1:3" x14ac:dyDescent="0.25">
      <c r="A25">
        <v>0.60950000000000004</v>
      </c>
      <c r="B25">
        <v>1.2500000000000001E-2</v>
      </c>
      <c r="C25">
        <v>1.829</v>
      </c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DC8E-6DD7-45BC-A08D-199EECB2F768}">
  <dimension ref="A1:Q14"/>
  <sheetViews>
    <sheetView tabSelected="1" workbookViewId="0">
      <selection activeCell="C19" sqref="C19"/>
    </sheetView>
  </sheetViews>
  <sheetFormatPr baseColWidth="10" defaultRowHeight="15" x14ac:dyDescent="0.25"/>
  <cols>
    <col min="1" max="1" width="28.5703125" bestFit="1" customWidth="1"/>
    <col min="2" max="2" width="14.42578125" bestFit="1" customWidth="1"/>
    <col min="3" max="3" width="37.5703125" bestFit="1" customWidth="1"/>
    <col min="4" max="4" width="26.140625" bestFit="1" customWidth="1"/>
    <col min="5" max="5" width="15.85546875" bestFit="1" customWidth="1"/>
    <col min="6" max="6" width="18.42578125" bestFit="1" customWidth="1"/>
    <col min="8" max="8" width="14.140625" customWidth="1"/>
    <col min="10" max="10" width="30" customWidth="1"/>
    <col min="11" max="11" width="20.42578125" customWidth="1"/>
    <col min="12" max="12" width="8.140625" customWidth="1"/>
  </cols>
  <sheetData>
    <row r="1" spans="1:17" ht="15" customHeight="1" x14ac:dyDescent="0.25">
      <c r="A1" s="5"/>
      <c r="B1" s="6" t="s">
        <v>7</v>
      </c>
      <c r="C1" s="6" t="s">
        <v>6</v>
      </c>
      <c r="D1" s="6" t="s">
        <v>8</v>
      </c>
      <c r="E1" s="6" t="s">
        <v>9</v>
      </c>
      <c r="F1" s="6" t="s">
        <v>10</v>
      </c>
      <c r="P1" s="3"/>
      <c r="Q1" s="3"/>
    </row>
    <row r="2" spans="1:17" ht="30" x14ac:dyDescent="0.25">
      <c r="A2" s="8" t="s">
        <v>4</v>
      </c>
      <c r="B2" s="7">
        <f>210*10^9</f>
        <v>210000000000</v>
      </c>
      <c r="C2" s="7">
        <f>12*10^-6</f>
        <v>1.2E-5</v>
      </c>
      <c r="D2" s="7">
        <f>400*10^6</f>
        <v>400000000</v>
      </c>
      <c r="E2" s="7">
        <v>7850</v>
      </c>
      <c r="F2" s="7">
        <f>81*10^9</f>
        <v>81000000000</v>
      </c>
      <c r="P2" s="3"/>
      <c r="Q2" s="3"/>
    </row>
    <row r="3" spans="1:17" ht="15" customHeight="1" x14ac:dyDescent="0.25">
      <c r="A3" s="8" t="s">
        <v>5</v>
      </c>
      <c r="B3" s="7">
        <f>2.4*10^9</f>
        <v>2400000000</v>
      </c>
      <c r="C3" s="7">
        <f>65*10^-6</f>
        <v>6.4999999999999994E-5</v>
      </c>
      <c r="D3" s="7">
        <f>65*10^6</f>
        <v>65000000</v>
      </c>
      <c r="E3" s="7">
        <v>1200</v>
      </c>
      <c r="F3" s="7">
        <f>1*10^9</f>
        <v>1000000000</v>
      </c>
      <c r="P3" s="3"/>
      <c r="Q3" s="4"/>
    </row>
    <row r="4" spans="1:17" x14ac:dyDescent="0.25">
      <c r="A4" s="10"/>
      <c r="B4" s="11"/>
      <c r="C4" s="11"/>
      <c r="D4" s="11"/>
      <c r="E4" s="11"/>
      <c r="F4" s="11"/>
      <c r="P4" s="3"/>
      <c r="Q4" s="3"/>
    </row>
    <row r="5" spans="1:17" ht="15" customHeight="1" x14ac:dyDescent="0.25">
      <c r="A5" s="12"/>
      <c r="B5" s="12"/>
      <c r="C5" s="12"/>
      <c r="D5" s="12"/>
      <c r="E5" s="12"/>
      <c r="F5" s="12"/>
      <c r="Q5" s="4"/>
    </row>
    <row r="6" spans="1:17" x14ac:dyDescent="0.25">
      <c r="A6" s="10"/>
      <c r="B6" s="11"/>
      <c r="C6" s="11"/>
      <c r="D6" s="11"/>
      <c r="E6" s="11"/>
      <c r="F6" s="11"/>
      <c r="Q6" s="3"/>
    </row>
    <row r="7" spans="1:17" x14ac:dyDescent="0.25">
      <c r="A7" s="13"/>
      <c r="B7" s="13"/>
      <c r="C7" s="13"/>
      <c r="D7" s="13"/>
    </row>
    <row r="8" spans="1:17" x14ac:dyDescent="0.25">
      <c r="A8" s="13"/>
      <c r="B8" s="13"/>
      <c r="C8" s="13"/>
      <c r="D8" s="13"/>
    </row>
    <row r="9" spans="1:17" x14ac:dyDescent="0.25">
      <c r="A9" s="13"/>
      <c r="B9" s="14"/>
      <c r="C9" s="14"/>
      <c r="D9" s="14"/>
    </row>
    <row r="10" spans="1:17" x14ac:dyDescent="0.25">
      <c r="A10" s="13"/>
      <c r="B10" s="14"/>
      <c r="C10" s="14"/>
      <c r="D10" s="14"/>
    </row>
    <row r="11" spans="1:17" x14ac:dyDescent="0.25">
      <c r="A11" s="13"/>
      <c r="B11" s="15"/>
      <c r="C11" s="15"/>
      <c r="D11" s="15"/>
    </row>
    <row r="12" spans="1:17" x14ac:dyDescent="0.25">
      <c r="A12" s="13"/>
      <c r="B12" s="15"/>
      <c r="C12" s="15"/>
      <c r="D12" s="15"/>
    </row>
    <row r="13" spans="1:17" x14ac:dyDescent="0.25">
      <c r="A13" s="13"/>
      <c r="B13" s="16"/>
      <c r="C13" s="16"/>
      <c r="D13" s="16"/>
    </row>
    <row r="14" spans="1:17" x14ac:dyDescent="0.25">
      <c r="A14" s="13"/>
      <c r="B14" s="16"/>
      <c r="C14" s="16"/>
      <c r="D14" s="16"/>
    </row>
  </sheetData>
  <mergeCells count="9">
    <mergeCell ref="B13:B14"/>
    <mergeCell ref="C13:C14"/>
    <mergeCell ref="D13:D14"/>
    <mergeCell ref="B11:B12"/>
    <mergeCell ref="C11:C12"/>
    <mergeCell ref="D11:D12"/>
    <mergeCell ref="B9:B10"/>
    <mergeCell ref="C9:C10"/>
    <mergeCell ref="D9:D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09E3-B637-4858-89F2-201BFFE821DE}">
  <dimension ref="A1:B4"/>
  <sheetViews>
    <sheetView workbookViewId="0">
      <selection activeCell="B10" sqref="B10"/>
    </sheetView>
  </sheetViews>
  <sheetFormatPr baseColWidth="10" defaultRowHeight="15" x14ac:dyDescent="0.25"/>
  <cols>
    <col min="1" max="1" width="11.28515625" customWidth="1"/>
    <col min="2" max="2" width="26.5703125" customWidth="1"/>
  </cols>
  <sheetData>
    <row r="1" spans="1:2" x14ac:dyDescent="0.25">
      <c r="A1" s="9" t="s">
        <v>2</v>
      </c>
      <c r="B1" s="6" t="s">
        <v>9</v>
      </c>
    </row>
    <row r="2" spans="1:2" x14ac:dyDescent="0.25">
      <c r="A2" t="s">
        <v>11</v>
      </c>
      <c r="B2">
        <v>1000</v>
      </c>
    </row>
    <row r="3" spans="1:2" x14ac:dyDescent="0.25">
      <c r="A3" t="s">
        <v>12</v>
      </c>
      <c r="B3">
        <v>870</v>
      </c>
    </row>
    <row r="4" spans="1:2" x14ac:dyDescent="0.25">
      <c r="A4" t="s">
        <v>13</v>
      </c>
      <c r="B4">
        <v>1.2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Normrohre</vt:lpstr>
      <vt:lpstr>Werkstoffeigenschaften</vt:lpstr>
      <vt:lpstr>Fluideigenschaften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Plett</dc:creator>
  <cp:lastModifiedBy>Maxim Stötzer</cp:lastModifiedBy>
  <dcterms:created xsi:type="dcterms:W3CDTF">2024-06-21T14:11:21Z</dcterms:created>
  <dcterms:modified xsi:type="dcterms:W3CDTF">2024-06-27T12:01:19Z</dcterms:modified>
</cp:coreProperties>
</file>