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axim Stötzer\Studium\6. Semester\CAD 2\"/>
    </mc:Choice>
  </mc:AlternateContent>
  <xr:revisionPtr revIDLastSave="0" documentId="8_{0E3B7463-8638-4BFF-A105-F8567F0FC362}" xr6:coauthVersionLast="47" xr6:coauthVersionMax="47" xr10:uidLastSave="{00000000-0000-0000-0000-000000000000}"/>
  <bookViews>
    <workbookView xWindow="2340" yWindow="600" windowWidth="22230" windowHeight="15600" xr2:uid="{40B27918-9E70-4D90-BE77-B8C8655450F5}"/>
  </bookViews>
  <sheets>
    <sheet name="Normrohre" sheetId="1" r:id="rId1"/>
    <sheet name="Werkstoffeigenschaften" sheetId="2" r:id="rId2"/>
    <sheet name="Fluideigenschaf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D5" i="2"/>
  <c r="D3" i="2"/>
  <c r="C5" i="2"/>
  <c r="C3" i="2"/>
  <c r="B5" i="2"/>
  <c r="B3" i="2"/>
</calcChain>
</file>

<file path=xl/sharedStrings.xml><?xml version="1.0" encoding="utf-8"?>
<sst xmlns="http://schemas.openxmlformats.org/spreadsheetml/2006/main" count="88" uniqueCount="75">
  <si>
    <t>Wandstärke</t>
  </si>
  <si>
    <t>Biegungsradius</t>
  </si>
  <si>
    <t>Fluid</t>
  </si>
  <si>
    <t>Außenradius</t>
  </si>
  <si>
    <r>
      <t xml:space="preserve">Stahllegierung </t>
    </r>
    <r>
      <rPr>
        <sz val="11"/>
        <color theme="1"/>
        <rFont val="Aptos Narrow"/>
        <family val="2"/>
        <scheme val="minor"/>
      </rPr>
      <t>P235GH (1.0345)</t>
    </r>
  </si>
  <si>
    <r>
      <t xml:space="preserve">Polycarbonat </t>
    </r>
    <r>
      <rPr>
        <sz val="11"/>
        <color theme="1"/>
        <rFont val="Aptos Narrow"/>
        <family val="2"/>
        <scheme val="minor"/>
      </rPr>
      <t>Makrolon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2805</t>
    </r>
  </si>
  <si>
    <r>
      <rPr>
        <b/>
        <sz val="11"/>
        <color theme="1"/>
        <rFont val="Aptos Narrow"/>
        <family val="2"/>
        <scheme val="minor"/>
      </rPr>
      <t>Wärmeausdehnungskoeffizient</t>
    </r>
    <r>
      <rPr>
        <sz val="11"/>
        <color theme="1"/>
        <rFont val="Aptos Narrow"/>
        <family val="2"/>
        <scheme val="minor"/>
      </rPr>
      <t xml:space="preserve"> in [K^-1]</t>
    </r>
  </si>
  <si>
    <r>
      <rPr>
        <b/>
        <sz val="11"/>
        <color theme="1"/>
        <rFont val="Aptos Narrow"/>
        <family val="2"/>
        <scheme val="minor"/>
      </rPr>
      <t>Biegewiderstandsmoment</t>
    </r>
    <r>
      <rPr>
        <sz val="11"/>
        <color theme="1"/>
        <rFont val="Aptos Narrow"/>
        <family val="2"/>
        <scheme val="minor"/>
      </rPr>
      <t xml:space="preserve"> in []</t>
    </r>
  </si>
  <si>
    <r>
      <rPr>
        <b/>
        <sz val="11"/>
        <color theme="1"/>
        <rFont val="Aptos Narrow"/>
        <family val="2"/>
        <scheme val="minor"/>
      </rPr>
      <t>Torsionswiderstandsmoment</t>
    </r>
    <r>
      <rPr>
        <sz val="11"/>
        <color theme="1"/>
        <rFont val="Aptos Narrow"/>
        <family val="2"/>
        <scheme val="minor"/>
      </rPr>
      <t xml:space="preserve"> in []</t>
    </r>
  </si>
  <si>
    <r>
      <rPr>
        <b/>
        <sz val="11"/>
        <color theme="1"/>
        <rFont val="Aptos Narrow"/>
        <family val="2"/>
        <scheme val="minor"/>
      </rPr>
      <t>Querschnittsfläche</t>
    </r>
    <r>
      <rPr>
        <sz val="11"/>
        <color theme="1"/>
        <rFont val="Aptos Narrow"/>
        <family val="2"/>
        <scheme val="minor"/>
      </rPr>
      <t xml:space="preserve"> in []</t>
    </r>
  </si>
  <si>
    <t>I=64π​(D^4−d^4)</t>
  </si>
  <si>
    <t>J=32π​(D^4−d^4)</t>
  </si>
  <si>
    <t>A=4π​(D^2−d^2)</t>
  </si>
  <si>
    <r>
      <rPr>
        <b/>
        <sz val="11"/>
        <color theme="1"/>
        <rFont val="Aptos Narrow"/>
        <family val="2"/>
        <scheme val="minor"/>
      </rPr>
      <t>E-Modu</t>
    </r>
    <r>
      <rPr>
        <sz val="11"/>
        <color theme="1"/>
        <rFont val="Aptos Narrow"/>
        <family val="2"/>
        <scheme val="minor"/>
      </rPr>
      <t>l in [Pa]</t>
    </r>
  </si>
  <si>
    <r>
      <rPr>
        <b/>
        <sz val="11"/>
        <color theme="1"/>
        <rFont val="Aptos Narrow"/>
        <family val="2"/>
        <scheme val="minor"/>
      </rPr>
      <t>Mindestzugfestigkeit</t>
    </r>
    <r>
      <rPr>
        <sz val="11"/>
        <color theme="1"/>
        <rFont val="Aptos Narrow"/>
        <family val="2"/>
        <scheme val="minor"/>
      </rPr>
      <t xml:space="preserve"> in [Pa]</t>
    </r>
  </si>
  <si>
    <r>
      <rPr>
        <b/>
        <sz val="11"/>
        <color theme="1"/>
        <rFont val="Aptos Narrow"/>
        <family val="2"/>
        <scheme val="minor"/>
      </rPr>
      <t>Dichte</t>
    </r>
    <r>
      <rPr>
        <sz val="11"/>
        <color theme="1"/>
        <rFont val="Aptos Narrow"/>
        <family val="2"/>
        <scheme val="minor"/>
      </rPr>
      <t xml:space="preserve"> in [kg/m³]</t>
    </r>
  </si>
  <si>
    <r>
      <rPr>
        <b/>
        <sz val="11"/>
        <color theme="1"/>
        <rFont val="Aptos Narrow"/>
        <family val="2"/>
        <scheme val="minor"/>
      </rPr>
      <t>Schubmodul</t>
    </r>
    <r>
      <rPr>
        <sz val="11"/>
        <color theme="1"/>
        <rFont val="Aptos Narrow"/>
        <family val="2"/>
        <scheme val="minor"/>
      </rPr>
      <t xml:space="preserve"> in [Pa]</t>
    </r>
  </si>
  <si>
    <t>Wasser</t>
  </si>
  <si>
    <t>Öl</t>
  </si>
  <si>
    <t>Gas</t>
  </si>
  <si>
    <t>0.01065</t>
  </si>
  <si>
    <t>0.002</t>
  </si>
  <si>
    <t>0.028</t>
  </si>
  <si>
    <t>0.01345</t>
  </si>
  <si>
    <t>0.0023</t>
  </si>
  <si>
    <t>0.029</t>
  </si>
  <si>
    <t>0.01685</t>
  </si>
  <si>
    <t>0.0026</t>
  </si>
  <si>
    <t>0.038</t>
  </si>
  <si>
    <t>0.0212</t>
  </si>
  <si>
    <t>0.048</t>
  </si>
  <si>
    <t>0.02415</t>
  </si>
  <si>
    <t>0.057</t>
  </si>
  <si>
    <t>0.03015</t>
  </si>
  <si>
    <t>0.0029</t>
  </si>
  <si>
    <t>0.076</t>
  </si>
  <si>
    <t>0.03805</t>
  </si>
  <si>
    <t>0.095</t>
  </si>
  <si>
    <t>0.04445</t>
  </si>
  <si>
    <t>0.0032</t>
  </si>
  <si>
    <t>0.114</t>
  </si>
  <si>
    <t>0.05715</t>
  </si>
  <si>
    <t>0.0036</t>
  </si>
  <si>
    <t>0.152</t>
  </si>
  <si>
    <t>0.06985</t>
  </si>
  <si>
    <t>0.004</t>
  </si>
  <si>
    <t>0.190</t>
  </si>
  <si>
    <t>0.08415</t>
  </si>
  <si>
    <t>0.0045</t>
  </si>
  <si>
    <t>0.229</t>
  </si>
  <si>
    <t>0.10955</t>
  </si>
  <si>
    <t>0.0063</t>
  </si>
  <si>
    <t>0.305</t>
  </si>
  <si>
    <t>0.1365</t>
  </si>
  <si>
    <t>0.381</t>
  </si>
  <si>
    <t>0.16195</t>
  </si>
  <si>
    <t>0.0071</t>
  </si>
  <si>
    <t>0.457</t>
  </si>
  <si>
    <t>0.1778</t>
  </si>
  <si>
    <t>0.008</t>
  </si>
  <si>
    <t>0.533</t>
  </si>
  <si>
    <t>0.2032</t>
  </si>
  <si>
    <t>0.0088</t>
  </si>
  <si>
    <t>0.610</t>
  </si>
  <si>
    <t>0.2285</t>
  </si>
  <si>
    <t>0.010</t>
  </si>
  <si>
    <t>0.686</t>
  </si>
  <si>
    <t>0.254</t>
  </si>
  <si>
    <t>0.762</t>
  </si>
  <si>
    <t>0.914</t>
  </si>
  <si>
    <t>0.3555</t>
  </si>
  <si>
    <t>0.4065</t>
  </si>
  <si>
    <t>0.0125</t>
  </si>
  <si>
    <t>0.508</t>
  </si>
  <si>
    <t>0.6095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</si>
</sst>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3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3003576E-9961-4A94-A8DC-B571A66AE6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BC4E-27FB-4819-BF04-697B7CDF8EDB}">
  <dimension ref="A1:C49"/>
  <sheetViews>
    <sheetView tabSelected="1" workbookViewId="0">
      <selection activeCell="F17" sqref="F17"/>
    </sheetView>
  </sheetViews>
  <sheetFormatPr baseColWidth="10" defaultRowHeight="15" x14ac:dyDescent="0.25"/>
  <cols>
    <col min="1" max="1" width="20.42578125" customWidth="1"/>
    <col min="2" max="2" width="23.28515625" customWidth="1"/>
    <col min="3" max="3" width="23.42578125" customWidth="1"/>
  </cols>
  <sheetData>
    <row r="1" spans="1:3" x14ac:dyDescent="0.25">
      <c r="A1" s="2" t="s">
        <v>3</v>
      </c>
      <c r="B1" s="2" t="s">
        <v>0</v>
      </c>
      <c r="C1" s="2" t="s">
        <v>1</v>
      </c>
    </row>
    <row r="2" spans="1:3" x14ac:dyDescent="0.25">
      <c r="A2" s="1" t="s">
        <v>20</v>
      </c>
      <c r="B2" s="1" t="s">
        <v>21</v>
      </c>
      <c r="C2" s="1" t="s">
        <v>22</v>
      </c>
    </row>
    <row r="3" spans="1:3" x14ac:dyDescent="0.25">
      <c r="A3" s="1" t="s">
        <v>23</v>
      </c>
      <c r="B3" s="1" t="s">
        <v>24</v>
      </c>
      <c r="C3" s="1" t="s">
        <v>25</v>
      </c>
    </row>
    <row r="4" spans="1:3" x14ac:dyDescent="0.25">
      <c r="A4" s="1" t="s">
        <v>26</v>
      </c>
      <c r="B4" s="1" t="s">
        <v>27</v>
      </c>
      <c r="C4" s="1" t="s">
        <v>28</v>
      </c>
    </row>
    <row r="5" spans="1:3" x14ac:dyDescent="0.25">
      <c r="A5" s="1" t="s">
        <v>29</v>
      </c>
      <c r="B5" s="1" t="s">
        <v>27</v>
      </c>
      <c r="C5" s="1" t="s">
        <v>30</v>
      </c>
    </row>
    <row r="6" spans="1:3" x14ac:dyDescent="0.25">
      <c r="A6" s="1" t="s">
        <v>31</v>
      </c>
      <c r="B6" s="1" t="s">
        <v>27</v>
      </c>
      <c r="C6" s="1" t="s">
        <v>32</v>
      </c>
    </row>
    <row r="7" spans="1:3" x14ac:dyDescent="0.25">
      <c r="A7" s="1" t="s">
        <v>33</v>
      </c>
      <c r="B7" s="1" t="s">
        <v>34</v>
      </c>
      <c r="C7" s="1" t="s">
        <v>35</v>
      </c>
    </row>
    <row r="8" spans="1:3" x14ac:dyDescent="0.25">
      <c r="A8" s="1" t="s">
        <v>36</v>
      </c>
      <c r="B8" s="1" t="s">
        <v>34</v>
      </c>
      <c r="C8" s="1" t="s">
        <v>37</v>
      </c>
    </row>
    <row r="9" spans="1:3" x14ac:dyDescent="0.25">
      <c r="A9" s="1" t="s">
        <v>38</v>
      </c>
      <c r="B9" s="1" t="s">
        <v>39</v>
      </c>
      <c r="C9" s="1" t="s">
        <v>40</v>
      </c>
    </row>
    <row r="10" spans="1:3" x14ac:dyDescent="0.25">
      <c r="A10" s="1" t="s">
        <v>41</v>
      </c>
      <c r="B10" s="1" t="s">
        <v>42</v>
      </c>
      <c r="C10" s="1" t="s">
        <v>43</v>
      </c>
    </row>
    <row r="11" spans="1:3" x14ac:dyDescent="0.25">
      <c r="A11" s="1" t="s">
        <v>44</v>
      </c>
      <c r="B11" s="1" t="s">
        <v>45</v>
      </c>
      <c r="C11" s="1" t="s">
        <v>46</v>
      </c>
    </row>
    <row r="12" spans="1:3" x14ac:dyDescent="0.25">
      <c r="A12" s="1" t="s">
        <v>47</v>
      </c>
      <c r="B12" s="1" t="s">
        <v>48</v>
      </c>
      <c r="C12" s="1" t="s">
        <v>49</v>
      </c>
    </row>
    <row r="13" spans="1:3" x14ac:dyDescent="0.25">
      <c r="A13" s="1" t="s">
        <v>50</v>
      </c>
      <c r="B13" s="1" t="s">
        <v>51</v>
      </c>
      <c r="C13" s="1" t="s">
        <v>52</v>
      </c>
    </row>
    <row r="14" spans="1:3" x14ac:dyDescent="0.25">
      <c r="A14" s="1" t="s">
        <v>53</v>
      </c>
      <c r="B14" s="1" t="s">
        <v>51</v>
      </c>
      <c r="C14" s="1" t="s">
        <v>54</v>
      </c>
    </row>
    <row r="15" spans="1:3" x14ac:dyDescent="0.25">
      <c r="A15" s="1" t="s">
        <v>55</v>
      </c>
      <c r="B15" s="1" t="s">
        <v>56</v>
      </c>
      <c r="C15" s="1" t="s">
        <v>57</v>
      </c>
    </row>
    <row r="16" spans="1:3" x14ac:dyDescent="0.25">
      <c r="A16" s="1" t="s">
        <v>58</v>
      </c>
      <c r="B16" s="1" t="s">
        <v>59</v>
      </c>
      <c r="C16" s="1" t="s">
        <v>60</v>
      </c>
    </row>
    <row r="17" spans="1:3" x14ac:dyDescent="0.25">
      <c r="A17" s="1" t="s">
        <v>61</v>
      </c>
      <c r="B17" s="1" t="s">
        <v>62</v>
      </c>
      <c r="C17" s="1" t="s">
        <v>63</v>
      </c>
    </row>
    <row r="18" spans="1:3" x14ac:dyDescent="0.25">
      <c r="A18" s="1" t="s">
        <v>64</v>
      </c>
      <c r="B18" s="1" t="s">
        <v>65</v>
      </c>
      <c r="C18" s="1" t="s">
        <v>66</v>
      </c>
    </row>
    <row r="19" spans="1:3" x14ac:dyDescent="0.25">
      <c r="A19" s="1" t="s">
        <v>67</v>
      </c>
      <c r="B19" s="1" t="s">
        <v>65</v>
      </c>
      <c r="C19" s="1" t="s">
        <v>68</v>
      </c>
    </row>
    <row r="20" spans="1:3" x14ac:dyDescent="0.25">
      <c r="A20" s="1" t="s">
        <v>52</v>
      </c>
      <c r="B20" s="1" t="s">
        <v>65</v>
      </c>
      <c r="C20" s="1" t="s">
        <v>69</v>
      </c>
    </row>
    <row r="21" spans="1:3" x14ac:dyDescent="0.25">
      <c r="A21" s="1" t="s">
        <v>70</v>
      </c>
      <c r="B21" s="1" t="s">
        <v>65</v>
      </c>
      <c r="C21" s="5">
        <v>1067</v>
      </c>
    </row>
    <row r="22" spans="1:3" x14ac:dyDescent="0.25">
      <c r="A22" s="1" t="s">
        <v>71</v>
      </c>
      <c r="B22" s="1" t="s">
        <v>65</v>
      </c>
      <c r="C22" s="5">
        <v>1219</v>
      </c>
    </row>
    <row r="23" spans="1:3" x14ac:dyDescent="0.25">
      <c r="A23" s="1" t="s">
        <v>57</v>
      </c>
      <c r="B23" s="1" t="s">
        <v>72</v>
      </c>
      <c r="C23" s="5">
        <v>1371</v>
      </c>
    </row>
    <row r="24" spans="1:3" x14ac:dyDescent="0.25">
      <c r="A24" s="1" t="s">
        <v>73</v>
      </c>
      <c r="B24" s="1" t="s">
        <v>72</v>
      </c>
      <c r="C24" s="5">
        <v>1524</v>
      </c>
    </row>
    <row r="25" spans="1:3" x14ac:dyDescent="0.25">
      <c r="A25" s="1" t="s">
        <v>74</v>
      </c>
      <c r="B25" s="1" t="s">
        <v>72</v>
      </c>
      <c r="C25" s="5">
        <v>1829</v>
      </c>
    </row>
    <row r="26" spans="1:3" x14ac:dyDescent="0.25">
      <c r="A26" s="1"/>
      <c r="C26" s="1"/>
    </row>
    <row r="27" spans="1:3" x14ac:dyDescent="0.25">
      <c r="A27" s="1"/>
      <c r="C27" s="1"/>
    </row>
    <row r="28" spans="1:3" x14ac:dyDescent="0.25">
      <c r="A28" s="1"/>
      <c r="C28" s="1"/>
    </row>
    <row r="29" spans="1:3" x14ac:dyDescent="0.25">
      <c r="A29" s="1"/>
      <c r="C29" s="1"/>
    </row>
    <row r="30" spans="1:3" x14ac:dyDescent="0.25">
      <c r="A30" s="1"/>
      <c r="C30" s="1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1"/>
      <c r="C45" s="1"/>
    </row>
    <row r="46" spans="1:3" x14ac:dyDescent="0.25">
      <c r="A46" s="1"/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DC8E-6DD7-45BC-A08D-199EECB2F768}">
  <dimension ref="A1:Q14"/>
  <sheetViews>
    <sheetView workbookViewId="0">
      <selection activeCell="F7" sqref="F7"/>
    </sheetView>
  </sheetViews>
  <sheetFormatPr baseColWidth="10" defaultRowHeight="15" x14ac:dyDescent="0.25"/>
  <cols>
    <col min="1" max="1" width="14.28515625" customWidth="1"/>
    <col min="2" max="2" width="10.28515625" customWidth="1"/>
    <col min="3" max="3" width="29.42578125" customWidth="1"/>
    <col min="4" max="4" width="19.85546875" customWidth="1"/>
    <col min="5" max="5" width="17.7109375" customWidth="1"/>
    <col min="6" max="6" width="13.140625" customWidth="1"/>
    <col min="8" max="8" width="14.140625" customWidth="1"/>
    <col min="10" max="10" width="30" customWidth="1"/>
    <col min="11" max="11" width="20.42578125" customWidth="1"/>
    <col min="12" max="12" width="8.140625" customWidth="1"/>
  </cols>
  <sheetData>
    <row r="1" spans="1:17" x14ac:dyDescent="0.25">
      <c r="A1" s="14"/>
      <c r="B1" s="6" t="s">
        <v>13</v>
      </c>
      <c r="C1" s="6" t="s">
        <v>6</v>
      </c>
      <c r="D1" s="6" t="s">
        <v>14</v>
      </c>
      <c r="E1" s="6" t="s">
        <v>15</v>
      </c>
      <c r="F1" s="6" t="s">
        <v>16</v>
      </c>
      <c r="P1" s="3"/>
      <c r="Q1" s="3"/>
    </row>
    <row r="2" spans="1:17" x14ac:dyDescent="0.25">
      <c r="A2" s="15"/>
      <c r="B2" s="7"/>
      <c r="C2" s="7"/>
      <c r="D2" s="7"/>
      <c r="E2" s="7"/>
      <c r="F2" s="7"/>
      <c r="P2" s="3"/>
      <c r="Q2" s="3"/>
    </row>
    <row r="3" spans="1:17" x14ac:dyDescent="0.25">
      <c r="A3" s="10" t="s">
        <v>4</v>
      </c>
      <c r="B3" s="8">
        <f>210*10^9</f>
        <v>210000000000</v>
      </c>
      <c r="C3" s="8">
        <f>12*10^-6</f>
        <v>1.2E-5</v>
      </c>
      <c r="D3" s="8">
        <f>400*10^6</f>
        <v>400000000</v>
      </c>
      <c r="E3" s="8">
        <v>7850</v>
      </c>
      <c r="F3" s="8">
        <f>81*10^9</f>
        <v>81000000000</v>
      </c>
      <c r="P3" s="3"/>
      <c r="Q3" s="4"/>
    </row>
    <row r="4" spans="1:17" x14ac:dyDescent="0.25">
      <c r="A4" s="11"/>
      <c r="B4" s="9"/>
      <c r="C4" s="9"/>
      <c r="D4" s="9"/>
      <c r="E4" s="9"/>
      <c r="F4" s="9"/>
      <c r="P4" s="3"/>
      <c r="Q4" s="3"/>
    </row>
    <row r="5" spans="1:17" x14ac:dyDescent="0.25">
      <c r="A5" s="10" t="s">
        <v>5</v>
      </c>
      <c r="B5" s="8">
        <f>2.4*10^9</f>
        <v>2400000000</v>
      </c>
      <c r="C5" s="8">
        <f>65*10^-6</f>
        <v>6.4999999999999994E-5</v>
      </c>
      <c r="D5" s="8">
        <f>65*10^6</f>
        <v>65000000</v>
      </c>
      <c r="E5" s="8">
        <v>1200</v>
      </c>
      <c r="F5" s="8">
        <f>1*10^9</f>
        <v>1000000000</v>
      </c>
      <c r="Q5" s="4"/>
    </row>
    <row r="6" spans="1:17" x14ac:dyDescent="0.25">
      <c r="A6" s="11"/>
      <c r="B6" s="9"/>
      <c r="C6" s="9"/>
      <c r="D6" s="9"/>
      <c r="E6" s="9"/>
      <c r="F6" s="9"/>
      <c r="Q6" s="3"/>
    </row>
    <row r="9" spans="1:17" x14ac:dyDescent="0.25">
      <c r="B9" s="6" t="s">
        <v>7</v>
      </c>
      <c r="C9" s="6" t="s">
        <v>8</v>
      </c>
      <c r="D9" s="6" t="s">
        <v>9</v>
      </c>
    </row>
    <row r="10" spans="1:17" x14ac:dyDescent="0.25">
      <c r="B10" s="7"/>
      <c r="C10" s="7"/>
      <c r="D10" s="7"/>
    </row>
    <row r="11" spans="1:17" x14ac:dyDescent="0.25">
      <c r="B11" s="8" t="s">
        <v>10</v>
      </c>
      <c r="C11" s="8" t="s">
        <v>11</v>
      </c>
      <c r="D11" s="8" t="s">
        <v>12</v>
      </c>
    </row>
    <row r="12" spans="1:17" x14ac:dyDescent="0.25">
      <c r="B12" s="9"/>
      <c r="C12" s="9"/>
      <c r="D12" s="9"/>
    </row>
    <row r="13" spans="1:17" x14ac:dyDescent="0.25">
      <c r="B13" s="12"/>
      <c r="C13" s="12"/>
      <c r="D13" s="12"/>
    </row>
    <row r="14" spans="1:17" x14ac:dyDescent="0.25">
      <c r="B14" s="13"/>
      <c r="C14" s="13"/>
      <c r="D14" s="13"/>
    </row>
  </sheetData>
  <mergeCells count="27">
    <mergeCell ref="B13:B14"/>
    <mergeCell ref="C13:C14"/>
    <mergeCell ref="D13:D14"/>
    <mergeCell ref="A1:A2"/>
    <mergeCell ref="D1:D2"/>
    <mergeCell ref="D3:D4"/>
    <mergeCell ref="C1:C2"/>
    <mergeCell ref="B11:B12"/>
    <mergeCell ref="C11:C12"/>
    <mergeCell ref="D11:D12"/>
    <mergeCell ref="F3:F4"/>
    <mergeCell ref="B9:B10"/>
    <mergeCell ref="C9:C10"/>
    <mergeCell ref="D9:D10"/>
    <mergeCell ref="D5:D6"/>
    <mergeCell ref="E5:E6"/>
    <mergeCell ref="C5:C6"/>
    <mergeCell ref="E3:E4"/>
    <mergeCell ref="F1:F2"/>
    <mergeCell ref="B5:B6"/>
    <mergeCell ref="B1:B2"/>
    <mergeCell ref="A5:A6"/>
    <mergeCell ref="F5:F6"/>
    <mergeCell ref="A3:A4"/>
    <mergeCell ref="B3:B4"/>
    <mergeCell ref="C3:C4"/>
    <mergeCell ref="E1:E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09E3-B637-4858-89F2-201BFFE821DE}">
  <dimension ref="A1:B5"/>
  <sheetViews>
    <sheetView workbookViewId="0">
      <selection activeCell="C11" sqref="C11"/>
    </sheetView>
  </sheetViews>
  <sheetFormatPr baseColWidth="10" defaultRowHeight="15" x14ac:dyDescent="0.25"/>
  <cols>
    <col min="1" max="1" width="11.28515625" customWidth="1"/>
    <col min="2" max="2" width="26.5703125" customWidth="1"/>
  </cols>
  <sheetData>
    <row r="1" spans="1:2" x14ac:dyDescent="0.25">
      <c r="A1" s="16" t="s">
        <v>2</v>
      </c>
      <c r="B1" s="6" t="s">
        <v>15</v>
      </c>
    </row>
    <row r="2" spans="1:2" x14ac:dyDescent="0.25">
      <c r="A2" s="16"/>
      <c r="B2" s="7"/>
    </row>
    <row r="3" spans="1:2" x14ac:dyDescent="0.25">
      <c r="A3" t="s">
        <v>17</v>
      </c>
      <c r="B3">
        <v>1000</v>
      </c>
    </row>
    <row r="4" spans="1:2" x14ac:dyDescent="0.25">
      <c r="A4" t="s">
        <v>18</v>
      </c>
      <c r="B4">
        <v>870</v>
      </c>
    </row>
    <row r="5" spans="1:2" x14ac:dyDescent="0.25">
      <c r="A5" t="s">
        <v>19</v>
      </c>
      <c r="B5">
        <v>1.2</v>
      </c>
    </row>
  </sheetData>
  <mergeCells count="2">
    <mergeCell ref="B1:B2"/>
    <mergeCell ref="A1:A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Normrohre</vt:lpstr>
      <vt:lpstr>Werkstoffeigenschaften</vt:lpstr>
      <vt:lpstr>Fluideigenschaften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Plett</dc:creator>
  <cp:lastModifiedBy>Maxim Stötzer</cp:lastModifiedBy>
  <dcterms:created xsi:type="dcterms:W3CDTF">2024-06-21T14:11:21Z</dcterms:created>
  <dcterms:modified xsi:type="dcterms:W3CDTF">2024-06-25T17:35:59Z</dcterms:modified>
</cp:coreProperties>
</file>