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f\Desktop\"/>
    </mc:Choice>
  </mc:AlternateContent>
  <xr:revisionPtr revIDLastSave="0" documentId="13_ncr:1_{A6BA0AFB-64BD-4A21-8FC3-9B2757DE6CFB}" xr6:coauthVersionLast="45" xr6:coauthVersionMax="45" xr10:uidLastSave="{00000000-0000-0000-0000-000000000000}"/>
  <bookViews>
    <workbookView xWindow="19090" yWindow="-6210" windowWidth="19420" windowHeight="10420" xr2:uid="{F87EE4FF-8B38-4C19-91C9-99798127BAAC}"/>
  </bookViews>
  <sheets>
    <sheet name="Utilities" sheetId="1" r:id="rId1"/>
    <sheet name="Groceries" sheetId="2" r:id="rId2"/>
    <sheet name="Personal Expenses" sheetId="4" r:id="rId3"/>
    <sheet name="Total Expen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B11" i="4" l="1"/>
  <c r="B25" i="4"/>
  <c r="K6" i="4" l="1"/>
  <c r="K12" i="4"/>
  <c r="K19" i="4"/>
  <c r="K25" i="4"/>
  <c r="K29" i="4"/>
  <c r="K31" i="4"/>
  <c r="K37" i="4"/>
  <c r="K38" i="4"/>
  <c r="L6" i="3" s="1"/>
  <c r="K6" i="3"/>
  <c r="J6" i="3"/>
  <c r="I6" i="3"/>
  <c r="H6" i="3"/>
  <c r="G6" i="3"/>
  <c r="F6" i="3"/>
  <c r="F12" i="1"/>
  <c r="F11" i="1"/>
  <c r="F10" i="1"/>
  <c r="F9" i="1"/>
  <c r="F13" i="1" s="1"/>
  <c r="B2" i="3" s="1"/>
  <c r="G38" i="4"/>
  <c r="H38" i="4"/>
  <c r="I38" i="4"/>
  <c r="J38" i="4"/>
  <c r="G37" i="4"/>
  <c r="H37" i="4"/>
  <c r="I37" i="4"/>
  <c r="J37" i="4"/>
  <c r="G31" i="4"/>
  <c r="H31" i="4"/>
  <c r="I31" i="4"/>
  <c r="J31" i="4"/>
  <c r="G29" i="4"/>
  <c r="H29" i="4"/>
  <c r="I29" i="4"/>
  <c r="J29" i="4"/>
  <c r="G25" i="4"/>
  <c r="H25" i="4"/>
  <c r="I25" i="4"/>
  <c r="J25" i="4"/>
  <c r="G19" i="4"/>
  <c r="H19" i="4"/>
  <c r="I19" i="4"/>
  <c r="J19" i="4"/>
  <c r="G12" i="4"/>
  <c r="H12" i="4"/>
  <c r="I12" i="4"/>
  <c r="J12" i="4"/>
  <c r="G6" i="4"/>
  <c r="H6" i="4"/>
  <c r="I6" i="4"/>
  <c r="J6" i="4"/>
  <c r="F38" i="4"/>
  <c r="E38" i="4"/>
  <c r="B6" i="4"/>
  <c r="C6" i="4"/>
  <c r="B12" i="4"/>
  <c r="C12" i="4"/>
  <c r="B19" i="4"/>
  <c r="C19" i="4"/>
  <c r="C25" i="4"/>
  <c r="B29" i="4"/>
  <c r="C29" i="4"/>
  <c r="B31" i="4"/>
  <c r="C31" i="4"/>
  <c r="B37" i="4"/>
  <c r="C37" i="4"/>
  <c r="G12" i="1"/>
  <c r="G11" i="1"/>
  <c r="G10" i="1"/>
  <c r="G9" i="1"/>
  <c r="C38" i="4" l="1"/>
  <c r="D6" i="3" s="1"/>
  <c r="G13" i="1"/>
  <c r="B38" i="4"/>
  <c r="C6" i="3" s="1"/>
  <c r="F37" i="4"/>
  <c r="E37" i="4"/>
  <c r="D37" i="4"/>
  <c r="F31" i="4"/>
  <c r="E31" i="4"/>
  <c r="D31" i="4"/>
  <c r="F29" i="4"/>
  <c r="E29" i="4"/>
  <c r="D29" i="4"/>
  <c r="F25" i="4"/>
  <c r="E25" i="4"/>
  <c r="D25" i="4"/>
  <c r="F19" i="4"/>
  <c r="E19" i="4"/>
  <c r="D19" i="4"/>
  <c r="F12" i="4"/>
  <c r="E12" i="4"/>
  <c r="D12" i="4"/>
  <c r="F6" i="4"/>
  <c r="E6" i="4"/>
  <c r="D6" i="4"/>
  <c r="D38" i="4" l="1"/>
  <c r="E6" i="3" s="1"/>
  <c r="O12" i="1"/>
  <c r="N12" i="1"/>
  <c r="M12" i="1"/>
  <c r="L12" i="1"/>
  <c r="K12" i="1"/>
  <c r="J12" i="1"/>
  <c r="O11" i="1"/>
  <c r="N11" i="1"/>
  <c r="M11" i="1"/>
  <c r="L11" i="1"/>
  <c r="K11" i="1"/>
  <c r="J11" i="1"/>
  <c r="I11" i="1"/>
  <c r="I12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K6" i="2" l="1"/>
  <c r="L3" i="3"/>
  <c r="J6" i="2"/>
  <c r="K3" i="3" s="1"/>
  <c r="I6" i="2"/>
  <c r="J3" i="3" s="1"/>
  <c r="H6" i="2"/>
  <c r="I3" i="3" s="1"/>
  <c r="G6" i="2"/>
  <c r="H3" i="3" s="1"/>
  <c r="F6" i="2"/>
  <c r="G3" i="3" s="1"/>
  <c r="E6" i="2"/>
  <c r="F3" i="3" s="1"/>
  <c r="D6" i="2"/>
  <c r="E3" i="3" s="1"/>
  <c r="C6" i="2"/>
  <c r="D3" i="3" s="1"/>
  <c r="B6" i="2"/>
  <c r="C3" i="3" s="1"/>
  <c r="C12" i="1" l="1"/>
  <c r="C11" i="1"/>
  <c r="C10" i="1"/>
  <c r="C9" i="1"/>
  <c r="L2" i="3"/>
  <c r="L5" i="3" s="1"/>
  <c r="L7" i="3" s="1"/>
  <c r="K2" i="3"/>
  <c r="K5" i="3" s="1"/>
  <c r="K7" i="3" s="1"/>
  <c r="J2" i="3"/>
  <c r="J5" i="3" s="1"/>
  <c r="J7" i="3" s="1"/>
  <c r="I2" i="3"/>
  <c r="I5" i="3" s="1"/>
  <c r="I7" i="3" s="1"/>
  <c r="H2" i="3"/>
  <c r="H5" i="3" s="1"/>
  <c r="H7" i="3" s="1"/>
  <c r="G5" i="3"/>
  <c r="G7" i="3" s="1"/>
  <c r="F2" i="3"/>
  <c r="F5" i="3" s="1"/>
  <c r="F7" i="3" s="1"/>
  <c r="E2" i="3"/>
  <c r="E5" i="3" s="1"/>
  <c r="E7" i="3" s="1"/>
  <c r="O13" i="1"/>
  <c r="K13" i="1"/>
  <c r="C13" i="1" l="1"/>
  <c r="I13" i="1"/>
  <c r="M13" i="1"/>
  <c r="L13" i="1"/>
  <c r="J13" i="1"/>
  <c r="N13" i="1"/>
  <c r="H12" i="1" l="1"/>
  <c r="H9" i="1"/>
  <c r="H10" i="1"/>
  <c r="H11" i="1"/>
  <c r="D2" i="3" s="1"/>
  <c r="D5" i="3" s="1"/>
  <c r="D7" i="3" s="1"/>
  <c r="C2" i="3" l="1"/>
  <c r="C5" i="3" s="1"/>
  <c r="C7" i="3" s="1"/>
  <c r="N4" i="3" s="1"/>
</calcChain>
</file>

<file path=xl/sharedStrings.xml><?xml version="1.0" encoding="utf-8"?>
<sst xmlns="http://schemas.openxmlformats.org/spreadsheetml/2006/main" count="80" uniqueCount="41">
  <si>
    <t>January</t>
  </si>
  <si>
    <t>August</t>
  </si>
  <si>
    <t>September</t>
  </si>
  <si>
    <t>Gas</t>
  </si>
  <si>
    <t>Electric</t>
  </si>
  <si>
    <t>SDG&amp;E</t>
  </si>
  <si>
    <t>Spectrum</t>
  </si>
  <si>
    <t>Internet</t>
  </si>
  <si>
    <t>Water</t>
  </si>
  <si>
    <t>San Diego</t>
  </si>
  <si>
    <t>October</t>
  </si>
  <si>
    <t>November</t>
  </si>
  <si>
    <t>December</t>
  </si>
  <si>
    <t>February</t>
  </si>
  <si>
    <t>March</t>
  </si>
  <si>
    <t>April</t>
  </si>
  <si>
    <t>May</t>
  </si>
  <si>
    <t>June</t>
  </si>
  <si>
    <t>Total</t>
  </si>
  <si>
    <t xml:space="preserve">Payment: Berg </t>
  </si>
  <si>
    <t>Payment: Kevin</t>
  </si>
  <si>
    <t>Payment: Nick</t>
  </si>
  <si>
    <t>Utilities</t>
  </si>
  <si>
    <t>Groceries</t>
  </si>
  <si>
    <t>Allowance</t>
  </si>
  <si>
    <t>Spending Money</t>
  </si>
  <si>
    <t>Trip 1</t>
  </si>
  <si>
    <t>Trip 2</t>
  </si>
  <si>
    <t>Trip 3</t>
  </si>
  <si>
    <t>Net Total</t>
  </si>
  <si>
    <t>December / January</t>
  </si>
  <si>
    <t>Restraunts</t>
  </si>
  <si>
    <t>Alcohol</t>
  </si>
  <si>
    <t>Fast Food</t>
  </si>
  <si>
    <t>Entertainment</t>
  </si>
  <si>
    <t>Music</t>
  </si>
  <si>
    <t>Other</t>
  </si>
  <si>
    <t>Personal Expenses</t>
  </si>
  <si>
    <t>Subtotal</t>
  </si>
  <si>
    <t>June 20 - July 11</t>
  </si>
  <si>
    <t>Payment: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</si>
</sst>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5" xfId="0" applyFont="1" applyFill="1" applyBorder="1"/>
    <xf numFmtId="164" fontId="0" fillId="2" borderId="4" xfId="1" applyNumberFormat="1" applyFont="1" applyFill="1" applyBorder="1" applyAlignment="1">
      <alignment horizontal="center"/>
    </xf>
    <xf numFmtId="0" fontId="2" fillId="2" borderId="1" xfId="0" applyFont="1" applyFill="1" applyBorder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164" fontId="0" fillId="2" borderId="9" xfId="0" applyNumberFormat="1" applyFill="1" applyBorder="1"/>
    <xf numFmtId="0" fontId="2" fillId="0" borderId="10" xfId="0" applyFont="1" applyBorder="1" applyAlignment="1">
      <alignment horizontal="center"/>
    </xf>
    <xf numFmtId="44" fontId="0" fillId="0" borderId="11" xfId="1" applyFont="1" applyBorder="1"/>
    <xf numFmtId="0" fontId="0" fillId="2" borderId="5" xfId="0" applyFill="1" applyBorder="1"/>
    <xf numFmtId="44" fontId="0" fillId="2" borderId="9" xfId="1" applyFont="1" applyFill="1" applyBorder="1"/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2" borderId="0" xfId="0" applyNumberFormat="1" applyFill="1"/>
    <xf numFmtId="164" fontId="0" fillId="0" borderId="9" xfId="0" applyNumberForma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44" fontId="0" fillId="2" borderId="13" xfId="0" applyNumberFormat="1" applyFill="1" applyBorder="1"/>
    <xf numFmtId="0" fontId="0" fillId="0" borderId="10" xfId="0" applyBorder="1"/>
    <xf numFmtId="44" fontId="0" fillId="0" borderId="9" xfId="1" applyFont="1" applyBorder="1"/>
    <xf numFmtId="44" fontId="0" fillId="0" borderId="10" xfId="1" applyFont="1" applyBorder="1"/>
    <xf numFmtId="44" fontId="0" fillId="0" borderId="13" xfId="1" applyFont="1" applyBorder="1"/>
    <xf numFmtId="0" fontId="0" fillId="3" borderId="1" xfId="0" applyFill="1" applyBorder="1"/>
    <xf numFmtId="0" fontId="0" fillId="3" borderId="12" xfId="0" applyFill="1" applyBorder="1"/>
    <xf numFmtId="44" fontId="0" fillId="3" borderId="11" xfId="1" applyFont="1" applyFill="1" applyBorder="1"/>
    <xf numFmtId="44" fontId="0" fillId="3" borderId="10" xfId="1" applyFont="1" applyFill="1" applyBorder="1"/>
    <xf numFmtId="44" fontId="0" fillId="3" borderId="13" xfId="1" applyFont="1" applyFill="1" applyBorder="1"/>
    <xf numFmtId="164" fontId="0" fillId="0" borderId="0" xfId="1" applyNumberFormat="1" applyFont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4" fontId="0" fillId="0" borderId="11" xfId="0" applyNumberFormat="1" applyBorder="1"/>
    <xf numFmtId="44" fontId="0" fillId="3" borderId="1" xfId="1" applyFont="1" applyFill="1" applyBorder="1"/>
    <xf numFmtId="44" fontId="0" fillId="0" borderId="1" xfId="1" applyFont="1" applyBorder="1"/>
    <xf numFmtId="44" fontId="0" fillId="3" borderId="12" xfId="1" applyFont="1" applyFill="1" applyBorder="1"/>
    <xf numFmtId="164" fontId="0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2" borderId="8" xfId="1" applyNumberFormat="1" applyFont="1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963B-6809-4305-8F5A-66E3FAB7FC6F}">
  <dimension ref="A1:O16"/>
  <sheetViews>
    <sheetView tabSelected="1" workbookViewId="0">
      <selection activeCell="H14" sqref="H14"/>
    </sheetView>
  </sheetViews>
  <sheetFormatPr defaultRowHeight="14.5" x14ac:dyDescent="0.35"/>
  <cols>
    <col min="1" max="1" width="21.90625" bestFit="1" customWidth="1"/>
    <col min="2" max="2" width="13.453125" style="2" bestFit="1" customWidth="1"/>
    <col min="3" max="3" width="7.36328125" style="1" bestFit="1" customWidth="1"/>
    <col min="4" max="4" width="7.36328125" style="3" bestFit="1" customWidth="1"/>
    <col min="5" max="6" width="7.36328125" style="3" customWidth="1"/>
    <col min="7" max="7" width="10" style="3" bestFit="1" customWidth="1"/>
    <col min="8" max="8" width="7.6328125" bestFit="1" customWidth="1"/>
    <col min="9" max="9" width="9.54296875" bestFit="1" customWidth="1"/>
    <col min="10" max="10" width="17.7265625" bestFit="1" customWidth="1"/>
    <col min="11" max="11" width="8.26953125" bestFit="1" customWidth="1"/>
    <col min="12" max="14" width="7.36328125" bestFit="1" customWidth="1"/>
    <col min="15" max="15" width="7" bestFit="1" customWidth="1"/>
  </cols>
  <sheetData>
    <row r="1" spans="1:15" x14ac:dyDescent="0.35">
      <c r="A1" s="6"/>
      <c r="B1" s="7"/>
      <c r="C1" s="62" t="s">
        <v>39</v>
      </c>
      <c r="D1" s="62"/>
      <c r="E1" s="62"/>
      <c r="F1" s="48" t="s">
        <v>1</v>
      </c>
      <c r="G1" s="8" t="s">
        <v>2</v>
      </c>
      <c r="H1" s="8" t="s">
        <v>10</v>
      </c>
      <c r="I1" s="8" t="s">
        <v>11</v>
      </c>
      <c r="J1" s="8" t="s">
        <v>30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</row>
    <row r="2" spans="1:15" x14ac:dyDescent="0.35">
      <c r="A2" s="5" t="s">
        <v>5</v>
      </c>
      <c r="B2" s="2" t="s">
        <v>3</v>
      </c>
      <c r="C2" s="63"/>
      <c r="D2" s="63"/>
      <c r="E2" s="63"/>
      <c r="F2" s="49"/>
      <c r="G2" s="25"/>
      <c r="H2" s="24"/>
      <c r="I2" s="24"/>
      <c r="J2" s="24"/>
      <c r="K2" s="24"/>
      <c r="L2" s="24"/>
      <c r="N2" s="24"/>
      <c r="O2" s="24"/>
    </row>
    <row r="3" spans="1:15" x14ac:dyDescent="0.35">
      <c r="A3" s="4"/>
      <c r="B3" s="2" t="s">
        <v>4</v>
      </c>
      <c r="C3" s="59"/>
      <c r="D3" s="59"/>
      <c r="E3" s="59"/>
      <c r="F3" s="46"/>
      <c r="G3" s="24"/>
      <c r="H3" s="24"/>
      <c r="I3" s="24"/>
      <c r="J3" s="24"/>
      <c r="K3" s="24"/>
      <c r="L3" s="24"/>
      <c r="M3" s="24"/>
      <c r="N3" s="24"/>
      <c r="O3" s="24"/>
    </row>
    <row r="4" spans="1:15" x14ac:dyDescent="0.35">
      <c r="A4" s="4"/>
      <c r="C4" s="59"/>
      <c r="D4" s="59"/>
      <c r="E4" s="59"/>
      <c r="F4" s="46"/>
      <c r="G4" s="24"/>
      <c r="H4" s="24"/>
      <c r="I4" s="24"/>
      <c r="J4" s="24"/>
      <c r="K4" s="24"/>
      <c r="L4" s="24"/>
      <c r="M4" s="24"/>
      <c r="N4" s="24"/>
      <c r="O4" s="24"/>
    </row>
    <row r="5" spans="1:15" x14ac:dyDescent="0.35">
      <c r="A5" s="5" t="s">
        <v>6</v>
      </c>
      <c r="B5" s="2" t="s">
        <v>7</v>
      </c>
      <c r="C5" s="59"/>
      <c r="D5" s="59"/>
      <c r="E5" s="59"/>
      <c r="F5" s="46"/>
      <c r="G5" s="24">
        <v>79.98</v>
      </c>
      <c r="H5" s="24">
        <v>69.989999999999995</v>
      </c>
      <c r="I5" s="24">
        <v>69.989999999999995</v>
      </c>
      <c r="J5" s="24"/>
      <c r="K5" s="24"/>
      <c r="L5" s="24"/>
      <c r="M5" s="24"/>
      <c r="N5" s="24"/>
      <c r="O5" s="24"/>
    </row>
    <row r="6" spans="1:15" x14ac:dyDescent="0.35">
      <c r="A6" s="4"/>
      <c r="C6" s="59"/>
      <c r="D6" s="59"/>
      <c r="E6" s="59"/>
      <c r="F6" s="46"/>
      <c r="G6" s="24"/>
      <c r="H6" s="24"/>
      <c r="I6" s="24"/>
      <c r="J6" s="24"/>
      <c r="K6" s="24"/>
      <c r="L6" s="24"/>
      <c r="M6" s="24"/>
      <c r="N6" s="24"/>
      <c r="O6" s="24"/>
    </row>
    <row r="7" spans="1:15" x14ac:dyDescent="0.35">
      <c r="A7" s="5" t="s">
        <v>9</v>
      </c>
      <c r="B7" s="2" t="s">
        <v>8</v>
      </c>
      <c r="C7" s="59">
        <v>65.45</v>
      </c>
      <c r="D7" s="59"/>
      <c r="E7" s="59"/>
      <c r="F7" s="46">
        <v>124.82</v>
      </c>
      <c r="G7" s="24">
        <v>124.82</v>
      </c>
      <c r="H7" s="24"/>
      <c r="I7" s="24"/>
      <c r="J7" s="24"/>
      <c r="K7" s="24"/>
      <c r="L7" s="24"/>
      <c r="M7" s="24"/>
      <c r="N7" s="24"/>
      <c r="O7" s="24"/>
    </row>
    <row r="8" spans="1:15" x14ac:dyDescent="0.35">
      <c r="A8" s="4"/>
      <c r="C8" s="55"/>
      <c r="D8" s="55"/>
      <c r="E8" s="55"/>
      <c r="F8" s="50"/>
      <c r="G8" s="24"/>
      <c r="H8" s="24"/>
      <c r="I8" s="24"/>
      <c r="J8" s="24"/>
      <c r="K8" s="24"/>
      <c r="L8" s="24"/>
      <c r="M8" s="24"/>
      <c r="N8" s="24"/>
      <c r="O8" s="24"/>
    </row>
    <row r="9" spans="1:15" x14ac:dyDescent="0.35">
      <c r="A9" s="9" t="s">
        <v>19</v>
      </c>
      <c r="B9" s="15"/>
      <c r="C9" s="60">
        <f>((SUM(C2:E8)))/4</f>
        <v>16.362500000000001</v>
      </c>
      <c r="D9" s="60"/>
      <c r="E9" s="60"/>
      <c r="F9" s="47">
        <f>(SUM($F$2:$F$8))/4</f>
        <v>31.204999999999998</v>
      </c>
      <c r="G9" s="47">
        <f>(SUM($G$2:$G$8))/4</f>
        <v>51.2</v>
      </c>
      <c r="H9" s="10">
        <f>(SUM($H$2:$H$8))/4</f>
        <v>17.497499999999999</v>
      </c>
      <c r="I9" s="10">
        <f t="shared" ref="I9:O9" si="0">((SUM(I2:I8)))/4</f>
        <v>17.497499999999999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0"/>
        <v>0</v>
      </c>
      <c r="N9" s="10">
        <f t="shared" si="0"/>
        <v>0</v>
      </c>
      <c r="O9" s="10">
        <f t="shared" si="0"/>
        <v>0</v>
      </c>
    </row>
    <row r="10" spans="1:15" x14ac:dyDescent="0.35">
      <c r="A10" s="11" t="s">
        <v>20</v>
      </c>
      <c r="B10" s="14"/>
      <c r="C10" s="60">
        <f>((SUM(C2:E8)))/4</f>
        <v>16.362500000000001</v>
      </c>
      <c r="D10" s="60"/>
      <c r="E10" s="60"/>
      <c r="F10" s="47">
        <f t="shared" ref="F10:F12" si="1">(SUM($F$2:$F$8))/4</f>
        <v>31.204999999999998</v>
      </c>
      <c r="G10" s="47">
        <f t="shared" ref="G10:G12" si="2">(SUM($G$2:$G$8))/4</f>
        <v>51.2</v>
      </c>
      <c r="H10" s="10">
        <f>(SUM($H$2:$H$8))/4</f>
        <v>17.497499999999999</v>
      </c>
      <c r="I10" s="10">
        <f t="shared" ref="I10:O10" si="3">((SUM(I2:I8)))/4</f>
        <v>17.497499999999999</v>
      </c>
      <c r="J10" s="10">
        <f t="shared" si="3"/>
        <v>0</v>
      </c>
      <c r="K10" s="10">
        <f t="shared" si="3"/>
        <v>0</v>
      </c>
      <c r="L10" s="10">
        <f t="shared" si="3"/>
        <v>0</v>
      </c>
      <c r="M10" s="10">
        <f t="shared" si="3"/>
        <v>0</v>
      </c>
      <c r="N10" s="10">
        <f t="shared" si="3"/>
        <v>0</v>
      </c>
      <c r="O10" s="10">
        <f t="shared" si="3"/>
        <v>0</v>
      </c>
    </row>
    <row r="11" spans="1:15" x14ac:dyDescent="0.35">
      <c r="A11" s="11" t="s">
        <v>21</v>
      </c>
      <c r="B11" s="14"/>
      <c r="C11" s="60">
        <f>((SUM(C2:E8)))/4</f>
        <v>16.362500000000001</v>
      </c>
      <c r="D11" s="60"/>
      <c r="E11" s="60"/>
      <c r="F11" s="47">
        <f t="shared" si="1"/>
        <v>31.204999999999998</v>
      </c>
      <c r="G11" s="47">
        <f t="shared" si="2"/>
        <v>51.2</v>
      </c>
      <c r="H11" s="10">
        <f>(SUM($H$2:$H$8))/4</f>
        <v>17.497499999999999</v>
      </c>
      <c r="I11" s="10">
        <f t="shared" ref="I11:O12" si="4">((SUM(I1:I7)))/4</f>
        <v>17.497499999999999</v>
      </c>
      <c r="J11" s="10">
        <f t="shared" si="4"/>
        <v>0</v>
      </c>
      <c r="K11" s="10">
        <f t="shared" si="4"/>
        <v>0</v>
      </c>
      <c r="L11" s="10">
        <f t="shared" si="4"/>
        <v>0</v>
      </c>
      <c r="M11" s="10">
        <f t="shared" si="4"/>
        <v>0</v>
      </c>
      <c r="N11" s="10">
        <f t="shared" si="4"/>
        <v>0</v>
      </c>
      <c r="O11" s="10">
        <f t="shared" si="4"/>
        <v>0</v>
      </c>
    </row>
    <row r="12" spans="1:15" x14ac:dyDescent="0.35">
      <c r="A12" s="11" t="s">
        <v>40</v>
      </c>
      <c r="B12" s="17"/>
      <c r="C12" s="60">
        <f>((SUM(C2:E8)))/4</f>
        <v>16.362500000000001</v>
      </c>
      <c r="D12" s="60"/>
      <c r="E12" s="60"/>
      <c r="F12" s="47">
        <f t="shared" si="1"/>
        <v>31.204999999999998</v>
      </c>
      <c r="G12" s="47">
        <f t="shared" si="2"/>
        <v>51.2</v>
      </c>
      <c r="H12" s="10">
        <f>(SUM($H$2:$H$8))/4</f>
        <v>17.497499999999999</v>
      </c>
      <c r="I12" s="10">
        <f t="shared" si="4"/>
        <v>17.497499999999999</v>
      </c>
      <c r="J12" s="10">
        <f t="shared" si="4"/>
        <v>0</v>
      </c>
      <c r="K12" s="10">
        <f t="shared" si="4"/>
        <v>0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</row>
    <row r="13" spans="1:15" x14ac:dyDescent="0.35">
      <c r="A13" s="16" t="s">
        <v>18</v>
      </c>
      <c r="B13" s="12"/>
      <c r="C13" s="61">
        <f>SUM(C9:E12)</f>
        <v>65.45</v>
      </c>
      <c r="D13" s="61"/>
      <c r="E13" s="61"/>
      <c r="F13" s="47">
        <f>SUM(F9:F12)</f>
        <v>124.82</v>
      </c>
      <c r="G13" s="47">
        <f>SUM(G9:G12)</f>
        <v>204.8</v>
      </c>
      <c r="H13" s="47">
        <f>SUM(H9:H12)</f>
        <v>69.989999999999995</v>
      </c>
      <c r="I13" s="13">
        <f t="shared" ref="I13:O13" si="5">SUM(I9:I12)</f>
        <v>69.989999999999995</v>
      </c>
      <c r="J13" s="13">
        <f t="shared" si="5"/>
        <v>0</v>
      </c>
      <c r="K13" s="13">
        <f t="shared" si="5"/>
        <v>0</v>
      </c>
      <c r="L13" s="13">
        <f t="shared" si="5"/>
        <v>0</v>
      </c>
      <c r="M13" s="13">
        <f t="shared" si="5"/>
        <v>0</v>
      </c>
      <c r="N13" s="13">
        <f t="shared" si="5"/>
        <v>0</v>
      </c>
      <c r="O13" s="13">
        <f t="shared" si="5"/>
        <v>0</v>
      </c>
    </row>
    <row r="15" spans="1:15" x14ac:dyDescent="0.35">
      <c r="A15" s="56"/>
      <c r="B15" s="56"/>
    </row>
    <row r="16" spans="1:15" x14ac:dyDescent="0.35">
      <c r="A16" s="57"/>
      <c r="B16" s="58"/>
    </row>
  </sheetData>
  <mergeCells count="15">
    <mergeCell ref="C6:E6"/>
    <mergeCell ref="C1:E1"/>
    <mergeCell ref="C2:E2"/>
    <mergeCell ref="C3:E3"/>
    <mergeCell ref="C5:E5"/>
    <mergeCell ref="C4:E4"/>
    <mergeCell ref="C8:E8"/>
    <mergeCell ref="A15:B15"/>
    <mergeCell ref="A16:B16"/>
    <mergeCell ref="C7:E7"/>
    <mergeCell ref="C9:E9"/>
    <mergeCell ref="C10:E10"/>
    <mergeCell ref="C11:E11"/>
    <mergeCell ref="C12:E12"/>
    <mergeCell ref="C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BA0F-1734-40B6-8389-212F9F1A517F}">
  <dimension ref="A1:L6"/>
  <sheetViews>
    <sheetView workbookViewId="0">
      <selection activeCell="E21" sqref="E21"/>
    </sheetView>
  </sheetViews>
  <sheetFormatPr defaultRowHeight="14.5" x14ac:dyDescent="0.35"/>
  <cols>
    <col min="1" max="1" width="13.90625" bestFit="1" customWidth="1"/>
    <col min="2" max="2" width="10" bestFit="1" customWidth="1"/>
    <col min="3" max="3" width="9.90625" bestFit="1" customWidth="1"/>
    <col min="5" max="5" width="9.453125" bestFit="1" customWidth="1"/>
  </cols>
  <sheetData>
    <row r="1" spans="1:12" x14ac:dyDescent="0.3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x14ac:dyDescent="0.35">
      <c r="A2" s="6"/>
      <c r="B2" s="8" t="s">
        <v>2</v>
      </c>
      <c r="C2" s="8" t="s">
        <v>10</v>
      </c>
      <c r="D2" s="8" t="s">
        <v>11</v>
      </c>
      <c r="E2" s="8" t="s">
        <v>12</v>
      </c>
      <c r="F2" s="8" t="s">
        <v>0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</row>
    <row r="3" spans="1:12" x14ac:dyDescent="0.35">
      <c r="A3" s="4" t="s">
        <v>26</v>
      </c>
      <c r="B3" s="28">
        <v>120.47</v>
      </c>
      <c r="C3" s="29">
        <v>96.91</v>
      </c>
      <c r="D3" s="29">
        <v>72.790000000000006</v>
      </c>
      <c r="E3" s="30"/>
      <c r="F3" s="30"/>
      <c r="G3" s="30"/>
      <c r="H3" s="30"/>
      <c r="I3" s="30"/>
      <c r="J3" s="30"/>
      <c r="K3" s="31"/>
    </row>
    <row r="4" spans="1:12" x14ac:dyDescent="0.35">
      <c r="A4" s="4" t="s">
        <v>27</v>
      </c>
      <c r="B4" s="28">
        <v>71.7</v>
      </c>
      <c r="C4" s="29">
        <v>81.47</v>
      </c>
      <c r="D4" s="29">
        <v>71.89</v>
      </c>
      <c r="E4" s="30"/>
      <c r="F4" s="30"/>
      <c r="G4" s="30"/>
      <c r="H4" s="30"/>
      <c r="I4" s="30"/>
      <c r="J4" s="30"/>
      <c r="K4" s="31"/>
    </row>
    <row r="5" spans="1:12" x14ac:dyDescent="0.35">
      <c r="A5" s="4" t="s">
        <v>28</v>
      </c>
      <c r="B5" s="28"/>
      <c r="C5" s="29"/>
      <c r="D5" s="29"/>
      <c r="E5" s="30"/>
      <c r="F5" s="30"/>
      <c r="G5" s="30"/>
      <c r="H5" s="30"/>
      <c r="I5" s="30"/>
      <c r="J5" s="30"/>
      <c r="K5" s="31"/>
    </row>
    <row r="6" spans="1:12" x14ac:dyDescent="0.35">
      <c r="A6" s="11" t="s">
        <v>18</v>
      </c>
      <c r="B6" s="19">
        <f>SUM(B3:B5)</f>
        <v>192.17000000000002</v>
      </c>
      <c r="C6" s="19">
        <f t="shared" ref="C6:K6" si="0">SUM(C3:C5)</f>
        <v>178.38</v>
      </c>
      <c r="D6" s="19">
        <f t="shared" si="0"/>
        <v>144.68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B287-517E-4547-BCD7-93ECC67FFAC0}">
  <dimension ref="A2:K38"/>
  <sheetViews>
    <sheetView workbookViewId="0">
      <selection activeCell="D14" sqref="D14"/>
    </sheetView>
  </sheetViews>
  <sheetFormatPr defaultRowHeight="14.5" x14ac:dyDescent="0.35"/>
  <cols>
    <col min="1" max="1" width="12.90625" bestFit="1" customWidth="1"/>
    <col min="2" max="2" width="9.90625" bestFit="1" customWidth="1"/>
    <col min="4" max="4" width="9.54296875" bestFit="1" customWidth="1"/>
  </cols>
  <sheetData>
    <row r="2" spans="1:11" x14ac:dyDescent="0.35">
      <c r="A2" s="6"/>
      <c r="B2" s="37" t="s">
        <v>2</v>
      </c>
      <c r="C2" s="37" t="s">
        <v>10</v>
      </c>
      <c r="D2" s="37" t="s">
        <v>11</v>
      </c>
      <c r="E2" s="37" t="s">
        <v>12</v>
      </c>
      <c r="F2" s="37" t="s">
        <v>0</v>
      </c>
      <c r="G2" s="37" t="s">
        <v>13</v>
      </c>
      <c r="H2" s="37" t="s">
        <v>14</v>
      </c>
      <c r="I2" s="37" t="s">
        <v>15</v>
      </c>
      <c r="J2" s="37" t="s">
        <v>16</v>
      </c>
      <c r="K2" s="37" t="s">
        <v>17</v>
      </c>
    </row>
    <row r="3" spans="1:11" x14ac:dyDescent="0.35">
      <c r="A3" s="18" t="s">
        <v>31</v>
      </c>
      <c r="B3" s="38">
        <v>21</v>
      </c>
      <c r="C3" s="38"/>
      <c r="D3" s="38"/>
      <c r="E3" s="38"/>
      <c r="F3" s="38"/>
      <c r="G3" s="33"/>
      <c r="H3" s="33"/>
      <c r="I3" s="33"/>
      <c r="J3" s="33"/>
      <c r="K3" s="33"/>
    </row>
    <row r="4" spans="1:11" x14ac:dyDescent="0.35">
      <c r="A4" s="4"/>
      <c r="B4" s="21">
        <v>10.97</v>
      </c>
      <c r="C4" s="21"/>
      <c r="D4" s="21"/>
      <c r="E4" s="21"/>
      <c r="F4" s="21"/>
      <c r="G4" s="33"/>
      <c r="H4" s="33"/>
      <c r="I4" s="33"/>
      <c r="J4" s="33"/>
      <c r="K4" s="33"/>
    </row>
    <row r="5" spans="1:11" x14ac:dyDescent="0.35">
      <c r="A5" s="6"/>
      <c r="B5" s="39">
        <v>18.64</v>
      </c>
      <c r="C5" s="39"/>
      <c r="D5" s="39"/>
      <c r="E5" s="39"/>
      <c r="F5" s="39"/>
      <c r="G5" s="33"/>
      <c r="H5" s="33"/>
      <c r="I5" s="33"/>
      <c r="J5" s="33"/>
      <c r="K5" s="33"/>
    </row>
    <row r="6" spans="1:11" x14ac:dyDescent="0.35">
      <c r="A6" s="41" t="s">
        <v>38</v>
      </c>
      <c r="B6" s="43">
        <f>SUM(B3:B5)</f>
        <v>50.61</v>
      </c>
      <c r="C6" s="43">
        <f t="shared" ref="C6:J6" si="0">SUM(C3:C5)</f>
        <v>0</v>
      </c>
      <c r="D6" s="43">
        <f t="shared" si="0"/>
        <v>0</v>
      </c>
      <c r="E6" s="43">
        <f t="shared" si="0"/>
        <v>0</v>
      </c>
      <c r="F6" s="43">
        <f t="shared" si="0"/>
        <v>0</v>
      </c>
      <c r="G6" s="43">
        <f>SUM(G3:G5)</f>
        <v>0</v>
      </c>
      <c r="H6" s="43">
        <f t="shared" si="0"/>
        <v>0</v>
      </c>
      <c r="I6" s="43">
        <f t="shared" si="0"/>
        <v>0</v>
      </c>
      <c r="J6" s="43">
        <f t="shared" si="0"/>
        <v>0</v>
      </c>
      <c r="K6" s="43">
        <f t="shared" ref="K6" si="1">SUM(K3:K5)</f>
        <v>0</v>
      </c>
    </row>
    <row r="7" spans="1:11" x14ac:dyDescent="0.35">
      <c r="A7" s="18" t="s">
        <v>32</v>
      </c>
      <c r="B7" s="38">
        <v>7.94</v>
      </c>
      <c r="C7" s="38">
        <v>6.47</v>
      </c>
      <c r="D7" s="38">
        <v>13</v>
      </c>
      <c r="E7" s="38"/>
      <c r="F7" s="38"/>
      <c r="G7" s="33"/>
      <c r="H7" s="33"/>
      <c r="I7" s="33"/>
      <c r="J7" s="33"/>
      <c r="K7" s="33"/>
    </row>
    <row r="8" spans="1:11" x14ac:dyDescent="0.35">
      <c r="A8" s="4"/>
      <c r="B8" s="21">
        <v>6.47</v>
      </c>
      <c r="C8" s="21">
        <v>12.93</v>
      </c>
      <c r="D8" s="21"/>
      <c r="E8" s="21"/>
      <c r="F8" s="21"/>
      <c r="G8" s="33"/>
      <c r="H8" s="33"/>
      <c r="I8" s="33"/>
      <c r="J8" s="33"/>
      <c r="K8" s="33"/>
    </row>
    <row r="9" spans="1:11" x14ac:dyDescent="0.35">
      <c r="A9" s="4"/>
      <c r="B9" s="21">
        <v>32.590000000000003</v>
      </c>
      <c r="C9" s="21">
        <v>20.32</v>
      </c>
      <c r="D9" s="21"/>
      <c r="E9" s="21"/>
      <c r="F9" s="21"/>
      <c r="G9" s="33"/>
      <c r="H9" s="33"/>
      <c r="I9" s="33"/>
      <c r="J9" s="33"/>
      <c r="K9" s="33"/>
    </row>
    <row r="10" spans="1:11" x14ac:dyDescent="0.35">
      <c r="A10" s="4"/>
      <c r="B10" s="21">
        <v>11.24</v>
      </c>
      <c r="C10" s="21"/>
      <c r="D10" s="21"/>
      <c r="E10" s="21"/>
      <c r="F10" s="21"/>
      <c r="G10" s="33"/>
      <c r="H10" s="33"/>
      <c r="I10" s="33"/>
      <c r="J10" s="33"/>
      <c r="K10" s="33"/>
    </row>
    <row r="11" spans="1:11" x14ac:dyDescent="0.35">
      <c r="A11" s="6"/>
      <c r="B11" s="39">
        <f>60.34+9.7</f>
        <v>70.040000000000006</v>
      </c>
      <c r="C11" s="39"/>
      <c r="D11" s="39"/>
      <c r="E11" s="39"/>
      <c r="F11" s="39"/>
      <c r="G11" s="33"/>
      <c r="H11" s="33"/>
      <c r="I11" s="33"/>
      <c r="J11" s="33"/>
      <c r="K11" s="33"/>
    </row>
    <row r="12" spans="1:11" x14ac:dyDescent="0.35">
      <c r="A12" s="41" t="s">
        <v>38</v>
      </c>
      <c r="B12" s="43">
        <f>SUM(B7:B11)</f>
        <v>128.28</v>
      </c>
      <c r="C12" s="43">
        <f t="shared" ref="C12:J12" si="2">SUM(C7:C11)</f>
        <v>39.72</v>
      </c>
      <c r="D12" s="43">
        <f t="shared" si="2"/>
        <v>13</v>
      </c>
      <c r="E12" s="43">
        <f t="shared" si="2"/>
        <v>0</v>
      </c>
      <c r="F12" s="43">
        <f t="shared" si="2"/>
        <v>0</v>
      </c>
      <c r="G12" s="43">
        <f>SUM(G7:G11)</f>
        <v>0</v>
      </c>
      <c r="H12" s="43">
        <f t="shared" si="2"/>
        <v>0</v>
      </c>
      <c r="I12" s="43">
        <f t="shared" si="2"/>
        <v>0</v>
      </c>
      <c r="J12" s="43">
        <f t="shared" si="2"/>
        <v>0</v>
      </c>
      <c r="K12" s="43">
        <f t="shared" ref="K12" si="3">SUM(K7:K11)</f>
        <v>0</v>
      </c>
    </row>
    <row r="13" spans="1:11" x14ac:dyDescent="0.35">
      <c r="A13" s="18" t="s">
        <v>3</v>
      </c>
      <c r="B13" s="38">
        <v>20</v>
      </c>
      <c r="C13" s="38">
        <v>20.37</v>
      </c>
      <c r="D13" s="38">
        <v>20.36</v>
      </c>
      <c r="E13" s="38"/>
      <c r="F13" s="38"/>
      <c r="G13" s="33"/>
      <c r="H13" s="33"/>
      <c r="I13" s="33"/>
      <c r="J13" s="33"/>
      <c r="K13" s="33"/>
    </row>
    <row r="14" spans="1:11" x14ac:dyDescent="0.35">
      <c r="A14" s="4"/>
      <c r="B14" s="21">
        <v>20.39</v>
      </c>
      <c r="C14" s="21">
        <v>20.350000000000001</v>
      </c>
      <c r="D14" s="21"/>
      <c r="E14" s="21"/>
      <c r="F14" s="21"/>
      <c r="G14" s="33"/>
      <c r="H14" s="33"/>
      <c r="I14" s="33"/>
      <c r="J14" s="33"/>
      <c r="K14" s="33"/>
    </row>
    <row r="15" spans="1:11" x14ac:dyDescent="0.35">
      <c r="A15" s="4"/>
      <c r="B15" s="21">
        <v>20.49</v>
      </c>
      <c r="C15" s="21">
        <v>20.420000000000002</v>
      </c>
      <c r="D15" s="21"/>
      <c r="E15" s="21"/>
      <c r="F15" s="21"/>
      <c r="G15" s="33"/>
      <c r="H15" s="33"/>
      <c r="I15" s="33"/>
      <c r="J15" s="33"/>
      <c r="K15" s="33"/>
    </row>
    <row r="16" spans="1:11" x14ac:dyDescent="0.35">
      <c r="A16" s="4"/>
      <c r="B16" s="21">
        <v>20</v>
      </c>
      <c r="C16" s="21"/>
      <c r="D16" s="21"/>
      <c r="E16" s="21"/>
      <c r="F16" s="21"/>
      <c r="G16" s="33"/>
      <c r="H16" s="33"/>
      <c r="I16" s="33"/>
      <c r="J16" s="33"/>
      <c r="K16" s="33"/>
    </row>
    <row r="17" spans="1:11" x14ac:dyDescent="0.35">
      <c r="A17" s="4"/>
      <c r="B17" s="21">
        <v>20.39</v>
      </c>
      <c r="C17" s="21"/>
      <c r="D17" s="21"/>
      <c r="E17" s="21"/>
      <c r="F17" s="21"/>
      <c r="G17" s="33"/>
      <c r="H17" s="33"/>
      <c r="I17" s="33"/>
      <c r="J17" s="33"/>
      <c r="K17" s="33"/>
    </row>
    <row r="18" spans="1:11" x14ac:dyDescent="0.35">
      <c r="A18" s="6"/>
      <c r="B18" s="39">
        <v>20.350000000000001</v>
      </c>
      <c r="C18" s="39"/>
      <c r="D18" s="39"/>
      <c r="E18" s="39"/>
      <c r="F18" s="39"/>
      <c r="G18" s="33"/>
      <c r="H18" s="33"/>
      <c r="I18" s="33"/>
      <c r="J18" s="33"/>
      <c r="K18" s="33"/>
    </row>
    <row r="19" spans="1:11" x14ac:dyDescent="0.35">
      <c r="A19" s="41" t="s">
        <v>38</v>
      </c>
      <c r="B19" s="43">
        <f>SUM(B13:B18)</f>
        <v>121.62</v>
      </c>
      <c r="C19" s="43">
        <f t="shared" ref="C19:J19" si="4">SUM(C13:C18)</f>
        <v>61.14</v>
      </c>
      <c r="D19" s="43">
        <f t="shared" si="4"/>
        <v>20.36</v>
      </c>
      <c r="E19" s="43">
        <f t="shared" si="4"/>
        <v>0</v>
      </c>
      <c r="F19" s="43">
        <f t="shared" si="4"/>
        <v>0</v>
      </c>
      <c r="G19" s="43">
        <f>SUM(G13:G18)</f>
        <v>0</v>
      </c>
      <c r="H19" s="43">
        <f t="shared" si="4"/>
        <v>0</v>
      </c>
      <c r="I19" s="43">
        <f t="shared" si="4"/>
        <v>0</v>
      </c>
      <c r="J19" s="43">
        <f t="shared" si="4"/>
        <v>0</v>
      </c>
      <c r="K19" s="43">
        <f t="shared" ref="K19" si="5">SUM(K13:K18)</f>
        <v>0</v>
      </c>
    </row>
    <row r="20" spans="1:11" x14ac:dyDescent="0.35">
      <c r="A20" s="18" t="s">
        <v>33</v>
      </c>
      <c r="B20" s="38">
        <v>12.91</v>
      </c>
      <c r="C20" s="38">
        <v>10.19</v>
      </c>
      <c r="D20" s="38">
        <v>4.71</v>
      </c>
      <c r="E20" s="38"/>
      <c r="F20" s="38"/>
      <c r="G20" s="33"/>
      <c r="H20" s="33"/>
      <c r="I20" s="33"/>
      <c r="J20" s="33"/>
      <c r="K20" s="33"/>
    </row>
    <row r="21" spans="1:11" x14ac:dyDescent="0.35">
      <c r="A21" s="4"/>
      <c r="B21" s="21">
        <v>21</v>
      </c>
      <c r="C21" s="21">
        <v>12.57</v>
      </c>
      <c r="D21" s="21"/>
      <c r="E21" s="21"/>
      <c r="F21" s="21"/>
      <c r="G21" s="33"/>
      <c r="H21" s="33"/>
      <c r="I21" s="33"/>
      <c r="J21" s="33"/>
      <c r="K21" s="33"/>
    </row>
    <row r="22" spans="1:11" x14ac:dyDescent="0.35">
      <c r="A22" s="4"/>
      <c r="B22" s="53">
        <v>12.93</v>
      </c>
      <c r="C22" s="21">
        <v>12.93</v>
      </c>
      <c r="D22" s="21"/>
      <c r="E22" s="21"/>
      <c r="F22" s="21"/>
      <c r="G22" s="4"/>
      <c r="H22" s="33"/>
      <c r="I22" s="33"/>
      <c r="J22" s="33"/>
      <c r="K22" s="33"/>
    </row>
    <row r="23" spans="1:11" x14ac:dyDescent="0.35">
      <c r="A23" s="4"/>
      <c r="B23" s="21">
        <v>13.88</v>
      </c>
      <c r="C23" s="21">
        <v>16.82</v>
      </c>
      <c r="D23" s="21"/>
      <c r="E23" s="21"/>
      <c r="F23" s="21"/>
      <c r="G23" s="4"/>
      <c r="H23" s="33"/>
      <c r="I23" s="33"/>
      <c r="J23" s="33"/>
      <c r="K23" s="33"/>
    </row>
    <row r="24" spans="1:11" x14ac:dyDescent="0.35">
      <c r="A24" s="6"/>
      <c r="B24" s="39">
        <v>10.97</v>
      </c>
      <c r="C24" s="39"/>
      <c r="D24" s="39"/>
      <c r="E24" s="39"/>
      <c r="F24" s="39"/>
      <c r="G24" s="4"/>
      <c r="H24" s="33"/>
      <c r="I24" s="33"/>
      <c r="J24" s="33"/>
      <c r="K24" s="33"/>
    </row>
    <row r="25" spans="1:11" x14ac:dyDescent="0.35">
      <c r="A25" s="41" t="s">
        <v>38</v>
      </c>
      <c r="B25" s="43">
        <f>SUM(B20:B24)</f>
        <v>71.69</v>
      </c>
      <c r="C25" s="43">
        <f t="shared" ref="C25:J25" si="6">SUM(C20:C23)</f>
        <v>52.51</v>
      </c>
      <c r="D25" s="44">
        <f t="shared" si="6"/>
        <v>4.71</v>
      </c>
      <c r="E25" s="44">
        <f t="shared" si="6"/>
        <v>0</v>
      </c>
      <c r="F25" s="52">
        <f t="shared" si="6"/>
        <v>0</v>
      </c>
      <c r="G25" s="43">
        <f>SUM(G20:G23)</f>
        <v>0</v>
      </c>
      <c r="H25" s="43">
        <f t="shared" si="6"/>
        <v>0</v>
      </c>
      <c r="I25" s="43">
        <f t="shared" si="6"/>
        <v>0</v>
      </c>
      <c r="J25" s="43">
        <f t="shared" si="6"/>
        <v>0</v>
      </c>
      <c r="K25" s="43">
        <f t="shared" ref="K25" si="7">SUM(K20:K23)</f>
        <v>0</v>
      </c>
    </row>
    <row r="26" spans="1:11" x14ac:dyDescent="0.35">
      <c r="A26" s="18" t="s">
        <v>34</v>
      </c>
      <c r="B26" s="38">
        <v>22.62</v>
      </c>
      <c r="C26" s="38"/>
      <c r="D26" s="38"/>
      <c r="E26" s="38"/>
      <c r="F26" s="38"/>
      <c r="G26" s="33"/>
      <c r="H26" s="33"/>
      <c r="I26" s="33"/>
      <c r="J26" s="33"/>
      <c r="K26" s="33"/>
    </row>
    <row r="27" spans="1:11" x14ac:dyDescent="0.35">
      <c r="A27" s="4"/>
      <c r="B27" s="21">
        <v>11.47</v>
      </c>
      <c r="C27" s="21"/>
      <c r="D27" s="21"/>
      <c r="E27" s="21"/>
      <c r="F27" s="21"/>
      <c r="G27" s="33"/>
      <c r="H27" s="33"/>
      <c r="I27" s="33"/>
      <c r="J27" s="33"/>
      <c r="K27" s="33"/>
    </row>
    <row r="28" spans="1:11" x14ac:dyDescent="0.35">
      <c r="A28" s="6"/>
      <c r="B28" s="39">
        <v>21.41</v>
      </c>
      <c r="C28" s="39"/>
      <c r="D28" s="39"/>
      <c r="E28" s="39"/>
      <c r="F28" s="39"/>
      <c r="G28" s="33"/>
      <c r="H28" s="33"/>
      <c r="I28" s="33"/>
      <c r="J28" s="33"/>
      <c r="K28" s="33"/>
    </row>
    <row r="29" spans="1:11" x14ac:dyDescent="0.35">
      <c r="A29" s="41" t="s">
        <v>38</v>
      </c>
      <c r="B29" s="44">
        <f>SUM(B26:B28)</f>
        <v>55.5</v>
      </c>
      <c r="C29" s="44">
        <f t="shared" ref="C29:J29" si="8">SUM(C26:C28)</f>
        <v>0</v>
      </c>
      <c r="D29" s="44">
        <f t="shared" si="8"/>
        <v>0</v>
      </c>
      <c r="E29" s="44">
        <f t="shared" si="8"/>
        <v>0</v>
      </c>
      <c r="F29" s="44">
        <f t="shared" si="8"/>
        <v>0</v>
      </c>
      <c r="G29" s="44">
        <f>SUM(G26:G28)</f>
        <v>0</v>
      </c>
      <c r="H29" s="44">
        <f t="shared" si="8"/>
        <v>0</v>
      </c>
      <c r="I29" s="44">
        <f t="shared" si="8"/>
        <v>0</v>
      </c>
      <c r="J29" s="44">
        <f t="shared" si="8"/>
        <v>0</v>
      </c>
      <c r="K29" s="44">
        <f t="shared" ref="K29" si="9">SUM(K26:K28)</f>
        <v>0</v>
      </c>
    </row>
    <row r="30" spans="1:11" x14ac:dyDescent="0.35">
      <c r="A30" s="34" t="s">
        <v>35</v>
      </c>
      <c r="B30" s="40">
        <v>4.99</v>
      </c>
      <c r="C30" s="40">
        <v>4.99</v>
      </c>
      <c r="D30" s="40">
        <v>4.99</v>
      </c>
      <c r="E30" s="40"/>
      <c r="F30" s="40"/>
      <c r="G30" s="33"/>
      <c r="H30" s="33"/>
      <c r="I30" s="33"/>
      <c r="J30" s="33"/>
      <c r="K30" s="33"/>
    </row>
    <row r="31" spans="1:11" x14ac:dyDescent="0.35">
      <c r="A31" s="42" t="s">
        <v>38</v>
      </c>
      <c r="B31" s="45">
        <f>SUM(B30)</f>
        <v>4.99</v>
      </c>
      <c r="C31" s="45">
        <f t="shared" ref="C31:J31" si="10">SUM(C30)</f>
        <v>4.99</v>
      </c>
      <c r="D31" s="54">
        <f t="shared" si="10"/>
        <v>4.99</v>
      </c>
      <c r="E31" s="45">
        <f t="shared" si="10"/>
        <v>0</v>
      </c>
      <c r="F31" s="45">
        <f t="shared" si="10"/>
        <v>0</v>
      </c>
      <c r="G31" s="45">
        <f>SUM(G30)</f>
        <v>0</v>
      </c>
      <c r="H31" s="45">
        <f t="shared" si="10"/>
        <v>0</v>
      </c>
      <c r="I31" s="45">
        <f t="shared" si="10"/>
        <v>0</v>
      </c>
      <c r="J31" s="45">
        <f t="shared" si="10"/>
        <v>0</v>
      </c>
      <c r="K31" s="45">
        <f t="shared" ref="K31" si="11">SUM(K30)</f>
        <v>0</v>
      </c>
    </row>
    <row r="32" spans="1:11" x14ac:dyDescent="0.35">
      <c r="A32" s="4" t="s">
        <v>36</v>
      </c>
      <c r="B32" s="38">
        <v>38.15</v>
      </c>
      <c r="C32" s="21">
        <v>42.5</v>
      </c>
      <c r="D32" s="38">
        <v>8.61</v>
      </c>
      <c r="E32" s="38"/>
      <c r="F32" s="38"/>
      <c r="G32" s="4"/>
      <c r="H32" s="33"/>
      <c r="I32" s="33"/>
      <c r="J32" s="33"/>
      <c r="K32" s="33"/>
    </row>
    <row r="33" spans="1:11" x14ac:dyDescent="0.35">
      <c r="A33" s="4"/>
      <c r="B33" s="21">
        <v>16.16</v>
      </c>
      <c r="C33" s="21">
        <v>8</v>
      </c>
      <c r="D33" s="21">
        <v>8.16</v>
      </c>
      <c r="E33" s="21"/>
      <c r="F33" s="21"/>
      <c r="G33" s="4"/>
      <c r="H33" s="33"/>
      <c r="I33" s="33"/>
      <c r="J33" s="33"/>
      <c r="K33" s="33"/>
    </row>
    <row r="34" spans="1:11" x14ac:dyDescent="0.35">
      <c r="A34" s="4"/>
      <c r="B34" s="21">
        <v>2.4300000000000002</v>
      </c>
      <c r="C34" s="21">
        <v>9.68</v>
      </c>
      <c r="D34" s="21"/>
      <c r="E34" s="21"/>
      <c r="F34" s="21"/>
      <c r="G34" s="4"/>
      <c r="H34" s="33"/>
      <c r="I34" s="33"/>
      <c r="J34" s="33"/>
      <c r="K34" s="33"/>
    </row>
    <row r="35" spans="1:11" x14ac:dyDescent="0.35">
      <c r="A35" s="4"/>
      <c r="B35" s="53">
        <v>7.31</v>
      </c>
      <c r="C35" s="21"/>
      <c r="D35" s="21"/>
      <c r="E35" s="53"/>
      <c r="F35" s="21"/>
      <c r="G35" s="33"/>
      <c r="H35" s="33"/>
      <c r="I35" s="33"/>
      <c r="J35" s="33"/>
      <c r="K35" s="33"/>
    </row>
    <row r="36" spans="1:11" x14ac:dyDescent="0.35">
      <c r="A36" s="4"/>
      <c r="B36" s="21">
        <v>32.33</v>
      </c>
      <c r="C36" s="21"/>
      <c r="D36" s="21"/>
      <c r="E36" s="21"/>
      <c r="F36" s="21"/>
      <c r="G36" s="33"/>
      <c r="H36" s="33"/>
      <c r="I36" s="33"/>
      <c r="J36" s="33"/>
      <c r="K36" s="33"/>
    </row>
    <row r="37" spans="1:11" x14ac:dyDescent="0.35">
      <c r="A37" s="41" t="s">
        <v>38</v>
      </c>
      <c r="B37" s="43">
        <f>SUM(B32)</f>
        <v>38.15</v>
      </c>
      <c r="C37" s="43">
        <f t="shared" ref="C37:J37" si="12">SUM(C32)</f>
        <v>42.5</v>
      </c>
      <c r="D37" s="43">
        <f t="shared" si="12"/>
        <v>8.61</v>
      </c>
      <c r="E37" s="43">
        <f t="shared" si="12"/>
        <v>0</v>
      </c>
      <c r="F37" s="43">
        <f t="shared" si="12"/>
        <v>0</v>
      </c>
      <c r="G37" s="43">
        <f>SUM(G32)</f>
        <v>0</v>
      </c>
      <c r="H37" s="43">
        <f t="shared" si="12"/>
        <v>0</v>
      </c>
      <c r="I37" s="43">
        <f t="shared" si="12"/>
        <v>0</v>
      </c>
      <c r="J37" s="43">
        <f t="shared" si="12"/>
        <v>0</v>
      </c>
      <c r="K37" s="43">
        <f t="shared" ref="K37" si="13">SUM(K32)</f>
        <v>0</v>
      </c>
    </row>
    <row r="38" spans="1:11" x14ac:dyDescent="0.35">
      <c r="A38" s="22" t="s">
        <v>18</v>
      </c>
      <c r="B38" s="23">
        <f>SUM(B6,B12,B19,B25,B29,B31,B37)</f>
        <v>470.84</v>
      </c>
      <c r="C38" s="23">
        <f>SUM(C6,C12,C19,C25,C29,C31,C37)</f>
        <v>200.86</v>
      </c>
      <c r="D38" s="23">
        <f t="shared" ref="D38:F38" si="14">SUM(D6,D12,D19,D25,D29,D31,D37)</f>
        <v>51.67</v>
      </c>
      <c r="E38" s="23">
        <f t="shared" si="14"/>
        <v>0</v>
      </c>
      <c r="F38" s="23">
        <f t="shared" si="14"/>
        <v>0</v>
      </c>
      <c r="G38" s="23">
        <f>SUM(G6,G12,G19,G25,G29,G31,G37)</f>
        <v>0</v>
      </c>
      <c r="H38" s="23">
        <f>SUM(H6,H12,H19,H25,H29,H31,H37)</f>
        <v>0</v>
      </c>
      <c r="I38" s="23">
        <f t="shared" ref="I38" si="15">SUM(I6,I12,I19,I25,I29,I31,I37)</f>
        <v>0</v>
      </c>
      <c r="J38" s="23">
        <f t="shared" ref="J38:K38" si="16">SUM(J6,J12,J19,J25,J29,J31,J37)</f>
        <v>0</v>
      </c>
      <c r="K38" s="23">
        <f t="shared" si="16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8F94C-4A4B-4D74-AC90-6BA2D9C6E708}">
  <dimension ref="A1:N7"/>
  <sheetViews>
    <sheetView workbookViewId="0">
      <selection activeCell="C7" sqref="C7"/>
    </sheetView>
  </sheetViews>
  <sheetFormatPr defaultRowHeight="14.5" x14ac:dyDescent="0.35"/>
  <cols>
    <col min="1" max="1" width="16.26953125" bestFit="1" customWidth="1"/>
    <col min="2" max="2" width="9.36328125" bestFit="1" customWidth="1"/>
    <col min="3" max="3" width="10.08984375" bestFit="1" customWidth="1"/>
    <col min="4" max="4" width="9.26953125" bestFit="1" customWidth="1"/>
    <col min="5" max="5" width="9.6328125" bestFit="1" customWidth="1"/>
    <col min="6" max="6" width="9.453125" bestFit="1" customWidth="1"/>
    <col min="7" max="7" width="8.6328125" bestFit="1" customWidth="1"/>
    <col min="8" max="10" width="9.26953125" bestFit="1" customWidth="1"/>
    <col min="11" max="12" width="8.6328125" bestFit="1" customWidth="1"/>
    <col min="14" max="14" width="10.08984375" bestFit="1" customWidth="1"/>
  </cols>
  <sheetData>
    <row r="1" spans="1:14" x14ac:dyDescent="0.35">
      <c r="A1" s="4"/>
      <c r="B1" s="20" t="s">
        <v>1</v>
      </c>
      <c r="C1" s="20" t="s">
        <v>2</v>
      </c>
      <c r="D1" s="20" t="s">
        <v>10</v>
      </c>
      <c r="E1" s="20" t="s">
        <v>11</v>
      </c>
      <c r="F1" s="20" t="s">
        <v>12</v>
      </c>
      <c r="G1" s="20" t="s">
        <v>0</v>
      </c>
      <c r="H1" s="20" t="s">
        <v>13</v>
      </c>
      <c r="I1" s="20" t="s">
        <v>14</v>
      </c>
      <c r="J1" s="20" t="s">
        <v>15</v>
      </c>
      <c r="K1" s="20" t="s">
        <v>16</v>
      </c>
      <c r="L1" s="8" t="s">
        <v>17</v>
      </c>
    </row>
    <row r="2" spans="1:14" x14ac:dyDescent="0.35">
      <c r="A2" s="18" t="s">
        <v>22</v>
      </c>
      <c r="B2" s="21">
        <f>Utilities!F13*-1</f>
        <v>-124.82</v>
      </c>
      <c r="C2" s="21">
        <f>Utilities!G11*-1</f>
        <v>-51.2</v>
      </c>
      <c r="D2" s="21">
        <f>Utilities!H11*-1</f>
        <v>-17.497499999999999</v>
      </c>
      <c r="E2" s="21">
        <f>Utilities!I11*-1</f>
        <v>-17.497499999999999</v>
      </c>
      <c r="F2" s="21">
        <f>Utilities!J11*-1</f>
        <v>0</v>
      </c>
      <c r="G2" s="21"/>
      <c r="H2" s="21">
        <f>Utilities!K11*-1</f>
        <v>0</v>
      </c>
      <c r="I2" s="21">
        <f>Utilities!L11*-1</f>
        <v>0</v>
      </c>
      <c r="J2" s="21">
        <f>Utilities!M11*-1</f>
        <v>0</v>
      </c>
      <c r="K2" s="21">
        <f>Utilities!N11*-1</f>
        <v>0</v>
      </c>
      <c r="L2" s="21">
        <f>Utilities!O11*-1</f>
        <v>0</v>
      </c>
    </row>
    <row r="3" spans="1:14" x14ac:dyDescent="0.35">
      <c r="A3" s="4" t="s">
        <v>23</v>
      </c>
      <c r="B3" s="21">
        <v>0</v>
      </c>
      <c r="C3" s="21">
        <f>SUM(Groceries!B6)*-1</f>
        <v>-192.17000000000002</v>
      </c>
      <c r="D3" s="21">
        <f>SUM(Groceries!C6)*-1</f>
        <v>-178.38</v>
      </c>
      <c r="E3" s="21">
        <f>SUM(Groceries!D6)*-1</f>
        <v>-144.68</v>
      </c>
      <c r="F3" s="21">
        <f>SUM(Groceries!E6)*-1</f>
        <v>0</v>
      </c>
      <c r="G3" s="21">
        <f>SUM(Groceries!F6)*-1</f>
        <v>0</v>
      </c>
      <c r="H3" s="21">
        <f>SUM(Groceries!G6)*-1</f>
        <v>0</v>
      </c>
      <c r="I3" s="21">
        <f>SUM(Groceries!H6)*-1</f>
        <v>0</v>
      </c>
      <c r="J3" s="21">
        <f>SUM(Groceries!I6)*-1</f>
        <v>0</v>
      </c>
      <c r="K3" s="21">
        <f>SUM(Groceries!J6)*-1</f>
        <v>0</v>
      </c>
      <c r="L3" s="21">
        <f>SUM(Groceries!K6)*-1</f>
        <v>0</v>
      </c>
      <c r="N3" s="26" t="s">
        <v>29</v>
      </c>
    </row>
    <row r="4" spans="1:14" x14ac:dyDescent="0.35">
      <c r="A4" s="4" t="s">
        <v>24</v>
      </c>
      <c r="B4" s="21"/>
      <c r="C4" s="21">
        <v>200</v>
      </c>
      <c r="D4" s="21">
        <v>200</v>
      </c>
      <c r="E4" s="21">
        <v>200</v>
      </c>
      <c r="F4" s="21">
        <v>200</v>
      </c>
      <c r="G4" s="21">
        <v>200</v>
      </c>
      <c r="H4" s="21">
        <v>200</v>
      </c>
      <c r="I4" s="21">
        <v>200</v>
      </c>
      <c r="J4" s="21">
        <v>200</v>
      </c>
      <c r="K4" s="21">
        <v>200</v>
      </c>
      <c r="L4" s="21">
        <v>200</v>
      </c>
      <c r="N4" s="27">
        <f>SUM(B7:L7)</f>
        <v>675.20500000000004</v>
      </c>
    </row>
    <row r="5" spans="1:14" x14ac:dyDescent="0.35">
      <c r="A5" s="22" t="s">
        <v>25</v>
      </c>
      <c r="B5" s="23"/>
      <c r="C5" s="23">
        <f t="shared" ref="C5:L5" si="0">SUM(C2:C4)</f>
        <v>-43.370000000000005</v>
      </c>
      <c r="D5" s="23">
        <f t="shared" si="0"/>
        <v>4.1225000000000023</v>
      </c>
      <c r="E5" s="23">
        <f t="shared" si="0"/>
        <v>37.822499999999991</v>
      </c>
      <c r="F5" s="23">
        <f t="shared" si="0"/>
        <v>200</v>
      </c>
      <c r="G5" s="23">
        <f t="shared" si="0"/>
        <v>200</v>
      </c>
      <c r="H5" s="23">
        <f t="shared" si="0"/>
        <v>200</v>
      </c>
      <c r="I5" s="23">
        <f t="shared" si="0"/>
        <v>200</v>
      </c>
      <c r="J5" s="23">
        <f t="shared" si="0"/>
        <v>200</v>
      </c>
      <c r="K5" s="23">
        <f t="shared" si="0"/>
        <v>200</v>
      </c>
      <c r="L5" s="23">
        <f t="shared" si="0"/>
        <v>200</v>
      </c>
    </row>
    <row r="6" spans="1:14" x14ac:dyDescent="0.35">
      <c r="A6" s="32" t="s">
        <v>37</v>
      </c>
      <c r="B6" s="21">
        <v>0</v>
      </c>
      <c r="C6" s="51">
        <f>'Personal Expenses'!B38*-1</f>
        <v>-470.84</v>
      </c>
      <c r="D6" s="51">
        <f>'Personal Expenses'!C38*-1</f>
        <v>-200.86</v>
      </c>
      <c r="E6" s="51">
        <f>'Personal Expenses'!D38*-1</f>
        <v>-51.67</v>
      </c>
      <c r="F6" s="51">
        <f>'Personal Expenses'!E38*-1</f>
        <v>0</v>
      </c>
      <c r="G6" s="51">
        <f>'Personal Expenses'!F38*-1</f>
        <v>0</v>
      </c>
      <c r="H6" s="51">
        <f>'Personal Expenses'!G38*-1</f>
        <v>0</v>
      </c>
      <c r="I6" s="51">
        <f>'Personal Expenses'!H38*-1</f>
        <v>0</v>
      </c>
      <c r="J6" s="51">
        <f>'Personal Expenses'!I38*-1</f>
        <v>0</v>
      </c>
      <c r="K6" s="51">
        <f>'Personal Expenses'!J38*-1</f>
        <v>0</v>
      </c>
      <c r="L6" s="51">
        <f>'Personal Expenses'!K38*-1</f>
        <v>0</v>
      </c>
    </row>
    <row r="7" spans="1:14" x14ac:dyDescent="0.35">
      <c r="A7" s="35" t="s">
        <v>18</v>
      </c>
      <c r="B7" s="36"/>
      <c r="C7" s="36">
        <f t="shared" ref="C7:L7" si="1">SUM(C5:C6)</f>
        <v>-514.21</v>
      </c>
      <c r="D7" s="36">
        <f t="shared" si="1"/>
        <v>-196.73750000000001</v>
      </c>
      <c r="E7" s="36">
        <f t="shared" si="1"/>
        <v>-13.847500000000011</v>
      </c>
      <c r="F7" s="36">
        <f t="shared" si="1"/>
        <v>200</v>
      </c>
      <c r="G7" s="36">
        <f t="shared" si="1"/>
        <v>200</v>
      </c>
      <c r="H7" s="36">
        <f t="shared" si="1"/>
        <v>200</v>
      </c>
      <c r="I7" s="36">
        <f t="shared" si="1"/>
        <v>200</v>
      </c>
      <c r="J7" s="36">
        <f t="shared" si="1"/>
        <v>200</v>
      </c>
      <c r="K7" s="36">
        <f t="shared" si="1"/>
        <v>200</v>
      </c>
      <c r="L7" s="36">
        <f t="shared" si="1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Utilities</vt:lpstr>
      <vt:lpstr>Groceries</vt:lpstr>
      <vt:lpstr>Personal Expenses</vt:lpstr>
      <vt:lpstr>Total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Friedel</dc:creator>
  <cp:lastModifiedBy>Nick Friedel</cp:lastModifiedBy>
  <dcterms:created xsi:type="dcterms:W3CDTF">2018-09-10T03:51:11Z</dcterms:created>
  <dcterms:modified xsi:type="dcterms:W3CDTF">2019-11-15T02:57:59Z</dcterms:modified>
</cp:coreProperties>
</file>