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ocuments/TFE-GIT/Application Dashboard/thefraudexplorer/mods/templates/"/>
    </mc:Choice>
  </mc:AlternateContent>
  <xr:revisionPtr revIDLastSave="0" documentId="13_ncr:1_{61566CFD-FEC5-8D4E-94D8-251B43923596}" xr6:coauthVersionLast="37" xr6:coauthVersionMax="37" xr10:uidLastSave="{00000000-0000-0000-0000-000000000000}"/>
  <bookViews>
    <workbookView xWindow="14680" yWindow="2520" windowWidth="27300" windowHeight="21900" tabRatio="550" xr2:uid="{00000000-000D-0000-FFFF-FFFF00000000}"/>
  </bookViews>
  <sheets>
    <sheet name="Fraud Triangle Report" sheetId="1" r:id="rId1"/>
    <sheet name="Chart Data" sheetId="2" state="hidden" r:id="rId2"/>
  </sheets>
  <definedNames>
    <definedName name="OpportunityEvents">'Fraud Triangle Report'!$H$9</definedName>
    <definedName name="PressureEvents">'Fraud Triangle Report'!$H$6</definedName>
    <definedName name="_xlnm.Print_Titles" localSheetId="0">'Fraud Triangle Report'!$18:$18</definedName>
    <definedName name="RationalizationEvents">'Fraud Triangle Report'!$H$12</definedName>
    <definedName name="TotalMonthlyExpenses">'Fraud Triangle Report'!$H$9</definedName>
    <definedName name="TotalMonthlyIncome">'Fraud Triangle Report'!$H$6</definedName>
    <definedName name="TotalMonthlySavings">'Fraud Triangle Report'!$H$12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12" i="1" l="1"/>
  <c r="H9" i="1"/>
  <c r="H6" i="1"/>
  <c r="B6" i="1" l="1"/>
  <c r="B6" i="2" l="1"/>
  <c r="B5" i="2" l="1"/>
  <c r="B4" i="2" s="1"/>
</calcChain>
</file>

<file path=xl/sharedStrings.xml><?xml version="1.0" encoding="utf-8"?>
<sst xmlns="http://schemas.openxmlformats.org/spreadsheetml/2006/main" count="46" uniqueCount="28">
  <si>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</si>
  <si>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</si>
  <si>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</si>
  <si>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</si>
  <si>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</si>
  <si>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</si>
  <si>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</si>
  <si>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</si>
  <si>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</si>
  <si>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</si>
  <si>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</si>
  <si>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</si>
  <si>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</si>
  <si>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</si>
  <si>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</si>
  <si>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</si>
  <si>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</si>
  <si>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</si>
  <si>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behavior</t>
  </si>
  <si>
    <t>Where</t>
  </si>
  <si>
    <t>WORDS PROCESSED</t>
  </si>
  <si>
    <t>STATISTICS ABOUT ENDPOINTS</t>
  </si>
  <si>
    <t>BUSINESS UNIT ON THIS REPORT</t>
  </si>
  <si>
    <t>BASELINE</t>
  </si>
  <si>
    <t>by vertice &amp; flags</t>
  </si>
  <si>
    <t>Redflag</t>
  </si>
  <si>
    <t>by flags</t>
  </si>
  <si>
    <t>NUMBER OF ENDPOINTS WITH RELEVANT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</si>
</sst>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52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6" fontId="11" fillId="6" borderId="0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6" fillId="6" borderId="0" xfId="2" applyFill="1" applyAlignment="1">
      <alignment horizontal="center"/>
    </xf>
    <xf numFmtId="3" fontId="3" fillId="6" borderId="0" xfId="4" applyNumberFormat="1" applyFill="1" applyAlignment="1">
      <alignment horizontal="left" vertical="top"/>
    </xf>
    <xf numFmtId="0" fontId="10" fillId="6" borderId="1" xfId="3" applyFont="1" applyFill="1" applyAlignment="1">
      <alignment horizontal="left"/>
    </xf>
    <xf numFmtId="1" fontId="12" fillId="6" borderId="0" xfId="4" applyNumberFormat="1" applyFont="1" applyFill="1" applyAlignment="1">
      <alignment horizontal="left" vertical="top"/>
    </xf>
    <xf numFmtId="1" fontId="12" fillId="6" borderId="0" xfId="4" applyNumberFormat="1" applyFont="1" applyFill="1" applyAlignment="1">
      <alignment horizontal="center" vertical="top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0" fontId="6" fillId="6" borderId="0" xfId="2" applyFill="1" applyAlignment="1">
      <alignment horizont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V22"/>
  <sheetViews>
    <sheetView showGridLines="0" tabSelected="1" zoomScaleNormal="100" workbookViewId="0">
      <pane xSplit="12" ySplit="19" topLeftCell="M20" activePane="bottomRight" state="frozen"/>
      <selection pane="topRight" activeCell="L1" sqref="L1"/>
      <selection pane="bottomLeft" activeCell="A20" sqref="A20"/>
      <selection pane="bottomRight" activeCell="K9" sqref="K9:L9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2" width="13.6640625" style="12" customWidth="1"/>
    <col min="13" max="16384" width="9.1640625" style="11"/>
  </cols>
  <sheetData>
    <row r="1" spans="1:1166" s="2" customFormat="1" ht="5.25" customHeight="1" x14ac:dyDescent="0.15"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</row>
    <row r="2" spans="1:1166" s="3" customFormat="1" ht="40.5" customHeight="1" x14ac:dyDescent="0.15">
      <c r="B2" s="47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</row>
    <row r="3" spans="1:1166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1" t="s">
        <v>0</v>
      </c>
      <c r="L3" s="51"/>
    </row>
    <row r="4" spans="1:1166" s="4" customFormat="1" ht="18.75" customHeight="1" x14ac:dyDescent="0.15">
      <c r="B4" s="6"/>
      <c r="C4" s="6"/>
      <c r="F4" s="7"/>
      <c r="G4" s="7"/>
      <c r="H4" s="48" t="s">
        <v>5</v>
      </c>
      <c r="I4" s="48"/>
      <c r="K4" s="38" t="s">
        <v>22</v>
      </c>
      <c r="L4" s="38"/>
    </row>
    <row r="5" spans="1:1166" s="4" customFormat="1" ht="3.75" customHeight="1" x14ac:dyDescent="0.15">
      <c r="B5" s="31"/>
      <c r="C5" s="32"/>
      <c r="D5" s="32"/>
      <c r="E5" s="32"/>
      <c r="F5" s="33"/>
      <c r="G5" s="7"/>
      <c r="H5" s="8"/>
      <c r="I5" s="8"/>
      <c r="K5" s="8"/>
      <c r="L5" s="8"/>
    </row>
    <row r="6" spans="1:1166" s="4" customFormat="1" ht="46.5" customHeight="1" x14ac:dyDescent="0.15">
      <c r="B6" s="41">
        <f>SUM(PressureEvents+OpportunityEvents+RationalizationEvents)/3</f>
        <v>0</v>
      </c>
      <c r="C6" s="42"/>
      <c r="D6" s="42"/>
      <c r="E6" s="42"/>
      <c r="F6" s="43"/>
      <c r="G6" s="7"/>
      <c r="H6" s="37">
        <f>COUNTIF(D20:D1000000, "PRESSURE")</f>
        <v>0</v>
      </c>
      <c r="I6" s="37"/>
      <c r="K6" s="37" t="s">
        <v>23</v>
      </c>
      <c r="L6" s="37"/>
    </row>
    <row r="7" spans="1:1166" s="4" customFormat="1" ht="18.75" customHeight="1" x14ac:dyDescent="0.15">
      <c r="B7" s="41"/>
      <c r="C7" s="42"/>
      <c r="D7" s="42"/>
      <c r="E7" s="42"/>
      <c r="F7" s="43"/>
      <c r="H7" s="48" t="s">
        <v>6</v>
      </c>
      <c r="I7" s="48"/>
      <c r="K7" s="38" t="s">
        <v>20</v>
      </c>
      <c r="L7" s="38"/>
    </row>
    <row r="8" spans="1:1166" s="4" customFormat="1" ht="3.75" customHeight="1" x14ac:dyDescent="0.15">
      <c r="B8" s="41"/>
      <c r="C8" s="42"/>
      <c r="D8" s="42"/>
      <c r="E8" s="42"/>
      <c r="F8" s="43"/>
      <c r="H8" s="8"/>
      <c r="I8" s="8"/>
      <c r="K8" s="8"/>
      <c r="L8" s="8" t="s">
        <v>0</v>
      </c>
    </row>
    <row r="9" spans="1:1166" s="4" customFormat="1" ht="46" customHeight="1" x14ac:dyDescent="0.15">
      <c r="B9" s="41"/>
      <c r="C9" s="42"/>
      <c r="D9" s="42"/>
      <c r="E9" s="42"/>
      <c r="F9" s="43"/>
      <c r="G9" s="9"/>
      <c r="H9" s="37">
        <f>COUNTIF(D20:D1000000, "OPPORTUNITY")</f>
        <v>0</v>
      </c>
      <c r="I9" s="37"/>
      <c r="K9" s="37">
        <v>450</v>
      </c>
      <c r="L9" s="37"/>
    </row>
    <row r="10" spans="1:1166" s="4" customFormat="1" ht="18.75" customHeight="1" x14ac:dyDescent="0.15">
      <c r="A10" s="9"/>
      <c r="B10" s="41"/>
      <c r="C10" s="42"/>
      <c r="D10" s="42"/>
      <c r="E10" s="42"/>
      <c r="F10" s="43"/>
      <c r="G10" s="9"/>
      <c r="H10" s="48" t="s">
        <v>7</v>
      </c>
      <c r="I10" s="48"/>
      <c r="K10" s="38" t="s">
        <v>27</v>
      </c>
      <c r="L10" s="38"/>
    </row>
    <row r="11" spans="1:1166" s="4" customFormat="1" ht="3.75" customHeight="1" x14ac:dyDescent="0.15">
      <c r="A11" s="9"/>
      <c r="B11" s="41"/>
      <c r="C11" s="42"/>
      <c r="D11" s="42"/>
      <c r="E11" s="42"/>
      <c r="F11" s="43"/>
      <c r="G11" s="9"/>
      <c r="H11" s="8"/>
      <c r="I11" s="8"/>
      <c r="K11" s="8"/>
      <c r="L11" s="8"/>
    </row>
    <row r="12" spans="1:1166" s="4" customFormat="1" ht="46.5" customHeight="1" x14ac:dyDescent="0.15">
      <c r="A12" s="9"/>
      <c r="B12" s="41"/>
      <c r="C12" s="42"/>
      <c r="D12" s="42"/>
      <c r="E12" s="42"/>
      <c r="F12" s="43"/>
      <c r="G12" s="9"/>
      <c r="H12" s="37">
        <f>COUNTIF(D20:D1000000, "RATIONALIZATION")</f>
        <v>0</v>
      </c>
      <c r="I12" s="37"/>
      <c r="K12" s="37">
        <f>SUMPRODUCT((H20:H1000000&lt;&gt;"")/COUNTIF(H20:H1000000,H20:H1000000&amp;""))-1</f>
        <v>0</v>
      </c>
      <c r="L12" s="37"/>
    </row>
    <row r="13" spans="1:1166" s="4" customFormat="1" ht="18.75" customHeight="1" x14ac:dyDescent="0.15">
      <c r="A13" s="9"/>
      <c r="B13" s="41"/>
      <c r="C13" s="42"/>
      <c r="D13" s="42"/>
      <c r="E13" s="42"/>
      <c r="F13" s="43"/>
      <c r="G13" s="9"/>
      <c r="H13" s="48" t="s">
        <v>13</v>
      </c>
      <c r="I13" s="48"/>
      <c r="K13" s="38" t="s">
        <v>21</v>
      </c>
      <c r="L13" s="38"/>
    </row>
    <row r="14" spans="1:1166" s="4" customFormat="1" ht="3.75" customHeight="1" x14ac:dyDescent="0.15">
      <c r="A14" s="9"/>
      <c r="B14" s="41"/>
      <c r="C14" s="42"/>
      <c r="D14" s="42"/>
      <c r="E14" s="42"/>
      <c r="F14" s="43"/>
      <c r="G14" s="9"/>
      <c r="H14" s="8"/>
      <c r="I14" s="8"/>
      <c r="K14" s="8"/>
      <c r="L14" s="8" t="s">
        <v>0</v>
      </c>
    </row>
    <row r="15" spans="1:1166" s="4" customFormat="1" ht="25" customHeight="1" x14ac:dyDescent="0.15">
      <c r="A15" s="9"/>
      <c r="B15" s="44"/>
      <c r="C15" s="45"/>
      <c r="D15" s="45"/>
      <c r="E15" s="45"/>
      <c r="F15" s="46"/>
      <c r="G15" s="9"/>
      <c r="H15" s="49" t="s">
        <v>14</v>
      </c>
      <c r="I15" s="50"/>
      <c r="K15" s="39">
        <v>0</v>
      </c>
      <c r="L15" s="39"/>
    </row>
    <row r="16" spans="1:1166" s="4" customFormat="1" ht="24" customHeight="1" x14ac:dyDescent="0.15">
      <c r="A16" s="9"/>
      <c r="F16" s="9"/>
      <c r="G16" s="9"/>
      <c r="H16" s="19"/>
      <c r="I16" s="20"/>
      <c r="K16" s="40"/>
      <c r="L16" s="40"/>
    </row>
    <row r="17" spans="1:1166" s="3" customFormat="1" ht="40.5" customHeight="1" x14ac:dyDescent="0.15">
      <c r="B17" s="17" t="s">
        <v>15</v>
      </c>
      <c r="C17" s="17"/>
      <c r="D17" s="16"/>
      <c r="E17" s="16"/>
      <c r="F17" s="16" t="s">
        <v>18</v>
      </c>
      <c r="G17" s="16"/>
      <c r="H17" s="16" t="s">
        <v>17</v>
      </c>
      <c r="I17" s="16" t="s">
        <v>16</v>
      </c>
      <c r="J17" s="16"/>
      <c r="K17" s="35" t="s">
        <v>24</v>
      </c>
      <c r="L17" s="35" t="s">
        <v>26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  <c r="AMK17" s="30"/>
      <c r="AML17" s="30"/>
      <c r="AMM17" s="30"/>
      <c r="AMN17" s="30"/>
      <c r="AMO17" s="30"/>
      <c r="AMP17" s="30"/>
      <c r="AMQ17" s="30"/>
      <c r="AMR17" s="30"/>
      <c r="AMS17" s="30"/>
      <c r="AMT17" s="30"/>
      <c r="AMU17" s="30"/>
      <c r="AMV17" s="30"/>
      <c r="AMW17" s="30"/>
      <c r="AMX17" s="30"/>
      <c r="AMY17" s="30"/>
      <c r="AMZ17" s="30"/>
      <c r="ANA17" s="30"/>
      <c r="ANB17" s="30"/>
      <c r="ANC17" s="30"/>
      <c r="AND17" s="30"/>
      <c r="ANE17" s="30"/>
      <c r="ANF17" s="30"/>
      <c r="ANG17" s="30"/>
      <c r="ANH17" s="30"/>
      <c r="ANI17" s="30"/>
      <c r="ANJ17" s="30"/>
      <c r="ANK17" s="30"/>
      <c r="ANL17" s="30"/>
      <c r="ANM17" s="30"/>
      <c r="ANN17" s="30"/>
      <c r="ANO17" s="30"/>
      <c r="ANP17" s="30"/>
      <c r="ANQ17" s="30"/>
      <c r="ANR17" s="30"/>
      <c r="ANS17" s="30"/>
      <c r="ANT17" s="30"/>
      <c r="ANU17" s="30"/>
      <c r="ANV17" s="30"/>
      <c r="ANW17" s="30"/>
      <c r="ANX17" s="30"/>
      <c r="ANY17" s="30"/>
      <c r="ANZ17" s="30"/>
      <c r="AOA17" s="30"/>
      <c r="AOB17" s="30"/>
      <c r="AOC17" s="30"/>
      <c r="AOD17" s="30"/>
      <c r="AOE17" s="30"/>
      <c r="AOF17" s="30"/>
      <c r="AOG17" s="30"/>
      <c r="AOH17" s="30"/>
      <c r="AOI17" s="30"/>
      <c r="AOJ17" s="30"/>
      <c r="AOK17" s="30"/>
      <c r="AOL17" s="30"/>
      <c r="AOM17" s="30"/>
      <c r="AON17" s="30"/>
      <c r="AOO17" s="30"/>
      <c r="AOP17" s="30"/>
      <c r="AOQ17" s="30"/>
      <c r="AOR17" s="30"/>
      <c r="AOS17" s="30"/>
      <c r="AOT17" s="30"/>
      <c r="AOU17" s="30"/>
      <c r="AOV17" s="30"/>
      <c r="AOW17" s="30"/>
      <c r="AOX17" s="30"/>
      <c r="AOY17" s="30"/>
      <c r="AOZ17" s="30"/>
      <c r="APA17" s="30"/>
      <c r="APB17" s="30"/>
      <c r="APC17" s="30"/>
      <c r="APD17" s="30"/>
      <c r="APE17" s="30"/>
      <c r="APF17" s="30"/>
      <c r="APG17" s="30"/>
      <c r="APH17" s="30"/>
      <c r="API17" s="30"/>
      <c r="APJ17" s="30"/>
      <c r="APK17" s="30"/>
      <c r="APL17" s="30"/>
      <c r="APM17" s="30"/>
      <c r="APN17" s="30"/>
      <c r="APO17" s="30"/>
      <c r="APP17" s="30"/>
      <c r="APQ17" s="30"/>
      <c r="APR17" s="30"/>
      <c r="APS17" s="30"/>
      <c r="APT17" s="30"/>
      <c r="APU17" s="30"/>
      <c r="APV17" s="30"/>
      <c r="APW17" s="30"/>
      <c r="APX17" s="30"/>
      <c r="APY17" s="30"/>
      <c r="APZ17" s="30"/>
      <c r="AQA17" s="30"/>
      <c r="AQB17" s="30"/>
      <c r="AQC17" s="30"/>
      <c r="AQD17" s="30"/>
      <c r="AQE17" s="30"/>
      <c r="AQF17" s="30"/>
      <c r="AQG17" s="30"/>
      <c r="AQH17" s="30"/>
      <c r="AQI17" s="30"/>
      <c r="AQJ17" s="30"/>
      <c r="AQK17" s="30"/>
      <c r="AQL17" s="30"/>
      <c r="AQM17" s="30"/>
      <c r="AQN17" s="30"/>
      <c r="AQO17" s="30"/>
      <c r="AQP17" s="30"/>
      <c r="AQQ17" s="30"/>
      <c r="AQR17" s="30"/>
      <c r="AQS17" s="30"/>
      <c r="AQT17" s="30"/>
      <c r="AQU17" s="30"/>
      <c r="AQV17" s="30"/>
      <c r="AQW17" s="30"/>
      <c r="AQX17" s="30"/>
      <c r="AQY17" s="30"/>
      <c r="AQZ17" s="30"/>
      <c r="ARA17" s="30"/>
      <c r="ARB17" s="30"/>
      <c r="ARC17" s="30"/>
      <c r="ARD17" s="30"/>
      <c r="ARE17" s="30"/>
      <c r="ARF17" s="30"/>
      <c r="ARG17" s="30"/>
      <c r="ARH17" s="30"/>
      <c r="ARI17" s="30"/>
      <c r="ARJ17" s="30"/>
      <c r="ARK17" s="30"/>
      <c r="ARL17" s="30"/>
      <c r="ARM17" s="30"/>
      <c r="ARN17" s="30"/>
      <c r="ARO17" s="30"/>
      <c r="ARP17" s="30"/>
      <c r="ARQ17" s="30"/>
      <c r="ARR17" s="30"/>
      <c r="ARS17" s="30"/>
      <c r="ART17" s="30"/>
      <c r="ARU17" s="30"/>
      <c r="ARV17" s="30"/>
    </row>
    <row r="18" spans="1:1166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19</v>
      </c>
      <c r="J18" s="10"/>
      <c r="K18" s="18" t="s">
        <v>12</v>
      </c>
      <c r="L18" s="36" t="s">
        <v>25</v>
      </c>
    </row>
    <row r="19" spans="1:1166" ht="13" x14ac:dyDescent="0.15">
      <c r="B19" s="23" t="s">
        <v>0</v>
      </c>
      <c r="C19" s="21"/>
      <c r="F19" s="15"/>
      <c r="G19" s="15"/>
      <c r="H19" s="14"/>
      <c r="I19" s="26"/>
      <c r="K19" s="34"/>
      <c r="L19" s="34"/>
    </row>
    <row r="20" spans="1:1166" ht="14" x14ac:dyDescent="0.15">
      <c r="A20" s="21"/>
      <c r="B20" s="22" t="s">
        <v>0</v>
      </c>
      <c r="C20" s="22"/>
      <c r="D20" s="24" t="s">
        <v>0</v>
      </c>
      <c r="E20" s="25"/>
      <c r="F20" s="24" t="s">
        <v>0</v>
      </c>
      <c r="G20" s="24"/>
      <c r="H20" s="24" t="s">
        <v>0</v>
      </c>
      <c r="I20" s="28" t="s">
        <v>0</v>
      </c>
      <c r="J20" s="29"/>
      <c r="K20" s="28" t="s">
        <v>0</v>
      </c>
      <c r="L20" s="34" t="s">
        <v>0</v>
      </c>
    </row>
    <row r="21" spans="1:1166" ht="13" x14ac:dyDescent="0.15">
      <c r="B21" s="22"/>
      <c r="C21" s="22"/>
      <c r="D21" s="24"/>
      <c r="E21" s="4"/>
      <c r="F21" s="24"/>
      <c r="G21" s="24"/>
      <c r="H21" s="24"/>
      <c r="I21" s="28"/>
      <c r="J21" s="27"/>
      <c r="K21" s="28"/>
      <c r="L21" s="28"/>
    </row>
    <row r="22" spans="1:1166" ht="13" customHeight="1" x14ac:dyDescent="0.15">
      <c r="B22" s="22" t="s">
        <v>0</v>
      </c>
      <c r="C22" s="22"/>
      <c r="D22" s="24" t="s">
        <v>0</v>
      </c>
      <c r="E22" s="25"/>
      <c r="F22" s="24" t="s">
        <v>0</v>
      </c>
      <c r="G22" s="24"/>
      <c r="H22" s="24" t="s">
        <v>0</v>
      </c>
      <c r="I22" s="28" t="s">
        <v>0</v>
      </c>
      <c r="J22" s="29"/>
      <c r="K22" s="28" t="s">
        <v>0</v>
      </c>
      <c r="L22" s="28" t="s">
        <v>0</v>
      </c>
    </row>
  </sheetData>
  <mergeCells count="20">
    <mergeCell ref="K16:L16"/>
    <mergeCell ref="B6:F15"/>
    <mergeCell ref="B2:L2"/>
    <mergeCell ref="H13:I13"/>
    <mergeCell ref="H15:I15"/>
    <mergeCell ref="H4:I4"/>
    <mergeCell ref="H6:I6"/>
    <mergeCell ref="H7:I7"/>
    <mergeCell ref="H9:I9"/>
    <mergeCell ref="H10:I10"/>
    <mergeCell ref="H12:I12"/>
    <mergeCell ref="K3:L3"/>
    <mergeCell ref="K4:L4"/>
    <mergeCell ref="K6:L6"/>
    <mergeCell ref="K7:L7"/>
    <mergeCell ref="K9:L9"/>
    <mergeCell ref="K10:L10"/>
    <mergeCell ref="K12:L12"/>
    <mergeCell ref="K13:L13"/>
    <mergeCell ref="K15:L15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 t="e">
        <f>MIN(1,1-B5)</f>
        <v>#DIV/0!</v>
      </c>
    </row>
    <row r="5" spans="2:2" x14ac:dyDescent="0.15">
      <c r="B5" s="1" t="e">
        <f>MIN(TotalMonthlyExpenses/TotalMonthlyIncome,1)</f>
        <v>#DIV/0!</v>
      </c>
    </row>
    <row r="6" spans="2:2" x14ac:dyDescent="0.15">
      <c r="B6" t="e">
        <f>(TotalMonthlyExpenses/TotalMonthlyIncome)&gt;1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Triangle Report</vt:lpstr>
      <vt:lpstr>Chart Data</vt:lpstr>
      <vt:lpstr>OpportunityEvents</vt:lpstr>
      <vt:lpstr>PressureEvents</vt:lpstr>
      <vt:lpstr>'Fraud Triangle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2020-12-03T14:55:00Z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