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hilgopal/Google Drive/Notability/Applied Linear Regression Analysis/"/>
    </mc:Choice>
  </mc:AlternateContent>
  <xr:revisionPtr revIDLastSave="0" documentId="13_ncr:1_{090AF8EC-A636-7C41-8F6E-E4475CAE1A16}" xr6:coauthVersionLast="45" xr6:coauthVersionMax="45" xr10:uidLastSave="{00000000-0000-0000-0000-000000000000}"/>
  <bookViews>
    <workbookView xWindow="0" yWindow="460" windowWidth="28800" windowHeight="16280" activeTab="2" xr2:uid="{3B05D510-F97C-8544-ABA9-4F21733CA66A}"/>
  </bookViews>
  <sheets>
    <sheet name="Question 1-4" sheetId="1" r:id="rId1"/>
    <sheet name="5" sheetId="2" r:id="rId2"/>
    <sheet name="6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2" i="2"/>
  <c r="G1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2" i="2"/>
  <c r="C18" i="2"/>
  <c r="B18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F2" i="2"/>
  <c r="E2" i="2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</calcChain>
</file>

<file path=xl/sharedStrings.xml><?xml version="1.0" encoding="utf-8"?>
<sst xmlns="http://schemas.openxmlformats.org/spreadsheetml/2006/main" count="14" uniqueCount="14">
  <si>
    <t>Binomial Count</t>
  </si>
  <si>
    <t>Probability</t>
  </si>
  <si>
    <t>Product count*prob</t>
  </si>
  <si>
    <t>Poisson count</t>
  </si>
  <si>
    <t>Y</t>
  </si>
  <si>
    <t>E sum</t>
  </si>
  <si>
    <t xml:space="preserve">X </t>
  </si>
  <si>
    <t>e top</t>
  </si>
  <si>
    <t>e bottom</t>
  </si>
  <si>
    <t>Averages</t>
  </si>
  <si>
    <t>Sum (Y-𝑦¯)(X-x¯)</t>
  </si>
  <si>
    <t>Totals</t>
  </si>
  <si>
    <t>Sum (X-Xbar)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</si>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</sst>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FB1FC1-7DFD-A14C-B3F5-745069EB9450}" name="Table2" displayName="Table2" ref="A1:H19" totalsRowShown="0">
  <autoFilter ref="A1:H19" xr:uid="{3050ECB7-38C8-BE4B-9D78-9073CE61C01C}"/>
  <tableColumns count="8">
    <tableColumn id="1" xr3:uid="{7A474C23-5305-F842-BEEF-3BAB88315BCA}" name="Column1"/>
    <tableColumn id="2" xr3:uid="{54BACDDF-9A84-6344-A617-DF9E82C8C140}" name="X "/>
    <tableColumn id="3" xr3:uid="{2234C773-875C-E141-AF47-3CE9F576E54A}" name="Y"/>
    <tableColumn id="4" xr3:uid="{15F42083-9937-CD40-85E6-92C0A7CEB070}" name="E sum"/>
    <tableColumn id="5" xr3:uid="{05E6007C-31DA-2344-AAE5-9F2A338F0B21}" name="e top"/>
    <tableColumn id="6" xr3:uid="{BEF95C9A-DE01-264D-8EC7-B618F862D380}" name="e bottom"/>
    <tableColumn id="7" xr3:uid="{BB01750E-887B-504A-9AAE-B6DF9E45049F}" name="Sum (Y-𝑦¯)(X-x¯)"/>
    <tableColumn id="8" xr3:uid="{04B87379-3AB2-E349-97F4-E97802D9D34C}" name="Sum (X-Xbar)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12F74-AA8B-F544-A36B-1F558991C10D}">
  <dimension ref="A1:D23"/>
  <sheetViews>
    <sheetView topLeftCell="A19" workbookViewId="0">
      <selection activeCell="D30" sqref="D30"/>
    </sheetView>
  </sheetViews>
  <sheetFormatPr baseColWidth="10" defaultRowHeight="16" x14ac:dyDescent="0.2"/>
  <cols>
    <col min="1" max="1" width="13.6640625" bestFit="1" customWidth="1"/>
    <col min="3" max="3" width="17.1640625" bestFit="1" customWidth="1"/>
    <col min="4" max="4" width="12.3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0</v>
      </c>
      <c r="C2">
        <v>0</v>
      </c>
      <c r="D2">
        <f>(EXP(-2)*2^A2)/FACT(A2)</f>
        <v>0.1353352832366127</v>
      </c>
    </row>
    <row r="3" spans="1:4" x14ac:dyDescent="0.2">
      <c r="A3">
        <v>1</v>
      </c>
      <c r="B3">
        <v>0</v>
      </c>
      <c r="C3">
        <f>A3*B3</f>
        <v>0</v>
      </c>
      <c r="D3">
        <f t="shared" ref="D3:D23" si="0">(EXP(-2)*2^A3)/FACT(A3)</f>
        <v>0.2706705664732254</v>
      </c>
    </row>
    <row r="4" spans="1:4" x14ac:dyDescent="0.2">
      <c r="A4">
        <v>2</v>
      </c>
      <c r="B4">
        <v>0</v>
      </c>
      <c r="C4">
        <f t="shared" ref="C4:C23" si="1">A4*B4</f>
        <v>0</v>
      </c>
      <c r="D4">
        <f t="shared" si="0"/>
        <v>0.2706705664732254</v>
      </c>
    </row>
    <row r="5" spans="1:4" x14ac:dyDescent="0.2">
      <c r="A5">
        <v>3</v>
      </c>
      <c r="B5">
        <v>0</v>
      </c>
      <c r="C5">
        <f t="shared" si="1"/>
        <v>0</v>
      </c>
      <c r="D5">
        <f t="shared" si="0"/>
        <v>0.18044704431548361</v>
      </c>
    </row>
    <row r="6" spans="1:4" x14ac:dyDescent="0.2">
      <c r="A6">
        <v>4</v>
      </c>
      <c r="B6">
        <v>4.62E-3</v>
      </c>
      <c r="C6">
        <f t="shared" si="1"/>
        <v>1.848E-2</v>
      </c>
      <c r="D6">
        <f t="shared" si="0"/>
        <v>9.0223522157741806E-2</v>
      </c>
    </row>
    <row r="7" spans="1:4" x14ac:dyDescent="0.2">
      <c r="A7">
        <v>5</v>
      </c>
      <c r="B7">
        <v>1.4789999999999999E-2</v>
      </c>
      <c r="C7">
        <f t="shared" si="1"/>
        <v>7.3950000000000002E-2</v>
      </c>
      <c r="D7">
        <f t="shared" si="0"/>
        <v>3.6089408863096722E-2</v>
      </c>
    </row>
    <row r="8" spans="1:4" x14ac:dyDescent="0.2">
      <c r="A8">
        <v>6</v>
      </c>
      <c r="B8">
        <v>3.696E-2</v>
      </c>
      <c r="C8">
        <f t="shared" si="1"/>
        <v>0.22176000000000001</v>
      </c>
      <c r="D8">
        <f t="shared" si="0"/>
        <v>1.2029802954365574E-2</v>
      </c>
    </row>
    <row r="9" spans="1:4" x14ac:dyDescent="0.2">
      <c r="A9">
        <v>7</v>
      </c>
      <c r="B9">
        <v>7.3929999999999996E-2</v>
      </c>
      <c r="C9">
        <f t="shared" si="1"/>
        <v>0.51750999999999991</v>
      </c>
      <c r="D9">
        <f t="shared" si="0"/>
        <v>3.4370865583901638E-3</v>
      </c>
    </row>
    <row r="10" spans="1:4" x14ac:dyDescent="0.2">
      <c r="A10">
        <v>8</v>
      </c>
      <c r="B10">
        <v>0.12013</v>
      </c>
      <c r="C10">
        <f t="shared" si="1"/>
        <v>0.96104000000000001</v>
      </c>
      <c r="D10">
        <f t="shared" si="0"/>
        <v>8.5927163959754094E-4</v>
      </c>
    </row>
    <row r="11" spans="1:4" x14ac:dyDescent="0.2">
      <c r="A11">
        <v>9</v>
      </c>
      <c r="B11">
        <v>0.16017999999999999</v>
      </c>
      <c r="C11">
        <f t="shared" si="1"/>
        <v>1.4416199999999999</v>
      </c>
      <c r="D11">
        <f t="shared" si="0"/>
        <v>1.9094925324389798E-4</v>
      </c>
    </row>
    <row r="12" spans="1:4" x14ac:dyDescent="0.2">
      <c r="A12">
        <v>10</v>
      </c>
      <c r="B12">
        <v>0.1762</v>
      </c>
      <c r="C12">
        <f t="shared" si="1"/>
        <v>1.762</v>
      </c>
      <c r="D12">
        <f t="shared" si="0"/>
        <v>3.8189850648779595E-5</v>
      </c>
    </row>
    <row r="13" spans="1:4" x14ac:dyDescent="0.2">
      <c r="A13">
        <v>11</v>
      </c>
      <c r="B13">
        <v>0.16017999999999999</v>
      </c>
      <c r="C13">
        <f t="shared" si="1"/>
        <v>1.7619799999999999</v>
      </c>
      <c r="D13">
        <f t="shared" si="0"/>
        <v>6.9436092088690179E-6</v>
      </c>
    </row>
    <row r="14" spans="1:4" x14ac:dyDescent="0.2">
      <c r="A14">
        <v>12</v>
      </c>
      <c r="B14">
        <v>0.12013</v>
      </c>
      <c r="C14">
        <f t="shared" si="1"/>
        <v>1.44156</v>
      </c>
      <c r="D14">
        <f t="shared" si="0"/>
        <v>1.1572682014781697E-6</v>
      </c>
    </row>
    <row r="15" spans="1:4" x14ac:dyDescent="0.2">
      <c r="A15">
        <v>13</v>
      </c>
      <c r="B15">
        <v>7.3929999999999996E-2</v>
      </c>
      <c r="C15">
        <f t="shared" si="1"/>
        <v>0.96109</v>
      </c>
      <c r="D15">
        <f t="shared" si="0"/>
        <v>1.7804126176587226E-7</v>
      </c>
    </row>
    <row r="16" spans="1:4" x14ac:dyDescent="0.2">
      <c r="A16">
        <v>14</v>
      </c>
      <c r="B16">
        <v>3.696E-2</v>
      </c>
      <c r="C16">
        <f t="shared" si="1"/>
        <v>0.51744000000000001</v>
      </c>
      <c r="D16">
        <f t="shared" si="0"/>
        <v>2.5434465966553178E-8</v>
      </c>
    </row>
    <row r="17" spans="1:4" x14ac:dyDescent="0.2">
      <c r="A17">
        <v>15</v>
      </c>
      <c r="B17">
        <v>1.4789999999999999E-2</v>
      </c>
      <c r="C17">
        <f t="shared" si="1"/>
        <v>0.22184999999999999</v>
      </c>
      <c r="D17">
        <f t="shared" si="0"/>
        <v>3.3912621288737571E-9</v>
      </c>
    </row>
    <row r="18" spans="1:4" x14ac:dyDescent="0.2">
      <c r="A18">
        <v>16</v>
      </c>
      <c r="B18">
        <v>4.62E-3</v>
      </c>
      <c r="C18">
        <f t="shared" si="1"/>
        <v>7.392E-2</v>
      </c>
      <c r="D18">
        <f t="shared" si="0"/>
        <v>4.2390776610921964E-10</v>
      </c>
    </row>
    <row r="19" spans="1:4" x14ac:dyDescent="0.2">
      <c r="A19">
        <v>17</v>
      </c>
      <c r="B19">
        <v>0</v>
      </c>
      <c r="C19">
        <f t="shared" si="1"/>
        <v>0</v>
      </c>
      <c r="D19">
        <f t="shared" si="0"/>
        <v>4.987150189520231E-11</v>
      </c>
    </row>
    <row r="20" spans="1:4" x14ac:dyDescent="0.2">
      <c r="A20">
        <v>18</v>
      </c>
      <c r="B20">
        <v>0</v>
      </c>
      <c r="C20">
        <f t="shared" si="1"/>
        <v>0</v>
      </c>
      <c r="D20">
        <f t="shared" si="0"/>
        <v>5.5412779883558121E-12</v>
      </c>
    </row>
    <row r="21" spans="1:4" x14ac:dyDescent="0.2">
      <c r="A21">
        <v>19</v>
      </c>
      <c r="B21">
        <v>0</v>
      </c>
      <c r="C21">
        <f t="shared" si="1"/>
        <v>0</v>
      </c>
      <c r="D21">
        <f t="shared" si="0"/>
        <v>5.8329241982692758E-13</v>
      </c>
    </row>
    <row r="22" spans="1:4" x14ac:dyDescent="0.2">
      <c r="A22">
        <v>20</v>
      </c>
      <c r="B22">
        <v>0</v>
      </c>
      <c r="C22">
        <f t="shared" si="1"/>
        <v>0</v>
      </c>
      <c r="D22">
        <f t="shared" si="0"/>
        <v>5.8329241982692758E-14</v>
      </c>
    </row>
    <row r="23" spans="1:4" x14ac:dyDescent="0.2">
      <c r="A23">
        <v>40</v>
      </c>
      <c r="B23">
        <v>0</v>
      </c>
      <c r="C23">
        <f t="shared" si="1"/>
        <v>0</v>
      </c>
      <c r="D23">
        <f t="shared" si="0"/>
        <v>1.8237520563982816E-37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C5495-5CF7-C74C-91E5-8F6E04257AC1}">
  <dimension ref="A1:H19"/>
  <sheetViews>
    <sheetView workbookViewId="0">
      <selection activeCell="G19" sqref="G19"/>
    </sheetView>
  </sheetViews>
  <sheetFormatPr baseColWidth="10" defaultRowHeight="16" x14ac:dyDescent="0.2"/>
  <cols>
    <col min="6" max="6" width="11" customWidth="1"/>
    <col min="7" max="7" width="17.33203125" customWidth="1"/>
    <col min="8" max="8" width="14.33203125" customWidth="1"/>
  </cols>
  <sheetData>
    <row r="1" spans="1:8" x14ac:dyDescent="0.2">
      <c r="A1" t="s">
        <v>13</v>
      </c>
      <c r="B1" t="s">
        <v>6</v>
      </c>
      <c r="C1" t="s">
        <v>4</v>
      </c>
      <c r="D1" t="s">
        <v>5</v>
      </c>
      <c r="E1" t="s">
        <v>7</v>
      </c>
      <c r="F1" t="s">
        <v>8</v>
      </c>
      <c r="G1" t="s">
        <v>10</v>
      </c>
      <c r="H1" t="s">
        <v>12</v>
      </c>
    </row>
    <row r="2" spans="1:8" x14ac:dyDescent="0.2">
      <c r="B2">
        <v>1</v>
      </c>
      <c r="C2">
        <f>3+(2*B2)+D2</f>
        <v>5.1994711402007168</v>
      </c>
      <c r="D2">
        <f>E2/F2</f>
        <v>0.19947114020071635</v>
      </c>
      <c r="E2">
        <f>((EXP(-B2+1))^2)/2</f>
        <v>0.5</v>
      </c>
      <c r="F2">
        <f>SQRT(2*PI())</f>
        <v>2.5066282746310002</v>
      </c>
      <c r="G2">
        <f>(C2-C18)*(B2-B18)</f>
        <v>96.711358235263688</v>
      </c>
      <c r="H2">
        <f>(B2-B18)</f>
        <v>-7</v>
      </c>
    </row>
    <row r="3" spans="1:8" x14ac:dyDescent="0.2">
      <c r="B3">
        <v>2</v>
      </c>
      <c r="C3">
        <f t="shared" ref="C3:C16" si="0">3+(2*B3)+D3</f>
        <v>7.0269954832565942</v>
      </c>
      <c r="D3">
        <f t="shared" ref="D3:D16" si="1">E3/F3</f>
        <v>2.6995483256594031E-2</v>
      </c>
      <c r="E3">
        <f t="shared" ref="E3:E16" si="2">((EXP(-B3+1))^2)/2</f>
        <v>6.7667641618306351E-2</v>
      </c>
      <c r="F3">
        <f t="shared" ref="F3:F16" si="3">SQRT(2*PI())</f>
        <v>2.5066282746310002</v>
      </c>
      <c r="G3">
        <f t="shared" ref="G3:G16" si="4">(C3-C19)*(B3-B19)</f>
        <v>14.053990966513188</v>
      </c>
      <c r="H3">
        <f t="shared" ref="H3:H16" si="5">(B3-B19)</f>
        <v>2</v>
      </c>
    </row>
    <row r="4" spans="1:8" x14ac:dyDescent="0.2">
      <c r="B4">
        <v>3</v>
      </c>
      <c r="C4">
        <f t="shared" si="0"/>
        <v>9.0036534413726397</v>
      </c>
      <c r="D4">
        <f t="shared" si="1"/>
        <v>3.6534413726403889E-3</v>
      </c>
      <c r="E4">
        <f t="shared" si="2"/>
        <v>9.1578194443670911E-3</v>
      </c>
      <c r="F4">
        <f t="shared" si="3"/>
        <v>2.5066282746310002</v>
      </c>
      <c r="G4">
        <f t="shared" si="4"/>
        <v>27.010960324117917</v>
      </c>
      <c r="H4">
        <f t="shared" si="5"/>
        <v>3</v>
      </c>
    </row>
    <row r="5" spans="1:8" x14ac:dyDescent="0.2">
      <c r="B5">
        <v>4</v>
      </c>
      <c r="C5">
        <f t="shared" si="0"/>
        <v>11.000494439522955</v>
      </c>
      <c r="D5">
        <f t="shared" si="1"/>
        <v>4.94439522954646E-4</v>
      </c>
      <c r="E5">
        <f t="shared" si="2"/>
        <v>1.2393760883331792E-3</v>
      </c>
      <c r="F5">
        <f t="shared" si="3"/>
        <v>2.5066282746310002</v>
      </c>
      <c r="G5">
        <f t="shared" si="4"/>
        <v>44.001977758091819</v>
      </c>
      <c r="H5">
        <f t="shared" si="5"/>
        <v>4</v>
      </c>
    </row>
    <row r="6" spans="1:8" x14ac:dyDescent="0.2">
      <c r="B6">
        <v>5</v>
      </c>
      <c r="C6">
        <f t="shared" si="0"/>
        <v>13.000066915112882</v>
      </c>
      <c r="D6">
        <f t="shared" si="1"/>
        <v>6.691511288244267E-5</v>
      </c>
      <c r="E6">
        <f t="shared" si="2"/>
        <v>1.677313139512559E-4</v>
      </c>
      <c r="F6">
        <f t="shared" si="3"/>
        <v>2.5066282746310002</v>
      </c>
      <c r="G6">
        <f t="shared" si="4"/>
        <v>65.000334575564409</v>
      </c>
      <c r="H6">
        <f t="shared" si="5"/>
        <v>5</v>
      </c>
    </row>
    <row r="7" spans="1:8" x14ac:dyDescent="0.2">
      <c r="B7">
        <v>6</v>
      </c>
      <c r="C7">
        <f t="shared" si="0"/>
        <v>15.000009055975754</v>
      </c>
      <c r="D7">
        <f t="shared" si="1"/>
        <v>9.0559757547552901E-6</v>
      </c>
      <c r="E7">
        <f t="shared" si="2"/>
        <v>2.2699964881242424E-5</v>
      </c>
      <c r="F7">
        <f t="shared" si="3"/>
        <v>2.5066282746310002</v>
      </c>
      <c r="G7">
        <f t="shared" si="4"/>
        <v>90.000054335854529</v>
      </c>
      <c r="H7">
        <f t="shared" si="5"/>
        <v>6</v>
      </c>
    </row>
    <row r="8" spans="1:8" x14ac:dyDescent="0.2">
      <c r="B8">
        <v>7</v>
      </c>
      <c r="C8">
        <f t="shared" si="0"/>
        <v>17.000001225593042</v>
      </c>
      <c r="D8">
        <f t="shared" si="1"/>
        <v>1.2255930437537048E-6</v>
      </c>
      <c r="E8">
        <f t="shared" si="2"/>
        <v>3.0721061766641049E-6</v>
      </c>
      <c r="F8">
        <f t="shared" si="3"/>
        <v>2.5066282746310002</v>
      </c>
      <c r="G8">
        <f t="shared" si="4"/>
        <v>119.0000085791513</v>
      </c>
      <c r="H8">
        <f t="shared" si="5"/>
        <v>7</v>
      </c>
    </row>
    <row r="9" spans="1:8" x14ac:dyDescent="0.2">
      <c r="B9">
        <v>8</v>
      </c>
      <c r="C9">
        <f t="shared" si="0"/>
        <v>19.000000165865981</v>
      </c>
      <c r="D9">
        <f t="shared" si="1"/>
        <v>1.6586598170922989E-7</v>
      </c>
      <c r="E9">
        <f t="shared" si="2"/>
        <v>4.1576435955178399E-7</v>
      </c>
      <c r="F9">
        <f t="shared" si="3"/>
        <v>2.5066282746310002</v>
      </c>
      <c r="G9">
        <f t="shared" si="4"/>
        <v>152.00000132692784</v>
      </c>
      <c r="H9">
        <f t="shared" si="5"/>
        <v>8</v>
      </c>
    </row>
    <row r="10" spans="1:8" x14ac:dyDescent="0.2">
      <c r="B10">
        <v>9</v>
      </c>
      <c r="C10">
        <f t="shared" si="0"/>
        <v>21.000000022447519</v>
      </c>
      <c r="D10">
        <f t="shared" si="1"/>
        <v>2.244751961393745E-8</v>
      </c>
      <c r="E10">
        <f t="shared" si="2"/>
        <v>5.6267587359629565E-8</v>
      </c>
      <c r="F10">
        <f t="shared" si="3"/>
        <v>2.5066282746310002</v>
      </c>
      <c r="G10">
        <f t="shared" si="4"/>
        <v>189.00000020202768</v>
      </c>
      <c r="H10">
        <f t="shared" si="5"/>
        <v>9</v>
      </c>
    </row>
    <row r="11" spans="1:8" x14ac:dyDescent="0.2">
      <c r="B11">
        <v>10</v>
      </c>
      <c r="C11">
        <f t="shared" si="0"/>
        <v>23.00000000303794</v>
      </c>
      <c r="D11">
        <f t="shared" si="1"/>
        <v>3.0379414249116439E-9</v>
      </c>
      <c r="E11">
        <f t="shared" si="2"/>
        <v>7.6149898723563162E-9</v>
      </c>
      <c r="F11">
        <f t="shared" si="3"/>
        <v>2.5066282746310002</v>
      </c>
      <c r="G11">
        <f t="shared" si="4"/>
        <v>230.0000000303794</v>
      </c>
      <c r="H11">
        <f t="shared" si="5"/>
        <v>10</v>
      </c>
    </row>
    <row r="12" spans="1:8" x14ac:dyDescent="0.2">
      <c r="B12">
        <v>11</v>
      </c>
      <c r="C12">
        <f t="shared" si="0"/>
        <v>25.000000000411141</v>
      </c>
      <c r="D12">
        <f t="shared" si="1"/>
        <v>4.1114066319665595E-10</v>
      </c>
      <c r="E12">
        <f t="shared" si="2"/>
        <v>1.0305768112192789E-9</v>
      </c>
      <c r="F12">
        <f t="shared" si="3"/>
        <v>2.5066282746310002</v>
      </c>
      <c r="G12">
        <f t="shared" si="4"/>
        <v>275.00000000452258</v>
      </c>
      <c r="H12">
        <f t="shared" si="5"/>
        <v>11</v>
      </c>
    </row>
    <row r="13" spans="1:8" x14ac:dyDescent="0.2">
      <c r="B13">
        <v>12</v>
      </c>
      <c r="C13">
        <f t="shared" si="0"/>
        <v>27.000000000055643</v>
      </c>
      <c r="D13">
        <f t="shared" si="1"/>
        <v>5.5641838103808216E-11</v>
      </c>
      <c r="E13">
        <f t="shared" si="2"/>
        <v>1.3947340464344623E-10</v>
      </c>
      <c r="F13">
        <f t="shared" si="3"/>
        <v>2.5066282746310002</v>
      </c>
      <c r="G13">
        <f t="shared" si="4"/>
        <v>324.00000000066768</v>
      </c>
      <c r="H13">
        <f t="shared" si="5"/>
        <v>12</v>
      </c>
    </row>
    <row r="14" spans="1:8" x14ac:dyDescent="0.2">
      <c r="B14">
        <v>13</v>
      </c>
      <c r="C14">
        <f t="shared" si="0"/>
        <v>29.000000000007532</v>
      </c>
      <c r="D14">
        <f t="shared" si="1"/>
        <v>7.5303039195846333E-12</v>
      </c>
      <c r="E14">
        <f t="shared" si="2"/>
        <v>1.8875672721395489E-11</v>
      </c>
      <c r="F14">
        <f t="shared" si="3"/>
        <v>2.5066282746310002</v>
      </c>
      <c r="G14">
        <f t="shared" si="4"/>
        <v>377.00000000009788</v>
      </c>
      <c r="H14">
        <f t="shared" si="5"/>
        <v>13</v>
      </c>
    </row>
    <row r="15" spans="1:8" x14ac:dyDescent="0.2">
      <c r="B15">
        <v>14</v>
      </c>
      <c r="C15">
        <f t="shared" si="0"/>
        <v>31.00000000000102</v>
      </c>
      <c r="D15">
        <f t="shared" si="1"/>
        <v>1.019115813814761E-12</v>
      </c>
      <c r="E15">
        <f t="shared" si="2"/>
        <v>2.5545445140316621E-12</v>
      </c>
      <c r="F15">
        <f t="shared" si="3"/>
        <v>2.5066282746310002</v>
      </c>
      <c r="G15">
        <f t="shared" si="4"/>
        <v>434.00000000001427</v>
      </c>
      <c r="H15">
        <f t="shared" si="5"/>
        <v>14</v>
      </c>
    </row>
    <row r="16" spans="1:8" x14ac:dyDescent="0.2">
      <c r="B16">
        <v>15</v>
      </c>
      <c r="C16">
        <f t="shared" si="0"/>
        <v>33.000000000000135</v>
      </c>
      <c r="D16">
        <f t="shared" si="1"/>
        <v>1.3792232731353174E-13</v>
      </c>
      <c r="E16">
        <f t="shared" si="2"/>
        <v>3.4572000534701015E-13</v>
      </c>
      <c r="F16">
        <f t="shared" si="3"/>
        <v>2.5066282746310002</v>
      </c>
      <c r="G16">
        <f t="shared" si="4"/>
        <v>495.00000000000205</v>
      </c>
      <c r="H16">
        <f t="shared" si="5"/>
        <v>15</v>
      </c>
    </row>
    <row r="18" spans="1:8" x14ac:dyDescent="0.2">
      <c r="A18" t="s">
        <v>9</v>
      </c>
      <c r="B18">
        <f>AVERAGE(B2:B16)</f>
        <v>8</v>
      </c>
      <c r="C18">
        <f>AVERAGE(C2:C16)</f>
        <v>19.015379459524102</v>
      </c>
    </row>
    <row r="19" spans="1:8" x14ac:dyDescent="0.2">
      <c r="F19" t="s">
        <v>11</v>
      </c>
      <c r="G19">
        <f>SUM(G2:G16)</f>
        <v>2931.7786863391957</v>
      </c>
      <c r="H19">
        <f>SUM(H2:H16)</f>
        <v>112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91413-4A15-234E-93CC-015174026D0C}">
  <dimension ref="A1"/>
  <sheetViews>
    <sheetView tabSelected="1" workbookViewId="0">
      <selection activeCell="H9" sqref="H9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1-4</vt:lpstr>
      <vt:lpstr>5</vt:lpstr>
      <vt:lpstr>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2020-09-18T19:42:44Z</dcterms:created>
  <dcterms:modified xsi:type="dcterms:W3CDTF">2020-09-18T21:21:57Z</dcterms:modified>
</cp:coreProperties>
</file>