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oanne Atha\Current as of Nov 8-05\COMP 2364 - Joanne\Current 201830\Assignment 3 and 1\"/>
    </mc:Choice>
  </mc:AlternateContent>
  <workbookProtection workbookAlgorithmName="SHA-512" workbookHashValue="uK4J7gF9OZFacA5re6ahiVis9Xm4ZQcQ3t/t6HAy7QUTTfM9yj/j+jN3siUwtUZ2MtO03/7mDomG22MEe/gGBA==" workbookSaltValue="73zyXyz3pWpHqVi9GqxBYg==" workbookSpinCount="100000" lockStructure="1"/>
  <bookViews>
    <workbookView xWindow="0" yWindow="0" windowWidth="24000" windowHeight="11025"/>
  </bookViews>
  <sheets>
    <sheet name="Range Names" sheetId="1" r:id="rId1"/>
    <sheet name="Goal Seek" sheetId="3" r:id="rId2"/>
    <sheet name="One-Variable Data Table" sheetId="6" r:id="rId3"/>
    <sheet name="Two-Variable Data Table" sheetId="4" r:id="rId4"/>
    <sheet name="Scenario Summary" sheetId="5" r:id="rId5"/>
    <sheet name="Scenario Summary Report" sheetId="9" r:id="rId6"/>
    <sheet name="Solver" sheetId="7" r:id="rId7"/>
    <sheet name="Answer Report 1" sheetId="11" r:id="rId8"/>
    <sheet name="Q&amp;A" sheetId="2" r:id="rId9"/>
  </sheets>
  <definedNames>
    <definedName name="Employee_Hourly_Wage" localSheetId="1">'Goal Seek'!$B$6</definedName>
    <definedName name="Employee_Hourly_Wage" localSheetId="2">'One-Variable Data Table'!$B$6</definedName>
    <definedName name="Employee_Hourly_Wage" localSheetId="4">'Scenario Summary'!$B$6</definedName>
    <definedName name="Employee_Hourly_Wage" localSheetId="6">Solver!$B$6</definedName>
    <definedName name="Employee_Hourly_Wage" localSheetId="3">'Two-Variable Data Table'!$B$6</definedName>
    <definedName name="Gross_Profit">'Range Names'!$B$21</definedName>
    <definedName name="Hourly_Wages2018">'Range Names'!$B$6</definedName>
    <definedName name="solver_adj" localSheetId="6" hidden="1">Solver!$B$4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cvg" localSheetId="4" hidden="1">0.0001</definedName>
    <definedName name="solver_cvg" localSheetId="6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drv" localSheetId="4" hidden="1">1</definedName>
    <definedName name="solver_drv" localSheetId="6" hidden="1">1</definedName>
    <definedName name="solver_drv" localSheetId="3" hidden="1">1</definedName>
    <definedName name="solver_eng" localSheetId="6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est" localSheetId="4" hidden="1">1</definedName>
    <definedName name="solver_est" localSheetId="6" hidden="1">1</definedName>
    <definedName name="solver_est" localSheetId="3" hidden="1">1</definedName>
    <definedName name="solver_itr" localSheetId="1" hidden="1">100</definedName>
    <definedName name="solver_itr" localSheetId="2" hidden="1">100</definedName>
    <definedName name="solver_itr" localSheetId="0" hidden="1">100</definedName>
    <definedName name="solver_itr" localSheetId="4" hidden="1">100</definedName>
    <definedName name="solver_itr" localSheetId="6" hidden="1">100</definedName>
    <definedName name="solver_itr" localSheetId="3" hidden="1">100</definedName>
    <definedName name="solver_lhs1" localSheetId="1" hidden="1">'Goal Seek'!$B$4</definedName>
    <definedName name="solver_lhs1" localSheetId="2" hidden="1">'One-Variable Data Table'!$B$4</definedName>
    <definedName name="solver_lhs1" localSheetId="0" hidden="1">'Range Names'!$B$4</definedName>
    <definedName name="solver_lhs1" localSheetId="4" hidden="1">'Scenario Summary'!$B$4</definedName>
    <definedName name="solver_lhs1" localSheetId="6" hidden="1">Solver!$B$16</definedName>
    <definedName name="solver_lhs1" localSheetId="3" hidden="1">'Two-Variable Data Table'!$B$4</definedName>
    <definedName name="solver_lhs2" localSheetId="1" hidden="1">'Goal Seek'!$B$10</definedName>
    <definedName name="solver_lhs2" localSheetId="2" hidden="1">'One-Variable Data Table'!$B$10</definedName>
    <definedName name="solver_lhs2" localSheetId="0" hidden="1">'Range Names'!$B$10</definedName>
    <definedName name="solver_lhs2" localSheetId="4" hidden="1">'Scenario Summary'!$B$10</definedName>
    <definedName name="solver_lhs2" localSheetId="6" hidden="1">Solver!$B$17</definedName>
    <definedName name="solver_lhs2" localSheetId="3" hidden="1">'Two-Variable Data Table'!$B$10</definedName>
    <definedName name="solver_lhs3" localSheetId="1" hidden="1">'Goal Seek'!$B$10</definedName>
    <definedName name="solver_lhs3" localSheetId="2" hidden="1">'One-Variable Data Table'!$B$10</definedName>
    <definedName name="solver_lhs3" localSheetId="0" hidden="1">'Range Names'!$B$10</definedName>
    <definedName name="solver_lhs3" localSheetId="4" hidden="1">'Scenario Summary'!$B$10</definedName>
    <definedName name="solver_lhs3" localSheetId="6" hidden="1">Solver!$B$4</definedName>
    <definedName name="solver_lhs3" localSheetId="3" hidden="1">'Two-Variable Data Table'!$B$10</definedName>
    <definedName name="solver_lhs4" localSheetId="1" hidden="1">'Goal Seek'!$B$4</definedName>
    <definedName name="solver_lhs4" localSheetId="2" hidden="1">'One-Variable Data Table'!$B$4</definedName>
    <definedName name="solver_lhs4" localSheetId="0" hidden="1">'Range Names'!$B$4</definedName>
    <definedName name="solver_lhs4" localSheetId="4" hidden="1">'Scenario Summary'!$B$4</definedName>
    <definedName name="solver_lhs4" localSheetId="6" hidden="1">Solver!$B$4</definedName>
    <definedName name="solver_lhs4" localSheetId="3" hidden="1">'Two-Variable Data Table'!$B$4</definedName>
    <definedName name="solver_lhs5" localSheetId="1" hidden="1">'Goal Seek'!$B$27</definedName>
    <definedName name="solver_lhs5" localSheetId="2" hidden="1">'One-Variable Data Table'!$B$27</definedName>
    <definedName name="solver_lhs5" localSheetId="0" hidden="1">'Range Names'!$B$27</definedName>
    <definedName name="solver_lhs5" localSheetId="4" hidden="1">'Scenario Summary'!$B$27</definedName>
    <definedName name="solver_lhs5" localSheetId="6" hidden="1">Solver!$B$27</definedName>
    <definedName name="solver_lhs5" localSheetId="3" hidden="1">'Two-Variable Data Table'!$B$27</definedName>
    <definedName name="solver_lin" localSheetId="1" hidden="1">2</definedName>
    <definedName name="solver_lin" localSheetId="2" hidden="1">2</definedName>
    <definedName name="solver_lin" localSheetId="0" hidden="1">2</definedName>
    <definedName name="solver_lin" localSheetId="4" hidden="1">2</definedName>
    <definedName name="solver_lin" localSheetId="6" hidden="1">2</definedName>
    <definedName name="solver_lin" localSheetId="3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1" hidden="1">2</definedName>
    <definedName name="solver_neg" localSheetId="2" hidden="1">2</definedName>
    <definedName name="solver_neg" localSheetId="0" hidden="1">2</definedName>
    <definedName name="solver_neg" localSheetId="4" hidden="1">2</definedName>
    <definedName name="solver_neg" localSheetId="6" hidden="1">2</definedName>
    <definedName name="solver_neg" localSheetId="3" hidden="1">2</definedName>
    <definedName name="solver_nod" localSheetId="6" hidden="1">2147483647</definedName>
    <definedName name="solver_num" localSheetId="1" hidden="1">0</definedName>
    <definedName name="solver_num" localSheetId="2" hidden="1">0</definedName>
    <definedName name="solver_num" localSheetId="0" hidden="1">0</definedName>
    <definedName name="solver_num" localSheetId="4" hidden="1">0</definedName>
    <definedName name="solver_num" localSheetId="6" hidden="1">3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nwt" localSheetId="4" hidden="1">1</definedName>
    <definedName name="solver_nwt" localSheetId="6" hidden="1">1</definedName>
    <definedName name="solver_nwt" localSheetId="3" hidden="1">1</definedName>
    <definedName name="solver_opt" localSheetId="6" hidden="1">Solver!$B$22</definedName>
    <definedName name="solver_pre" localSheetId="1" hidden="1">0.000001</definedName>
    <definedName name="solver_pre" localSheetId="2" hidden="1">0.000001</definedName>
    <definedName name="solver_pre" localSheetId="0" hidden="1">0.000001</definedName>
    <definedName name="solver_pre" localSheetId="4" hidden="1">0.000001</definedName>
    <definedName name="solver_pre" localSheetId="6" hidden="1">0.000001</definedName>
    <definedName name="solver_pre" localSheetId="3" hidden="1">0.000001</definedName>
    <definedName name="solver_rbv" localSheetId="6" hidden="1">1</definedName>
    <definedName name="solver_rel1" localSheetId="1" hidden="1">1</definedName>
    <definedName name="solver_rel1" localSheetId="2" hidden="1">1</definedName>
    <definedName name="solver_rel1" localSheetId="0" hidden="1">1</definedName>
    <definedName name="solver_rel1" localSheetId="4" hidden="1">1</definedName>
    <definedName name="solver_rel1" localSheetId="6" hidden="1">1</definedName>
    <definedName name="solver_rel1" localSheetId="3" hidden="1">1</definedName>
    <definedName name="solver_rel2" localSheetId="1" hidden="1">1</definedName>
    <definedName name="solver_rel2" localSheetId="2" hidden="1">1</definedName>
    <definedName name="solver_rel2" localSheetId="0" hidden="1">1</definedName>
    <definedName name="solver_rel2" localSheetId="4" hidden="1">1</definedName>
    <definedName name="solver_rel2" localSheetId="6" hidden="1">1</definedName>
    <definedName name="solver_rel2" localSheetId="3" hidden="1">1</definedName>
    <definedName name="solver_rel3" localSheetId="1" hidden="1">3</definedName>
    <definedName name="solver_rel3" localSheetId="2" hidden="1">3</definedName>
    <definedName name="solver_rel3" localSheetId="0" hidden="1">3</definedName>
    <definedName name="solver_rel3" localSheetId="4" hidden="1">3</definedName>
    <definedName name="solver_rel3" localSheetId="6" hidden="1">1</definedName>
    <definedName name="solver_rel3" localSheetId="3" hidden="1">3</definedName>
    <definedName name="solver_rel4" localSheetId="1" hidden="1">4</definedName>
    <definedName name="solver_rel4" localSheetId="2" hidden="1">4</definedName>
    <definedName name="solver_rel4" localSheetId="0" hidden="1">4</definedName>
    <definedName name="solver_rel4" localSheetId="4" hidden="1">4</definedName>
    <definedName name="solver_rel4" localSheetId="6" hidden="1">4</definedName>
    <definedName name="solver_rel4" localSheetId="3" hidden="1">4</definedName>
    <definedName name="solver_rel5" localSheetId="1" hidden="1">1</definedName>
    <definedName name="solver_rel5" localSheetId="2" hidden="1">1</definedName>
    <definedName name="solver_rel5" localSheetId="0" hidden="1">1</definedName>
    <definedName name="solver_rel5" localSheetId="4" hidden="1">1</definedName>
    <definedName name="solver_rel5" localSheetId="6" hidden="1">1</definedName>
    <definedName name="solver_rel5" localSheetId="3" hidden="1">1</definedName>
    <definedName name="solver_rhs1" localSheetId="1" hidden="1">'Goal Seek'!$B$13</definedName>
    <definedName name="solver_rhs1" localSheetId="2" hidden="1">'One-Variable Data Table'!$B$13</definedName>
    <definedName name="solver_rhs1" localSheetId="0" hidden="1">'Range Names'!$B$13</definedName>
    <definedName name="solver_rhs1" localSheetId="4" hidden="1">'Scenario Summary'!$B$13</definedName>
    <definedName name="solver_rhs1" localSheetId="6" hidden="1">Solver!$B$10</definedName>
    <definedName name="solver_rhs1" localSheetId="3" hidden="1">'Two-Variable Data Table'!$B$13</definedName>
    <definedName name="solver_rhs2" localSheetId="1" hidden="1">'Goal Seek'!$B$16</definedName>
    <definedName name="solver_rhs2" localSheetId="2" hidden="1">'One-Variable Data Table'!$B$16</definedName>
    <definedName name="solver_rhs2" localSheetId="0" hidden="1">'Range Names'!$B$16</definedName>
    <definedName name="solver_rhs2" localSheetId="4" hidden="1">'Scenario Summary'!$B$16</definedName>
    <definedName name="solver_rhs2" localSheetId="6" hidden="1">Solver!$B$13</definedName>
    <definedName name="solver_rhs2" localSheetId="3" hidden="1">'Two-Variable Data Table'!$B$16</definedName>
    <definedName name="solver_rhs3" localSheetId="1" hidden="1">'Goal Seek'!$B$15</definedName>
    <definedName name="solver_rhs3" localSheetId="2" hidden="1">'One-Variable Data Table'!$B$15</definedName>
    <definedName name="solver_rhs3" localSheetId="0" hidden="1">'Range Names'!$B$15</definedName>
    <definedName name="solver_rhs3" localSheetId="4" hidden="1">'Scenario Summary'!$B$15</definedName>
    <definedName name="solver_rhs3" localSheetId="6" hidden="1">Solver!$B$7</definedName>
    <definedName name="solver_rhs3" localSheetId="3" hidden="1">'Two-Variable Data Table'!$B$15</definedName>
    <definedName name="solver_rhs4" localSheetId="1" hidden="1">integer</definedName>
    <definedName name="solver_rhs4" localSheetId="2" hidden="1">integer</definedName>
    <definedName name="solver_rhs4" localSheetId="0" hidden="1">integer</definedName>
    <definedName name="solver_rhs4" localSheetId="4" hidden="1">integer</definedName>
    <definedName name="solver_rhs4" localSheetId="6" hidden="1">integer</definedName>
    <definedName name="solver_rhs4" localSheetId="3" hidden="1">integer</definedName>
    <definedName name="solver_rhs5" localSheetId="1" hidden="1">'Goal Seek'!$B$14*'Goal Seek'!$B$7</definedName>
    <definedName name="solver_rhs5" localSheetId="2" hidden="1">'One-Variable Data Table'!$B$14*'One-Variable Data Table'!$B$7</definedName>
    <definedName name="solver_rhs5" localSheetId="0" hidden="1">'Range Names'!$B$14*'Range Names'!$B$7</definedName>
    <definedName name="solver_rhs5" localSheetId="4" hidden="1">'Scenario Summary'!$B$14*'Scenario Summary'!$B$7</definedName>
    <definedName name="solver_rhs5" localSheetId="6" hidden="1">Solver!$B$14*Solver!$B$7</definedName>
    <definedName name="solver_rhs5" localSheetId="3" hidden="1">'Two-Variable Data Table'!$B$14*'Two-Variable Data Table'!$B$7</definedName>
    <definedName name="solver_rlx" localSheetId="6" hidden="1">1</definedName>
    <definedName name="solver_rsd" localSheetId="6" hidden="1">0</definedName>
    <definedName name="solver_scl" localSheetId="1" hidden="1">2</definedName>
    <definedName name="solver_scl" localSheetId="2" hidden="1">2</definedName>
    <definedName name="solver_scl" localSheetId="0" hidden="1">2</definedName>
    <definedName name="solver_scl" localSheetId="4" hidden="1">2</definedName>
    <definedName name="solver_scl" localSheetId="6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0" hidden="1">2</definedName>
    <definedName name="solver_sho" localSheetId="4" hidden="1">2</definedName>
    <definedName name="solver_sho" localSheetId="6" hidden="1">2</definedName>
    <definedName name="solver_sho" localSheetId="3" hidden="1">2</definedName>
    <definedName name="solver_ssz" localSheetId="6" hidden="1">100</definedName>
    <definedName name="solver_tim" localSheetId="1" hidden="1">100</definedName>
    <definedName name="solver_tim" localSheetId="2" hidden="1">100</definedName>
    <definedName name="solver_tim" localSheetId="0" hidden="1">100</definedName>
    <definedName name="solver_tim" localSheetId="4" hidden="1">100</definedName>
    <definedName name="solver_tim" localSheetId="6" hidden="1">100</definedName>
    <definedName name="solver_tim" localSheetId="3" hidden="1">100</definedName>
    <definedName name="solver_tol" localSheetId="1" hidden="1">0.05</definedName>
    <definedName name="solver_tol" localSheetId="2" hidden="1">0.05</definedName>
    <definedName name="solver_tol" localSheetId="0" hidden="1">0.05</definedName>
    <definedName name="solver_tol" localSheetId="4" hidden="1">0.05</definedName>
    <definedName name="solver_tol" localSheetId="6" hidden="1">0.05</definedName>
    <definedName name="solver_tol" localSheetId="3" hidden="1">0.05</definedName>
    <definedName name="solver_typ" localSheetId="1" hidden="1">1</definedName>
    <definedName name="solver_typ" localSheetId="2" hidden="1">1</definedName>
    <definedName name="solver_typ" localSheetId="0" hidden="1">1</definedName>
    <definedName name="solver_typ" localSheetId="4" hidden="1">1</definedName>
    <definedName name="solver_typ" localSheetId="6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al" localSheetId="4" hidden="1">0</definedName>
    <definedName name="solver_val" localSheetId="6" hidden="1">0</definedName>
    <definedName name="solver_val" localSheetId="3" hidden="1">0</definedName>
    <definedName name="solver_ver" localSheetId="6" hidden="1">3</definedName>
    <definedName name="Total_Production_Cost">'Range Names'!$B$18</definedName>
  </definedNames>
  <calcPr calcId="162913"/>
</workbook>
</file>

<file path=xl/calcChain.xml><?xml version="1.0" encoding="utf-8"?>
<calcChain xmlns="http://schemas.openxmlformats.org/spreadsheetml/2006/main">
  <c r="B21" i="7" l="1"/>
  <c r="B17" i="7"/>
  <c r="B18" i="7" s="1"/>
  <c r="B16" i="7"/>
  <c r="B22" i="7" l="1"/>
  <c r="B21" i="6" l="1"/>
  <c r="G2" i="6" s="1"/>
  <c r="B17" i="6"/>
  <c r="B18" i="6" s="1"/>
  <c r="F2" i="6" s="1"/>
  <c r="B16" i="6"/>
  <c r="B16" i="3"/>
  <c r="B21" i="5"/>
  <c r="B17" i="5"/>
  <c r="B18" i="5" s="1"/>
  <c r="B16" i="5"/>
  <c r="B21" i="4"/>
  <c r="B17" i="4"/>
  <c r="B18" i="4" s="1"/>
  <c r="B16" i="4"/>
  <c r="B17" i="3"/>
  <c r="B18" i="3" s="1"/>
  <c r="B21" i="3"/>
  <c r="B22" i="6" l="1"/>
  <c r="H2" i="6" s="1"/>
  <c r="B22" i="3"/>
  <c r="B22" i="5"/>
  <c r="B22" i="4"/>
  <c r="E3" i="4" s="1"/>
  <c r="B21" i="1"/>
  <c r="B17" i="1"/>
  <c r="B18" i="1" s="1"/>
  <c r="B16" i="1"/>
  <c r="B22" i="1" l="1"/>
</calcChain>
</file>

<file path=xl/sharedStrings.xml><?xml version="1.0" encoding="utf-8"?>
<sst xmlns="http://schemas.openxmlformats.org/spreadsheetml/2006/main" count="288" uniqueCount="180">
  <si>
    <t>Income</t>
  </si>
  <si>
    <t>Expenses</t>
  </si>
  <si>
    <t>Limitations</t>
  </si>
  <si>
    <t>1)</t>
  </si>
  <si>
    <t>Your Answers</t>
  </si>
  <si>
    <t>Question</t>
  </si>
  <si>
    <t>2)</t>
  </si>
  <si>
    <t>3)</t>
  </si>
  <si>
    <t>4)</t>
  </si>
  <si>
    <t>5)</t>
  </si>
  <si>
    <t>6)</t>
  </si>
  <si>
    <t>7)</t>
  </si>
  <si>
    <t>8)</t>
  </si>
  <si>
    <t>What is the most profit you can generate within the constraints using Solver?</t>
  </si>
  <si>
    <t>Required Labor Hours Per Gallon</t>
  </si>
  <si>
    <t>Labor Hours available</t>
  </si>
  <si>
    <t>Input</t>
  </si>
  <si>
    <t>Raw Materials Consumed</t>
  </si>
  <si>
    <t>Total Production Cost</t>
  </si>
  <si>
    <t>Labor Hours Consumed</t>
  </si>
  <si>
    <t>Units Sold</t>
  </si>
  <si>
    <t>Required raw materials per unit</t>
  </si>
  <si>
    <t>Employee Hourly Wage</t>
  </si>
  <si>
    <t>One-Variable Data Table: Production</t>
  </si>
  <si>
    <t>Unit Selling Price</t>
  </si>
  <si>
    <t>Two-Variable Data Table: Production and Manufacturing Time</t>
  </si>
  <si>
    <t>For the two-variable data table, if the hourly wage is raised to $20.00 per hour, how many units must be sold to Net $4000?</t>
  </si>
  <si>
    <t>For the two-variable data table, if the hourly wage is raised to $40.00 per hour, how many units must be sold to Net $4000?</t>
  </si>
  <si>
    <t>How many labor hours are consumed when net profit is maximized?</t>
  </si>
  <si>
    <t>What is the total production costs when profit is maximized?</t>
  </si>
  <si>
    <t>Raw Materials in Units</t>
  </si>
  <si>
    <t>Gross Profit</t>
  </si>
  <si>
    <t>Net Profit</t>
  </si>
  <si>
    <t>What is the Net income based on the best case scenario?</t>
  </si>
  <si>
    <t>How many units must be sold to exhaust all raw materials and why is the not a feasible option?</t>
  </si>
  <si>
    <t>Delta Paint</t>
  </si>
  <si>
    <t>The name must start with a letter - no numbers or symbols; no spaces</t>
  </si>
  <si>
    <t>Be descriptive (i.e. TPC is not appropriate)</t>
  </si>
  <si>
    <t>Range Names</t>
  </si>
  <si>
    <t>Exiting existing</t>
  </si>
  <si>
    <t>Formulas tab</t>
  </si>
  <si>
    <t>Name Manager</t>
  </si>
  <si>
    <t>Edit</t>
  </si>
  <si>
    <t>Range Names for B18 and B21</t>
  </si>
  <si>
    <t>Formula for B22</t>
  </si>
  <si>
    <t>Pasting Range Names</t>
  </si>
  <si>
    <t>Formulas Tab</t>
  </si>
  <si>
    <t>Definded Names section</t>
  </si>
  <si>
    <t>Use in Formula</t>
  </si>
  <si>
    <t>Gross_Profit</t>
  </si>
  <si>
    <t>='Range Names'!$B$21</t>
  </si>
  <si>
    <t>Hourly_Wages2018</t>
  </si>
  <si>
    <t>='Range Names'!$B$6</t>
  </si>
  <si>
    <t>Total_Production_Cost</t>
  </si>
  <si>
    <t>='Range Names'!$B$18</t>
  </si>
  <si>
    <t>Paste List</t>
  </si>
  <si>
    <t>Paste Names - do not highlight any of the names</t>
  </si>
  <si>
    <t>Result</t>
  </si>
  <si>
    <t xml:space="preserve">The assignment has asked for this to be done on a separate worksheet </t>
  </si>
  <si>
    <t>and pasted in A1 and for the columns to be adjusted for proper display</t>
  </si>
  <si>
    <t>To change the tab name:</t>
  </si>
  <si>
    <t>Right click on the tab</t>
  </si>
  <si>
    <t>Rename</t>
  </si>
  <si>
    <t>The goal is to use all of the available 15,000 raw materials</t>
  </si>
  <si>
    <t>Each until requires 3 units</t>
  </si>
  <si>
    <t>Number formatting need to be done (keep consistent) - I used the comma format so the alignment was the same as the $</t>
  </si>
  <si>
    <t>Data Tab</t>
  </si>
  <si>
    <t>What-If-Analysis</t>
  </si>
  <si>
    <t>Goal Seek</t>
  </si>
  <si>
    <t xml:space="preserve">How many units sold are needed in order to exhaust the raw materials available? </t>
  </si>
  <si>
    <t>B16 needs to have a formula</t>
  </si>
  <si>
    <t>15,000 is our limitations of raw materials</t>
  </si>
  <si>
    <t>B4 is the cell we are changing</t>
  </si>
  <si>
    <t>5,000 - not feasible since 200 is the limit</t>
  </si>
  <si>
    <t>Maximum Capability per week</t>
  </si>
  <si>
    <t>We are looking at the Total Production Cost, the Gross Profit and the Net Profit (B18, B21 &amp; B22)</t>
  </si>
  <si>
    <t>- Right click</t>
  </si>
  <si>
    <t>- Format Cells</t>
  </si>
  <si>
    <t>-Custom</t>
  </si>
  <si>
    <t>-Don't forget the "" around the words</t>
  </si>
  <si>
    <t>To change the column heading to make it more descriptive:</t>
  </si>
  <si>
    <t>The cell still contains the B18 etc info but there is now a label "on top" as the column heading</t>
  </si>
  <si>
    <t>Make sure the columns are wide enough to show all of the data rather than ####</t>
  </si>
  <si>
    <t>For the one-variable table</t>
  </si>
  <si>
    <t>Highlight E2:H22 (yes, the blank space needs to be included)</t>
  </si>
  <si>
    <t>What-If_Analysis in the Forecast area</t>
  </si>
  <si>
    <t>Data Table</t>
  </si>
  <si>
    <t>It does not matter that it is absolute -once you hit OK it is gone.</t>
  </si>
  <si>
    <t>The Goal seek screen print must be included on the same worksheet in your assignment.
 If it is not I cannot tell that you used it and no marks will be given</t>
  </si>
  <si>
    <t xml:space="preserve">These should be the </t>
  </si>
  <si>
    <t xml:space="preserve">same in the data </t>
  </si>
  <si>
    <t xml:space="preserve">table if it has been </t>
  </si>
  <si>
    <t>done correctly</t>
  </si>
  <si>
    <t>The column headings cells need to refer to the cell with the original formula</t>
  </si>
  <si>
    <t>This cell needs to refer to the original cell with the formula</t>
  </si>
  <si>
    <t xml:space="preserve">The column headings are manually typed in </t>
  </si>
  <si>
    <t>They do not refer to formulas and are not formulas</t>
  </si>
  <si>
    <t>For the one-variable data table, how many units must be sold to Net over $5000?</t>
  </si>
  <si>
    <t>What are we changing? - the number of units sold - this is in a column in the data table</t>
  </si>
  <si>
    <t xml:space="preserve">If your data comes out all identical in all of the columns it could be a matter of the row and column cells were reversed </t>
  </si>
  <si>
    <t>Delete and change and try again</t>
  </si>
  <si>
    <t>Differences from the one-variable</t>
  </si>
  <si>
    <t>Refer to the one-variable tab for the custom header info</t>
  </si>
  <si>
    <t>Scenario Manager</t>
  </si>
  <si>
    <t>Add</t>
  </si>
  <si>
    <t>Results</t>
  </si>
  <si>
    <t>Press Add to add the next scenario</t>
  </si>
  <si>
    <t>$B$4</t>
  </si>
  <si>
    <t>$B$5</t>
  </si>
  <si>
    <t>Employee_Hourly_Wage</t>
  </si>
  <si>
    <t>$B$22</t>
  </si>
  <si>
    <t>Best Case</t>
  </si>
  <si>
    <t>Created by Joanne Atha on 2018-08-31</t>
  </si>
  <si>
    <t>Worst Case</t>
  </si>
  <si>
    <t>Most Likely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</si>
  <si>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</si>
  <si>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</si>
  <si>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</si>
  <si>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</si>
  <si>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</si>
  <si>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</si>
  <si>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</si>
  <si>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Once all of the scenarios are added:</t>
  </si>
  <si>
    <t>Select summary</t>
  </si>
  <si>
    <t>$B$18</t>
  </si>
  <si>
    <t>Select the cells for the Production Cost and Net Income</t>
  </si>
  <si>
    <t>Select OK</t>
  </si>
  <si>
    <t>A separate worksheet will be created with the report</t>
  </si>
  <si>
    <t>This is static and will not change when the data is updated</t>
  </si>
  <si>
    <t>If new data is submitted a new report will need to be created</t>
  </si>
  <si>
    <t xml:space="preserve"> - see the Scenario Summary Reports worksheet</t>
  </si>
  <si>
    <t>These cells can be changed to have the appropriate names (i.e. Units Sold) - no need for Custom formatting</t>
  </si>
  <si>
    <t>Do you have Solver added in?</t>
  </si>
  <si>
    <t>Check the Analyze section of the Data Tab</t>
  </si>
  <si>
    <t>If not, refer to page 428 - Chapter 6 in the text</t>
  </si>
  <si>
    <t>Obective - highest Net Income</t>
  </si>
  <si>
    <t>Changing variable</t>
  </si>
  <si>
    <t>Contraints (aka limitation or maximum)</t>
  </si>
  <si>
    <t>Microsoft Excel 16.0 Answer Report</t>
  </si>
  <si>
    <t>Worksheet: [Joanne Assignment 3B.xlsx]Forecast (5)</t>
  </si>
  <si>
    <t>Report Created: 2018-08-31 1:22:46 PM</t>
  </si>
  <si>
    <t>Result: Solver found a solution.  All Constraints and optimality conditions are satisfied.</t>
  </si>
  <si>
    <t>Solver Engine</t>
  </si>
  <si>
    <t>Engine: GRG Nonlinear</t>
  </si>
  <si>
    <t>Solution Time: 0.094 Seconds.</t>
  </si>
  <si>
    <t>Iterations: 2 Subproblems: 0</t>
  </si>
  <si>
    <t>Solver Options</t>
  </si>
  <si>
    <t>Max Time 100 sec,  Iterations 100, Precision 0.000001</t>
  </si>
  <si>
    <t xml:space="preserve"> Convergence 0.0001, Population Size 100, Random Seed 0, Derivatives Forward, Require Bounds</t>
  </si>
  <si>
    <t>Max Subproblems Unlimited, Max Integer Sols Unlimited, Integer Tolerance 5%, Solve Without Integer Constraints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</si>
  <si>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</si>
  <si>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</si>
  <si>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</si>
  <si>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</si>
  <si>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</si>
  <si>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</si>
  <si>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</si>
  <si>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</si>
  <si>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</si>
  <si>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</si>
  <si>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</si>
  <si>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</si>
  <si>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</si>
  <si>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$B$16</t>
  </si>
  <si>
    <t>$B$16&lt;=$B$10</t>
  </si>
  <si>
    <t>Not Binding</t>
  </si>
  <si>
    <t>$B$17</t>
  </si>
  <si>
    <t>$B$17&lt;=$B$13</t>
  </si>
  <si>
    <t>$B$4&lt;=$B$7</t>
  </si>
  <si>
    <t>Binding</t>
  </si>
  <si>
    <t>You can select either</t>
  </si>
  <si>
    <t>to keep or restore</t>
  </si>
  <si>
    <t>Make sure you select "Answer"</t>
  </si>
  <si>
    <t>Once you select OK an Answer Report worksheet will be created</t>
  </si>
  <si>
    <t>This is static and will not update if the data is changed</t>
  </si>
  <si>
    <t>A new report will be created</t>
  </si>
  <si>
    <t>For footer</t>
  </si>
  <si>
    <t>Insert Tab</t>
  </si>
  <si>
    <t>Text area</t>
  </si>
  <si>
    <t>Header &amp;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</si>
</sst>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;[Red]\-&quot;$&quot;#,##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9" formatCode="&quot;Total Production Cost&quot;"/>
    <numFmt numFmtId="170" formatCode="&quot;Gross Profit&quot;"/>
    <numFmt numFmtId="171" formatCode="&quot;Net Profit&quot;"/>
    <numFmt numFmtId="175" formatCode="&quot;Fifteen&quot;"/>
    <numFmt numFmtId="176" formatCode="&quot;Twenty&quot;"/>
    <numFmt numFmtId="177" formatCode="&quot;Twenty-five&quot;"/>
    <numFmt numFmtId="178" formatCode="&quot;Thirty&quot;"/>
    <numFmt numFmtId="179" formatCode="&quot;Thirty-five&quot;"/>
    <numFmt numFmtId="180" formatCode="&quot;Forty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80">
    <xf numFmtId="0" fontId="0" fillId="0" borderId="0" xfId="0"/>
    <xf numFmtId="166" fontId="0" fillId="0" borderId="0" xfId="1" applyNumberFormat="1" applyFont="1"/>
    <xf numFmtId="164" fontId="0" fillId="0" borderId="0" xfId="2" applyFont="1"/>
    <xf numFmtId="167" fontId="0" fillId="0" borderId="0" xfId="2" applyNumberFormat="1" applyFont="1"/>
    <xf numFmtId="166" fontId="3" fillId="0" borderId="0" xfId="1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5" fillId="2" borderId="0" xfId="3"/>
    <xf numFmtId="0" fontId="1" fillId="3" borderId="0" xfId="4"/>
    <xf numFmtId="9" fontId="0" fillId="0" borderId="0" xfId="2" applyNumberFormat="1" applyFont="1"/>
    <xf numFmtId="0" fontId="0" fillId="0" borderId="0" xfId="2" applyNumberFormat="1" applyFont="1"/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166" fontId="0" fillId="4" borderId="0" xfId="1" applyNumberFormat="1" applyFont="1" applyFill="1"/>
    <xf numFmtId="167" fontId="0" fillId="4" borderId="0" xfId="2" applyNumberFormat="1" applyFont="1" applyFill="1"/>
    <xf numFmtId="0" fontId="0" fillId="0" borderId="0" xfId="0" applyFill="1"/>
    <xf numFmtId="0" fontId="0" fillId="0" borderId="0" xfId="0" quotePrefix="1" applyAlignment="1">
      <alignment vertical="top" wrapText="1"/>
    </xf>
    <xf numFmtId="0" fontId="0" fillId="4" borderId="0" xfId="0" quotePrefix="1" applyFill="1"/>
    <xf numFmtId="0" fontId="0" fillId="4" borderId="0" xfId="0" applyFill="1" applyAlignment="1">
      <alignment wrapText="1"/>
    </xf>
    <xf numFmtId="164" fontId="0" fillId="4" borderId="0" xfId="2" applyFont="1" applyFill="1"/>
    <xf numFmtId="0" fontId="1" fillId="4" borderId="0" xfId="4" applyFill="1"/>
    <xf numFmtId="164" fontId="0" fillId="4" borderId="0" xfId="0" applyNumberFormat="1" applyFill="1"/>
    <xf numFmtId="167" fontId="1" fillId="4" borderId="0" xfId="4" applyNumberFormat="1" applyFill="1"/>
    <xf numFmtId="44" fontId="0" fillId="0" borderId="0" xfId="2" applyNumberFormat="1" applyFont="1"/>
    <xf numFmtId="44" fontId="0" fillId="4" borderId="0" xfId="2" applyNumberFormat="1" applyFont="1" applyFill="1"/>
    <xf numFmtId="164" fontId="0" fillId="0" borderId="0" xfId="2" applyFont="1" applyFill="1"/>
    <xf numFmtId="164" fontId="0" fillId="0" borderId="0" xfId="0" applyNumberFormat="1" applyFill="1"/>
    <xf numFmtId="166" fontId="0" fillId="0" borderId="0" xfId="1" applyNumberFormat="1" applyFont="1" applyFill="1"/>
    <xf numFmtId="9" fontId="0" fillId="0" borderId="0" xfId="2" applyNumberFormat="1" applyFont="1" applyFill="1"/>
    <xf numFmtId="164" fontId="0" fillId="4" borderId="0" xfId="2" applyNumberFormat="1" applyFont="1" applyFill="1"/>
    <xf numFmtId="167" fontId="0" fillId="0" borderId="0" xfId="2" applyNumberFormat="1" applyFont="1" applyFill="1"/>
    <xf numFmtId="0" fontId="0" fillId="5" borderId="0" xfId="0" applyFill="1"/>
    <xf numFmtId="44" fontId="0" fillId="0" borderId="0" xfId="0" applyNumberFormat="1"/>
    <xf numFmtId="175" fontId="2" fillId="3" borderId="0" xfId="4" applyNumberFormat="1" applyFont="1" applyAlignment="1">
      <alignment horizontal="center"/>
    </xf>
    <xf numFmtId="176" fontId="2" fillId="3" borderId="0" xfId="4" applyNumberFormat="1" applyFont="1" applyAlignment="1">
      <alignment horizontal="center"/>
    </xf>
    <xf numFmtId="177" fontId="2" fillId="3" borderId="0" xfId="4" applyNumberFormat="1" applyFont="1" applyAlignment="1">
      <alignment horizontal="center"/>
    </xf>
    <xf numFmtId="178" fontId="2" fillId="3" borderId="0" xfId="4" applyNumberFormat="1" applyFont="1" applyAlignment="1">
      <alignment horizontal="center"/>
    </xf>
    <xf numFmtId="179" fontId="2" fillId="3" borderId="0" xfId="4" applyNumberFormat="1" applyFont="1" applyAlignment="1">
      <alignment horizontal="center"/>
    </xf>
    <xf numFmtId="180" fontId="2" fillId="3" borderId="0" xfId="4" applyNumberFormat="1" applyFont="1" applyAlignment="1">
      <alignment horizontal="center"/>
    </xf>
    <xf numFmtId="169" fontId="2" fillId="3" borderId="0" xfId="4" applyNumberFormat="1" applyFont="1" applyAlignment="1">
      <alignment horizontal="center"/>
    </xf>
    <xf numFmtId="170" fontId="2" fillId="3" borderId="0" xfId="4" applyNumberFormat="1" applyFont="1" applyAlignment="1">
      <alignment horizontal="center"/>
    </xf>
    <xf numFmtId="171" fontId="2" fillId="3" borderId="0" xfId="4" applyNumberFormat="1" applyFont="1" applyAlignment="1">
      <alignment horizontal="center"/>
    </xf>
    <xf numFmtId="167" fontId="0" fillId="5" borderId="0" xfId="2" applyNumberFormat="1" applyFont="1" applyFill="1"/>
    <xf numFmtId="166" fontId="3" fillId="0" borderId="0" xfId="1" applyNumberFormat="1" applyFont="1" applyFill="1"/>
    <xf numFmtId="164" fontId="0" fillId="0" borderId="0" xfId="2" applyNumberFormat="1" applyFont="1" applyFill="1"/>
    <xf numFmtId="0" fontId="0" fillId="0" borderId="0" xfId="0" applyFill="1" applyBorder="1" applyAlignment="1"/>
    <xf numFmtId="166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2" xfId="0" applyNumberFormat="1" applyFill="1" applyBorder="1" applyAlignment="1"/>
    <xf numFmtId="0" fontId="6" fillId="6" borderId="3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7" fillId="7" borderId="0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7" fillId="7" borderId="2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166" fontId="0" fillId="8" borderId="0" xfId="0" applyNumberFormat="1" applyFill="1" applyBorder="1" applyAlignment="1"/>
    <xf numFmtId="164" fontId="0" fillId="8" borderId="0" xfId="0" applyNumberFormat="1" applyFill="1" applyBorder="1" applyAlignment="1"/>
    <xf numFmtId="0" fontId="10" fillId="0" borderId="0" xfId="0" applyFont="1" applyFill="1" applyBorder="1" applyAlignment="1">
      <alignment vertical="top" wrapText="1"/>
    </xf>
    <xf numFmtId="6" fontId="0" fillId="0" borderId="0" xfId="0" applyNumberFormat="1" applyAlignment="1">
      <alignment horizontal="left" vertical="top"/>
    </xf>
    <xf numFmtId="0" fontId="0" fillId="9" borderId="0" xfId="0" applyFill="1"/>
    <xf numFmtId="0" fontId="0" fillId="10" borderId="0" xfId="0" applyFill="1"/>
    <xf numFmtId="166" fontId="0" fillId="10" borderId="0" xfId="1" applyNumberFormat="1" applyFont="1" applyFill="1"/>
    <xf numFmtId="166" fontId="0" fillId="9" borderId="0" xfId="1" applyNumberFormat="1" applyFont="1" applyFill="1"/>
    <xf numFmtId="0" fontId="2" fillId="0" borderId="0" xfId="0" applyFont="1"/>
    <xf numFmtId="0" fontId="0" fillId="0" borderId="6" xfId="0" applyFill="1" applyBorder="1" applyAlignment="1"/>
    <xf numFmtId="0" fontId="8" fillId="0" borderId="5" xfId="0" applyFont="1" applyFill="1" applyBorder="1" applyAlignment="1">
      <alignment horizontal="center"/>
    </xf>
    <xf numFmtId="167" fontId="0" fillId="0" borderId="6" xfId="0" applyNumberFormat="1" applyFill="1" applyBorder="1" applyAlignment="1"/>
    <xf numFmtId="166" fontId="0" fillId="0" borderId="6" xfId="0" applyNumberFormat="1" applyFill="1" applyBorder="1" applyAlignment="1"/>
    <xf numFmtId="0" fontId="0" fillId="0" borderId="7" xfId="0" applyFill="1" applyBorder="1" applyAlignment="1"/>
    <xf numFmtId="166" fontId="0" fillId="0" borderId="7" xfId="0" applyNumberFormat="1" applyFill="1" applyBorder="1" applyAlignment="1"/>
  </cellXfs>
  <cellStyles count="5">
    <cellStyle name="40% - Accent2" xfId="4" builtinId="35"/>
    <cellStyle name="Accent2" xfId="3" builtinId="33"/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95250</xdr:rowOff>
    </xdr:from>
    <xdr:to>
      <xdr:col>1</xdr:col>
      <xdr:colOff>390224</xdr:colOff>
      <xdr:row>32</xdr:row>
      <xdr:rowOff>190417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24525"/>
          <a:ext cx="240952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76200</xdr:rowOff>
    </xdr:from>
    <xdr:to>
      <xdr:col>1</xdr:col>
      <xdr:colOff>333081</xdr:colOff>
      <xdr:row>36</xdr:row>
      <xdr:rowOff>9462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67475"/>
          <a:ext cx="2352381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42</xdr:row>
      <xdr:rowOff>76200</xdr:rowOff>
    </xdr:from>
    <xdr:to>
      <xdr:col>4</xdr:col>
      <xdr:colOff>751806</xdr:colOff>
      <xdr:row>46</xdr:row>
      <xdr:rowOff>66581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8181975"/>
          <a:ext cx="5352381" cy="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46</xdr:row>
      <xdr:rowOff>152400</xdr:rowOff>
    </xdr:from>
    <xdr:to>
      <xdr:col>1</xdr:col>
      <xdr:colOff>933082</xdr:colOff>
      <xdr:row>58</xdr:row>
      <xdr:rowOff>123543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9020175"/>
          <a:ext cx="2942857" cy="2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85725</xdr:rowOff>
    </xdr:from>
    <xdr:to>
      <xdr:col>1</xdr:col>
      <xdr:colOff>485462</xdr:colOff>
      <xdr:row>63</xdr:row>
      <xdr:rowOff>9487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11000"/>
          <a:ext cx="2504762" cy="3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</xdr:row>
      <xdr:rowOff>171450</xdr:rowOff>
    </xdr:from>
    <xdr:to>
      <xdr:col>6</xdr:col>
      <xdr:colOff>390208</xdr:colOff>
      <xdr:row>18</xdr:row>
      <xdr:rowOff>94998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38675" y="1581150"/>
          <a:ext cx="2533333" cy="2019048"/>
        </a:xfrm>
        <a:prstGeom prst="rect">
          <a:avLst/>
        </a:prstGeom>
      </xdr:spPr>
    </xdr:pic>
    <xdr:clientData/>
  </xdr:twoCellAnchor>
  <xdr:twoCellAnchor>
    <xdr:from>
      <xdr:col>4</xdr:col>
      <xdr:colOff>1047750</xdr:colOff>
      <xdr:row>19</xdr:row>
      <xdr:rowOff>171450</xdr:rowOff>
    </xdr:from>
    <xdr:to>
      <xdr:col>7</xdr:col>
      <xdr:colOff>76200</xdr:colOff>
      <xdr:row>24</xdr:row>
      <xdr:rowOff>76200</xdr:rowOff>
    </xdr:to>
    <xdr:sp macro="" textlink="">
      <xdr:nvSpPr>
        <xdr:cNvPr id="10" name="Line Callout 1 9"/>
        <xdr:cNvSpPr/>
      </xdr:nvSpPr>
      <xdr:spPr>
        <a:xfrm>
          <a:off x="5676900" y="3867150"/>
          <a:ext cx="1952625" cy="885825"/>
        </a:xfrm>
        <a:prstGeom prst="borderCallout1">
          <a:avLst>
            <a:gd name="adj1" fmla="val 18750"/>
            <a:gd name="adj2" fmla="val -8333"/>
            <a:gd name="adj3" fmla="val -154173"/>
            <a:gd name="adj4" fmla="val -117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The numbers should be formatted</a:t>
          </a:r>
          <a:r>
            <a:rPr lang="en-CA" sz="1100" baseline="0"/>
            <a:t> and the alignment consistent - review the Goal Seek tab </a:t>
          </a:r>
          <a:endParaRPr lang="en-CA" sz="1100"/>
        </a:p>
      </xdr:txBody>
    </xdr:sp>
    <xdr:clientData/>
  </xdr:twoCellAnchor>
  <xdr:twoCellAnchor>
    <xdr:from>
      <xdr:col>2</xdr:col>
      <xdr:colOff>47625</xdr:colOff>
      <xdr:row>3</xdr:row>
      <xdr:rowOff>28575</xdr:rowOff>
    </xdr:from>
    <xdr:to>
      <xdr:col>2</xdr:col>
      <xdr:colOff>190500</xdr:colOff>
      <xdr:row>22</xdr:row>
      <xdr:rowOff>0</xdr:rowOff>
    </xdr:to>
    <xdr:sp macro="" textlink="">
      <xdr:nvSpPr>
        <xdr:cNvPr id="11" name="Right Brace 10"/>
        <xdr:cNvSpPr/>
      </xdr:nvSpPr>
      <xdr:spPr>
        <a:xfrm>
          <a:off x="3219450" y="676275"/>
          <a:ext cx="142875" cy="3619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2476500</xdr:colOff>
      <xdr:row>17</xdr:row>
      <xdr:rowOff>114299</xdr:rowOff>
    </xdr:from>
    <xdr:to>
      <xdr:col>3</xdr:col>
      <xdr:colOff>4505071</xdr:colOff>
      <xdr:row>24</xdr:row>
      <xdr:rowOff>95075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425"/>
        <a:stretch/>
      </xdr:blipFill>
      <xdr:spPr>
        <a:xfrm>
          <a:off x="6191250" y="3428999"/>
          <a:ext cx="2028571" cy="1342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8</xdr:row>
      <xdr:rowOff>104775</xdr:rowOff>
    </xdr:from>
    <xdr:to>
      <xdr:col>8</xdr:col>
      <xdr:colOff>5104763</xdr:colOff>
      <xdr:row>21</xdr:row>
      <xdr:rowOff>190162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87" t="3170" r="187" b="1055"/>
        <a:stretch/>
      </xdr:blipFill>
      <xdr:spPr>
        <a:xfrm>
          <a:off x="8372475" y="1704975"/>
          <a:ext cx="5095238" cy="2590462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29</xdr:row>
      <xdr:rowOff>123825</xdr:rowOff>
    </xdr:from>
    <xdr:to>
      <xdr:col>5</xdr:col>
      <xdr:colOff>1304669</xdr:colOff>
      <xdr:row>35</xdr:row>
      <xdr:rowOff>123675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762"/>
        <a:stretch/>
      </xdr:blipFill>
      <xdr:spPr>
        <a:xfrm>
          <a:off x="4124325" y="5753100"/>
          <a:ext cx="2047619" cy="1142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3</xdr:row>
      <xdr:rowOff>161925</xdr:rowOff>
    </xdr:from>
    <xdr:to>
      <xdr:col>3</xdr:col>
      <xdr:colOff>2123817</xdr:colOff>
      <xdr:row>9</xdr:row>
      <xdr:rowOff>190354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809625"/>
          <a:ext cx="2066667" cy="11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7</xdr:row>
      <xdr:rowOff>28575</xdr:rowOff>
    </xdr:from>
    <xdr:to>
      <xdr:col>9</xdr:col>
      <xdr:colOff>75743</xdr:colOff>
      <xdr:row>15</xdr:row>
      <xdr:rowOff>66480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1438275"/>
          <a:ext cx="3657143" cy="15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9</xdr:col>
      <xdr:colOff>161459</xdr:colOff>
      <xdr:row>23</xdr:row>
      <xdr:rowOff>95068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4350" y="3124200"/>
          <a:ext cx="3723809" cy="1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8</xdr:col>
      <xdr:colOff>466298</xdr:colOff>
      <xdr:row>32</xdr:row>
      <xdr:rowOff>133143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24350" y="4676775"/>
          <a:ext cx="3419048" cy="16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600075</xdr:colOff>
      <xdr:row>36</xdr:row>
      <xdr:rowOff>28575</xdr:rowOff>
    </xdr:from>
    <xdr:to>
      <xdr:col>8</xdr:col>
      <xdr:colOff>361534</xdr:colOff>
      <xdr:row>47</xdr:row>
      <xdr:rowOff>171170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4825" y="6991350"/>
          <a:ext cx="3323809" cy="22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590550</xdr:colOff>
      <xdr:row>6</xdr:row>
      <xdr:rowOff>38100</xdr:rowOff>
    </xdr:from>
    <xdr:to>
      <xdr:col>11</xdr:col>
      <xdr:colOff>3304759</xdr:colOff>
      <xdr:row>17</xdr:row>
      <xdr:rowOff>47362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86850" y="1257300"/>
          <a:ext cx="3323809" cy="21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114300</xdr:rowOff>
    </xdr:from>
    <xdr:to>
      <xdr:col>11</xdr:col>
      <xdr:colOff>2152381</xdr:colOff>
      <xdr:row>30</xdr:row>
      <xdr:rowOff>152181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05900" y="4219575"/>
          <a:ext cx="2152381" cy="17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</xdr:row>
      <xdr:rowOff>171450</xdr:rowOff>
    </xdr:from>
    <xdr:to>
      <xdr:col>2</xdr:col>
      <xdr:colOff>1390650</xdr:colOff>
      <xdr:row>12</xdr:row>
      <xdr:rowOff>123825</xdr:rowOff>
    </xdr:to>
    <xdr:sp macro="" textlink="">
      <xdr:nvSpPr>
        <xdr:cNvPr id="2" name="Oval 1"/>
        <xdr:cNvSpPr/>
      </xdr:nvSpPr>
      <xdr:spPr>
        <a:xfrm>
          <a:off x="600075" y="571500"/>
          <a:ext cx="2009775" cy="1685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</xdr:col>
      <xdr:colOff>885825</xdr:colOff>
      <xdr:row>12</xdr:row>
      <xdr:rowOff>66675</xdr:rowOff>
    </xdr:from>
    <xdr:to>
      <xdr:col>3</xdr:col>
      <xdr:colOff>428626</xdr:colOff>
      <xdr:row>18</xdr:row>
      <xdr:rowOff>38100</xdr:rowOff>
    </xdr:to>
    <xdr:cxnSp macro="">
      <xdr:nvCxnSpPr>
        <xdr:cNvPr id="4" name="Straight Arrow Connector 3"/>
        <xdr:cNvCxnSpPr/>
      </xdr:nvCxnSpPr>
      <xdr:spPr>
        <a:xfrm flipH="1" flipV="1">
          <a:off x="2105025" y="2200275"/>
          <a:ext cx="1095376" cy="11144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57150</xdr:rowOff>
    </xdr:from>
    <xdr:to>
      <xdr:col>4</xdr:col>
      <xdr:colOff>1123810</xdr:colOff>
      <xdr:row>8</xdr:row>
      <xdr:rowOff>171331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002"/>
        <a:stretch/>
      </xdr:blipFill>
      <xdr:spPr>
        <a:xfrm>
          <a:off x="4324350" y="895350"/>
          <a:ext cx="1123810" cy="87618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0</xdr:row>
      <xdr:rowOff>257175</xdr:rowOff>
    </xdr:from>
    <xdr:to>
      <xdr:col>15</xdr:col>
      <xdr:colOff>27898</xdr:colOff>
      <xdr:row>12</xdr:row>
      <xdr:rowOff>180675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762"/>
        <a:stretch/>
      </xdr:blipFill>
      <xdr:spPr>
        <a:xfrm>
          <a:off x="7848600" y="257175"/>
          <a:ext cx="5419048" cy="228570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10</xdr:row>
      <xdr:rowOff>57150</xdr:rowOff>
    </xdr:from>
    <xdr:to>
      <xdr:col>14</xdr:col>
      <xdr:colOff>428625</xdr:colOff>
      <xdr:row>13</xdr:row>
      <xdr:rowOff>28575</xdr:rowOff>
    </xdr:to>
    <xdr:sp macro="" textlink="">
      <xdr:nvSpPr>
        <xdr:cNvPr id="4" name="Oval 3"/>
        <xdr:cNvSpPr/>
      </xdr:nvSpPr>
      <xdr:spPr>
        <a:xfrm>
          <a:off x="11753850" y="2038350"/>
          <a:ext cx="1304925" cy="542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 editAs="oneCell">
    <xdr:from>
      <xdr:col>6</xdr:col>
      <xdr:colOff>123825</xdr:colOff>
      <xdr:row>13</xdr:row>
      <xdr:rowOff>104775</xdr:rowOff>
    </xdr:from>
    <xdr:to>
      <xdr:col>12</xdr:col>
      <xdr:colOff>390027</xdr:colOff>
      <xdr:row>20</xdr:row>
      <xdr:rowOff>133350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435" t="5557" b="4309"/>
        <a:stretch/>
      </xdr:blipFill>
      <xdr:spPr>
        <a:xfrm>
          <a:off x="7877175" y="2657475"/>
          <a:ext cx="3923802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21</xdr:row>
      <xdr:rowOff>9525</xdr:rowOff>
    </xdr:from>
    <xdr:to>
      <xdr:col>12</xdr:col>
      <xdr:colOff>332887</xdr:colOff>
      <xdr:row>28</xdr:row>
      <xdr:rowOff>47446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4001"/>
        <a:stretch/>
      </xdr:blipFill>
      <xdr:spPr>
        <a:xfrm>
          <a:off x="7839075" y="4114800"/>
          <a:ext cx="3904762" cy="137142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28</xdr:row>
      <xdr:rowOff>114300</xdr:rowOff>
    </xdr:from>
    <xdr:to>
      <xdr:col>12</xdr:col>
      <xdr:colOff>409079</xdr:colOff>
      <xdr:row>35</xdr:row>
      <xdr:rowOff>171450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5557" b="4320"/>
        <a:stretch/>
      </xdr:blipFill>
      <xdr:spPr>
        <a:xfrm>
          <a:off x="7848600" y="5553075"/>
          <a:ext cx="3971429" cy="1390650"/>
        </a:xfrm>
        <a:prstGeom prst="rect">
          <a:avLst/>
        </a:prstGeom>
      </xdr:spPr>
    </xdr:pic>
    <xdr:clientData/>
  </xdr:twoCellAnchor>
  <xdr:twoCellAnchor editAs="oneCell">
    <xdr:from>
      <xdr:col>15</xdr:col>
      <xdr:colOff>590550</xdr:colOff>
      <xdr:row>12</xdr:row>
      <xdr:rowOff>142875</xdr:rowOff>
    </xdr:from>
    <xdr:to>
      <xdr:col>19</xdr:col>
      <xdr:colOff>304113</xdr:colOff>
      <xdr:row>30</xdr:row>
      <xdr:rowOff>180975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734" b="7414"/>
        <a:stretch/>
      </xdr:blipFill>
      <xdr:spPr>
        <a:xfrm>
          <a:off x="13830300" y="2505075"/>
          <a:ext cx="5495238" cy="3495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Normal="100" workbookViewId="0">
      <selection activeCell="E29" sqref="E29"/>
    </sheetView>
  </sheetViews>
  <sheetFormatPr defaultRowHeight="15" x14ac:dyDescent="0.25"/>
  <cols>
    <col min="1" max="1" width="30.28515625" bestFit="1" customWidth="1"/>
    <col min="2" max="2" width="17.28515625" bestFit="1" customWidth="1"/>
    <col min="3" max="3" width="12.7109375" bestFit="1" customWidth="1"/>
    <col min="5" max="5" width="23.140625" bestFit="1" customWidth="1"/>
    <col min="7" max="7" width="11.5703125" customWidth="1"/>
    <col min="9" max="9" width="23.140625" customWidth="1"/>
    <col min="10" max="10" width="21" bestFit="1" customWidth="1"/>
    <col min="12" max="12" width="11.85546875" customWidth="1"/>
  </cols>
  <sheetData>
    <row r="1" spans="1:12" ht="21" x14ac:dyDescent="0.35">
      <c r="A1" s="19" t="s">
        <v>35</v>
      </c>
      <c r="B1" s="19"/>
      <c r="C1" s="19"/>
      <c r="E1" s="20" t="s">
        <v>45</v>
      </c>
      <c r="I1" s="20" t="s">
        <v>57</v>
      </c>
    </row>
    <row r="2" spans="1:12" x14ac:dyDescent="0.25">
      <c r="I2" t="s">
        <v>49</v>
      </c>
      <c r="J2" t="s">
        <v>50</v>
      </c>
    </row>
    <row r="3" spans="1:12" x14ac:dyDescent="0.25">
      <c r="A3" s="14" t="s">
        <v>16</v>
      </c>
      <c r="E3" s="20" t="s">
        <v>46</v>
      </c>
      <c r="F3" s="20"/>
      <c r="G3" s="20"/>
      <c r="I3" t="s">
        <v>51</v>
      </c>
      <c r="J3" t="s">
        <v>52</v>
      </c>
    </row>
    <row r="4" spans="1:12" x14ac:dyDescent="0.25">
      <c r="A4" t="s">
        <v>20</v>
      </c>
      <c r="B4">
        <v>100</v>
      </c>
      <c r="E4" s="20" t="s">
        <v>47</v>
      </c>
      <c r="F4" s="20"/>
      <c r="G4" s="20"/>
      <c r="I4" t="s">
        <v>53</v>
      </c>
      <c r="J4" t="s">
        <v>54</v>
      </c>
    </row>
    <row r="5" spans="1:12" x14ac:dyDescent="0.25">
      <c r="A5" t="s">
        <v>24</v>
      </c>
      <c r="B5" s="2">
        <v>30</v>
      </c>
      <c r="C5" s="18"/>
      <c r="E5" s="20" t="s">
        <v>48</v>
      </c>
      <c r="F5" s="20"/>
      <c r="G5" s="20"/>
    </row>
    <row r="6" spans="1:12" x14ac:dyDescent="0.25">
      <c r="A6" t="s">
        <v>22</v>
      </c>
      <c r="B6" s="2">
        <v>15</v>
      </c>
      <c r="C6" s="18"/>
      <c r="E6" s="20" t="s">
        <v>56</v>
      </c>
      <c r="F6" s="20"/>
      <c r="G6" s="20"/>
    </row>
    <row r="7" spans="1:12" x14ac:dyDescent="0.25">
      <c r="A7" t="s">
        <v>74</v>
      </c>
      <c r="B7" s="17">
        <v>200</v>
      </c>
      <c r="C7" s="18"/>
      <c r="E7" s="20" t="s">
        <v>55</v>
      </c>
      <c r="F7" s="20"/>
      <c r="G7" s="20"/>
      <c r="I7" s="20" t="s">
        <v>58</v>
      </c>
      <c r="J7" s="20"/>
      <c r="K7" s="20"/>
      <c r="L7" s="20"/>
    </row>
    <row r="8" spans="1:12" x14ac:dyDescent="0.25">
      <c r="B8" s="16"/>
      <c r="I8" s="20" t="s">
        <v>59</v>
      </c>
      <c r="J8" s="20"/>
      <c r="K8" s="20"/>
      <c r="L8" s="20"/>
    </row>
    <row r="9" spans="1:12" x14ac:dyDescent="0.25">
      <c r="A9" s="14" t="s">
        <v>2</v>
      </c>
      <c r="B9" s="2"/>
    </row>
    <row r="10" spans="1:12" x14ac:dyDescent="0.25">
      <c r="A10" t="s">
        <v>30</v>
      </c>
      <c r="B10" s="17">
        <v>15000</v>
      </c>
      <c r="I10" s="20" t="s">
        <v>60</v>
      </c>
    </row>
    <row r="11" spans="1:12" x14ac:dyDescent="0.25">
      <c r="A11" t="s">
        <v>21</v>
      </c>
      <c r="B11" s="17">
        <v>3</v>
      </c>
      <c r="I11" s="20" t="s">
        <v>61</v>
      </c>
    </row>
    <row r="12" spans="1:12" x14ac:dyDescent="0.25">
      <c r="A12" t="s">
        <v>14</v>
      </c>
      <c r="B12">
        <v>0.25</v>
      </c>
      <c r="I12" s="20" t="s">
        <v>62</v>
      </c>
    </row>
    <row r="13" spans="1:12" x14ac:dyDescent="0.25">
      <c r="A13" t="s">
        <v>15</v>
      </c>
      <c r="B13" s="1">
        <v>2000</v>
      </c>
    </row>
    <row r="14" spans="1:12" x14ac:dyDescent="0.25">
      <c r="B14" s="1"/>
    </row>
    <row r="15" spans="1:12" x14ac:dyDescent="0.25">
      <c r="A15" s="14" t="s">
        <v>1</v>
      </c>
      <c r="B15" s="2"/>
    </row>
    <row r="16" spans="1:12" x14ac:dyDescent="0.25">
      <c r="A16" t="s">
        <v>17</v>
      </c>
      <c r="B16" s="17">
        <f>B4*B11</f>
        <v>300</v>
      </c>
    </row>
    <row r="17" spans="1:4" x14ac:dyDescent="0.25">
      <c r="A17" t="s">
        <v>19</v>
      </c>
      <c r="B17">
        <f>B12*B4</f>
        <v>25</v>
      </c>
    </row>
    <row r="18" spans="1:4" x14ac:dyDescent="0.25">
      <c r="A18" t="s">
        <v>18</v>
      </c>
      <c r="B18" s="18">
        <f>B17*B6</f>
        <v>375</v>
      </c>
    </row>
    <row r="19" spans="1:4" x14ac:dyDescent="0.25">
      <c r="B19" s="3"/>
    </row>
    <row r="20" spans="1:4" ht="17.25" x14ac:dyDescent="0.4">
      <c r="A20" s="14" t="s">
        <v>0</v>
      </c>
      <c r="B20" s="4"/>
      <c r="C20" s="3"/>
    </row>
    <row r="21" spans="1:4" x14ac:dyDescent="0.25">
      <c r="A21" t="s">
        <v>31</v>
      </c>
      <c r="B21" s="3">
        <f>B4*B5</f>
        <v>3000</v>
      </c>
      <c r="C21" s="3"/>
    </row>
    <row r="22" spans="1:4" x14ac:dyDescent="0.25">
      <c r="A22" t="s">
        <v>32</v>
      </c>
      <c r="B22" s="3">
        <f>Gross_Profit-Total_Production_Cost</f>
        <v>2625</v>
      </c>
      <c r="C22" s="3"/>
    </row>
    <row r="23" spans="1:4" x14ac:dyDescent="0.25">
      <c r="B23" s="3"/>
      <c r="C23" s="3"/>
    </row>
    <row r="24" spans="1:4" x14ac:dyDescent="0.25">
      <c r="B24" s="3"/>
      <c r="C24" s="3"/>
    </row>
    <row r="25" spans="1:4" x14ac:dyDescent="0.25">
      <c r="A25" s="20" t="s">
        <v>38</v>
      </c>
      <c r="B25" s="1"/>
      <c r="C25" s="3"/>
    </row>
    <row r="26" spans="1:4" x14ac:dyDescent="0.25">
      <c r="B26" s="1"/>
      <c r="C26" s="3"/>
    </row>
    <row r="27" spans="1:4" x14ac:dyDescent="0.25">
      <c r="A27" s="20" t="s">
        <v>43</v>
      </c>
      <c r="B27" s="21"/>
      <c r="C27" s="22"/>
      <c r="D27" s="20"/>
    </row>
    <row r="28" spans="1:4" x14ac:dyDescent="0.25">
      <c r="A28" s="20" t="s">
        <v>36</v>
      </c>
      <c r="B28" s="21"/>
      <c r="C28" s="22"/>
      <c r="D28" s="20"/>
    </row>
    <row r="29" spans="1:4" x14ac:dyDescent="0.25">
      <c r="A29" s="20" t="s">
        <v>37</v>
      </c>
      <c r="B29" s="20"/>
      <c r="C29" s="20"/>
      <c r="D29" s="20"/>
    </row>
    <row r="38" spans="1:1" x14ac:dyDescent="0.25">
      <c r="A38" s="20" t="s">
        <v>39</v>
      </c>
    </row>
    <row r="40" spans="1:1" x14ac:dyDescent="0.25">
      <c r="A40" s="20" t="s">
        <v>40</v>
      </c>
    </row>
    <row r="41" spans="1:1" x14ac:dyDescent="0.25">
      <c r="A41" s="20" t="s">
        <v>41</v>
      </c>
    </row>
    <row r="42" spans="1:1" x14ac:dyDescent="0.25">
      <c r="A42" s="20" t="s">
        <v>42</v>
      </c>
    </row>
    <row r="61" spans="1:1" x14ac:dyDescent="0.25">
      <c r="A61" s="20" t="s">
        <v>44</v>
      </c>
    </row>
  </sheetData>
  <sheetProtection algorithmName="SHA-512" hashValue="jSvSs044f2ONuCthnSkS6csfX4J/woSulBakyzq46HdWFsOvt8X/los6GuR5JRF6bTWj27uJOZ6FLzfn3ga4XQ==" saltValue="B81152qxikRTgbbW5OPO0Q==" spinCount="100000" sheet="1" objects="1" scenarios="1"/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Normal="100" workbookViewId="0">
      <selection activeCell="A26" sqref="A26"/>
    </sheetView>
  </sheetViews>
  <sheetFormatPr defaultRowHeight="15" x14ac:dyDescent="0.25"/>
  <cols>
    <col min="1" max="1" width="30.28515625" bestFit="1" customWidth="1"/>
    <col min="2" max="3" width="12.7109375" bestFit="1" customWidth="1"/>
    <col min="4" max="4" width="110.85546875" bestFit="1" customWidth="1"/>
  </cols>
  <sheetData>
    <row r="1" spans="1:4" ht="21" x14ac:dyDescent="0.35">
      <c r="A1" s="19" t="s">
        <v>35</v>
      </c>
      <c r="B1" s="19"/>
      <c r="C1" s="19"/>
    </row>
    <row r="3" spans="1:4" x14ac:dyDescent="0.25">
      <c r="A3" s="14" t="s">
        <v>16</v>
      </c>
    </row>
    <row r="4" spans="1:4" x14ac:dyDescent="0.25">
      <c r="A4" t="s">
        <v>20</v>
      </c>
      <c r="B4" s="1">
        <v>5000</v>
      </c>
      <c r="D4" s="20" t="s">
        <v>65</v>
      </c>
    </row>
    <row r="5" spans="1:4" x14ac:dyDescent="0.25">
      <c r="A5" t="s">
        <v>24</v>
      </c>
      <c r="B5" s="2">
        <v>30</v>
      </c>
      <c r="C5" s="18"/>
      <c r="D5" s="20" t="s">
        <v>63</v>
      </c>
    </row>
    <row r="6" spans="1:4" x14ac:dyDescent="0.25">
      <c r="A6" t="s">
        <v>22</v>
      </c>
      <c r="B6" s="2">
        <v>15</v>
      </c>
      <c r="C6" s="18"/>
      <c r="D6" s="20" t="s">
        <v>64</v>
      </c>
    </row>
    <row r="7" spans="1:4" x14ac:dyDescent="0.25">
      <c r="A7" t="s">
        <v>74</v>
      </c>
      <c r="B7" s="1">
        <v>200</v>
      </c>
      <c r="C7" s="18"/>
      <c r="D7" s="20" t="s">
        <v>69</v>
      </c>
    </row>
    <row r="8" spans="1:4" x14ac:dyDescent="0.25">
      <c r="B8" s="16"/>
    </row>
    <row r="9" spans="1:4" x14ac:dyDescent="0.25">
      <c r="A9" s="14" t="s">
        <v>2</v>
      </c>
      <c r="B9" s="2"/>
    </row>
    <row r="10" spans="1:4" x14ac:dyDescent="0.25">
      <c r="A10" t="s">
        <v>30</v>
      </c>
      <c r="B10" s="1">
        <v>15000</v>
      </c>
    </row>
    <row r="11" spans="1:4" x14ac:dyDescent="0.25">
      <c r="A11" t="s">
        <v>21</v>
      </c>
      <c r="B11" s="1">
        <v>3</v>
      </c>
    </row>
    <row r="12" spans="1:4" x14ac:dyDescent="0.25">
      <c r="A12" t="s">
        <v>14</v>
      </c>
      <c r="B12">
        <v>0.25</v>
      </c>
    </row>
    <row r="13" spans="1:4" x14ac:dyDescent="0.25">
      <c r="A13" t="s">
        <v>15</v>
      </c>
      <c r="B13" s="1">
        <v>2000</v>
      </c>
    </row>
    <row r="14" spans="1:4" x14ac:dyDescent="0.25">
      <c r="B14" s="1"/>
    </row>
    <row r="15" spans="1:4" x14ac:dyDescent="0.25">
      <c r="A15" s="14" t="s">
        <v>1</v>
      </c>
      <c r="B15" s="2"/>
      <c r="D15" s="20" t="s">
        <v>66</v>
      </c>
    </row>
    <row r="16" spans="1:4" x14ac:dyDescent="0.25">
      <c r="A16" t="s">
        <v>17</v>
      </c>
      <c r="B16" s="1">
        <f>B4*B11</f>
        <v>15000</v>
      </c>
      <c r="D16" s="20" t="s">
        <v>67</v>
      </c>
    </row>
    <row r="17" spans="1:4" x14ac:dyDescent="0.25">
      <c r="A17" t="s">
        <v>19</v>
      </c>
      <c r="B17" s="1">
        <f>B12*B4</f>
        <v>1250</v>
      </c>
      <c r="D17" s="20" t="s">
        <v>68</v>
      </c>
    </row>
    <row r="18" spans="1:4" x14ac:dyDescent="0.25">
      <c r="A18" t="s">
        <v>18</v>
      </c>
      <c r="B18" s="18">
        <f>B17*B6</f>
        <v>18750</v>
      </c>
    </row>
    <row r="19" spans="1:4" x14ac:dyDescent="0.25">
      <c r="B19" s="3"/>
    </row>
    <row r="20" spans="1:4" ht="17.25" x14ac:dyDescent="0.4">
      <c r="A20" s="14" t="s">
        <v>0</v>
      </c>
      <c r="B20" s="4"/>
      <c r="C20" s="3"/>
      <c r="D20" s="20" t="s">
        <v>70</v>
      </c>
    </row>
    <row r="21" spans="1:4" x14ac:dyDescent="0.25">
      <c r="A21" t="s">
        <v>31</v>
      </c>
      <c r="B21" s="3">
        <f>B4*B5</f>
        <v>150000</v>
      </c>
      <c r="C21" s="3"/>
      <c r="D21" s="20" t="s">
        <v>71</v>
      </c>
    </row>
    <row r="22" spans="1:4" x14ac:dyDescent="0.25">
      <c r="A22" t="s">
        <v>32</v>
      </c>
      <c r="B22" s="3">
        <f>(B21-B18)</f>
        <v>131250</v>
      </c>
      <c r="C22" s="3"/>
      <c r="D22" s="20" t="s">
        <v>72</v>
      </c>
    </row>
    <row r="23" spans="1:4" x14ac:dyDescent="0.25">
      <c r="B23" s="3"/>
      <c r="C23" s="3"/>
    </row>
    <row r="24" spans="1:4" x14ac:dyDescent="0.25">
      <c r="B24" s="3"/>
      <c r="C24" s="3"/>
    </row>
    <row r="25" spans="1:4" x14ac:dyDescent="0.25">
      <c r="B25" s="1"/>
      <c r="C25" s="3"/>
    </row>
    <row r="26" spans="1:4" x14ac:dyDescent="0.25">
      <c r="B26" s="1"/>
      <c r="C26" s="3"/>
    </row>
    <row r="27" spans="1:4" ht="30" x14ac:dyDescent="0.25">
      <c r="B27" s="1"/>
      <c r="C27" s="3"/>
      <c r="D27" s="26" t="s">
        <v>88</v>
      </c>
    </row>
    <row r="28" spans="1:4" x14ac:dyDescent="0.25">
      <c r="B28" s="1"/>
      <c r="C28" s="3"/>
    </row>
  </sheetData>
  <sheetProtection algorithmName="SHA-512" hashValue="ambQ1gYnh26yqQC9phNLNaDIKXuDuMBPPM4ZZkSbQ/17z3uA1uatf6qWIWrNOoP8FuExPNIyQIxmDc2X22r4Gg==" saltValue="VjHHmR39Mxnc32vrxFO3Bg==" spinCount="100000" sheet="1" objects="1" scenarios="1"/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B24" sqref="B24"/>
    </sheetView>
  </sheetViews>
  <sheetFormatPr defaultRowHeight="15" x14ac:dyDescent="0.25"/>
  <cols>
    <col min="1" max="1" width="30.28515625" bestFit="1" customWidth="1"/>
    <col min="2" max="3" width="12.7109375" bestFit="1" customWidth="1"/>
    <col min="4" max="4" width="9" customWidth="1"/>
    <col min="5" max="5" width="8.28515625" customWidth="1"/>
    <col min="6" max="8" width="20.85546875" customWidth="1"/>
    <col min="9" max="9" width="87.28515625" bestFit="1" customWidth="1"/>
  </cols>
  <sheetData>
    <row r="1" spans="1:9" ht="21" x14ac:dyDescent="0.35">
      <c r="A1" s="19" t="s">
        <v>35</v>
      </c>
      <c r="B1" s="19"/>
      <c r="C1" s="19"/>
      <c r="E1" s="14" t="s">
        <v>23</v>
      </c>
      <c r="F1" s="14"/>
      <c r="G1" s="14"/>
      <c r="H1" s="14"/>
    </row>
    <row r="2" spans="1:9" x14ac:dyDescent="0.25">
      <c r="E2" s="15"/>
      <c r="F2" s="47">
        <f>B18</f>
        <v>375</v>
      </c>
      <c r="G2" s="48">
        <f>B21</f>
        <v>3000</v>
      </c>
      <c r="H2" s="49">
        <f>B22</f>
        <v>2625</v>
      </c>
      <c r="I2" s="20" t="s">
        <v>93</v>
      </c>
    </row>
    <row r="3" spans="1:9" x14ac:dyDescent="0.25">
      <c r="A3" s="14" t="s">
        <v>16</v>
      </c>
      <c r="E3" s="15">
        <v>10</v>
      </c>
      <c r="F3" s="31">
        <f t="dataTable" ref="F3:H22" dt2D="0" dtr="0" r1="B4"/>
        <v>37.5</v>
      </c>
      <c r="G3" s="31">
        <v>300</v>
      </c>
      <c r="H3" s="31">
        <v>262.5</v>
      </c>
      <c r="I3" s="20" t="s">
        <v>75</v>
      </c>
    </row>
    <row r="4" spans="1:9" x14ac:dyDescent="0.25">
      <c r="A4" t="s">
        <v>20</v>
      </c>
      <c r="B4" s="1">
        <v>100</v>
      </c>
      <c r="E4" s="15">
        <v>20</v>
      </c>
      <c r="F4" s="31">
        <v>75</v>
      </c>
      <c r="G4" s="31">
        <v>600</v>
      </c>
      <c r="H4" s="31">
        <v>525</v>
      </c>
      <c r="I4" s="20" t="s">
        <v>80</v>
      </c>
    </row>
    <row r="5" spans="1:9" x14ac:dyDescent="0.25">
      <c r="A5" t="s">
        <v>24</v>
      </c>
      <c r="B5" s="2">
        <v>30</v>
      </c>
      <c r="C5" s="18"/>
      <c r="E5" s="15">
        <v>30</v>
      </c>
      <c r="F5" s="31">
        <v>112.5</v>
      </c>
      <c r="G5" s="31">
        <v>900</v>
      </c>
      <c r="H5" s="31">
        <v>787.5</v>
      </c>
      <c r="I5" s="25" t="s">
        <v>76</v>
      </c>
    </row>
    <row r="6" spans="1:9" x14ac:dyDescent="0.25">
      <c r="A6" t="s">
        <v>22</v>
      </c>
      <c r="B6" s="33">
        <v>15</v>
      </c>
      <c r="C6" s="34"/>
      <c r="D6" s="23"/>
      <c r="E6" s="15">
        <v>40</v>
      </c>
      <c r="F6" s="31">
        <v>150</v>
      </c>
      <c r="G6" s="31">
        <v>1200</v>
      </c>
      <c r="H6" s="31">
        <v>1050</v>
      </c>
      <c r="I6" s="25" t="s">
        <v>77</v>
      </c>
    </row>
    <row r="7" spans="1:9" x14ac:dyDescent="0.25">
      <c r="A7" t="s">
        <v>74</v>
      </c>
      <c r="B7" s="35">
        <v>200</v>
      </c>
      <c r="C7" s="34"/>
      <c r="D7" s="23"/>
      <c r="E7" s="15">
        <v>50</v>
      </c>
      <c r="F7" s="31">
        <v>187.5</v>
      </c>
      <c r="G7" s="31">
        <v>1500</v>
      </c>
      <c r="H7" s="31">
        <v>1312.5</v>
      </c>
      <c r="I7" s="25" t="s">
        <v>78</v>
      </c>
    </row>
    <row r="8" spans="1:9" x14ac:dyDescent="0.25">
      <c r="B8" s="36"/>
      <c r="C8" s="23"/>
      <c r="D8" s="23"/>
      <c r="E8" s="15">
        <v>60</v>
      </c>
      <c r="F8" s="31">
        <v>225</v>
      </c>
      <c r="G8" s="31">
        <v>1800</v>
      </c>
      <c r="H8" s="31">
        <v>1575</v>
      </c>
      <c r="I8" s="25" t="s">
        <v>79</v>
      </c>
    </row>
    <row r="9" spans="1:9" x14ac:dyDescent="0.25">
      <c r="A9" s="14" t="s">
        <v>2</v>
      </c>
      <c r="B9" s="2"/>
      <c r="E9" s="15">
        <v>70</v>
      </c>
      <c r="F9" s="31">
        <v>262.5</v>
      </c>
      <c r="G9" s="31">
        <v>2100</v>
      </c>
      <c r="H9" s="31">
        <v>1837.5</v>
      </c>
    </row>
    <row r="10" spans="1:9" x14ac:dyDescent="0.25">
      <c r="A10" t="s">
        <v>30</v>
      </c>
      <c r="B10" s="1">
        <v>15000</v>
      </c>
      <c r="E10" s="15">
        <v>80</v>
      </c>
      <c r="F10" s="31">
        <v>300</v>
      </c>
      <c r="G10" s="31">
        <v>2400</v>
      </c>
      <c r="H10" s="31">
        <v>2100</v>
      </c>
    </row>
    <row r="11" spans="1:9" x14ac:dyDescent="0.25">
      <c r="A11" t="s">
        <v>21</v>
      </c>
      <c r="B11" s="1">
        <v>3</v>
      </c>
      <c r="E11" s="15">
        <v>90</v>
      </c>
      <c r="F11" s="31">
        <v>337.5</v>
      </c>
      <c r="G11" s="31">
        <v>2700</v>
      </c>
      <c r="H11" s="31">
        <v>2362.5</v>
      </c>
    </row>
    <row r="12" spans="1:9" x14ac:dyDescent="0.25">
      <c r="A12" t="s">
        <v>14</v>
      </c>
      <c r="B12">
        <v>0.25</v>
      </c>
      <c r="E12" s="28">
        <v>100</v>
      </c>
      <c r="F12" s="32">
        <v>375</v>
      </c>
      <c r="G12" s="32">
        <v>3000</v>
      </c>
      <c r="H12" s="32">
        <v>2625</v>
      </c>
    </row>
    <row r="13" spans="1:9" x14ac:dyDescent="0.25">
      <c r="A13" t="s">
        <v>15</v>
      </c>
      <c r="B13" s="1">
        <v>2000</v>
      </c>
      <c r="E13" s="15">
        <v>110</v>
      </c>
      <c r="F13" s="31">
        <v>412.5</v>
      </c>
      <c r="G13" s="31">
        <v>3300</v>
      </c>
      <c r="H13" s="31">
        <v>2887.5</v>
      </c>
    </row>
    <row r="14" spans="1:9" x14ac:dyDescent="0.25">
      <c r="B14" s="1"/>
      <c r="E14" s="15">
        <v>120</v>
      </c>
      <c r="F14" s="31">
        <v>450</v>
      </c>
      <c r="G14" s="31">
        <v>3600</v>
      </c>
      <c r="H14" s="31">
        <v>3150</v>
      </c>
    </row>
    <row r="15" spans="1:9" x14ac:dyDescent="0.25">
      <c r="A15" s="14" t="s">
        <v>1</v>
      </c>
      <c r="B15" s="2"/>
      <c r="E15" s="15">
        <v>130</v>
      </c>
      <c r="F15" s="31">
        <v>487.5</v>
      </c>
      <c r="G15" s="31">
        <v>3900</v>
      </c>
      <c r="H15" s="31">
        <v>3412.5</v>
      </c>
    </row>
    <row r="16" spans="1:9" x14ac:dyDescent="0.25">
      <c r="A16" t="s">
        <v>17</v>
      </c>
      <c r="B16" s="1">
        <f>B4*B11</f>
        <v>300</v>
      </c>
      <c r="E16" s="15">
        <v>140</v>
      </c>
      <c r="F16" s="31">
        <v>525</v>
      </c>
      <c r="G16" s="31">
        <v>4200</v>
      </c>
      <c r="H16" s="31">
        <v>3675</v>
      </c>
    </row>
    <row r="17" spans="1:9" x14ac:dyDescent="0.25">
      <c r="A17" t="s">
        <v>19</v>
      </c>
      <c r="B17" s="1">
        <f>B12*B4</f>
        <v>25</v>
      </c>
      <c r="E17" s="15">
        <v>150</v>
      </c>
      <c r="F17" s="31">
        <v>562.5</v>
      </c>
      <c r="G17" s="31">
        <v>4500</v>
      </c>
      <c r="H17" s="31">
        <v>3937.5</v>
      </c>
    </row>
    <row r="18" spans="1:9" x14ac:dyDescent="0.25">
      <c r="A18" t="s">
        <v>18</v>
      </c>
      <c r="B18" s="29">
        <f>B17*B6</f>
        <v>375</v>
      </c>
      <c r="C18" s="20" t="s">
        <v>89</v>
      </c>
      <c r="D18" s="20"/>
      <c r="E18" s="15">
        <v>160</v>
      </c>
      <c r="F18" s="31">
        <v>600</v>
      </c>
      <c r="G18" s="31">
        <v>4800</v>
      </c>
      <c r="H18" s="31">
        <v>4200</v>
      </c>
    </row>
    <row r="19" spans="1:9" x14ac:dyDescent="0.25">
      <c r="B19" s="3"/>
      <c r="C19" s="20" t="s">
        <v>90</v>
      </c>
      <c r="D19" s="20"/>
      <c r="E19" s="15">
        <v>170</v>
      </c>
      <c r="F19" s="31">
        <v>637.5</v>
      </c>
      <c r="G19" s="31">
        <v>5100</v>
      </c>
      <c r="H19" s="31">
        <v>4462.5</v>
      </c>
    </row>
    <row r="20" spans="1:9" ht="17.25" x14ac:dyDescent="0.4">
      <c r="A20" s="14" t="s">
        <v>0</v>
      </c>
      <c r="B20" s="4"/>
      <c r="C20" s="22" t="s">
        <v>91</v>
      </c>
      <c r="D20" s="20"/>
      <c r="E20" s="15">
        <v>180</v>
      </c>
      <c r="F20" s="31">
        <v>675</v>
      </c>
      <c r="G20" s="31">
        <v>5400</v>
      </c>
      <c r="H20" s="31">
        <v>4725</v>
      </c>
    </row>
    <row r="21" spans="1:9" x14ac:dyDescent="0.25">
      <c r="A21" t="s">
        <v>31</v>
      </c>
      <c r="B21" s="37">
        <f>B4*B5</f>
        <v>3000</v>
      </c>
      <c r="C21" s="22" t="s">
        <v>92</v>
      </c>
      <c r="D21" s="20"/>
      <c r="E21" s="15">
        <v>190</v>
      </c>
      <c r="F21" s="31">
        <v>712.5</v>
      </c>
      <c r="G21" s="31">
        <v>5700</v>
      </c>
      <c r="H21" s="31">
        <v>4987.5</v>
      </c>
    </row>
    <row r="22" spans="1:9" x14ac:dyDescent="0.25">
      <c r="A22" t="s">
        <v>32</v>
      </c>
      <c r="B22" s="37">
        <f>(B21-B18)</f>
        <v>2625</v>
      </c>
      <c r="C22" s="3"/>
      <c r="E22" s="15">
        <v>200</v>
      </c>
      <c r="F22" s="31">
        <v>750</v>
      </c>
      <c r="G22" s="31">
        <v>6000</v>
      </c>
      <c r="H22" s="31">
        <v>5250</v>
      </c>
    </row>
    <row r="23" spans="1:9" x14ac:dyDescent="0.25">
      <c r="B23" s="3"/>
      <c r="C23" s="3"/>
    </row>
    <row r="24" spans="1:9" x14ac:dyDescent="0.25">
      <c r="B24" s="3"/>
      <c r="C24" s="3"/>
      <c r="I24" s="20" t="s">
        <v>81</v>
      </c>
    </row>
    <row r="25" spans="1:9" x14ac:dyDescent="0.25">
      <c r="B25" s="1"/>
      <c r="C25" s="3"/>
      <c r="E25" s="20" t="s">
        <v>83</v>
      </c>
      <c r="F25" s="20"/>
      <c r="G25" s="20"/>
      <c r="H25" s="20"/>
      <c r="I25" s="20" t="s">
        <v>82</v>
      </c>
    </row>
    <row r="26" spans="1:9" x14ac:dyDescent="0.25">
      <c r="B26" s="1"/>
      <c r="C26" s="3"/>
      <c r="E26" s="20" t="s">
        <v>84</v>
      </c>
      <c r="F26" s="20"/>
      <c r="G26" s="20"/>
      <c r="H26" s="20"/>
    </row>
    <row r="27" spans="1:9" x14ac:dyDescent="0.25">
      <c r="B27" s="1"/>
      <c r="C27" s="3"/>
      <c r="E27" s="20" t="s">
        <v>66</v>
      </c>
      <c r="F27" s="20"/>
      <c r="G27" s="20"/>
      <c r="H27" s="20"/>
    </row>
    <row r="28" spans="1:9" x14ac:dyDescent="0.25">
      <c r="B28" s="1"/>
      <c r="C28" s="3"/>
      <c r="E28" s="20" t="s">
        <v>85</v>
      </c>
      <c r="F28" s="20"/>
      <c r="G28" s="20"/>
      <c r="H28" s="20"/>
    </row>
    <row r="29" spans="1:9" x14ac:dyDescent="0.25">
      <c r="E29" s="20" t="s">
        <v>86</v>
      </c>
      <c r="F29" s="20"/>
      <c r="G29" s="20"/>
      <c r="H29" s="20"/>
    </row>
    <row r="32" spans="1:9" x14ac:dyDescent="0.25">
      <c r="G32" s="20" t="s">
        <v>98</v>
      </c>
      <c r="H32" s="20"/>
      <c r="I32" s="20"/>
    </row>
    <row r="33" spans="7:9" x14ac:dyDescent="0.25">
      <c r="G33" s="20" t="s">
        <v>87</v>
      </c>
      <c r="H33" s="20"/>
      <c r="I33" s="20"/>
    </row>
    <row r="34" spans="7:9" x14ac:dyDescent="0.25">
      <c r="G34" s="20" t="s">
        <v>99</v>
      </c>
      <c r="H34" s="20"/>
      <c r="I34" s="20"/>
    </row>
    <row r="35" spans="7:9" x14ac:dyDescent="0.25">
      <c r="G35" s="25" t="s">
        <v>100</v>
      </c>
      <c r="H35" s="20"/>
      <c r="I35" s="20"/>
    </row>
  </sheetData>
  <sheetProtection algorithmName="SHA-512" hashValue="ojnPjuaSmD9od3IjO1aYzQhp2NM7fgJN2nBioJIxmQNnT73fX5OqfZ2N4RAWDxht4CXL9m06AUR4C9odAuKLYA==" saltValue="BbqaP5bZp+uOzKIaNDKc/g==" spinCount="100000" sheet="1" objects="1" scenarios="1"/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Normal="100" workbookViewId="0">
      <selection activeCell="G19" sqref="G19"/>
    </sheetView>
  </sheetViews>
  <sheetFormatPr defaultRowHeight="15" x14ac:dyDescent="0.25"/>
  <cols>
    <col min="1" max="1" width="30.28515625" bestFit="1" customWidth="1"/>
    <col min="2" max="3" width="12.7109375" bestFit="1" customWidth="1"/>
    <col min="4" max="4" width="54.28515625" bestFit="1" customWidth="1"/>
    <col min="5" max="5" width="13.5703125" customWidth="1"/>
    <col min="6" max="11" width="14" customWidth="1"/>
    <col min="12" max="12" width="52" bestFit="1" customWidth="1"/>
    <col min="13" max="13" width="12.7109375" customWidth="1"/>
  </cols>
  <sheetData>
    <row r="1" spans="1:12" ht="21" x14ac:dyDescent="0.35">
      <c r="A1" s="19" t="s">
        <v>35</v>
      </c>
      <c r="B1" s="19"/>
      <c r="C1" s="19"/>
    </row>
    <row r="2" spans="1:12" x14ac:dyDescent="0.25">
      <c r="D2" s="39" t="s">
        <v>101</v>
      </c>
      <c r="E2" s="14" t="s">
        <v>25</v>
      </c>
      <c r="F2" s="14"/>
      <c r="G2" s="14"/>
      <c r="H2" s="14"/>
      <c r="I2" s="14"/>
      <c r="J2" s="14"/>
      <c r="K2" s="14"/>
      <c r="L2" s="20" t="s">
        <v>95</v>
      </c>
    </row>
    <row r="3" spans="1:12" x14ac:dyDescent="0.25">
      <c r="A3" s="14" t="s">
        <v>16</v>
      </c>
      <c r="D3" s="20" t="s">
        <v>94</v>
      </c>
      <c r="E3" s="30">
        <f>B22</f>
        <v>2625</v>
      </c>
      <c r="F3" s="41">
        <v>15</v>
      </c>
      <c r="G3" s="42">
        <v>20</v>
      </c>
      <c r="H3" s="43">
        <v>25</v>
      </c>
      <c r="I3" s="44">
        <v>30</v>
      </c>
      <c r="J3" s="45">
        <v>35</v>
      </c>
      <c r="K3" s="46">
        <v>40</v>
      </c>
      <c r="L3" s="20" t="s">
        <v>96</v>
      </c>
    </row>
    <row r="4" spans="1:12" x14ac:dyDescent="0.25">
      <c r="A4" t="s">
        <v>20</v>
      </c>
      <c r="B4" s="21">
        <v>100</v>
      </c>
      <c r="E4" s="15">
        <v>10</v>
      </c>
      <c r="F4" s="31">
        <f t="dataTable" ref="F4:K23" dt2D="1" dtr="1" r1="B6" r2="B4"/>
        <v>262.5</v>
      </c>
      <c r="G4" s="31">
        <v>250</v>
      </c>
      <c r="H4" s="31">
        <v>237.5</v>
      </c>
      <c r="I4" s="31">
        <v>225</v>
      </c>
      <c r="J4" s="31">
        <v>212.5</v>
      </c>
      <c r="K4" s="31">
        <v>200</v>
      </c>
      <c r="L4" s="20" t="s">
        <v>102</v>
      </c>
    </row>
    <row r="5" spans="1:12" x14ac:dyDescent="0.25">
      <c r="A5" t="s">
        <v>24</v>
      </c>
      <c r="B5" s="2">
        <v>30</v>
      </c>
      <c r="C5" s="18"/>
      <c r="E5" s="15">
        <v>20</v>
      </c>
      <c r="F5" s="31">
        <v>525</v>
      </c>
      <c r="G5" s="31">
        <v>500</v>
      </c>
      <c r="H5" s="31">
        <v>475</v>
      </c>
      <c r="I5" s="31">
        <v>450</v>
      </c>
      <c r="J5" s="31">
        <v>425</v>
      </c>
      <c r="K5" s="31">
        <v>400</v>
      </c>
    </row>
    <row r="6" spans="1:12" x14ac:dyDescent="0.25">
      <c r="A6" t="s">
        <v>22</v>
      </c>
      <c r="B6" s="27">
        <v>15</v>
      </c>
      <c r="C6" s="18"/>
      <c r="E6" s="15">
        <v>30</v>
      </c>
      <c r="F6" s="31">
        <v>787.5</v>
      </c>
      <c r="G6" s="31">
        <v>750</v>
      </c>
      <c r="H6" s="31">
        <v>712.5</v>
      </c>
      <c r="I6" s="31">
        <v>675</v>
      </c>
      <c r="J6" s="31">
        <v>637.5</v>
      </c>
      <c r="K6" s="31">
        <v>600</v>
      </c>
    </row>
    <row r="7" spans="1:12" x14ac:dyDescent="0.25">
      <c r="A7" t="s">
        <v>74</v>
      </c>
      <c r="B7" s="1">
        <v>200</v>
      </c>
      <c r="C7" s="18"/>
      <c r="E7" s="15">
        <v>40</v>
      </c>
      <c r="F7" s="31">
        <v>1050</v>
      </c>
      <c r="G7" s="31">
        <v>1000</v>
      </c>
      <c r="H7" s="31">
        <v>950</v>
      </c>
      <c r="I7" s="31">
        <v>900</v>
      </c>
      <c r="J7" s="31">
        <v>850</v>
      </c>
      <c r="K7" s="31">
        <v>800</v>
      </c>
    </row>
    <row r="8" spans="1:12" x14ac:dyDescent="0.25">
      <c r="B8" s="16"/>
      <c r="E8" s="15">
        <v>50</v>
      </c>
      <c r="F8" s="31">
        <v>1312.5</v>
      </c>
      <c r="G8" s="31">
        <v>1250</v>
      </c>
      <c r="H8" s="31">
        <v>1187.5</v>
      </c>
      <c r="I8" s="31">
        <v>1125</v>
      </c>
      <c r="J8" s="31">
        <v>1062.5</v>
      </c>
      <c r="K8" s="31">
        <v>1000</v>
      </c>
    </row>
    <row r="9" spans="1:12" x14ac:dyDescent="0.25">
      <c r="A9" s="14" t="s">
        <v>2</v>
      </c>
      <c r="B9" s="2"/>
      <c r="E9" s="15">
        <v>60</v>
      </c>
      <c r="F9" s="31">
        <v>1575</v>
      </c>
      <c r="G9" s="31">
        <v>1500</v>
      </c>
      <c r="H9" s="31">
        <v>1425</v>
      </c>
      <c r="I9" s="31">
        <v>1350</v>
      </c>
      <c r="J9" s="31">
        <v>1275</v>
      </c>
      <c r="K9" s="31">
        <v>1200</v>
      </c>
    </row>
    <row r="10" spans="1:12" x14ac:dyDescent="0.25">
      <c r="A10" t="s">
        <v>30</v>
      </c>
      <c r="B10" s="1">
        <v>15000</v>
      </c>
      <c r="E10" s="15">
        <v>70</v>
      </c>
      <c r="F10" s="31">
        <v>1837.5</v>
      </c>
      <c r="G10" s="31">
        <v>1750</v>
      </c>
      <c r="H10" s="31">
        <v>1662.5</v>
      </c>
      <c r="I10" s="31">
        <v>1575</v>
      </c>
      <c r="J10" s="31">
        <v>1487.5</v>
      </c>
      <c r="K10" s="31">
        <v>1400</v>
      </c>
    </row>
    <row r="11" spans="1:12" x14ac:dyDescent="0.25">
      <c r="A11" t="s">
        <v>21</v>
      </c>
      <c r="B11" s="1">
        <v>3</v>
      </c>
      <c r="E11" s="15">
        <v>80</v>
      </c>
      <c r="F11" s="31">
        <v>2100</v>
      </c>
      <c r="G11" s="31">
        <v>2000</v>
      </c>
      <c r="H11" s="31">
        <v>1900</v>
      </c>
      <c r="I11" s="31">
        <v>1800</v>
      </c>
      <c r="J11" s="31">
        <v>1700</v>
      </c>
      <c r="K11" s="31">
        <v>1600</v>
      </c>
    </row>
    <row r="12" spans="1:12" x14ac:dyDescent="0.25">
      <c r="A12" t="s">
        <v>14</v>
      </c>
      <c r="B12">
        <v>0.25</v>
      </c>
      <c r="E12" s="15">
        <v>90</v>
      </c>
      <c r="F12" s="31">
        <v>2362.5</v>
      </c>
      <c r="G12" s="31">
        <v>2250</v>
      </c>
      <c r="H12" s="31">
        <v>2137.5</v>
      </c>
      <c r="I12" s="31">
        <v>2025</v>
      </c>
      <c r="J12" s="31">
        <v>1912.5</v>
      </c>
      <c r="K12" s="31">
        <v>1800</v>
      </c>
    </row>
    <row r="13" spans="1:12" x14ac:dyDescent="0.25">
      <c r="A13" t="s">
        <v>15</v>
      </c>
      <c r="B13" s="1">
        <v>2000</v>
      </c>
      <c r="E13" s="28">
        <v>100</v>
      </c>
      <c r="F13" s="32">
        <v>2625</v>
      </c>
      <c r="G13" s="31">
        <v>2500</v>
      </c>
      <c r="H13" s="31">
        <v>2375</v>
      </c>
      <c r="I13" s="31">
        <v>2250</v>
      </c>
      <c r="J13" s="31">
        <v>2125</v>
      </c>
      <c r="K13" s="31">
        <v>2000</v>
      </c>
    </row>
    <row r="14" spans="1:12" x14ac:dyDescent="0.25">
      <c r="B14" s="1"/>
      <c r="E14" s="15">
        <v>110</v>
      </c>
      <c r="F14" s="31">
        <v>2887.5</v>
      </c>
      <c r="G14" s="31">
        <v>2750</v>
      </c>
      <c r="H14" s="31">
        <v>2612.5</v>
      </c>
      <c r="I14" s="31">
        <v>2475</v>
      </c>
      <c r="J14" s="31">
        <v>2337.5</v>
      </c>
      <c r="K14" s="31">
        <v>2200</v>
      </c>
    </row>
    <row r="15" spans="1:12" x14ac:dyDescent="0.25">
      <c r="A15" s="14" t="s">
        <v>1</v>
      </c>
      <c r="B15" s="2"/>
      <c r="E15" s="15">
        <v>120</v>
      </c>
      <c r="F15" s="31">
        <v>3150</v>
      </c>
      <c r="G15" s="31">
        <v>3000</v>
      </c>
      <c r="H15" s="31">
        <v>2850</v>
      </c>
      <c r="I15" s="31">
        <v>2700</v>
      </c>
      <c r="J15" s="31">
        <v>2550</v>
      </c>
      <c r="K15" s="31">
        <v>2400</v>
      </c>
    </row>
    <row r="16" spans="1:12" x14ac:dyDescent="0.25">
      <c r="A16" t="s">
        <v>17</v>
      </c>
      <c r="B16" s="1">
        <f>B4*B11</f>
        <v>300</v>
      </c>
      <c r="E16" s="15">
        <v>130</v>
      </c>
      <c r="F16" s="31">
        <v>3412.5</v>
      </c>
      <c r="G16" s="31">
        <v>3250</v>
      </c>
      <c r="H16" s="31">
        <v>3087.5</v>
      </c>
      <c r="I16" s="31">
        <v>2925</v>
      </c>
      <c r="J16" s="31">
        <v>2762.5</v>
      </c>
      <c r="K16" s="31">
        <v>2600</v>
      </c>
    </row>
    <row r="17" spans="1:13" x14ac:dyDescent="0.25">
      <c r="A17" t="s">
        <v>19</v>
      </c>
      <c r="B17" s="1">
        <f>B12*B4</f>
        <v>25</v>
      </c>
      <c r="E17" s="15">
        <v>140</v>
      </c>
      <c r="F17" s="31">
        <v>3675</v>
      </c>
      <c r="G17" s="31">
        <v>3500</v>
      </c>
      <c r="H17" s="31">
        <v>3325</v>
      </c>
      <c r="I17" s="31">
        <v>3150</v>
      </c>
      <c r="J17" s="31">
        <v>2975</v>
      </c>
      <c r="K17" s="31">
        <v>2800</v>
      </c>
    </row>
    <row r="18" spans="1:13" x14ac:dyDescent="0.25">
      <c r="A18" t="s">
        <v>18</v>
      </c>
      <c r="B18" s="34">
        <f>B17*B6</f>
        <v>375</v>
      </c>
      <c r="E18" s="15">
        <v>150</v>
      </c>
      <c r="F18" s="31">
        <v>3937.5</v>
      </c>
      <c r="G18" s="31">
        <v>3750</v>
      </c>
      <c r="H18" s="31">
        <v>3562.5</v>
      </c>
      <c r="I18" s="31">
        <v>3375</v>
      </c>
      <c r="J18" s="31">
        <v>3187.5</v>
      </c>
      <c r="K18" s="31">
        <v>3000</v>
      </c>
    </row>
    <row r="19" spans="1:13" x14ac:dyDescent="0.25">
      <c r="B19" s="3"/>
      <c r="E19" s="15">
        <v>160</v>
      </c>
      <c r="F19" s="31">
        <v>4200</v>
      </c>
      <c r="G19" s="31">
        <v>4000</v>
      </c>
      <c r="H19" s="31">
        <v>3800</v>
      </c>
      <c r="I19" s="31">
        <v>3600</v>
      </c>
      <c r="J19" s="31">
        <v>3400</v>
      </c>
      <c r="K19" s="31">
        <v>3200</v>
      </c>
    </row>
    <row r="20" spans="1:13" ht="17.25" x14ac:dyDescent="0.4">
      <c r="A20" s="14" t="s">
        <v>0</v>
      </c>
      <c r="B20" s="4"/>
      <c r="C20" s="3"/>
      <c r="E20" s="15">
        <v>170</v>
      </c>
      <c r="F20" s="31">
        <v>4462.5</v>
      </c>
      <c r="G20" s="31">
        <v>4250</v>
      </c>
      <c r="H20" s="31">
        <v>4037.5</v>
      </c>
      <c r="I20" s="31">
        <v>3825</v>
      </c>
      <c r="J20" s="31">
        <v>3612.5</v>
      </c>
      <c r="K20" s="31">
        <v>3400</v>
      </c>
    </row>
    <row r="21" spans="1:13" x14ac:dyDescent="0.25">
      <c r="A21" t="s">
        <v>31</v>
      </c>
      <c r="B21" s="31">
        <f>B4*B5</f>
        <v>3000</v>
      </c>
      <c r="C21" s="3"/>
      <c r="E21" s="15">
        <v>180</v>
      </c>
      <c r="F21" s="31">
        <v>4725</v>
      </c>
      <c r="G21" s="31">
        <v>4500</v>
      </c>
      <c r="H21" s="31">
        <v>4275</v>
      </c>
      <c r="I21" s="31">
        <v>4050</v>
      </c>
      <c r="J21" s="31">
        <v>3825</v>
      </c>
      <c r="K21" s="31">
        <v>3600</v>
      </c>
    </row>
    <row r="22" spans="1:13" x14ac:dyDescent="0.25">
      <c r="A22" t="s">
        <v>32</v>
      </c>
      <c r="B22" s="32">
        <f>(B21-B18)</f>
        <v>2625</v>
      </c>
      <c r="C22" s="3"/>
      <c r="E22" s="15">
        <v>190</v>
      </c>
      <c r="F22" s="31">
        <v>4987.5</v>
      </c>
      <c r="G22" s="31">
        <v>4750</v>
      </c>
      <c r="H22" s="31">
        <v>4512.5</v>
      </c>
      <c r="I22" s="31">
        <v>4275</v>
      </c>
      <c r="J22" s="31">
        <v>4037.5</v>
      </c>
      <c r="K22" s="31">
        <v>3800</v>
      </c>
    </row>
    <row r="23" spans="1:13" x14ac:dyDescent="0.25">
      <c r="B23" s="3"/>
      <c r="C23" s="3"/>
      <c r="E23" s="15">
        <v>200</v>
      </c>
      <c r="F23" s="40">
        <v>5250</v>
      </c>
      <c r="G23" s="40">
        <v>5000</v>
      </c>
      <c r="H23" s="40">
        <v>4750</v>
      </c>
      <c r="I23" s="40">
        <v>4500</v>
      </c>
      <c r="J23" s="40">
        <v>4250</v>
      </c>
      <c r="K23" s="40">
        <v>4000</v>
      </c>
    </row>
    <row r="24" spans="1:13" x14ac:dyDescent="0.25">
      <c r="B24" s="3"/>
      <c r="C24" s="3"/>
    </row>
    <row r="25" spans="1:13" x14ac:dyDescent="0.25">
      <c r="B25" s="1"/>
      <c r="C25" s="3"/>
    </row>
    <row r="26" spans="1:13" x14ac:dyDescent="0.25">
      <c r="B26" s="1"/>
      <c r="C26" s="3"/>
    </row>
    <row r="27" spans="1:13" x14ac:dyDescent="0.25">
      <c r="B27" s="1"/>
      <c r="C27" s="3"/>
      <c r="L27" s="3"/>
      <c r="M27" s="3"/>
    </row>
    <row r="28" spans="1:13" x14ac:dyDescent="0.25">
      <c r="B28" s="1"/>
      <c r="C28" s="3"/>
      <c r="L28" s="3"/>
      <c r="M28" s="3"/>
    </row>
    <row r="29" spans="1:13" x14ac:dyDescent="0.25">
      <c r="L29" s="3"/>
      <c r="M29" s="3"/>
    </row>
    <row r="30" spans="1:13" x14ac:dyDescent="0.25">
      <c r="L30" s="3"/>
      <c r="M30" s="3"/>
    </row>
    <row r="31" spans="1:13" x14ac:dyDescent="0.25">
      <c r="L31" s="3"/>
      <c r="M31" s="3"/>
    </row>
    <row r="32" spans="1:13" x14ac:dyDescent="0.25">
      <c r="L32" s="3"/>
      <c r="M32" s="3"/>
    </row>
    <row r="33" spans="12:13" x14ac:dyDescent="0.25">
      <c r="L33" s="3"/>
      <c r="M33" s="3"/>
    </row>
    <row r="34" spans="12:13" x14ac:dyDescent="0.25">
      <c r="L34" s="3"/>
      <c r="M34" s="3"/>
    </row>
    <row r="35" spans="12:13" x14ac:dyDescent="0.25">
      <c r="L35" s="3"/>
      <c r="M35" s="3"/>
    </row>
    <row r="36" spans="12:13" x14ac:dyDescent="0.25">
      <c r="L36" s="3"/>
      <c r="M36" s="3"/>
    </row>
    <row r="37" spans="12:13" x14ac:dyDescent="0.25">
      <c r="L37" s="3"/>
      <c r="M37" s="3"/>
    </row>
    <row r="38" spans="12:13" x14ac:dyDescent="0.25">
      <c r="L38" s="3"/>
      <c r="M38" s="3"/>
    </row>
    <row r="39" spans="12:13" x14ac:dyDescent="0.25">
      <c r="L39" s="3"/>
      <c r="M39" s="3"/>
    </row>
    <row r="40" spans="12:13" x14ac:dyDescent="0.25">
      <c r="L40" s="3"/>
      <c r="M40" s="3"/>
    </row>
    <row r="41" spans="12:13" x14ac:dyDescent="0.25">
      <c r="L41" s="3"/>
      <c r="M41" s="3"/>
    </row>
    <row r="42" spans="12:13" x14ac:dyDescent="0.25">
      <c r="L42" s="3"/>
      <c r="M42" s="3"/>
    </row>
    <row r="43" spans="12:13" x14ac:dyDescent="0.25">
      <c r="L43" s="3"/>
      <c r="M43" s="3"/>
    </row>
    <row r="44" spans="12:13" x14ac:dyDescent="0.25">
      <c r="L44" s="3"/>
      <c r="M44" s="3"/>
    </row>
    <row r="45" spans="12:13" x14ac:dyDescent="0.25">
      <c r="L45" s="3"/>
      <c r="M45" s="3"/>
    </row>
  </sheetData>
  <sheetProtection algorithmName="SHA-512" hashValue="/5D8iMWhkLc+pe8YJaSEGpisRclwZ1lhmqindZa8TyNy0hxAF6MDfKrLXXs4xL0DHMuGioMZiHFwKDTkOWankA==" saltValue="FRLA1MyLUs4HqVMOS3Fjqg==" spinCount="100000" sheet="1" objects="1" scenarios="1"/>
  <mergeCells count="1">
    <mergeCell ref="A1:C1"/>
  </mergeCells>
  <pageMargins left="0.7" right="0.7" top="0.75" bottom="0.75" header="0.3" footer="0.3"/>
  <pageSetup orientation="portrait" r:id="rId1"/>
  <colBreaks count="1" manualBreakCount="1">
    <brk id="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Normal="100" workbookViewId="0">
      <selection activeCell="J36" sqref="J36"/>
    </sheetView>
  </sheetViews>
  <sheetFormatPr defaultRowHeight="15" x14ac:dyDescent="0.25"/>
  <cols>
    <col min="1" max="1" width="30.28515625" bestFit="1" customWidth="1"/>
    <col min="2" max="3" width="12.7109375" bestFit="1" customWidth="1"/>
    <col min="5" max="5" width="16.85546875" bestFit="1" customWidth="1"/>
    <col min="12" max="12" width="56.42578125" bestFit="1" customWidth="1"/>
  </cols>
  <sheetData>
    <row r="1" spans="1:12" ht="21" x14ac:dyDescent="0.35">
      <c r="A1" s="19" t="s">
        <v>35</v>
      </c>
      <c r="B1" s="19"/>
      <c r="C1" s="19"/>
    </row>
    <row r="3" spans="1:12" x14ac:dyDescent="0.25">
      <c r="A3" s="14" t="s">
        <v>16</v>
      </c>
    </row>
    <row r="4" spans="1:12" x14ac:dyDescent="0.25">
      <c r="A4" t="s">
        <v>20</v>
      </c>
      <c r="B4" s="21">
        <v>100</v>
      </c>
      <c r="E4" s="20" t="s">
        <v>66</v>
      </c>
      <c r="L4" s="20" t="s">
        <v>122</v>
      </c>
    </row>
    <row r="5" spans="1:12" x14ac:dyDescent="0.25">
      <c r="A5" t="s">
        <v>24</v>
      </c>
      <c r="B5" s="27">
        <v>30</v>
      </c>
      <c r="C5" s="18"/>
      <c r="E5" s="20" t="s">
        <v>67</v>
      </c>
      <c r="L5" s="20" t="s">
        <v>123</v>
      </c>
    </row>
    <row r="6" spans="1:12" x14ac:dyDescent="0.25">
      <c r="A6" t="s">
        <v>22</v>
      </c>
      <c r="B6" s="27">
        <v>15</v>
      </c>
      <c r="C6" s="18"/>
      <c r="E6" s="20" t="s">
        <v>103</v>
      </c>
    </row>
    <row r="7" spans="1:12" x14ac:dyDescent="0.25">
      <c r="A7" t="s">
        <v>74</v>
      </c>
      <c r="B7" s="35">
        <v>200</v>
      </c>
      <c r="C7" s="18"/>
      <c r="E7" s="20" t="s">
        <v>104</v>
      </c>
    </row>
    <row r="8" spans="1:12" x14ac:dyDescent="0.25">
      <c r="B8" s="36"/>
    </row>
    <row r="9" spans="1:12" x14ac:dyDescent="0.25">
      <c r="A9" s="14" t="s">
        <v>2</v>
      </c>
      <c r="B9" s="33"/>
    </row>
    <row r="10" spans="1:12" x14ac:dyDescent="0.25">
      <c r="A10" t="s">
        <v>30</v>
      </c>
      <c r="B10" s="35">
        <v>15000</v>
      </c>
    </row>
    <row r="11" spans="1:12" x14ac:dyDescent="0.25">
      <c r="A11" t="s">
        <v>21</v>
      </c>
      <c r="B11" s="35">
        <v>3</v>
      </c>
    </row>
    <row r="12" spans="1:12" x14ac:dyDescent="0.25">
      <c r="A12" t="s">
        <v>14</v>
      </c>
      <c r="B12" s="23">
        <v>0.25</v>
      </c>
    </row>
    <row r="13" spans="1:12" x14ac:dyDescent="0.25">
      <c r="A13" t="s">
        <v>15</v>
      </c>
      <c r="B13" s="35">
        <v>2000</v>
      </c>
    </row>
    <row r="14" spans="1:12" x14ac:dyDescent="0.25">
      <c r="B14" s="35"/>
    </row>
    <row r="15" spans="1:12" x14ac:dyDescent="0.25">
      <c r="A15" s="14" t="s">
        <v>1</v>
      </c>
      <c r="B15" s="33"/>
    </row>
    <row r="16" spans="1:12" x14ac:dyDescent="0.25">
      <c r="A16" t="s">
        <v>17</v>
      </c>
      <c r="B16" s="35">
        <f>B4*B11</f>
        <v>300</v>
      </c>
    </row>
    <row r="17" spans="1:12" x14ac:dyDescent="0.25">
      <c r="A17" t="s">
        <v>19</v>
      </c>
      <c r="B17" s="35">
        <f>B12*B4</f>
        <v>25</v>
      </c>
    </row>
    <row r="18" spans="1:12" x14ac:dyDescent="0.25">
      <c r="A18" t="s">
        <v>18</v>
      </c>
      <c r="B18" s="34">
        <f>B17*B6</f>
        <v>375</v>
      </c>
    </row>
    <row r="19" spans="1:12" x14ac:dyDescent="0.25">
      <c r="B19" s="38"/>
    </row>
    <row r="20" spans="1:12" ht="17.25" x14ac:dyDescent="0.4">
      <c r="A20" s="14" t="s">
        <v>0</v>
      </c>
      <c r="B20" s="51"/>
      <c r="C20" s="3"/>
      <c r="L20" s="20" t="s">
        <v>125</v>
      </c>
    </row>
    <row r="21" spans="1:12" x14ac:dyDescent="0.25">
      <c r="A21" t="s">
        <v>31</v>
      </c>
      <c r="B21" s="52">
        <f>B4*B5</f>
        <v>3000</v>
      </c>
      <c r="C21" s="3"/>
      <c r="L21" s="20" t="s">
        <v>126</v>
      </c>
    </row>
    <row r="22" spans="1:12" x14ac:dyDescent="0.25">
      <c r="A22" t="s">
        <v>32</v>
      </c>
      <c r="B22" s="52">
        <f>(B21-B18)</f>
        <v>2625</v>
      </c>
      <c r="C22" s="3"/>
    </row>
    <row r="23" spans="1:12" x14ac:dyDescent="0.25">
      <c r="B23" s="3"/>
      <c r="C23" s="3"/>
    </row>
    <row r="24" spans="1:12" x14ac:dyDescent="0.25">
      <c r="B24" s="3"/>
      <c r="C24" s="3"/>
    </row>
    <row r="25" spans="1:12" x14ac:dyDescent="0.25">
      <c r="B25" s="1"/>
      <c r="C25" s="3"/>
    </row>
    <row r="26" spans="1:12" x14ac:dyDescent="0.25">
      <c r="B26" s="1"/>
      <c r="C26" s="3"/>
    </row>
    <row r="27" spans="1:12" x14ac:dyDescent="0.25">
      <c r="B27" s="1"/>
      <c r="C27" s="3"/>
    </row>
    <row r="28" spans="1:12" x14ac:dyDescent="0.25">
      <c r="B28" s="1"/>
      <c r="C28" s="3"/>
    </row>
    <row r="33" spans="5:12" x14ac:dyDescent="0.25">
      <c r="L33" s="20" t="s">
        <v>127</v>
      </c>
    </row>
    <row r="34" spans="5:12" x14ac:dyDescent="0.25">
      <c r="L34" s="20" t="s">
        <v>130</v>
      </c>
    </row>
    <row r="35" spans="5:12" x14ac:dyDescent="0.25">
      <c r="E35" s="20" t="s">
        <v>105</v>
      </c>
      <c r="F35" s="20"/>
      <c r="G35" s="20"/>
      <c r="L35" s="20" t="s">
        <v>128</v>
      </c>
    </row>
    <row r="36" spans="5:12" x14ac:dyDescent="0.25">
      <c r="E36" s="20" t="s">
        <v>106</v>
      </c>
      <c r="F36" s="20"/>
      <c r="G36" s="20"/>
      <c r="L36" s="20" t="s">
        <v>129</v>
      </c>
    </row>
  </sheetData>
  <sheetProtection algorithmName="SHA-512" hashValue="DohdoYaxtnLeMRW/XUNL1PcVPd0wQHOOoJH9Csx8o2R059RR5dXE/KwqFHuzznbN2O/we7EfNMpSxw7oG5yAPg==" saltValue="4GPnicyg06WWK7/RzkxFJg==" spinCount="100000" sheet="1" objects="1" scenarios="1"/>
  <scenarios current="2" sqref="B18 B22">
    <scenario name="Best Case" locked="1" count="3" user="Joanne Atha" comment="Created by Joanne Atha on 2018-08-31">
      <inputCells r="B4" val="200" numFmtId="166"/>
      <inputCells r="B5" val="30" numFmtId="164"/>
      <inputCells r="B6" val="15" numFmtId="164"/>
    </scenario>
    <scenario name="Worst Case" locked="1" count="3" user="Joanne Atha">
      <inputCells r="B4" val="100" numFmtId="166"/>
      <inputCells r="B5" val="25" numFmtId="164"/>
      <inputCells r="B6" val="20" numFmtId="164"/>
    </scenario>
    <scenario name="Most Likely" locked="1" count="3" user="Joanne Atha">
      <inputCells r="B4" val="150" numFmtId="166"/>
      <inputCells r="B5" val="25" numFmtId="164"/>
      <inputCells r="B6" val="15" numFmtId="164"/>
    </scenario>
  </scenarios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L19"/>
  <sheetViews>
    <sheetView showGridLines="0" workbookViewId="0">
      <selection activeCell="C23" sqref="C23"/>
    </sheetView>
  </sheetViews>
  <sheetFormatPr defaultRowHeight="15" outlineLevelRow="1" outlineLevelCol="1" x14ac:dyDescent="0.25"/>
  <cols>
    <col min="3" max="3" width="23.2851562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58" t="s">
        <v>115</v>
      </c>
      <c r="C2" s="58"/>
      <c r="D2" s="63"/>
      <c r="E2" s="63"/>
      <c r="F2" s="63"/>
      <c r="G2" s="63"/>
    </row>
    <row r="3" spans="2:7" ht="15.75" collapsed="1" x14ac:dyDescent="0.25">
      <c r="B3" s="57"/>
      <c r="C3" s="57"/>
      <c r="D3" s="64" t="s">
        <v>117</v>
      </c>
      <c r="E3" s="64" t="s">
        <v>111</v>
      </c>
      <c r="F3" s="64" t="s">
        <v>113</v>
      </c>
      <c r="G3" s="64" t="s">
        <v>114</v>
      </c>
    </row>
    <row r="4" spans="2:7" ht="33.75" hidden="1" outlineLevel="1" x14ac:dyDescent="0.25">
      <c r="B4" s="60"/>
      <c r="C4" s="60"/>
      <c r="D4" s="53"/>
      <c r="E4" s="67" t="s">
        <v>112</v>
      </c>
      <c r="F4" s="67"/>
      <c r="G4" s="67"/>
    </row>
    <row r="5" spans="2:7" x14ac:dyDescent="0.25">
      <c r="B5" s="61" t="s">
        <v>116</v>
      </c>
      <c r="C5" s="61"/>
      <c r="D5" s="59"/>
      <c r="E5" s="59"/>
      <c r="F5" s="59"/>
      <c r="G5" s="59"/>
    </row>
    <row r="6" spans="2:7" outlineLevel="1" x14ac:dyDescent="0.25">
      <c r="B6" s="60"/>
      <c r="C6" s="60" t="s">
        <v>107</v>
      </c>
      <c r="D6" s="54">
        <v>100</v>
      </c>
      <c r="E6" s="65">
        <v>200</v>
      </c>
      <c r="F6" s="65">
        <v>100</v>
      </c>
      <c r="G6" s="65">
        <v>150</v>
      </c>
    </row>
    <row r="7" spans="2:7" outlineLevel="1" x14ac:dyDescent="0.25">
      <c r="B7" s="60"/>
      <c r="C7" s="60" t="s">
        <v>108</v>
      </c>
      <c r="D7" s="55">
        <v>30</v>
      </c>
      <c r="E7" s="66">
        <v>30</v>
      </c>
      <c r="F7" s="66">
        <v>25</v>
      </c>
      <c r="G7" s="66">
        <v>25</v>
      </c>
    </row>
    <row r="8" spans="2:7" outlineLevel="1" x14ac:dyDescent="0.25">
      <c r="B8" s="60"/>
      <c r="C8" s="60" t="s">
        <v>109</v>
      </c>
      <c r="D8" s="55">
        <v>15</v>
      </c>
      <c r="E8" s="66">
        <v>15</v>
      </c>
      <c r="F8" s="66">
        <v>20</v>
      </c>
      <c r="G8" s="66">
        <v>15</v>
      </c>
    </row>
    <row r="9" spans="2:7" x14ac:dyDescent="0.25">
      <c r="B9" s="61" t="s">
        <v>118</v>
      </c>
      <c r="C9" s="61"/>
      <c r="D9" s="59"/>
      <c r="E9" s="59"/>
      <c r="F9" s="59"/>
      <c r="G9" s="59"/>
    </row>
    <row r="10" spans="2:7" outlineLevel="1" x14ac:dyDescent="0.25">
      <c r="B10" s="60"/>
      <c r="C10" s="60" t="s">
        <v>124</v>
      </c>
      <c r="D10" s="55">
        <v>375</v>
      </c>
      <c r="E10" s="55">
        <v>750</v>
      </c>
      <c r="F10" s="55">
        <v>500</v>
      </c>
      <c r="G10" s="55">
        <v>562.5</v>
      </c>
    </row>
    <row r="11" spans="2:7" ht="15.75" outlineLevel="1" thickBot="1" x14ac:dyDescent="0.3">
      <c r="B11" s="62"/>
      <c r="C11" s="62" t="s">
        <v>110</v>
      </c>
      <c r="D11" s="56">
        <v>2625</v>
      </c>
      <c r="E11" s="56">
        <v>5250</v>
      </c>
      <c r="F11" s="56">
        <v>2000</v>
      </c>
      <c r="G11" s="56">
        <v>3187.5</v>
      </c>
    </row>
    <row r="12" spans="2:7" x14ac:dyDescent="0.25">
      <c r="B12" t="s">
        <v>119</v>
      </c>
    </row>
    <row r="13" spans="2:7" x14ac:dyDescent="0.25">
      <c r="B13" t="s">
        <v>120</v>
      </c>
    </row>
    <row r="14" spans="2:7" x14ac:dyDescent="0.25">
      <c r="B14" t="s">
        <v>121</v>
      </c>
    </row>
    <row r="19" spans="4:12" x14ac:dyDescent="0.25">
      <c r="D19" s="20" t="s">
        <v>131</v>
      </c>
      <c r="E19" s="20"/>
      <c r="F19" s="20"/>
      <c r="G19" s="20"/>
      <c r="H19" s="20"/>
      <c r="I19" s="20"/>
      <c r="J19" s="20"/>
      <c r="K19" s="20"/>
      <c r="L19" s="20"/>
    </row>
  </sheetData>
  <sheetProtection algorithmName="SHA-512" hashValue="A2Y+BSpala2zruyeLTkzQ70TakYHUms4FTeAQ9e8c66l9ulw/5H+WrCtrJnKH8xD0s4VnrSL0T5yyzpUyeiS/A==" saltValue="vXl27qUbKS3rJWNh679FCA==" spinCount="100000"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Normal="100" workbookViewId="0">
      <selection activeCell="D36" sqref="D36"/>
    </sheetView>
  </sheetViews>
  <sheetFormatPr defaultRowHeight="15" x14ac:dyDescent="0.25"/>
  <cols>
    <col min="1" max="1" width="30.28515625" bestFit="1" customWidth="1"/>
    <col min="2" max="3" width="12.7109375" bestFit="1" customWidth="1"/>
    <col min="5" max="5" width="42.28515625" bestFit="1" customWidth="1"/>
    <col min="17" max="17" width="59.28515625" bestFit="1" customWidth="1"/>
  </cols>
  <sheetData>
    <row r="1" spans="1:17" ht="21" x14ac:dyDescent="0.35">
      <c r="A1" s="19" t="s">
        <v>35</v>
      </c>
      <c r="B1" s="19"/>
      <c r="C1" s="19"/>
    </row>
    <row r="3" spans="1:17" x14ac:dyDescent="0.25">
      <c r="A3" s="14" t="s">
        <v>16</v>
      </c>
      <c r="E3" s="20" t="s">
        <v>132</v>
      </c>
    </row>
    <row r="4" spans="1:17" x14ac:dyDescent="0.25">
      <c r="A4" t="s">
        <v>20</v>
      </c>
      <c r="B4" s="71">
        <v>200</v>
      </c>
      <c r="E4" s="20" t="s">
        <v>133</v>
      </c>
    </row>
    <row r="5" spans="1:17" x14ac:dyDescent="0.25">
      <c r="A5" t="s">
        <v>24</v>
      </c>
      <c r="B5" s="2">
        <v>30</v>
      </c>
      <c r="C5" s="18"/>
    </row>
    <row r="6" spans="1:17" x14ac:dyDescent="0.25">
      <c r="A6" t="s">
        <v>22</v>
      </c>
      <c r="B6" s="2">
        <v>15</v>
      </c>
      <c r="C6" s="18"/>
    </row>
    <row r="7" spans="1:17" x14ac:dyDescent="0.25">
      <c r="A7" t="s">
        <v>74</v>
      </c>
      <c r="B7" s="72">
        <v>200</v>
      </c>
      <c r="C7" s="18"/>
      <c r="Q7" s="20" t="s">
        <v>170</v>
      </c>
    </row>
    <row r="8" spans="1:17" x14ac:dyDescent="0.25">
      <c r="B8" s="16"/>
      <c r="Q8" s="20" t="s">
        <v>171</v>
      </c>
    </row>
    <row r="9" spans="1:17" x14ac:dyDescent="0.25">
      <c r="A9" s="14" t="s">
        <v>2</v>
      </c>
      <c r="B9" s="2"/>
      <c r="Q9" s="20" t="s">
        <v>172</v>
      </c>
    </row>
    <row r="10" spans="1:17" x14ac:dyDescent="0.25">
      <c r="A10" t="s">
        <v>30</v>
      </c>
      <c r="B10" s="72">
        <v>15000</v>
      </c>
      <c r="Q10" s="20" t="s">
        <v>173</v>
      </c>
    </row>
    <row r="11" spans="1:17" x14ac:dyDescent="0.25">
      <c r="A11" t="s">
        <v>21</v>
      </c>
      <c r="B11" s="1">
        <v>3</v>
      </c>
      <c r="E11" s="20" t="s">
        <v>134</v>
      </c>
      <c r="Q11" s="20" t="s">
        <v>174</v>
      </c>
    </row>
    <row r="12" spans="1:17" x14ac:dyDescent="0.25">
      <c r="A12" t="s">
        <v>14</v>
      </c>
      <c r="B12">
        <v>0.25</v>
      </c>
      <c r="Q12" s="20" t="s">
        <v>175</v>
      </c>
    </row>
    <row r="13" spans="1:17" x14ac:dyDescent="0.25">
      <c r="A13" t="s">
        <v>15</v>
      </c>
      <c r="B13" s="72">
        <v>2000</v>
      </c>
      <c r="E13" s="39" t="s">
        <v>135</v>
      </c>
    </row>
    <row r="14" spans="1:17" x14ac:dyDescent="0.25">
      <c r="B14" s="1"/>
      <c r="E14" s="70" t="s">
        <v>136</v>
      </c>
    </row>
    <row r="15" spans="1:17" x14ac:dyDescent="0.25">
      <c r="A15" s="14" t="s">
        <v>1</v>
      </c>
      <c r="B15" s="2"/>
      <c r="E15" s="69" t="s">
        <v>137</v>
      </c>
    </row>
    <row r="16" spans="1:17" x14ac:dyDescent="0.25">
      <c r="A16" t="s">
        <v>17</v>
      </c>
      <c r="B16" s="1">
        <f>B4*B11</f>
        <v>600</v>
      </c>
    </row>
    <row r="17" spans="1:3" x14ac:dyDescent="0.25">
      <c r="A17" t="s">
        <v>19</v>
      </c>
      <c r="B17" s="1">
        <f>B12*B4</f>
        <v>50</v>
      </c>
    </row>
    <row r="18" spans="1:3" x14ac:dyDescent="0.25">
      <c r="A18" t="s">
        <v>18</v>
      </c>
      <c r="B18" s="18">
        <f>B17*B6</f>
        <v>750</v>
      </c>
    </row>
    <row r="19" spans="1:3" x14ac:dyDescent="0.25">
      <c r="B19" s="3"/>
    </row>
    <row r="20" spans="1:3" ht="17.25" x14ac:dyDescent="0.4">
      <c r="A20" s="14" t="s">
        <v>0</v>
      </c>
      <c r="B20" s="4"/>
      <c r="C20" s="3"/>
    </row>
    <row r="21" spans="1:3" x14ac:dyDescent="0.25">
      <c r="A21" t="s">
        <v>31</v>
      </c>
      <c r="B21" s="3">
        <f>B4*B5</f>
        <v>6000</v>
      </c>
      <c r="C21" s="3"/>
    </row>
    <row r="22" spans="1:3" x14ac:dyDescent="0.25">
      <c r="A22" t="s">
        <v>32</v>
      </c>
      <c r="B22" s="50">
        <f>(B21-B18)</f>
        <v>5250</v>
      </c>
      <c r="C22" s="3"/>
    </row>
    <row r="23" spans="1:3" x14ac:dyDescent="0.25">
      <c r="B23" s="3"/>
      <c r="C23" s="3"/>
    </row>
    <row r="24" spans="1:3" x14ac:dyDescent="0.25">
      <c r="B24" s="3"/>
      <c r="C24" s="3"/>
    </row>
    <row r="25" spans="1:3" x14ac:dyDescent="0.25">
      <c r="B25" s="1"/>
      <c r="C25" s="3"/>
    </row>
    <row r="26" spans="1:3" x14ac:dyDescent="0.25">
      <c r="A26" s="20" t="s">
        <v>176</v>
      </c>
      <c r="B26" s="1"/>
      <c r="C26" s="3"/>
    </row>
    <row r="27" spans="1:3" x14ac:dyDescent="0.25">
      <c r="A27" s="20" t="s">
        <v>177</v>
      </c>
      <c r="B27" s="1"/>
      <c r="C27" s="3"/>
    </row>
    <row r="28" spans="1:3" x14ac:dyDescent="0.25">
      <c r="A28" s="20" t="s">
        <v>178</v>
      </c>
      <c r="B28" s="1"/>
      <c r="C28" s="3"/>
    </row>
    <row r="29" spans="1:3" x14ac:dyDescent="0.25">
      <c r="A29" s="20" t="s">
        <v>179</v>
      </c>
    </row>
  </sheetData>
  <sheetProtection algorithmName="SHA-512" hashValue="xeREioADobeFKWBgn8u6d/Lze2HQTz85CWGbrqEn1tA5+ILXrtyIUnGtKn+tp/x69M1m9fmX/2EPBoruhkVx8A==" saltValue="vXanwH+sfuV8rMYioyHkQA==" spinCount="100000" sheet="1" objects="1" scenarios="1"/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workbookViewId="0"/>
  </sheetViews>
  <sheetFormatPr defaultRowHeight="15" x14ac:dyDescent="0.25"/>
  <cols>
    <col min="1" max="1" width="2.28515625" customWidth="1"/>
    <col min="2" max="2" width="6.140625" customWidth="1"/>
    <col min="3" max="3" width="23.7109375" customWidth="1"/>
    <col min="4" max="4" width="13.7109375" bestFit="1" customWidth="1"/>
    <col min="5" max="5" width="13.42578125" bestFit="1" customWidth="1"/>
    <col min="6" max="6" width="11.42578125" customWidth="1"/>
    <col min="7" max="7" width="6" customWidth="1"/>
  </cols>
  <sheetData>
    <row r="1" spans="1:5" x14ac:dyDescent="0.25">
      <c r="A1" s="73" t="s">
        <v>138</v>
      </c>
    </row>
    <row r="2" spans="1:5" x14ac:dyDescent="0.25">
      <c r="A2" s="73" t="s">
        <v>139</v>
      </c>
    </row>
    <row r="3" spans="1:5" x14ac:dyDescent="0.25">
      <c r="A3" s="73" t="s">
        <v>140</v>
      </c>
    </row>
    <row r="4" spans="1:5" x14ac:dyDescent="0.25">
      <c r="A4" s="73" t="s">
        <v>141</v>
      </c>
    </row>
    <row r="5" spans="1:5" x14ac:dyDescent="0.25">
      <c r="A5" s="73" t="s">
        <v>142</v>
      </c>
    </row>
    <row r="6" spans="1:5" x14ac:dyDescent="0.25">
      <c r="A6" s="73"/>
      <c r="B6" t="s">
        <v>143</v>
      </c>
    </row>
    <row r="7" spans="1:5" x14ac:dyDescent="0.25">
      <c r="A7" s="73"/>
      <c r="B7" t="s">
        <v>144</v>
      </c>
    </row>
    <row r="8" spans="1:5" x14ac:dyDescent="0.25">
      <c r="A8" s="73"/>
      <c r="B8" t="s">
        <v>145</v>
      </c>
    </row>
    <row r="9" spans="1:5" x14ac:dyDescent="0.25">
      <c r="A9" s="73" t="s">
        <v>146</v>
      </c>
    </row>
    <row r="10" spans="1:5" x14ac:dyDescent="0.25">
      <c r="B10" t="s">
        <v>147</v>
      </c>
    </row>
    <row r="11" spans="1:5" x14ac:dyDescent="0.25">
      <c r="B11" t="s">
        <v>148</v>
      </c>
    </row>
    <row r="12" spans="1:5" x14ac:dyDescent="0.25">
      <c r="B12" t="s">
        <v>149</v>
      </c>
    </row>
    <row r="14" spans="1:5" ht="15.75" thickBot="1" x14ac:dyDescent="0.3">
      <c r="A14" t="s">
        <v>150</v>
      </c>
    </row>
    <row r="15" spans="1:5" ht="15.75" thickBot="1" x14ac:dyDescent="0.3">
      <c r="B15" s="75" t="s">
        <v>151</v>
      </c>
      <c r="C15" s="75" t="s">
        <v>152</v>
      </c>
      <c r="D15" s="75" t="s">
        <v>153</v>
      </c>
      <c r="E15" s="75" t="s">
        <v>154</v>
      </c>
    </row>
    <row r="16" spans="1:5" ht="15.75" thickBot="1" x14ac:dyDescent="0.3">
      <c r="B16" s="74" t="s">
        <v>110</v>
      </c>
      <c r="C16" s="74" t="s">
        <v>32</v>
      </c>
      <c r="D16" s="76">
        <v>2625</v>
      </c>
      <c r="E16" s="76">
        <v>5250</v>
      </c>
    </row>
    <row r="19" spans="1:7" ht="15.75" thickBot="1" x14ac:dyDescent="0.3">
      <c r="A19" t="s">
        <v>155</v>
      </c>
    </row>
    <row r="20" spans="1:7" ht="15.75" thickBot="1" x14ac:dyDescent="0.3">
      <c r="B20" s="75" t="s">
        <v>151</v>
      </c>
      <c r="C20" s="75" t="s">
        <v>152</v>
      </c>
      <c r="D20" s="75" t="s">
        <v>153</v>
      </c>
      <c r="E20" s="75" t="s">
        <v>154</v>
      </c>
      <c r="F20" s="75" t="s">
        <v>156</v>
      </c>
    </row>
    <row r="21" spans="1:7" ht="15.75" thickBot="1" x14ac:dyDescent="0.3">
      <c r="B21" s="74" t="s">
        <v>107</v>
      </c>
      <c r="C21" s="74" t="s">
        <v>20</v>
      </c>
      <c r="D21" s="77">
        <v>100</v>
      </c>
      <c r="E21" s="77">
        <v>200</v>
      </c>
      <c r="F21" s="74" t="s">
        <v>162</v>
      </c>
    </row>
    <row r="24" spans="1:7" ht="15.75" thickBot="1" x14ac:dyDescent="0.3">
      <c r="A24" t="s">
        <v>157</v>
      </c>
    </row>
    <row r="25" spans="1:7" ht="15.75" thickBot="1" x14ac:dyDescent="0.3">
      <c r="B25" s="75" t="s">
        <v>151</v>
      </c>
      <c r="C25" s="75" t="s">
        <v>152</v>
      </c>
      <c r="D25" s="75" t="s">
        <v>158</v>
      </c>
      <c r="E25" s="75" t="s">
        <v>159</v>
      </c>
      <c r="F25" s="75" t="s">
        <v>160</v>
      </c>
      <c r="G25" s="75" t="s">
        <v>161</v>
      </c>
    </row>
    <row r="26" spans="1:7" x14ac:dyDescent="0.25">
      <c r="B26" s="78" t="s">
        <v>163</v>
      </c>
      <c r="C26" s="78" t="s">
        <v>17</v>
      </c>
      <c r="D26" s="79">
        <v>600</v>
      </c>
      <c r="E26" s="78" t="s">
        <v>164</v>
      </c>
      <c r="F26" s="78" t="s">
        <v>165</v>
      </c>
      <c r="G26" s="78">
        <v>14400</v>
      </c>
    </row>
    <row r="27" spans="1:7" x14ac:dyDescent="0.25">
      <c r="B27" s="78" t="s">
        <v>166</v>
      </c>
      <c r="C27" s="78" t="s">
        <v>19</v>
      </c>
      <c r="D27" s="79">
        <v>50</v>
      </c>
      <c r="E27" s="78" t="s">
        <v>167</v>
      </c>
      <c r="F27" s="78" t="s">
        <v>165</v>
      </c>
      <c r="G27" s="78">
        <v>1950</v>
      </c>
    </row>
    <row r="28" spans="1:7" ht="15.75" thickBot="1" x14ac:dyDescent="0.3">
      <c r="B28" s="74" t="s">
        <v>107</v>
      </c>
      <c r="C28" s="74" t="s">
        <v>20</v>
      </c>
      <c r="D28" s="77">
        <v>200</v>
      </c>
      <c r="E28" s="74" t="s">
        <v>168</v>
      </c>
      <c r="F28" s="74" t="s">
        <v>169</v>
      </c>
      <c r="G28" s="74">
        <v>0</v>
      </c>
    </row>
  </sheetData>
  <sheetProtection algorithmName="SHA-512" hashValue="UOrC0Vc9Ns4ly2wdaDMtqWmcvJb+Z5j8Crpf3WKCvwmOsHlRQuqSEmTzJjf2rfpN+N70WfquzGc/c1mQXLeJzQ==" saltValue="P3qNtVcUK/9pmlyG5v7m5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9" sqref="A9"/>
    </sheetView>
  </sheetViews>
  <sheetFormatPr defaultRowHeight="15" x14ac:dyDescent="0.25"/>
  <cols>
    <col min="1" max="1" width="29.140625" style="6" bestFit="1" customWidth="1"/>
    <col min="2" max="2" width="3.140625" style="6" customWidth="1"/>
    <col min="3" max="3" width="78.42578125" style="5" customWidth="1"/>
  </cols>
  <sheetData>
    <row r="1" spans="1:3" x14ac:dyDescent="0.25">
      <c r="A1" s="7" t="s">
        <v>4</v>
      </c>
      <c r="C1" s="8" t="s">
        <v>5</v>
      </c>
    </row>
    <row r="2" spans="1:3" ht="30" x14ac:dyDescent="0.25">
      <c r="A2" s="24" t="s">
        <v>73</v>
      </c>
      <c r="B2" s="6" t="s">
        <v>3</v>
      </c>
      <c r="C2" s="10" t="s">
        <v>34</v>
      </c>
    </row>
    <row r="3" spans="1:3" ht="20.25" customHeight="1" x14ac:dyDescent="0.25">
      <c r="A3" s="11">
        <v>200</v>
      </c>
      <c r="B3" s="6" t="s">
        <v>6</v>
      </c>
      <c r="C3" s="5" t="s">
        <v>97</v>
      </c>
    </row>
    <row r="4" spans="1:3" ht="30" x14ac:dyDescent="0.25">
      <c r="A4" s="11">
        <v>160</v>
      </c>
      <c r="B4" s="6" t="s">
        <v>7</v>
      </c>
      <c r="C4" s="5" t="s">
        <v>26</v>
      </c>
    </row>
    <row r="5" spans="1:3" ht="30" x14ac:dyDescent="0.25">
      <c r="A5" s="11">
        <v>200</v>
      </c>
      <c r="B5" s="6" t="s">
        <v>8</v>
      </c>
      <c r="C5" s="5" t="s">
        <v>27</v>
      </c>
    </row>
    <row r="6" spans="1:3" x14ac:dyDescent="0.25">
      <c r="A6" s="68">
        <v>5250</v>
      </c>
      <c r="B6" s="6" t="s">
        <v>9</v>
      </c>
      <c r="C6" s="5" t="s">
        <v>33</v>
      </c>
    </row>
    <row r="7" spans="1:3" x14ac:dyDescent="0.25">
      <c r="A7" s="68">
        <v>5250</v>
      </c>
      <c r="B7" s="6" t="s">
        <v>10</v>
      </c>
      <c r="C7" s="5" t="s">
        <v>13</v>
      </c>
    </row>
    <row r="8" spans="1:3" x14ac:dyDescent="0.25">
      <c r="A8" s="11">
        <v>50</v>
      </c>
      <c r="B8" s="6" t="s">
        <v>11</v>
      </c>
      <c r="C8" s="5" t="s">
        <v>28</v>
      </c>
    </row>
    <row r="9" spans="1:3" x14ac:dyDescent="0.25">
      <c r="A9" s="68">
        <v>750</v>
      </c>
      <c r="B9" s="6" t="s">
        <v>12</v>
      </c>
      <c r="C9" s="5" t="s">
        <v>29</v>
      </c>
    </row>
    <row r="10" spans="1:3" x14ac:dyDescent="0.25">
      <c r="A10" s="11"/>
    </row>
    <row r="11" spans="1:3" x14ac:dyDescent="0.25">
      <c r="A11" s="11"/>
    </row>
    <row r="12" spans="1:3" ht="12" customHeight="1" x14ac:dyDescent="0.25">
      <c r="A12" s="12"/>
    </row>
    <row r="13" spans="1:3" x14ac:dyDescent="0.25">
      <c r="A13" s="13"/>
    </row>
    <row r="14" spans="1:3" x14ac:dyDescent="0.25">
      <c r="A14" s="13"/>
    </row>
    <row r="15" spans="1:3" x14ac:dyDescent="0.25">
      <c r="A15" s="9"/>
    </row>
  </sheetData>
  <sheetProtection algorithmName="SHA-512" hashValue="+teyhD0jT3BU3GjbYo0dkHCnegNFtIeqDLjkM4jzm1ZNEE5jV/GeJqcNZZj4vsu5hEqYAw4XNEV1v1P8yD5+5Q==" saltValue="smbLuEgHwrAm8lKieqyk3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Range Names</vt:lpstr>
      <vt:lpstr>Goal Seek</vt:lpstr>
      <vt:lpstr>One-Variable Data Table</vt:lpstr>
      <vt:lpstr>Two-Variable Data Table</vt:lpstr>
      <vt:lpstr>Scenario Summary</vt:lpstr>
      <vt:lpstr>Scenario Summary Report</vt:lpstr>
      <vt:lpstr>Solver</vt:lpstr>
      <vt:lpstr>Answer Report 1</vt:lpstr>
      <vt:lpstr>Q&amp;A</vt:lpstr>
      <vt:lpstr>'Goal Seek'!Employee_Hourly_Wage</vt:lpstr>
      <vt:lpstr>'One-Variable Data Table'!Employee_Hourly_Wage</vt:lpstr>
      <vt:lpstr>'Scenario Summary'!Employee_Hourly_Wage</vt:lpstr>
      <vt:lpstr>Solver!Employee_Hourly_Wage</vt:lpstr>
      <vt:lpstr>'Two-Variable Data Table'!Employee_Hourly_Wage</vt:lpstr>
      <vt:lpstr>Gross_Profit</vt:lpstr>
      <vt:lpstr>Hourly_Wages2018</vt:lpstr>
      <vt:lpstr>Total_Production_Cost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Joanne Atha</cp:lastModifiedBy>
  <cp:lastPrinted>2009-07-22T21:16:53Z</cp:lastPrinted>
  <dcterms:created xsi:type="dcterms:W3CDTF">2009-07-20T01:51:15Z</dcterms:created>
  <dcterms:modified xsi:type="dcterms:W3CDTF">2018-08-31T20:34:43Z</dcterms:modified>
</cp:coreProperties>
</file>