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Joanne Atha\Current as of Nov 8-05\COMP 2364 - Joanne\Current 201830\Session 8 and 2\"/>
    </mc:Choice>
  </mc:AlternateContent>
  <bookViews>
    <workbookView xWindow="0" yWindow="0" windowWidth="14910" windowHeight="4425" activeTab="5"/>
  </bookViews>
  <sheets>
    <sheet name="Data Modelling" sheetId="13" r:id="rId1"/>
    <sheet name="Car Loan" sheetId="7" r:id="rId2"/>
    <sheet name="Goal Seek" sheetId="10" r:id="rId3"/>
    <sheet name="Scenario Manager" sheetId="11" r:id="rId4"/>
    <sheet name="Data Tables" sheetId="12" r:id="rId5"/>
    <sheet name="Solver" sheetId="8" r:id="rId6"/>
    <sheet name="Dates" sheetId="4" r:id="rId7"/>
    <sheet name="Logic-Lookup" sheetId="1" r:id="rId8"/>
    <sheet name="Database" sheetId="2" r:id="rId9"/>
    <sheet name="Finance" sheetId="3" r:id="rId10"/>
  </sheets>
  <definedNames>
    <definedName name="Deluxe" localSheetId="0">#REF!</definedName>
    <definedName name="Deluxe" localSheetId="4">#REF!</definedName>
    <definedName name="Deluxe" localSheetId="2">#REF!</definedName>
    <definedName name="Deluxe" localSheetId="3">#REF!</definedName>
    <definedName name="Deluxe">#REF!</definedName>
    <definedName name="_xlnm.Print_Titles" localSheetId="0">'Data Modelling'!$1:$1</definedName>
    <definedName name="solver_cvg" localSheetId="5" hidden="1">0.0001</definedName>
    <definedName name="solver_drv" localSheetId="5" hidden="1">2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Solver!$B$2</definedName>
    <definedName name="solver_lhs2" localSheetId="5" hidden="1">Solver!$B$3</definedName>
    <definedName name="solver_lhs3" localSheetId="5" hidden="1">Solver!$B$4</definedName>
    <definedName name="solver_lhs4" localSheetId="5" hidden="1">Solver!$B$4</definedName>
    <definedName name="solver_lhs5" localSheetId="5" hidden="1">Solver!$B$5</definedName>
    <definedName name="solver_lhs6" localSheetId="5" hidden="1">Solver!$B$5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pre" localSheetId="5" hidden="1">0.000001</definedName>
    <definedName name="solver_rbv" localSheetId="5" hidden="1">2</definedName>
    <definedName name="solver_rel1" localSheetId="5" hidden="1">1</definedName>
    <definedName name="solver_rel2" localSheetId="5" hidden="1">1</definedName>
    <definedName name="solver_rel3" localSheetId="5" hidden="1">1</definedName>
    <definedName name="solver_rel4" localSheetId="5" hidden="1">3</definedName>
    <definedName name="solver_rel5" localSheetId="5" hidden="1">1</definedName>
    <definedName name="solver_rel6" localSheetId="5" hidden="1">3</definedName>
    <definedName name="solver_rhs1" localSheetId="5" hidden="1">Solver!$F$2</definedName>
    <definedName name="solver_rhs2" localSheetId="5" hidden="1">Solver!$F$3</definedName>
    <definedName name="solver_rhs3" localSheetId="5" hidden="1">Solver!$F$4</definedName>
    <definedName name="solver_rhs4" localSheetId="5" hidden="1">Solver!$F$5</definedName>
    <definedName name="solver_rhs5" localSheetId="5" hidden="1">Solver!$F$6</definedName>
    <definedName name="solver_rhs6" localSheetId="5" hidden="1">Solver!$F$7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  <definedName name="Standard" localSheetId="0">#REF!</definedName>
    <definedName name="Standard" localSheetId="4">#REF!</definedName>
    <definedName name="Standard" localSheetId="2">#REF!</definedName>
    <definedName name="Standard" localSheetId="3">#REF!</definedName>
    <definedName name="Standard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2" l="1"/>
  <c r="B12" i="12" s="1"/>
  <c r="B10" i="12"/>
  <c r="B9" i="12"/>
  <c r="B11" i="11"/>
  <c r="B10" i="11"/>
  <c r="B9" i="11"/>
  <c r="B11" i="10"/>
  <c r="B10" i="10"/>
  <c r="B9" i="10"/>
  <c r="B13" i="12" l="1"/>
  <c r="B14" i="12" s="1"/>
  <c r="B12" i="11"/>
  <c r="B13" i="11" s="1"/>
  <c r="B14" i="11" s="1"/>
  <c r="B12" i="10"/>
  <c r="B13" i="10" s="1"/>
  <c r="B14" i="10" s="1"/>
  <c r="B9" i="8"/>
  <c r="B10" i="8"/>
  <c r="B11" i="8"/>
  <c r="B9" i="7"/>
  <c r="B10" i="7"/>
  <c r="B12" i="7" s="1"/>
  <c r="B11" i="7"/>
  <c r="B12" i="8" l="1"/>
  <c r="B13" i="8" s="1"/>
  <c r="B14" i="8" s="1"/>
  <c r="B13" i="7"/>
  <c r="B14" i="7" s="1"/>
</calcChain>
</file>

<file path=xl/sharedStrings.xml><?xml version="1.0" encoding="utf-8"?>
<sst xmlns="http://schemas.openxmlformats.org/spreadsheetml/2006/main" count="504" uniqueCount="197">
  <si>
    <t>Employee ID</t>
  </si>
  <si>
    <t>Criteria:</t>
  </si>
  <si>
    <t>Title</t>
  </si>
  <si>
    <t>Quick Search Results:</t>
  </si>
  <si>
    <t>Bonus Amount</t>
  </si>
  <si>
    <t>Date</t>
  </si>
  <si>
    <t>Percent</t>
  </si>
  <si>
    <t>Last Day of Year</t>
  </si>
  <si>
    <t>Hired before</t>
  </si>
  <si>
    <t>Manager Salary Threshold</t>
  </si>
  <si>
    <t xml:space="preserve">Hired on or before </t>
  </si>
  <si>
    <t xml:space="preserve">Hired after </t>
  </si>
  <si>
    <t>Name</t>
  </si>
  <si>
    <t>Location</t>
  </si>
  <si>
    <t>Hire Date</t>
  </si>
  <si>
    <t>Years Employed</t>
  </si>
  <si>
    <t>Salary</t>
  </si>
  <si>
    <t>Raise Status</t>
  </si>
  <si>
    <t>Atlanta</t>
  </si>
  <si>
    <t>Manager</t>
  </si>
  <si>
    <t>Criteria Range:</t>
  </si>
  <si>
    <t>Summary Statistics:</t>
  </si>
  <si>
    <t>Average</t>
  </si>
  <si>
    <t>Low</t>
  </si>
  <si>
    <t>High</t>
  </si>
  <si>
    <t># of Employees</t>
  </si>
  <si>
    <t>Output Range:</t>
  </si>
  <si>
    <t>Input Area:</t>
  </si>
  <si>
    <t>Basic Output Area:</t>
  </si>
  <si>
    <t>Payment</t>
  </si>
  <si>
    <t>Loan</t>
  </si>
  <si>
    <t>APR</t>
  </si>
  <si>
    <t>Periodic Rate</t>
  </si>
  <si>
    <t>Years</t>
  </si>
  <si>
    <t># of Payments</t>
  </si>
  <si>
    <t>Pmts per Year</t>
  </si>
  <si>
    <t>Payment Number</t>
  </si>
  <si>
    <t>Beginning Balance</t>
  </si>
  <si>
    <t>Monthly Payment</t>
  </si>
  <si>
    <t>Interest Paid</t>
  </si>
  <si>
    <t>Principal Repayment</t>
  </si>
  <si>
    <t>Ending Balance</t>
  </si>
  <si>
    <t>Cumulative Interest</t>
  </si>
  <si>
    <t>Cumulative Principal</t>
  </si>
  <si>
    <t>Totals</t>
  </si>
  <si>
    <t>Nashville</t>
  </si>
  <si>
    <t>Dallas</t>
  </si>
  <si>
    <t>Sales Rep</t>
  </si>
  <si>
    <t>Angel</t>
  </si>
  <si>
    <t>Armstrong</t>
  </si>
  <si>
    <t>Brooks</t>
  </si>
  <si>
    <t>Diaz</t>
  </si>
  <si>
    <t>Dominguez</t>
  </si>
  <si>
    <t>Ferguson</t>
  </si>
  <si>
    <t>Flowers</t>
  </si>
  <si>
    <t>Gaddis</t>
  </si>
  <si>
    <t>Goodyear</t>
  </si>
  <si>
    <t>Hutcherson</t>
  </si>
  <si>
    <t>Kemper</t>
  </si>
  <si>
    <t>Lin</t>
  </si>
  <si>
    <t>Lynch</t>
  </si>
  <si>
    <t>Novak</t>
  </si>
  <si>
    <t>Proctor</t>
  </si>
  <si>
    <t>Sadler</t>
  </si>
  <si>
    <t>Skinner</t>
  </si>
  <si>
    <t>Trujillo</t>
  </si>
  <si>
    <t>Urban</t>
  </si>
  <si>
    <t>Chin</t>
  </si>
  <si>
    <t>GetFit Sales Rep Salary Information</t>
  </si>
  <si>
    <t>Future Value</t>
  </si>
  <si>
    <t>Yearly contribution</t>
  </si>
  <si>
    <t>No. of years</t>
  </si>
  <si>
    <t>Total Interest Paid</t>
  </si>
  <si>
    <t>Total to Repay Loan</t>
  </si>
  <si>
    <t>No. Payment Periods</t>
  </si>
  <si>
    <t>Amount of Loan</t>
  </si>
  <si>
    <t>Output Area</t>
  </si>
  <si>
    <t>Payments Per Year</t>
  </si>
  <si>
    <t>No. Years for Loan</t>
  </si>
  <si>
    <t>Down Payment</t>
  </si>
  <si>
    <t>Monthly Payment by Cost/APR</t>
  </si>
  <si>
    <t>Calculated Results for Each APR</t>
  </si>
  <si>
    <t>Cost of Car</t>
  </si>
  <si>
    <t>Two-Variable Data Table: APR and Cost of Car</t>
  </si>
  <si>
    <t>One-Variable Data Table: APR</t>
  </si>
  <si>
    <t>Input Area</t>
  </si>
  <si>
    <t>Min years</t>
  </si>
  <si>
    <t>Max years</t>
  </si>
  <si>
    <t>Lowest interest</t>
  </si>
  <si>
    <t>Highest interest</t>
  </si>
  <si>
    <t>Max down payment</t>
  </si>
  <si>
    <t>Budget</t>
  </si>
  <si>
    <t>Cost of home</t>
  </si>
  <si>
    <t>Number</t>
  </si>
  <si>
    <t>Address</t>
  </si>
  <si>
    <t>City</t>
  </si>
  <si>
    <t>Selling Agent</t>
  </si>
  <si>
    <t>Asking Price</t>
  </si>
  <si>
    <t>Selling Price</t>
  </si>
  <si>
    <t>Listing Date</t>
  </si>
  <si>
    <t>Sale Date</t>
  </si>
  <si>
    <t>8687 Kenwood Road</t>
  </si>
  <si>
    <t>Cedar Hills</t>
  </si>
  <si>
    <t>Hernandez</t>
  </si>
  <si>
    <t>11 West Oak Circle</t>
  </si>
  <si>
    <t>American Fork</t>
  </si>
  <si>
    <t>Carey</t>
  </si>
  <si>
    <t>314 Timp View Drive</t>
  </si>
  <si>
    <t>Goodrich</t>
  </si>
  <si>
    <t>614 West Cedar Drive</t>
  </si>
  <si>
    <t>Lehi</t>
  </si>
  <si>
    <t>Lugo</t>
  </si>
  <si>
    <t>750 South Apple Way</t>
  </si>
  <si>
    <t>7 Kingston Court</t>
  </si>
  <si>
    <t>Alpine</t>
  </si>
  <si>
    <t>618 West Cedar Drive</t>
  </si>
  <si>
    <t>321 North Choctaw</t>
  </si>
  <si>
    <t>Minkus</t>
  </si>
  <si>
    <t>1370 Pinellas Road</t>
  </si>
  <si>
    <t>1971 Glenview Road</t>
  </si>
  <si>
    <t>15 West Oak Circle</t>
  </si>
  <si>
    <t>575 South Choctaw</t>
  </si>
  <si>
    <t>10995 SW 88 Court</t>
  </si>
  <si>
    <t>143 North Mountain View</t>
  </si>
  <si>
    <t>29 East Oak Circle</t>
  </si>
  <si>
    <t>Merkin</t>
  </si>
  <si>
    <t>8030 Steeplechase Drive</t>
  </si>
  <si>
    <t>2006 Cutwater Court</t>
  </si>
  <si>
    <t>9876 South Sunset Avenue</t>
  </si>
  <si>
    <t>Eagle Mountain</t>
  </si>
  <si>
    <t>321 West Walnut Grove</t>
  </si>
  <si>
    <t>4081 Lybyer Avenue</t>
  </si>
  <si>
    <t>1900 Glenview Road</t>
  </si>
  <si>
    <t>9000 South Sunset Avenue</t>
  </si>
  <si>
    <t>8432 South Sunset Avenue</t>
  </si>
  <si>
    <t>831 South Weber</t>
  </si>
  <si>
    <t>714 Timp View Lane</t>
  </si>
  <si>
    <t>240 East Jefferson Way</t>
  </si>
  <si>
    <t>224 Rockaway Street</t>
  </si>
  <si>
    <t>Pijuan</t>
  </si>
  <si>
    <t>260 East Jefferson Way</t>
  </si>
  <si>
    <t>290 East Jefferson Way</t>
  </si>
  <si>
    <t>8307 S Indian River Drive</t>
  </si>
  <si>
    <t>123 Ivy Lane</t>
  </si>
  <si>
    <t>9408 Forest Hills Circle</t>
  </si>
  <si>
    <t>Reuter</t>
  </si>
  <si>
    <t>245 Ivy Lane</t>
  </si>
  <si>
    <t>11971 SW 269 Terrace</t>
  </si>
  <si>
    <t>1857 Pine Drive</t>
  </si>
  <si>
    <t>3461 East Lindon Way</t>
  </si>
  <si>
    <t>16235 Orange Boulevard</t>
  </si>
  <si>
    <t>614 Lincoln Drive</t>
  </si>
  <si>
    <t>2448 Woodacres Road</t>
  </si>
  <si>
    <t>401 Pinecone Circle</t>
  </si>
  <si>
    <t>421 Ivy Lane</t>
  </si>
  <si>
    <t>765 East Sheridan Lane</t>
  </si>
  <si>
    <t>61 East Walnut Grove</t>
  </si>
  <si>
    <t>1414 N Sheridan Road</t>
  </si>
  <si>
    <t>487 Blue Skies Drive</t>
  </si>
  <si>
    <t>10700 Lake Shore Lane</t>
  </si>
  <si>
    <t>73 East Oak Street</t>
  </si>
  <si>
    <t>81 Island Drive South</t>
  </si>
  <si>
    <t>Bethune</t>
  </si>
  <si>
    <t>3412 Kilmer Street</t>
  </si>
  <si>
    <t>605 Reservoir Drive</t>
  </si>
  <si>
    <t>77 East Oak Street</t>
  </si>
  <si>
    <t>400 Ivy Lane</t>
  </si>
  <si>
    <t>1 Southampton Place</t>
  </si>
  <si>
    <t>3418 North Sunset Lane</t>
  </si>
  <si>
    <t>1892 North 250 West</t>
  </si>
  <si>
    <t>1629 NW 43rd Street</t>
  </si>
  <si>
    <t>3400 North Sunset Lane</t>
  </si>
  <si>
    <t>876 South California Way</t>
  </si>
  <si>
    <t>Hen</t>
  </si>
  <si>
    <t>21 Compass Road</t>
  </si>
  <si>
    <t>34 West Oakley Drive</t>
  </si>
  <si>
    <t>30 Kent Road</t>
  </si>
  <si>
    <t>140 East 3rd Street</t>
  </si>
  <si>
    <t>160 West 5th Street</t>
  </si>
  <si>
    <t>240 West 5th Street</t>
  </si>
  <si>
    <t>520 E Spring Street</t>
  </si>
  <si>
    <t>678 Mountain Circle</t>
  </si>
  <si>
    <t>3490 North Sunset Lane</t>
  </si>
  <si>
    <t>4916 Rock Spring Road</t>
  </si>
  <si>
    <t>8923 Harris Drive</t>
  </si>
  <si>
    <t>876 West Hadley Way</t>
  </si>
  <si>
    <t>1132 SW 52nd Street</t>
  </si>
  <si>
    <t>416 East Oak</t>
  </si>
  <si>
    <t>10 Vestal Drive</t>
  </si>
  <si>
    <t>425 East Oak</t>
  </si>
  <si>
    <t>876 West Holiday</t>
  </si>
  <si>
    <t>103 Jasper Drive</t>
  </si>
  <si>
    <t>516 East Oak</t>
  </si>
  <si>
    <t>123 Oak Avenue</t>
  </si>
  <si>
    <t>600 Ivy Lane</t>
  </si>
  <si>
    <t>144 Oak Avenue</t>
  </si>
  <si>
    <t>1600 Reeves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</si>
</sst>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&quot;$&quot;* #,##0_);_(&quot;$&quot;* \(#,##0\);_(&quot;$&quot;* &quot;-&quot;??_);_(@_)"/>
    <numFmt numFmtId="168" formatCode="_(* #,##0.0_);_(* \(#,##0.0\);_(* &quot;-&quot;??_);_(@_)"/>
    <numFmt numFmtId="169" formatCode="_(* #,##0_);_(* \(#,##0\);_(* &quot;-&quot;??_);_(@_)"/>
    <numFmt numFmtId="170" formatCode="0.000%"/>
    <numFmt numFmtId="171" formatCode="&quot;Interest&quot;"/>
    <numFmt numFmtId="172" formatCode="&quot;Loan&quot;"/>
    <numFmt numFmtId="173" formatCode="&quot;Monthly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7" borderId="0" applyNumberFormat="0" applyBorder="0" applyAlignment="0" applyProtection="0"/>
    <xf numFmtId="0" fontId="1" fillId="0" borderId="0"/>
    <xf numFmtId="0" fontId="8" fillId="0" borderId="0"/>
    <xf numFmtId="165" fontId="9" fillId="0" borderId="0" applyFont="0" applyFill="0" applyBorder="0" applyAlignment="0" applyProtection="0"/>
    <xf numFmtId="165" fontId="8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0" fillId="2" borderId="0" xfId="0" applyFill="1" applyAlignment="1">
      <alignment horizontal="center"/>
    </xf>
    <xf numFmtId="0" fontId="3" fillId="0" borderId="0" xfId="0" applyFont="1" applyAlignment="1">
      <alignment horizontal="right"/>
    </xf>
    <xf numFmtId="0" fontId="0" fillId="2" borderId="0" xfId="0" applyFill="1" applyAlignment="1">
      <alignment horizontal="left"/>
    </xf>
    <xf numFmtId="14" fontId="3" fillId="0" borderId="0" xfId="0" applyNumberFormat="1" applyFont="1" applyAlignment="1">
      <alignment horizontal="right"/>
    </xf>
    <xf numFmtId="14" fontId="0" fillId="0" borderId="0" xfId="0" applyNumberFormat="1"/>
    <xf numFmtId="9" fontId="0" fillId="0" borderId="0" xfId="0" applyNumberFormat="1"/>
    <xf numFmtId="0" fontId="0" fillId="0" borderId="0" xfId="0" applyFont="1"/>
    <xf numFmtId="165" fontId="3" fillId="0" borderId="0" xfId="2" applyFont="1"/>
    <xf numFmtId="167" fontId="3" fillId="3" borderId="0" xfId="2" applyNumberFormat="1" applyFont="1" applyFill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7" xfId="0" applyBorder="1"/>
    <xf numFmtId="14" fontId="0" fillId="0" borderId="7" xfId="0" applyNumberFormat="1" applyBorder="1" applyAlignment="1">
      <alignment horizontal="right" indent="1"/>
    </xf>
    <xf numFmtId="0" fontId="0" fillId="0" borderId="7" xfId="0" applyNumberFormat="1" applyBorder="1" applyAlignment="1">
      <alignment horizontal="right" indent="1"/>
    </xf>
    <xf numFmtId="167" fontId="4" fillId="0" borderId="7" xfId="2" applyNumberFormat="1" applyFont="1" applyBorder="1"/>
    <xf numFmtId="167" fontId="0" fillId="0" borderId="7" xfId="2" applyNumberFormat="1" applyFont="1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 applyAlignment="1">
      <alignment horizontal="right" indent="1"/>
    </xf>
    <xf numFmtId="0" fontId="0" fillId="0" borderId="8" xfId="0" applyNumberFormat="1" applyBorder="1" applyAlignment="1">
      <alignment horizontal="right" indent="1"/>
    </xf>
    <xf numFmtId="167" fontId="4" fillId="0" borderId="8" xfId="2" applyNumberFormat="1" applyFont="1" applyBorder="1"/>
    <xf numFmtId="167" fontId="0" fillId="0" borderId="0" xfId="0" applyNumberFormat="1"/>
    <xf numFmtId="0" fontId="3" fillId="2" borderId="9" xfId="0" applyFont="1" applyFill="1" applyBorder="1" applyAlignment="1">
      <alignment horizontal="center"/>
    </xf>
    <xf numFmtId="168" fontId="0" fillId="0" borderId="0" xfId="1" applyNumberFormat="1" applyFont="1" applyAlignment="1">
      <alignment horizontal="right" indent="2"/>
    </xf>
    <xf numFmtId="0" fontId="2" fillId="5" borderId="0" xfId="0" applyFont="1" applyFill="1"/>
    <xf numFmtId="0" fontId="2" fillId="5" borderId="0" xfId="0" applyFont="1" applyFill="1" applyAlignment="1">
      <alignment horizontal="left" vertical="top"/>
    </xf>
    <xf numFmtId="0" fontId="0" fillId="5" borderId="0" xfId="0" applyFill="1"/>
    <xf numFmtId="0" fontId="3" fillId="2" borderId="0" xfId="0" applyFont="1" applyFill="1" applyAlignment="1">
      <alignment horizontal="left"/>
    </xf>
    <xf numFmtId="167" fontId="0" fillId="0" borderId="0" xfId="2" applyNumberFormat="1" applyFont="1"/>
    <xf numFmtId="169" fontId="0" fillId="0" borderId="0" xfId="1" applyNumberFormat="1" applyFont="1"/>
    <xf numFmtId="14" fontId="0" fillId="0" borderId="0" xfId="0" applyNumberFormat="1" applyAlignment="1">
      <alignment horizontal="right" indent="1"/>
    </xf>
    <xf numFmtId="167" fontId="4" fillId="0" borderId="0" xfId="2" applyNumberFormat="1" applyFont="1"/>
    <xf numFmtId="0" fontId="2" fillId="6" borderId="0" xfId="0" applyFont="1" applyFill="1"/>
    <xf numFmtId="0" fontId="2" fillId="0" borderId="0" xfId="0" applyFont="1" applyFill="1"/>
    <xf numFmtId="165" fontId="0" fillId="0" borderId="0" xfId="2" applyFont="1"/>
    <xf numFmtId="164" fontId="0" fillId="0" borderId="0" xfId="2" applyNumberFormat="1" applyFont="1"/>
    <xf numFmtId="10" fontId="0" fillId="0" borderId="0" xfId="0" applyNumberFormat="1"/>
    <xf numFmtId="170" fontId="0" fillId="0" borderId="0" xfId="3" applyNumberFormat="1" applyFont="1"/>
    <xf numFmtId="0" fontId="2" fillId="6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165" fontId="5" fillId="0" borderId="0" xfId="2" applyFont="1"/>
    <xf numFmtId="165" fontId="6" fillId="0" borderId="0" xfId="2" applyFont="1"/>
    <xf numFmtId="165" fontId="0" fillId="0" borderId="0" xfId="0" applyNumberFormat="1"/>
    <xf numFmtId="165" fontId="0" fillId="0" borderId="0" xfId="2" applyNumberFormat="1" applyFont="1"/>
    <xf numFmtId="165" fontId="0" fillId="3" borderId="0" xfId="0" applyNumberFormat="1" applyFill="1"/>
    <xf numFmtId="166" fontId="0" fillId="0" borderId="0" xfId="1" applyFont="1"/>
    <xf numFmtId="165" fontId="0" fillId="3" borderId="0" xfId="2" applyFont="1" applyFill="1"/>
    <xf numFmtId="10" fontId="0" fillId="0" borderId="0" xfId="3" applyNumberFormat="1" applyFont="1"/>
    <xf numFmtId="0" fontId="7" fillId="7" borderId="0" xfId="4"/>
    <xf numFmtId="166" fontId="0" fillId="0" borderId="0" xfId="1" applyFont="1" applyFill="1"/>
    <xf numFmtId="165" fontId="0" fillId="0" borderId="0" xfId="2" applyNumberFormat="1" applyFont="1" applyFill="1"/>
    <xf numFmtId="165" fontId="10" fillId="0" borderId="0" xfId="0" applyNumberFormat="1" applyFon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0" fontId="11" fillId="0" borderId="0" xfId="0" applyNumberFormat="1" applyFont="1" applyAlignment="1">
      <alignment horizontal="center"/>
    </xf>
    <xf numFmtId="0" fontId="12" fillId="0" borderId="0" xfId="6" applyFont="1" applyAlignment="1">
      <alignment horizontal="center"/>
    </xf>
    <xf numFmtId="0" fontId="12" fillId="0" borderId="0" xfId="6" applyNumberFormat="1" applyFont="1" applyFill="1" applyBorder="1" applyAlignment="1">
      <alignment horizontal="center" vertical="center"/>
    </xf>
    <xf numFmtId="0" fontId="8" fillId="0" borderId="0" xfId="6" applyAlignment="1"/>
    <xf numFmtId="0" fontId="8" fillId="0" borderId="0" xfId="6" applyAlignment="1">
      <alignment horizontal="right" indent="2"/>
    </xf>
    <xf numFmtId="0" fontId="13" fillId="0" borderId="0" xfId="6" applyNumberFormat="1" applyFont="1" applyFill="1" applyBorder="1" applyAlignment="1"/>
    <xf numFmtId="167" fontId="13" fillId="0" borderId="0" xfId="8" applyNumberFormat="1" applyFont="1" applyFill="1" applyBorder="1" applyAlignment="1"/>
    <xf numFmtId="14" fontId="8" fillId="0" borderId="0" xfId="6" applyNumberFormat="1"/>
    <xf numFmtId="14" fontId="13" fillId="0" borderId="0" xfId="6" applyNumberFormat="1" applyFont="1" applyFill="1" applyBorder="1" applyAlignment="1"/>
    <xf numFmtId="0" fontId="8" fillId="0" borderId="0" xfId="6"/>
    <xf numFmtId="0" fontId="11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9">
    <cellStyle name="Accent2" xfId="4" builtinId="33"/>
    <cellStyle name="Comma" xfId="1" builtinId="3"/>
    <cellStyle name="Currency" xfId="2" builtinId="4"/>
    <cellStyle name="Currency 4" xfId="7"/>
    <cellStyle name="Currency 4 2" xfId="8"/>
    <cellStyle name="Normal" xfId="0" builtinId="0"/>
    <cellStyle name="Normal 2 2" xfId="5"/>
    <cellStyle name="Normal 6" xfId="6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2"/>
  <sheetViews>
    <sheetView workbookViewId="0">
      <selection activeCell="N31" sqref="N31"/>
    </sheetView>
  </sheetViews>
  <sheetFormatPr defaultRowHeight="12.75" x14ac:dyDescent="0.2"/>
  <cols>
    <col min="1" max="1" width="9.140625" style="69"/>
    <col min="2" max="2" width="21.85546875" style="69" bestFit="1" customWidth="1"/>
    <col min="3" max="3" width="14" style="69" bestFit="1" customWidth="1"/>
    <col min="4" max="4" width="13.42578125" style="69" bestFit="1" customWidth="1"/>
    <col min="5" max="6" width="14" style="69" bestFit="1" customWidth="1"/>
    <col min="7" max="7" width="10.85546875" style="69" bestFit="1" customWidth="1"/>
    <col min="8" max="8" width="10.140625" style="69" bestFit="1" customWidth="1"/>
    <col min="9" max="16384" width="9.140625" style="69"/>
  </cols>
  <sheetData>
    <row r="1" spans="1:8" s="63" customFormat="1" x14ac:dyDescent="0.2">
      <c r="A1" s="61" t="s">
        <v>93</v>
      </c>
      <c r="B1" s="62" t="s">
        <v>94</v>
      </c>
      <c r="C1" s="62" t="s">
        <v>95</v>
      </c>
      <c r="D1" s="62" t="s">
        <v>96</v>
      </c>
      <c r="E1" s="62" t="s">
        <v>97</v>
      </c>
      <c r="F1" s="62" t="s">
        <v>98</v>
      </c>
      <c r="G1" s="62" t="s">
        <v>99</v>
      </c>
      <c r="H1" s="62" t="s">
        <v>100</v>
      </c>
    </row>
    <row r="2" spans="1:8" x14ac:dyDescent="0.2">
      <c r="A2" s="64">
        <v>1</v>
      </c>
      <c r="B2" s="65" t="s">
        <v>101</v>
      </c>
      <c r="C2" s="65" t="s">
        <v>102</v>
      </c>
      <c r="D2" s="65" t="s">
        <v>103</v>
      </c>
      <c r="E2" s="66">
        <v>725000</v>
      </c>
      <c r="F2" s="66">
        <v>645250</v>
      </c>
      <c r="G2" s="67">
        <v>43191</v>
      </c>
      <c r="H2" s="68">
        <v>43267</v>
      </c>
    </row>
    <row r="3" spans="1:8" x14ac:dyDescent="0.2">
      <c r="A3" s="64">
        <v>2</v>
      </c>
      <c r="B3" s="65" t="s">
        <v>104</v>
      </c>
      <c r="C3" s="65" t="s">
        <v>105</v>
      </c>
      <c r="D3" s="65" t="s">
        <v>106</v>
      </c>
      <c r="E3" s="66">
        <v>350000</v>
      </c>
      <c r="F3" s="66">
        <v>340000</v>
      </c>
      <c r="G3" s="67">
        <v>43191</v>
      </c>
      <c r="H3" s="68">
        <v>43235</v>
      </c>
    </row>
    <row r="4" spans="1:8" x14ac:dyDescent="0.2">
      <c r="A4" s="64">
        <v>3</v>
      </c>
      <c r="B4" s="65" t="s">
        <v>107</v>
      </c>
      <c r="C4" s="65" t="s">
        <v>105</v>
      </c>
      <c r="D4" s="65" t="s">
        <v>108</v>
      </c>
      <c r="E4" s="66">
        <v>418000</v>
      </c>
      <c r="F4" s="66">
        <v>400000</v>
      </c>
      <c r="G4" s="67">
        <v>43191</v>
      </c>
      <c r="H4" s="68">
        <v>43252</v>
      </c>
    </row>
    <row r="5" spans="1:8" x14ac:dyDescent="0.2">
      <c r="A5" s="64">
        <v>4</v>
      </c>
      <c r="B5" s="65" t="s">
        <v>109</v>
      </c>
      <c r="C5" s="65" t="s">
        <v>110</v>
      </c>
      <c r="D5" s="65" t="s">
        <v>111</v>
      </c>
      <c r="E5" s="66">
        <v>215800</v>
      </c>
      <c r="F5" s="66">
        <v>200000</v>
      </c>
      <c r="G5" s="67">
        <v>43191</v>
      </c>
      <c r="H5" s="68">
        <v>43245</v>
      </c>
    </row>
    <row r="6" spans="1:8" x14ac:dyDescent="0.2">
      <c r="A6" s="64">
        <v>5</v>
      </c>
      <c r="B6" s="65" t="s">
        <v>112</v>
      </c>
      <c r="C6" s="65" t="s">
        <v>105</v>
      </c>
      <c r="D6" s="65" t="s">
        <v>108</v>
      </c>
      <c r="E6" s="66">
        <v>385900</v>
      </c>
      <c r="F6" s="66">
        <v>385900</v>
      </c>
      <c r="G6" s="67">
        <v>43191</v>
      </c>
      <c r="H6" s="68">
        <v>43220</v>
      </c>
    </row>
    <row r="7" spans="1:8" x14ac:dyDescent="0.2">
      <c r="A7" s="64">
        <v>6</v>
      </c>
      <c r="B7" s="65" t="s">
        <v>113</v>
      </c>
      <c r="C7" s="65" t="s">
        <v>114</v>
      </c>
      <c r="D7" s="65" t="s">
        <v>106</v>
      </c>
      <c r="E7" s="66">
        <v>500000</v>
      </c>
      <c r="F7" s="66">
        <v>465000</v>
      </c>
      <c r="G7" s="68">
        <v>43193</v>
      </c>
      <c r="H7" s="68">
        <v>43261</v>
      </c>
    </row>
    <row r="8" spans="1:8" x14ac:dyDescent="0.2">
      <c r="A8" s="64">
        <v>7</v>
      </c>
      <c r="B8" s="65" t="s">
        <v>115</v>
      </c>
      <c r="C8" s="65" t="s">
        <v>110</v>
      </c>
      <c r="D8" s="65" t="s">
        <v>111</v>
      </c>
      <c r="E8" s="66">
        <v>300000</v>
      </c>
      <c r="F8" s="66">
        <v>290000</v>
      </c>
      <c r="G8" s="68">
        <v>43193</v>
      </c>
      <c r="H8" s="68">
        <v>43252</v>
      </c>
    </row>
    <row r="9" spans="1:8" x14ac:dyDescent="0.2">
      <c r="A9" s="64">
        <v>8</v>
      </c>
      <c r="B9" s="65" t="s">
        <v>116</v>
      </c>
      <c r="C9" s="65" t="s">
        <v>105</v>
      </c>
      <c r="D9" s="65" t="s">
        <v>117</v>
      </c>
      <c r="E9" s="66">
        <v>565000</v>
      </c>
      <c r="F9" s="66">
        <v>535000</v>
      </c>
      <c r="G9" s="68">
        <v>43196</v>
      </c>
      <c r="H9" s="68">
        <v>43373</v>
      </c>
    </row>
    <row r="10" spans="1:8" x14ac:dyDescent="0.2">
      <c r="A10" s="64">
        <v>9</v>
      </c>
      <c r="B10" s="65" t="s">
        <v>118</v>
      </c>
      <c r="C10" s="65" t="s">
        <v>114</v>
      </c>
      <c r="D10" s="65" t="s">
        <v>111</v>
      </c>
      <c r="E10" s="66">
        <v>219000</v>
      </c>
      <c r="F10" s="66">
        <v>215000</v>
      </c>
      <c r="G10" s="68">
        <v>43198</v>
      </c>
      <c r="H10" s="68">
        <v>43253</v>
      </c>
    </row>
    <row r="11" spans="1:8" x14ac:dyDescent="0.2">
      <c r="A11" s="64">
        <v>10</v>
      </c>
      <c r="B11" s="65" t="s">
        <v>119</v>
      </c>
      <c r="C11" s="65" t="s">
        <v>110</v>
      </c>
      <c r="D11" s="65" t="s">
        <v>117</v>
      </c>
      <c r="E11" s="66">
        <v>165000</v>
      </c>
      <c r="F11" s="66">
        <v>156750</v>
      </c>
      <c r="G11" s="68">
        <v>43202</v>
      </c>
      <c r="H11" s="68">
        <v>43263</v>
      </c>
    </row>
    <row r="12" spans="1:8" x14ac:dyDescent="0.2">
      <c r="A12" s="64">
        <v>11</v>
      </c>
      <c r="B12" s="65" t="s">
        <v>120</v>
      </c>
      <c r="C12" s="65" t="s">
        <v>105</v>
      </c>
      <c r="D12" s="65" t="s">
        <v>103</v>
      </c>
      <c r="E12" s="66">
        <v>325000</v>
      </c>
      <c r="F12" s="66">
        <v>320000</v>
      </c>
      <c r="G12" s="68">
        <v>43202</v>
      </c>
      <c r="H12" s="68">
        <v>43250</v>
      </c>
    </row>
    <row r="13" spans="1:8" x14ac:dyDescent="0.2">
      <c r="A13" s="64">
        <v>12</v>
      </c>
      <c r="B13" s="65" t="s">
        <v>121</v>
      </c>
      <c r="C13" s="65" t="s">
        <v>114</v>
      </c>
      <c r="D13" s="65" t="s">
        <v>108</v>
      </c>
      <c r="E13" s="66">
        <v>750250</v>
      </c>
      <c r="F13" s="66">
        <v>700000</v>
      </c>
      <c r="G13" s="68">
        <v>43202</v>
      </c>
      <c r="H13" s="68">
        <v>43405</v>
      </c>
    </row>
    <row r="14" spans="1:8" x14ac:dyDescent="0.2">
      <c r="A14" s="64">
        <v>13</v>
      </c>
      <c r="B14" s="65" t="s">
        <v>122</v>
      </c>
      <c r="C14" s="65" t="s">
        <v>110</v>
      </c>
      <c r="D14" s="65" t="s">
        <v>108</v>
      </c>
      <c r="E14" s="66">
        <v>110000</v>
      </c>
      <c r="F14" s="66">
        <v>106000</v>
      </c>
      <c r="G14" s="68">
        <v>43202</v>
      </c>
      <c r="H14" s="68">
        <v>43284</v>
      </c>
    </row>
    <row r="15" spans="1:8" x14ac:dyDescent="0.2">
      <c r="A15" s="64">
        <v>14</v>
      </c>
      <c r="B15" s="65" t="s">
        <v>123</v>
      </c>
      <c r="C15" s="65" t="s">
        <v>105</v>
      </c>
      <c r="D15" s="65" t="s">
        <v>106</v>
      </c>
      <c r="E15" s="66">
        <v>314250</v>
      </c>
      <c r="F15" s="66">
        <v>304000</v>
      </c>
      <c r="G15" s="68">
        <v>43203</v>
      </c>
      <c r="H15" s="68">
        <v>43317</v>
      </c>
    </row>
    <row r="16" spans="1:8" x14ac:dyDescent="0.2">
      <c r="A16" s="64">
        <v>15</v>
      </c>
      <c r="B16" s="65" t="s">
        <v>124</v>
      </c>
      <c r="C16" s="65" t="s">
        <v>105</v>
      </c>
      <c r="D16" s="65" t="s">
        <v>125</v>
      </c>
      <c r="E16" s="66">
        <v>555000</v>
      </c>
      <c r="F16" s="66">
        <v>500000</v>
      </c>
      <c r="G16" s="68">
        <v>43203</v>
      </c>
      <c r="H16" s="68">
        <v>43388</v>
      </c>
    </row>
    <row r="17" spans="1:8" x14ac:dyDescent="0.2">
      <c r="A17" s="64">
        <v>16</v>
      </c>
      <c r="B17" s="65" t="s">
        <v>126</v>
      </c>
      <c r="C17" s="65" t="s">
        <v>114</v>
      </c>
      <c r="D17" s="65" t="s">
        <v>125</v>
      </c>
      <c r="E17" s="66">
        <v>450000</v>
      </c>
      <c r="F17" s="66">
        <v>382500</v>
      </c>
      <c r="G17" s="68">
        <v>43205</v>
      </c>
      <c r="H17" s="68">
        <v>43281</v>
      </c>
    </row>
    <row r="18" spans="1:8" x14ac:dyDescent="0.2">
      <c r="A18" s="64">
        <v>17</v>
      </c>
      <c r="B18" s="65" t="s">
        <v>127</v>
      </c>
      <c r="C18" s="65" t="s">
        <v>114</v>
      </c>
      <c r="D18" s="65" t="s">
        <v>117</v>
      </c>
      <c r="E18" s="66">
        <v>345000</v>
      </c>
      <c r="F18" s="66">
        <v>339999</v>
      </c>
      <c r="G18" s="68">
        <v>43208</v>
      </c>
      <c r="H18" s="68">
        <v>43274</v>
      </c>
    </row>
    <row r="19" spans="1:8" x14ac:dyDescent="0.2">
      <c r="A19" s="64">
        <v>18</v>
      </c>
      <c r="B19" s="65" t="s">
        <v>128</v>
      </c>
      <c r="C19" s="65" t="s">
        <v>129</v>
      </c>
      <c r="D19" s="65" t="s">
        <v>103</v>
      </c>
      <c r="E19" s="66">
        <v>300000</v>
      </c>
      <c r="F19" s="66">
        <v>300000</v>
      </c>
      <c r="G19" s="68">
        <v>43208</v>
      </c>
      <c r="H19" s="68">
        <v>43220</v>
      </c>
    </row>
    <row r="20" spans="1:8" x14ac:dyDescent="0.2">
      <c r="A20" s="64">
        <v>19</v>
      </c>
      <c r="B20" s="65" t="s">
        <v>130</v>
      </c>
      <c r="C20" s="65" t="s">
        <v>105</v>
      </c>
      <c r="D20" s="65" t="s">
        <v>108</v>
      </c>
      <c r="E20" s="66">
        <v>425000</v>
      </c>
      <c r="F20" s="66">
        <v>415000</v>
      </c>
      <c r="G20" s="68">
        <v>43208</v>
      </c>
      <c r="H20" s="68">
        <v>43281</v>
      </c>
    </row>
    <row r="21" spans="1:8" x14ac:dyDescent="0.2">
      <c r="A21" s="64">
        <v>20</v>
      </c>
      <c r="B21" s="65" t="s">
        <v>131</v>
      </c>
      <c r="C21" s="65" t="s">
        <v>114</v>
      </c>
      <c r="D21" s="65" t="s">
        <v>117</v>
      </c>
      <c r="E21" s="66">
        <v>325000</v>
      </c>
      <c r="F21" s="66">
        <v>308750</v>
      </c>
      <c r="G21" s="68">
        <v>43209</v>
      </c>
      <c r="H21" s="68">
        <v>43283</v>
      </c>
    </row>
    <row r="22" spans="1:8" x14ac:dyDescent="0.2">
      <c r="A22" s="64">
        <v>21</v>
      </c>
      <c r="B22" s="65" t="s">
        <v>132</v>
      </c>
      <c r="C22" s="65" t="s">
        <v>110</v>
      </c>
      <c r="D22" s="65" t="s">
        <v>103</v>
      </c>
      <c r="E22" s="66">
        <v>325000</v>
      </c>
      <c r="F22" s="66">
        <v>302250</v>
      </c>
      <c r="G22" s="68">
        <v>43218</v>
      </c>
      <c r="H22" s="68">
        <v>43252</v>
      </c>
    </row>
    <row r="23" spans="1:8" x14ac:dyDescent="0.2">
      <c r="A23" s="64">
        <v>22</v>
      </c>
      <c r="B23" s="65" t="s">
        <v>133</v>
      </c>
      <c r="C23" s="65" t="s">
        <v>129</v>
      </c>
      <c r="D23" s="65" t="s">
        <v>111</v>
      </c>
      <c r="E23" s="66">
        <v>325000</v>
      </c>
      <c r="F23" s="66">
        <v>320000</v>
      </c>
      <c r="G23" s="68">
        <v>43218</v>
      </c>
      <c r="H23" s="68">
        <v>43248</v>
      </c>
    </row>
    <row r="24" spans="1:8" x14ac:dyDescent="0.2">
      <c r="A24" s="64">
        <v>23</v>
      </c>
      <c r="B24" s="65" t="s">
        <v>134</v>
      </c>
      <c r="C24" s="65" t="s">
        <v>129</v>
      </c>
      <c r="D24" s="65" t="s">
        <v>117</v>
      </c>
      <c r="E24" s="66">
        <v>285750</v>
      </c>
      <c r="F24" s="66">
        <v>300000</v>
      </c>
      <c r="G24" s="68">
        <v>43218</v>
      </c>
      <c r="H24" s="68">
        <v>43254</v>
      </c>
    </row>
    <row r="25" spans="1:8" x14ac:dyDescent="0.2">
      <c r="A25" s="64">
        <v>24</v>
      </c>
      <c r="B25" s="65" t="s">
        <v>135</v>
      </c>
      <c r="C25" s="65" t="s">
        <v>105</v>
      </c>
      <c r="D25" s="65" t="s">
        <v>111</v>
      </c>
      <c r="E25" s="66">
        <v>425815</v>
      </c>
      <c r="F25" s="66">
        <v>400000</v>
      </c>
      <c r="G25" s="68">
        <v>43218</v>
      </c>
      <c r="H25" s="68">
        <v>43358</v>
      </c>
    </row>
    <row r="26" spans="1:8" x14ac:dyDescent="0.2">
      <c r="A26" s="64">
        <v>25</v>
      </c>
      <c r="B26" s="65" t="s">
        <v>136</v>
      </c>
      <c r="C26" s="65" t="s">
        <v>105</v>
      </c>
      <c r="D26" s="65" t="s">
        <v>108</v>
      </c>
      <c r="E26" s="66">
        <v>250000</v>
      </c>
      <c r="F26" s="66">
        <v>232000</v>
      </c>
      <c r="G26" s="68">
        <v>43219</v>
      </c>
      <c r="H26" s="68">
        <v>43344</v>
      </c>
    </row>
    <row r="27" spans="1:8" x14ac:dyDescent="0.2">
      <c r="A27" s="64">
        <v>26</v>
      </c>
      <c r="B27" s="65" t="s">
        <v>137</v>
      </c>
      <c r="C27" s="65" t="s">
        <v>129</v>
      </c>
      <c r="D27" s="65" t="s">
        <v>111</v>
      </c>
      <c r="E27" s="66">
        <v>515000</v>
      </c>
      <c r="F27" s="66">
        <v>485750</v>
      </c>
      <c r="G27" s="68">
        <v>43219</v>
      </c>
      <c r="H27" s="68">
        <v>43337</v>
      </c>
    </row>
    <row r="28" spans="1:8" x14ac:dyDescent="0.2">
      <c r="A28" s="64">
        <v>27</v>
      </c>
      <c r="B28" s="65" t="s">
        <v>138</v>
      </c>
      <c r="C28" s="65" t="s">
        <v>114</v>
      </c>
      <c r="D28" s="65" t="s">
        <v>139</v>
      </c>
      <c r="E28" s="66">
        <v>400000</v>
      </c>
      <c r="F28" s="66">
        <v>375000</v>
      </c>
      <c r="G28" s="68">
        <v>43220</v>
      </c>
      <c r="H28" s="68">
        <v>43270</v>
      </c>
    </row>
    <row r="29" spans="1:8" x14ac:dyDescent="0.2">
      <c r="A29" s="64">
        <v>28</v>
      </c>
      <c r="B29" s="65" t="s">
        <v>140</v>
      </c>
      <c r="C29" s="65" t="s">
        <v>129</v>
      </c>
      <c r="D29" s="65" t="s">
        <v>103</v>
      </c>
      <c r="E29" s="66">
        <v>450000</v>
      </c>
      <c r="F29" s="66">
        <v>400000</v>
      </c>
      <c r="G29" s="68">
        <v>43220</v>
      </c>
      <c r="H29" s="68">
        <v>43374</v>
      </c>
    </row>
    <row r="30" spans="1:8" x14ac:dyDescent="0.2">
      <c r="A30" s="64">
        <v>29</v>
      </c>
      <c r="B30" s="65" t="s">
        <v>141</v>
      </c>
      <c r="C30" s="65" t="s">
        <v>129</v>
      </c>
      <c r="D30" s="65" t="s">
        <v>139</v>
      </c>
      <c r="E30" s="66">
        <v>310000</v>
      </c>
      <c r="F30" s="66">
        <v>300000</v>
      </c>
      <c r="G30" s="68">
        <v>43220</v>
      </c>
      <c r="H30" s="68">
        <v>43282</v>
      </c>
    </row>
    <row r="31" spans="1:8" x14ac:dyDescent="0.2">
      <c r="A31" s="64">
        <v>30</v>
      </c>
      <c r="B31" s="65" t="s">
        <v>142</v>
      </c>
      <c r="C31" s="65" t="s">
        <v>110</v>
      </c>
      <c r="D31" s="65" t="s">
        <v>103</v>
      </c>
      <c r="E31" s="66">
        <v>250000</v>
      </c>
      <c r="F31" s="66">
        <v>255000</v>
      </c>
      <c r="G31" s="68">
        <v>43221</v>
      </c>
      <c r="H31" s="68">
        <v>43269</v>
      </c>
    </row>
    <row r="32" spans="1:8" x14ac:dyDescent="0.2">
      <c r="A32" s="64">
        <v>31</v>
      </c>
      <c r="B32" s="65" t="s">
        <v>143</v>
      </c>
      <c r="C32" s="65" t="s">
        <v>129</v>
      </c>
      <c r="D32" s="65" t="s">
        <v>139</v>
      </c>
      <c r="E32" s="66">
        <v>375500</v>
      </c>
      <c r="F32" s="66">
        <v>375500</v>
      </c>
      <c r="G32" s="68">
        <v>43221</v>
      </c>
      <c r="H32" s="68">
        <v>43225</v>
      </c>
    </row>
    <row r="33" spans="1:8" x14ac:dyDescent="0.2">
      <c r="A33" s="64">
        <v>32</v>
      </c>
      <c r="B33" s="65" t="s">
        <v>144</v>
      </c>
      <c r="C33" s="65" t="s">
        <v>102</v>
      </c>
      <c r="D33" s="65" t="s">
        <v>145</v>
      </c>
      <c r="E33" s="66">
        <v>185500</v>
      </c>
      <c r="F33" s="66">
        <v>179000</v>
      </c>
      <c r="G33" s="68">
        <v>43221</v>
      </c>
      <c r="H33" s="68">
        <v>43257</v>
      </c>
    </row>
    <row r="34" spans="1:8" x14ac:dyDescent="0.2">
      <c r="A34" s="64">
        <v>33</v>
      </c>
      <c r="B34" s="65" t="s">
        <v>146</v>
      </c>
      <c r="C34" s="65" t="s">
        <v>129</v>
      </c>
      <c r="D34" s="65" t="s">
        <v>108</v>
      </c>
      <c r="E34" s="66">
        <v>395000</v>
      </c>
      <c r="F34" s="66">
        <v>375000</v>
      </c>
      <c r="G34" s="68">
        <v>43221</v>
      </c>
      <c r="H34" s="68">
        <v>43297</v>
      </c>
    </row>
    <row r="35" spans="1:8" x14ac:dyDescent="0.2">
      <c r="A35" s="64">
        <v>34</v>
      </c>
      <c r="B35" s="65" t="s">
        <v>147</v>
      </c>
      <c r="C35" s="65" t="s">
        <v>102</v>
      </c>
      <c r="D35" s="65" t="s">
        <v>106</v>
      </c>
      <c r="E35" s="66">
        <v>410000</v>
      </c>
      <c r="F35" s="66">
        <v>397700</v>
      </c>
      <c r="G35" s="68">
        <v>43221</v>
      </c>
      <c r="H35" s="68">
        <v>43277</v>
      </c>
    </row>
    <row r="36" spans="1:8" x14ac:dyDescent="0.2">
      <c r="A36" s="64">
        <v>35</v>
      </c>
      <c r="B36" s="65" t="s">
        <v>148</v>
      </c>
      <c r="C36" s="65" t="s">
        <v>102</v>
      </c>
      <c r="D36" s="65" t="s">
        <v>103</v>
      </c>
      <c r="E36" s="66">
        <v>560700</v>
      </c>
      <c r="F36" s="66">
        <v>550000</v>
      </c>
      <c r="G36" s="68">
        <v>43221</v>
      </c>
      <c r="H36" s="68">
        <v>43250</v>
      </c>
    </row>
    <row r="37" spans="1:8" x14ac:dyDescent="0.2">
      <c r="A37" s="64">
        <v>36</v>
      </c>
      <c r="B37" s="65" t="s">
        <v>149</v>
      </c>
      <c r="C37" s="65" t="s">
        <v>105</v>
      </c>
      <c r="D37" s="65" t="s">
        <v>145</v>
      </c>
      <c r="E37" s="66">
        <v>450000</v>
      </c>
      <c r="F37" s="66">
        <v>400000</v>
      </c>
      <c r="G37" s="68">
        <v>43222</v>
      </c>
      <c r="H37" s="68">
        <v>43373</v>
      </c>
    </row>
    <row r="38" spans="1:8" x14ac:dyDescent="0.2">
      <c r="A38" s="64">
        <v>37</v>
      </c>
      <c r="B38" s="65" t="s">
        <v>150</v>
      </c>
      <c r="C38" s="65" t="s">
        <v>102</v>
      </c>
      <c r="D38" s="65" t="s">
        <v>111</v>
      </c>
      <c r="E38" s="66">
        <v>395000</v>
      </c>
      <c r="F38" s="66">
        <v>380000</v>
      </c>
      <c r="G38" s="68">
        <v>43225</v>
      </c>
      <c r="H38" s="68">
        <v>43297</v>
      </c>
    </row>
    <row r="39" spans="1:8" x14ac:dyDescent="0.2">
      <c r="A39" s="64">
        <v>38</v>
      </c>
      <c r="B39" s="65" t="s">
        <v>151</v>
      </c>
      <c r="C39" s="65" t="s">
        <v>129</v>
      </c>
      <c r="D39" s="65" t="s">
        <v>145</v>
      </c>
      <c r="E39" s="66">
        <v>475000</v>
      </c>
      <c r="F39" s="66">
        <v>425250</v>
      </c>
      <c r="G39" s="68">
        <v>43225</v>
      </c>
      <c r="H39" s="68">
        <v>43366</v>
      </c>
    </row>
    <row r="40" spans="1:8" x14ac:dyDescent="0.2">
      <c r="A40" s="64">
        <v>39</v>
      </c>
      <c r="B40" s="65" t="s">
        <v>152</v>
      </c>
      <c r="C40" s="65" t="s">
        <v>110</v>
      </c>
      <c r="D40" s="65" t="s">
        <v>103</v>
      </c>
      <c r="E40" s="66">
        <v>450000</v>
      </c>
      <c r="F40" s="66">
        <v>382500</v>
      </c>
      <c r="G40" s="68">
        <v>43225</v>
      </c>
      <c r="H40" s="68">
        <v>43267</v>
      </c>
    </row>
    <row r="41" spans="1:8" x14ac:dyDescent="0.2">
      <c r="A41" s="64">
        <v>40</v>
      </c>
      <c r="B41" s="65" t="s">
        <v>153</v>
      </c>
      <c r="C41" s="65" t="s">
        <v>114</v>
      </c>
      <c r="D41" s="65" t="s">
        <v>108</v>
      </c>
      <c r="E41" s="66">
        <v>1500120</v>
      </c>
      <c r="F41" s="66">
        <v>140000</v>
      </c>
      <c r="G41" s="68">
        <v>43225</v>
      </c>
      <c r="H41" s="68">
        <v>43373</v>
      </c>
    </row>
    <row r="42" spans="1:8" x14ac:dyDescent="0.2">
      <c r="A42" s="64">
        <v>41</v>
      </c>
      <c r="B42" s="65" t="s">
        <v>154</v>
      </c>
      <c r="C42" s="65" t="s">
        <v>129</v>
      </c>
      <c r="D42" s="65" t="s">
        <v>139</v>
      </c>
      <c r="E42" s="66">
        <v>500000</v>
      </c>
      <c r="F42" s="66">
        <v>425000</v>
      </c>
      <c r="G42" s="68">
        <v>43225</v>
      </c>
      <c r="H42" s="68">
        <v>43419</v>
      </c>
    </row>
    <row r="43" spans="1:8" x14ac:dyDescent="0.2">
      <c r="A43" s="64">
        <v>42</v>
      </c>
      <c r="B43" s="65" t="s">
        <v>155</v>
      </c>
      <c r="C43" s="65" t="s">
        <v>129</v>
      </c>
      <c r="D43" s="65" t="s">
        <v>117</v>
      </c>
      <c r="E43" s="66">
        <v>460750</v>
      </c>
      <c r="F43" s="66">
        <v>435500</v>
      </c>
      <c r="G43" s="68">
        <v>43225</v>
      </c>
      <c r="H43" s="68">
        <v>43405</v>
      </c>
    </row>
    <row r="44" spans="1:8" x14ac:dyDescent="0.2">
      <c r="A44" s="64">
        <v>43</v>
      </c>
      <c r="B44" s="65" t="s">
        <v>156</v>
      </c>
      <c r="C44" s="65" t="s">
        <v>105</v>
      </c>
      <c r="D44" s="65" t="s">
        <v>108</v>
      </c>
      <c r="E44" s="66">
        <v>375000</v>
      </c>
      <c r="F44" s="66">
        <v>376000</v>
      </c>
      <c r="G44" s="68">
        <v>43226</v>
      </c>
      <c r="H44" s="68">
        <v>43235</v>
      </c>
    </row>
    <row r="45" spans="1:8" x14ac:dyDescent="0.2">
      <c r="A45" s="64">
        <v>44</v>
      </c>
      <c r="B45" s="65" t="s">
        <v>157</v>
      </c>
      <c r="C45" s="65" t="s">
        <v>114</v>
      </c>
      <c r="D45" s="65" t="s">
        <v>139</v>
      </c>
      <c r="E45" s="66">
        <v>1250000</v>
      </c>
      <c r="F45" s="66">
        <v>1225000</v>
      </c>
      <c r="G45" s="68">
        <v>43232</v>
      </c>
      <c r="H45" s="68">
        <v>43257</v>
      </c>
    </row>
    <row r="46" spans="1:8" x14ac:dyDescent="0.2">
      <c r="A46" s="64">
        <v>45</v>
      </c>
      <c r="B46" s="65" t="s">
        <v>158</v>
      </c>
      <c r="C46" s="65" t="s">
        <v>105</v>
      </c>
      <c r="D46" s="65" t="s">
        <v>108</v>
      </c>
      <c r="E46" s="66">
        <v>365750</v>
      </c>
      <c r="F46" s="66">
        <v>355000</v>
      </c>
      <c r="G46" s="68">
        <v>43233</v>
      </c>
      <c r="H46" s="68">
        <v>43327</v>
      </c>
    </row>
    <row r="47" spans="1:8" x14ac:dyDescent="0.2">
      <c r="A47" s="64">
        <v>46</v>
      </c>
      <c r="B47" s="65" t="s">
        <v>159</v>
      </c>
      <c r="C47" s="65" t="s">
        <v>102</v>
      </c>
      <c r="D47" s="65" t="s">
        <v>106</v>
      </c>
      <c r="E47" s="66">
        <v>650000</v>
      </c>
      <c r="F47" s="66">
        <v>598000</v>
      </c>
      <c r="G47" s="68">
        <v>43235</v>
      </c>
      <c r="H47" s="68">
        <v>43260</v>
      </c>
    </row>
    <row r="48" spans="1:8" x14ac:dyDescent="0.2">
      <c r="A48" s="64">
        <v>47</v>
      </c>
      <c r="B48" s="65" t="s">
        <v>160</v>
      </c>
      <c r="C48" s="65" t="s">
        <v>129</v>
      </c>
      <c r="D48" s="65" t="s">
        <v>125</v>
      </c>
      <c r="E48" s="66">
        <v>325000</v>
      </c>
      <c r="F48" s="66">
        <v>325000</v>
      </c>
      <c r="G48" s="68">
        <v>43238</v>
      </c>
      <c r="H48" s="68">
        <v>43251</v>
      </c>
    </row>
    <row r="49" spans="1:8" x14ac:dyDescent="0.2">
      <c r="A49" s="64">
        <v>48</v>
      </c>
      <c r="B49" s="65" t="s">
        <v>161</v>
      </c>
      <c r="C49" s="65" t="s">
        <v>114</v>
      </c>
      <c r="D49" s="65" t="s">
        <v>162</v>
      </c>
      <c r="E49" s="66">
        <v>147800</v>
      </c>
      <c r="F49" s="66">
        <v>150000</v>
      </c>
      <c r="G49" s="68">
        <v>43242</v>
      </c>
      <c r="H49" s="68">
        <v>43267</v>
      </c>
    </row>
    <row r="50" spans="1:8" x14ac:dyDescent="0.2">
      <c r="A50" s="64">
        <v>49</v>
      </c>
      <c r="B50" s="65" t="s">
        <v>163</v>
      </c>
      <c r="C50" s="65" t="s">
        <v>110</v>
      </c>
      <c r="D50" s="65" t="s">
        <v>106</v>
      </c>
      <c r="E50" s="66">
        <v>180000</v>
      </c>
      <c r="F50" s="66">
        <v>175000</v>
      </c>
      <c r="G50" s="68">
        <v>43243</v>
      </c>
      <c r="H50" s="68">
        <v>43296</v>
      </c>
    </row>
    <row r="51" spans="1:8" x14ac:dyDescent="0.2">
      <c r="A51" s="64">
        <v>50</v>
      </c>
      <c r="B51" s="65" t="s">
        <v>164</v>
      </c>
      <c r="C51" s="65" t="s">
        <v>114</v>
      </c>
      <c r="D51" s="65" t="s">
        <v>145</v>
      </c>
      <c r="E51" s="66">
        <v>310000</v>
      </c>
      <c r="F51" s="66">
        <v>291400</v>
      </c>
      <c r="G51" s="68">
        <v>43242</v>
      </c>
      <c r="H51" s="68">
        <v>43280</v>
      </c>
    </row>
    <row r="52" spans="1:8" x14ac:dyDescent="0.2">
      <c r="A52" s="64">
        <v>51</v>
      </c>
      <c r="B52" s="65" t="s">
        <v>165</v>
      </c>
      <c r="C52" s="65" t="s">
        <v>129</v>
      </c>
      <c r="D52" s="65" t="s">
        <v>162</v>
      </c>
      <c r="E52" s="66">
        <v>345000</v>
      </c>
      <c r="F52" s="66">
        <v>335000</v>
      </c>
      <c r="G52" s="68">
        <v>43243</v>
      </c>
      <c r="H52" s="68">
        <v>43274</v>
      </c>
    </row>
    <row r="53" spans="1:8" x14ac:dyDescent="0.2">
      <c r="A53" s="64">
        <v>52</v>
      </c>
      <c r="B53" s="65" t="s">
        <v>166</v>
      </c>
      <c r="C53" s="65" t="s">
        <v>129</v>
      </c>
      <c r="D53" s="65" t="s">
        <v>162</v>
      </c>
      <c r="E53" s="66">
        <v>375000</v>
      </c>
      <c r="F53" s="66">
        <v>330000</v>
      </c>
      <c r="G53" s="68">
        <v>43246</v>
      </c>
      <c r="H53" s="68">
        <v>43342</v>
      </c>
    </row>
    <row r="54" spans="1:8" x14ac:dyDescent="0.2">
      <c r="A54" s="64">
        <v>53</v>
      </c>
      <c r="B54" s="65" t="s">
        <v>167</v>
      </c>
      <c r="C54" s="65" t="s">
        <v>110</v>
      </c>
      <c r="D54" s="65" t="s">
        <v>108</v>
      </c>
      <c r="E54" s="66">
        <v>215000</v>
      </c>
      <c r="F54" s="66">
        <v>195000</v>
      </c>
      <c r="G54" s="68">
        <v>43248</v>
      </c>
      <c r="H54" s="68">
        <v>43269</v>
      </c>
    </row>
    <row r="55" spans="1:8" x14ac:dyDescent="0.2">
      <c r="A55" s="64">
        <v>54</v>
      </c>
      <c r="B55" s="65" t="s">
        <v>168</v>
      </c>
      <c r="C55" s="65" t="s">
        <v>129</v>
      </c>
      <c r="D55" s="65" t="s">
        <v>162</v>
      </c>
      <c r="E55" s="66">
        <v>450000</v>
      </c>
      <c r="F55" s="66">
        <v>400000</v>
      </c>
      <c r="G55" s="68">
        <v>43248</v>
      </c>
      <c r="H55" s="68">
        <v>43327</v>
      </c>
    </row>
    <row r="56" spans="1:8" x14ac:dyDescent="0.2">
      <c r="A56" s="64">
        <v>55</v>
      </c>
      <c r="B56" s="65" t="s">
        <v>169</v>
      </c>
      <c r="C56" s="65" t="s">
        <v>105</v>
      </c>
      <c r="D56" s="65" t="s">
        <v>106</v>
      </c>
      <c r="E56" s="66">
        <v>315250</v>
      </c>
      <c r="F56" s="66">
        <v>300000</v>
      </c>
      <c r="G56" s="68">
        <v>43248</v>
      </c>
      <c r="H56" s="68">
        <v>43313</v>
      </c>
    </row>
    <row r="57" spans="1:8" x14ac:dyDescent="0.2">
      <c r="A57" s="64">
        <v>56</v>
      </c>
      <c r="B57" s="65" t="s">
        <v>170</v>
      </c>
      <c r="C57" s="65" t="s">
        <v>102</v>
      </c>
      <c r="D57" s="65" t="s">
        <v>106</v>
      </c>
      <c r="E57" s="66">
        <v>475000</v>
      </c>
      <c r="F57" s="66">
        <v>450000</v>
      </c>
      <c r="G57" s="68">
        <v>43251</v>
      </c>
      <c r="H57" s="68">
        <v>43331</v>
      </c>
    </row>
    <row r="58" spans="1:8" x14ac:dyDescent="0.2">
      <c r="A58" s="64">
        <v>57</v>
      </c>
      <c r="B58" s="65" t="s">
        <v>171</v>
      </c>
      <c r="C58" s="65" t="s">
        <v>129</v>
      </c>
      <c r="D58" s="65" t="s">
        <v>125</v>
      </c>
      <c r="E58" s="66">
        <v>400000</v>
      </c>
      <c r="F58" s="66">
        <v>375000</v>
      </c>
      <c r="G58" s="68">
        <v>43251</v>
      </c>
      <c r="H58" s="68">
        <v>43296</v>
      </c>
    </row>
    <row r="59" spans="1:8" x14ac:dyDescent="0.2">
      <c r="A59" s="64">
        <v>58</v>
      </c>
      <c r="B59" s="65" t="s">
        <v>172</v>
      </c>
      <c r="C59" s="65" t="s">
        <v>105</v>
      </c>
      <c r="D59" s="65" t="s">
        <v>173</v>
      </c>
      <c r="E59" s="66">
        <v>316000</v>
      </c>
      <c r="F59" s="66">
        <v>316000</v>
      </c>
      <c r="G59" s="68">
        <v>43251</v>
      </c>
      <c r="H59" s="68">
        <v>43281</v>
      </c>
    </row>
    <row r="60" spans="1:8" x14ac:dyDescent="0.2">
      <c r="A60" s="64">
        <v>59</v>
      </c>
      <c r="B60" s="65" t="s">
        <v>174</v>
      </c>
      <c r="C60" s="65" t="s">
        <v>102</v>
      </c>
      <c r="D60" s="65" t="s">
        <v>125</v>
      </c>
      <c r="E60" s="66">
        <v>289900</v>
      </c>
      <c r="F60" s="66">
        <v>279000</v>
      </c>
      <c r="G60" s="68">
        <v>43251</v>
      </c>
      <c r="H60" s="68">
        <v>43252</v>
      </c>
    </row>
    <row r="61" spans="1:8" x14ac:dyDescent="0.2">
      <c r="A61" s="64">
        <v>60</v>
      </c>
      <c r="B61" s="65" t="s">
        <v>175</v>
      </c>
      <c r="C61" s="65" t="s">
        <v>105</v>
      </c>
      <c r="D61" s="65" t="s">
        <v>106</v>
      </c>
      <c r="E61" s="66">
        <v>345000</v>
      </c>
      <c r="F61" s="66">
        <v>330000</v>
      </c>
      <c r="G61" s="68">
        <v>43252</v>
      </c>
      <c r="H61" s="68">
        <v>43327</v>
      </c>
    </row>
    <row r="62" spans="1:8" x14ac:dyDescent="0.2">
      <c r="A62" s="64">
        <v>61</v>
      </c>
      <c r="B62" s="65" t="s">
        <v>176</v>
      </c>
      <c r="C62" s="65" t="s">
        <v>110</v>
      </c>
      <c r="D62" s="65" t="s">
        <v>162</v>
      </c>
      <c r="E62" s="66">
        <v>259900</v>
      </c>
      <c r="F62" s="66">
        <v>246905</v>
      </c>
      <c r="G62" s="68">
        <v>43253</v>
      </c>
      <c r="H62" s="68">
        <v>43345</v>
      </c>
    </row>
    <row r="63" spans="1:8" x14ac:dyDescent="0.2">
      <c r="A63" s="64">
        <v>62</v>
      </c>
      <c r="B63" s="65" t="s">
        <v>177</v>
      </c>
      <c r="C63" s="65" t="s">
        <v>129</v>
      </c>
      <c r="D63" s="65" t="s">
        <v>173</v>
      </c>
      <c r="E63" s="66">
        <v>399000</v>
      </c>
      <c r="F63" s="66">
        <v>350000</v>
      </c>
      <c r="G63" s="68">
        <v>43253</v>
      </c>
      <c r="H63" s="68">
        <v>43434</v>
      </c>
    </row>
    <row r="64" spans="1:8" x14ac:dyDescent="0.2">
      <c r="A64" s="64">
        <v>63</v>
      </c>
      <c r="B64" s="65" t="s">
        <v>178</v>
      </c>
      <c r="C64" s="65" t="s">
        <v>129</v>
      </c>
      <c r="D64" s="65" t="s">
        <v>106</v>
      </c>
      <c r="E64" s="66">
        <v>410000</v>
      </c>
      <c r="F64" s="66">
        <v>350750</v>
      </c>
      <c r="G64" s="68">
        <v>43254</v>
      </c>
      <c r="H64" s="68">
        <v>43388</v>
      </c>
    </row>
    <row r="65" spans="1:8" x14ac:dyDescent="0.2">
      <c r="A65" s="64">
        <v>64</v>
      </c>
      <c r="B65" s="65" t="s">
        <v>179</v>
      </c>
      <c r="C65" s="65" t="s">
        <v>129</v>
      </c>
      <c r="D65" s="65" t="s">
        <v>145</v>
      </c>
      <c r="E65" s="66">
        <v>285750</v>
      </c>
      <c r="F65" s="66">
        <v>300000</v>
      </c>
      <c r="G65" s="68">
        <v>43256</v>
      </c>
      <c r="H65" s="68">
        <v>43282</v>
      </c>
    </row>
    <row r="66" spans="1:8" x14ac:dyDescent="0.2">
      <c r="A66" s="64">
        <v>65</v>
      </c>
      <c r="B66" s="65" t="s">
        <v>180</v>
      </c>
      <c r="C66" s="65" t="s">
        <v>114</v>
      </c>
      <c r="D66" s="65" t="s">
        <v>117</v>
      </c>
      <c r="E66" s="66">
        <v>189900</v>
      </c>
      <c r="F66" s="66">
        <v>186102</v>
      </c>
      <c r="G66" s="68">
        <v>43257</v>
      </c>
      <c r="H66" s="68">
        <v>43307</v>
      </c>
    </row>
    <row r="67" spans="1:8" x14ac:dyDescent="0.2">
      <c r="A67" s="64">
        <v>66</v>
      </c>
      <c r="B67" s="65" t="s">
        <v>181</v>
      </c>
      <c r="C67" s="65" t="s">
        <v>105</v>
      </c>
      <c r="D67" s="65" t="s">
        <v>108</v>
      </c>
      <c r="E67" s="66">
        <v>335000</v>
      </c>
      <c r="F67" s="66">
        <v>330000</v>
      </c>
      <c r="G67" s="68">
        <v>43261</v>
      </c>
      <c r="H67" s="68">
        <v>43358</v>
      </c>
    </row>
    <row r="68" spans="1:8" x14ac:dyDescent="0.2">
      <c r="A68" s="64">
        <v>67</v>
      </c>
      <c r="B68" s="65" t="s">
        <v>182</v>
      </c>
      <c r="C68" s="65" t="s">
        <v>129</v>
      </c>
      <c r="D68" s="65" t="s">
        <v>117</v>
      </c>
      <c r="E68" s="66">
        <v>250000</v>
      </c>
      <c r="F68" s="66">
        <v>275000</v>
      </c>
      <c r="G68" s="68">
        <v>43263</v>
      </c>
      <c r="H68" s="68">
        <v>43276</v>
      </c>
    </row>
    <row r="69" spans="1:8" x14ac:dyDescent="0.2">
      <c r="A69" s="64">
        <v>68</v>
      </c>
      <c r="B69" s="65" t="s">
        <v>183</v>
      </c>
      <c r="C69" s="65" t="s">
        <v>102</v>
      </c>
      <c r="D69" s="65" t="s">
        <v>111</v>
      </c>
      <c r="E69" s="66">
        <v>275000</v>
      </c>
      <c r="F69" s="66">
        <v>264000</v>
      </c>
      <c r="G69" s="68">
        <v>43264</v>
      </c>
      <c r="H69" s="68">
        <v>43302</v>
      </c>
    </row>
    <row r="70" spans="1:8" x14ac:dyDescent="0.2">
      <c r="A70" s="64">
        <v>69</v>
      </c>
      <c r="B70" s="65" t="s">
        <v>184</v>
      </c>
      <c r="C70" s="65" t="s">
        <v>114</v>
      </c>
      <c r="D70" s="65" t="s">
        <v>117</v>
      </c>
      <c r="E70" s="66">
        <v>589000</v>
      </c>
      <c r="F70" s="66">
        <v>575000</v>
      </c>
      <c r="G70" s="68">
        <v>43269</v>
      </c>
      <c r="H70" s="68">
        <v>43289</v>
      </c>
    </row>
    <row r="71" spans="1:8" x14ac:dyDescent="0.2">
      <c r="A71" s="64">
        <v>70</v>
      </c>
      <c r="B71" s="65" t="s">
        <v>185</v>
      </c>
      <c r="C71" s="65" t="s">
        <v>105</v>
      </c>
      <c r="D71" s="65" t="s">
        <v>103</v>
      </c>
      <c r="E71" s="66">
        <v>345670</v>
      </c>
      <c r="F71" s="66">
        <v>345000</v>
      </c>
      <c r="G71" s="68">
        <v>43271</v>
      </c>
      <c r="H71" s="68">
        <v>43373</v>
      </c>
    </row>
    <row r="72" spans="1:8" x14ac:dyDescent="0.2">
      <c r="A72" s="64">
        <v>71</v>
      </c>
      <c r="B72" s="65" t="s">
        <v>186</v>
      </c>
      <c r="C72" s="65" t="s">
        <v>102</v>
      </c>
      <c r="D72" s="65" t="s">
        <v>103</v>
      </c>
      <c r="E72" s="66">
        <v>254500</v>
      </c>
      <c r="F72" s="66">
        <v>236685</v>
      </c>
      <c r="G72" s="68">
        <v>43274</v>
      </c>
      <c r="H72" s="68">
        <v>43364</v>
      </c>
    </row>
    <row r="73" spans="1:8" x14ac:dyDescent="0.2">
      <c r="A73" s="64">
        <v>72</v>
      </c>
      <c r="B73" s="65" t="s">
        <v>187</v>
      </c>
      <c r="C73" s="65" t="s">
        <v>129</v>
      </c>
      <c r="D73" s="65" t="s">
        <v>125</v>
      </c>
      <c r="E73" s="66">
        <v>300000</v>
      </c>
      <c r="F73" s="66">
        <v>250000</v>
      </c>
      <c r="G73" s="68">
        <v>43274</v>
      </c>
      <c r="H73" s="68">
        <v>43406</v>
      </c>
    </row>
    <row r="74" spans="1:8" x14ac:dyDescent="0.2">
      <c r="A74" s="64">
        <v>73</v>
      </c>
      <c r="B74" s="65" t="s">
        <v>188</v>
      </c>
      <c r="C74" s="65" t="s">
        <v>102</v>
      </c>
      <c r="D74" s="65" t="s">
        <v>106</v>
      </c>
      <c r="E74" s="66">
        <v>555000</v>
      </c>
      <c r="F74" s="66">
        <v>565000</v>
      </c>
      <c r="G74" s="68">
        <v>43275</v>
      </c>
      <c r="H74" s="68">
        <v>43281</v>
      </c>
    </row>
    <row r="75" spans="1:8" x14ac:dyDescent="0.2">
      <c r="A75" s="64">
        <v>74</v>
      </c>
      <c r="B75" s="65" t="s">
        <v>189</v>
      </c>
      <c r="C75" s="65" t="s">
        <v>129</v>
      </c>
      <c r="D75" s="65" t="s">
        <v>162</v>
      </c>
      <c r="E75" s="66">
        <v>275900</v>
      </c>
      <c r="F75" s="66">
        <v>250000</v>
      </c>
      <c r="G75" s="68">
        <v>43275</v>
      </c>
      <c r="H75" s="68">
        <v>43327</v>
      </c>
    </row>
    <row r="76" spans="1:8" x14ac:dyDescent="0.2">
      <c r="A76" s="64">
        <v>75</v>
      </c>
      <c r="B76" s="65" t="s">
        <v>190</v>
      </c>
      <c r="C76" s="65" t="s">
        <v>114</v>
      </c>
      <c r="D76" s="65" t="s">
        <v>108</v>
      </c>
      <c r="E76" s="66">
        <v>475000</v>
      </c>
      <c r="F76" s="66">
        <v>455000</v>
      </c>
      <c r="G76" s="68">
        <v>43275</v>
      </c>
      <c r="H76" s="68">
        <v>43361</v>
      </c>
    </row>
    <row r="77" spans="1:8" x14ac:dyDescent="0.2">
      <c r="A77" s="64">
        <v>76</v>
      </c>
      <c r="B77" s="65" t="s">
        <v>191</v>
      </c>
      <c r="C77" s="65" t="s">
        <v>110</v>
      </c>
      <c r="D77" s="65" t="s">
        <v>162</v>
      </c>
      <c r="E77" s="66">
        <v>165900</v>
      </c>
      <c r="F77" s="66">
        <v>159264</v>
      </c>
      <c r="G77" s="68">
        <v>43280</v>
      </c>
      <c r="H77" s="68">
        <v>43349</v>
      </c>
    </row>
    <row r="78" spans="1:8" x14ac:dyDescent="0.2">
      <c r="A78" s="64">
        <v>77</v>
      </c>
      <c r="B78" s="65" t="s">
        <v>192</v>
      </c>
      <c r="C78" s="65" t="s">
        <v>129</v>
      </c>
      <c r="D78" s="65" t="s">
        <v>139</v>
      </c>
      <c r="E78" s="66">
        <v>299999</v>
      </c>
      <c r="F78" s="66">
        <v>280000</v>
      </c>
      <c r="G78" s="68">
        <v>43280</v>
      </c>
      <c r="H78" s="68">
        <v>43373</v>
      </c>
    </row>
    <row r="79" spans="1:8" x14ac:dyDescent="0.2">
      <c r="A79" s="64">
        <v>78</v>
      </c>
      <c r="B79" s="65" t="s">
        <v>193</v>
      </c>
      <c r="C79" s="65" t="s">
        <v>105</v>
      </c>
      <c r="D79" s="65" t="s">
        <v>106</v>
      </c>
      <c r="E79" s="66">
        <v>400000</v>
      </c>
      <c r="F79" s="66">
        <v>400000</v>
      </c>
      <c r="G79" s="68">
        <v>43281</v>
      </c>
      <c r="H79" s="68">
        <v>43296</v>
      </c>
    </row>
    <row r="80" spans="1:8" x14ac:dyDescent="0.2">
      <c r="A80" s="64">
        <v>79</v>
      </c>
      <c r="B80" s="65" t="s">
        <v>194</v>
      </c>
      <c r="C80" s="65" t="s">
        <v>129</v>
      </c>
      <c r="D80" s="65" t="s">
        <v>139</v>
      </c>
      <c r="E80" s="66">
        <v>339999</v>
      </c>
      <c r="F80" s="66">
        <v>310000</v>
      </c>
      <c r="G80" s="68">
        <v>43281</v>
      </c>
      <c r="H80" s="68">
        <v>43374</v>
      </c>
    </row>
    <row r="81" spans="1:8" x14ac:dyDescent="0.2">
      <c r="A81" s="64">
        <v>80</v>
      </c>
      <c r="B81" s="65" t="s">
        <v>195</v>
      </c>
      <c r="C81" s="65" t="s">
        <v>105</v>
      </c>
      <c r="D81" s="65" t="s">
        <v>108</v>
      </c>
      <c r="E81" s="66">
        <v>380500</v>
      </c>
      <c r="F81" s="66">
        <v>365000</v>
      </c>
      <c r="G81" s="68">
        <v>43281</v>
      </c>
      <c r="H81" s="68">
        <v>43344</v>
      </c>
    </row>
    <row r="82" spans="1:8" x14ac:dyDescent="0.2">
      <c r="A82" s="64">
        <v>81</v>
      </c>
      <c r="B82" s="65" t="s">
        <v>196</v>
      </c>
      <c r="C82" s="65" t="s">
        <v>102</v>
      </c>
      <c r="D82" s="65" t="s">
        <v>145</v>
      </c>
      <c r="E82" s="66">
        <v>245900</v>
      </c>
      <c r="F82" s="66">
        <v>233605</v>
      </c>
      <c r="G82" s="68">
        <v>43281</v>
      </c>
      <c r="H82" s="68">
        <v>43328</v>
      </c>
    </row>
  </sheetData>
  <pageMargins left="0.2" right="0.2" top="0.75" bottom="0.75" header="0.3" footer="0.3"/>
  <pageSetup scale="96" fitToHeight="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zoomScale="150" zoomScaleNormal="150" zoomScalePageLayoutView="150" workbookViewId="0">
      <selection activeCell="F17" sqref="F17"/>
    </sheetView>
  </sheetViews>
  <sheetFormatPr defaultColWidth="8.85546875" defaultRowHeight="15" x14ac:dyDescent="0.25"/>
  <cols>
    <col min="1" max="1" width="13.28515625" customWidth="1"/>
    <col min="2" max="2" width="12.42578125" customWidth="1"/>
    <col min="3" max="3" width="12.140625" customWidth="1"/>
    <col min="4" max="4" width="13" customWidth="1"/>
    <col min="5" max="6" width="12.140625" customWidth="1"/>
    <col min="7" max="7" width="18.140625" bestFit="1" customWidth="1"/>
    <col min="8" max="8" width="14.28515625" customWidth="1"/>
    <col min="9" max="9" width="13.42578125" customWidth="1"/>
  </cols>
  <sheetData>
    <row r="1" spans="1:9" x14ac:dyDescent="0.25">
      <c r="A1" s="37" t="s">
        <v>27</v>
      </c>
      <c r="B1" s="37"/>
      <c r="D1" s="37" t="s">
        <v>28</v>
      </c>
      <c r="E1" s="37"/>
      <c r="F1" s="38"/>
      <c r="G1" s="37" t="s">
        <v>69</v>
      </c>
      <c r="H1" s="37"/>
    </row>
    <row r="2" spans="1:9" x14ac:dyDescent="0.25">
      <c r="A2" t="s">
        <v>29</v>
      </c>
      <c r="B2" s="39">
        <v>550</v>
      </c>
      <c r="D2" t="s">
        <v>30</v>
      </c>
      <c r="E2" s="40"/>
      <c r="F2" s="40"/>
      <c r="G2" t="s">
        <v>70</v>
      </c>
    </row>
    <row r="3" spans="1:9" x14ac:dyDescent="0.25">
      <c r="A3" t="s">
        <v>31</v>
      </c>
      <c r="B3" s="41">
        <v>4.2500000000000003E-2</v>
      </c>
      <c r="D3" t="s">
        <v>32</v>
      </c>
      <c r="E3" s="42"/>
      <c r="F3" s="42"/>
      <c r="G3" t="s">
        <v>71</v>
      </c>
    </row>
    <row r="4" spans="1:9" x14ac:dyDescent="0.25">
      <c r="A4" t="s">
        <v>33</v>
      </c>
      <c r="B4" s="34">
        <v>4</v>
      </c>
      <c r="D4" t="s">
        <v>34</v>
      </c>
      <c r="E4" s="34"/>
      <c r="F4" s="34"/>
      <c r="G4" t="s">
        <v>69</v>
      </c>
    </row>
    <row r="5" spans="1:9" x14ac:dyDescent="0.25">
      <c r="A5" t="s">
        <v>35</v>
      </c>
      <c r="B5" s="34">
        <v>12</v>
      </c>
    </row>
    <row r="7" spans="1:9" ht="30" x14ac:dyDescent="0.25">
      <c r="A7" s="43" t="s">
        <v>36</v>
      </c>
      <c r="B7" s="43" t="s">
        <v>37</v>
      </c>
      <c r="C7" s="43" t="s">
        <v>38</v>
      </c>
      <c r="D7" s="43" t="s">
        <v>39</v>
      </c>
      <c r="E7" s="43" t="s">
        <v>40</v>
      </c>
      <c r="F7" s="43" t="s">
        <v>41</v>
      </c>
      <c r="H7" s="43" t="s">
        <v>42</v>
      </c>
      <c r="I7" s="43" t="s">
        <v>43</v>
      </c>
    </row>
    <row r="8" spans="1:9" x14ac:dyDescent="0.25">
      <c r="A8" s="44">
        <v>1</v>
      </c>
      <c r="B8" s="39"/>
      <c r="C8" s="39"/>
      <c r="D8" s="39"/>
      <c r="E8" s="39"/>
      <c r="F8" s="39"/>
      <c r="H8" s="39"/>
      <c r="I8" s="39"/>
    </row>
    <row r="9" spans="1:9" x14ac:dyDescent="0.25">
      <c r="A9" s="44">
        <v>2</v>
      </c>
      <c r="B9" s="39"/>
      <c r="C9" s="39"/>
      <c r="D9" s="39"/>
      <c r="E9" s="39"/>
      <c r="F9" s="39"/>
      <c r="H9" s="39"/>
      <c r="I9" s="39"/>
    </row>
    <row r="10" spans="1:9" x14ac:dyDescent="0.25">
      <c r="A10" s="44">
        <v>3</v>
      </c>
      <c r="B10" s="39"/>
      <c r="C10" s="39"/>
      <c r="D10" s="39"/>
      <c r="E10" s="39"/>
      <c r="F10" s="39"/>
      <c r="H10" s="39"/>
      <c r="I10" s="39"/>
    </row>
    <row r="11" spans="1:9" x14ac:dyDescent="0.25">
      <c r="A11" s="44">
        <v>4</v>
      </c>
      <c r="B11" s="39"/>
      <c r="C11" s="39"/>
      <c r="D11" s="39"/>
      <c r="E11" s="39"/>
      <c r="F11" s="39"/>
      <c r="H11" s="39"/>
      <c r="I11" s="39"/>
    </row>
    <row r="12" spans="1:9" x14ac:dyDescent="0.25">
      <c r="A12" s="44">
        <v>5</v>
      </c>
      <c r="B12" s="39"/>
      <c r="C12" s="39"/>
      <c r="D12" s="39"/>
      <c r="E12" s="39"/>
      <c r="F12" s="39"/>
      <c r="H12" s="39"/>
      <c r="I12" s="39"/>
    </row>
    <row r="13" spans="1:9" x14ac:dyDescent="0.25">
      <c r="A13" s="44">
        <v>6</v>
      </c>
      <c r="B13" s="39"/>
      <c r="C13" s="39"/>
      <c r="D13" s="39"/>
      <c r="E13" s="39"/>
      <c r="F13" s="39"/>
      <c r="H13" s="39"/>
      <c r="I13" s="39"/>
    </row>
    <row r="14" spans="1:9" x14ac:dyDescent="0.25">
      <c r="A14" s="44">
        <v>7</v>
      </c>
      <c r="B14" s="39"/>
      <c r="C14" s="39"/>
      <c r="D14" s="39"/>
      <c r="E14" s="39"/>
      <c r="F14" s="39"/>
      <c r="H14" s="39"/>
      <c r="I14" s="39"/>
    </row>
    <row r="15" spans="1:9" x14ac:dyDescent="0.25">
      <c r="A15" s="44">
        <v>8</v>
      </c>
      <c r="B15" s="39"/>
      <c r="C15" s="39"/>
      <c r="D15" s="39"/>
      <c r="E15" s="39"/>
      <c r="F15" s="39"/>
      <c r="H15" s="39"/>
      <c r="I15" s="39"/>
    </row>
    <row r="16" spans="1:9" x14ac:dyDescent="0.25">
      <c r="A16" s="44">
        <v>9</v>
      </c>
      <c r="B16" s="39"/>
      <c r="C16" s="39"/>
      <c r="D16" s="39"/>
      <c r="E16" s="39"/>
      <c r="F16" s="39"/>
      <c r="H16" s="39"/>
      <c r="I16" s="39"/>
    </row>
    <row r="17" spans="1:9" x14ac:dyDescent="0.25">
      <c r="A17" s="44">
        <v>10</v>
      </c>
      <c r="B17" s="39"/>
      <c r="C17" s="39"/>
      <c r="D17" s="39"/>
      <c r="E17" s="39"/>
      <c r="F17" s="39"/>
      <c r="H17" s="39"/>
      <c r="I17" s="39"/>
    </row>
    <row r="18" spans="1:9" x14ac:dyDescent="0.25">
      <c r="A18" s="44">
        <v>11</v>
      </c>
      <c r="B18" s="39"/>
      <c r="C18" s="39"/>
      <c r="D18" s="39"/>
      <c r="E18" s="39"/>
      <c r="F18" s="39"/>
      <c r="H18" s="39"/>
      <c r="I18" s="39"/>
    </row>
    <row r="19" spans="1:9" x14ac:dyDescent="0.25">
      <c r="A19" s="44">
        <v>12</v>
      </c>
      <c r="B19" s="39"/>
      <c r="C19" s="39"/>
      <c r="D19" s="39"/>
      <c r="E19" s="39"/>
      <c r="F19" s="39"/>
      <c r="H19" s="39"/>
      <c r="I19" s="39"/>
    </row>
    <row r="20" spans="1:9" x14ac:dyDescent="0.25">
      <c r="A20" s="44">
        <v>13</v>
      </c>
      <c r="B20" s="39"/>
      <c r="C20" s="39"/>
      <c r="D20" s="39"/>
      <c r="E20" s="39"/>
      <c r="F20" s="39"/>
      <c r="H20" s="39"/>
      <c r="I20" s="39"/>
    </row>
    <row r="21" spans="1:9" x14ac:dyDescent="0.25">
      <c r="A21" s="44">
        <v>14</v>
      </c>
      <c r="B21" s="39"/>
      <c r="C21" s="39"/>
      <c r="D21" s="39"/>
      <c r="E21" s="39"/>
      <c r="F21" s="39"/>
      <c r="H21" s="39"/>
      <c r="I21" s="39"/>
    </row>
    <row r="22" spans="1:9" x14ac:dyDescent="0.25">
      <c r="A22" s="44">
        <v>15</v>
      </c>
      <c r="B22" s="39"/>
      <c r="C22" s="39"/>
      <c r="D22" s="39"/>
      <c r="E22" s="39"/>
      <c r="F22" s="39"/>
      <c r="H22" s="39"/>
      <c r="I22" s="39"/>
    </row>
    <row r="23" spans="1:9" x14ac:dyDescent="0.25">
      <c r="A23" s="44">
        <v>16</v>
      </c>
      <c r="B23" s="39"/>
      <c r="C23" s="39"/>
      <c r="D23" s="39"/>
      <c r="E23" s="39"/>
      <c r="F23" s="39"/>
      <c r="H23" s="39"/>
      <c r="I23" s="39"/>
    </row>
    <row r="24" spans="1:9" x14ac:dyDescent="0.25">
      <c r="A24" s="44">
        <v>17</v>
      </c>
      <c r="B24" s="39"/>
      <c r="C24" s="39"/>
      <c r="D24" s="39"/>
      <c r="E24" s="39"/>
      <c r="F24" s="39"/>
      <c r="H24" s="39"/>
      <c r="I24" s="39"/>
    </row>
    <row r="25" spans="1:9" x14ac:dyDescent="0.25">
      <c r="A25" s="44">
        <v>18</v>
      </c>
      <c r="B25" s="39"/>
      <c r="C25" s="39"/>
      <c r="D25" s="39"/>
      <c r="E25" s="39"/>
      <c r="F25" s="39"/>
      <c r="H25" s="39"/>
      <c r="I25" s="39"/>
    </row>
    <row r="26" spans="1:9" x14ac:dyDescent="0.25">
      <c r="A26" s="44">
        <v>19</v>
      </c>
      <c r="B26" s="39"/>
      <c r="C26" s="39"/>
      <c r="D26" s="39"/>
      <c r="E26" s="39"/>
      <c r="F26" s="39"/>
      <c r="H26" s="39"/>
      <c r="I26" s="39"/>
    </row>
    <row r="27" spans="1:9" x14ac:dyDescent="0.25">
      <c r="A27" s="44">
        <v>20</v>
      </c>
      <c r="B27" s="39"/>
      <c r="C27" s="39"/>
      <c r="D27" s="39"/>
      <c r="E27" s="39"/>
      <c r="F27" s="39"/>
      <c r="H27" s="39"/>
      <c r="I27" s="39"/>
    </row>
    <row r="28" spans="1:9" x14ac:dyDescent="0.25">
      <c r="A28" s="44">
        <v>21</v>
      </c>
      <c r="B28" s="39"/>
      <c r="C28" s="39"/>
      <c r="D28" s="39"/>
      <c r="E28" s="39"/>
      <c r="F28" s="39"/>
      <c r="H28" s="39"/>
      <c r="I28" s="39"/>
    </row>
    <row r="29" spans="1:9" x14ac:dyDescent="0.25">
      <c r="A29" s="44">
        <v>22</v>
      </c>
      <c r="B29" s="39"/>
      <c r="C29" s="39"/>
      <c r="D29" s="39"/>
      <c r="E29" s="39"/>
      <c r="F29" s="39"/>
      <c r="H29" s="39"/>
      <c r="I29" s="39"/>
    </row>
    <row r="30" spans="1:9" x14ac:dyDescent="0.25">
      <c r="A30" s="44">
        <v>23</v>
      </c>
      <c r="B30" s="39"/>
      <c r="C30" s="39"/>
      <c r="D30" s="39"/>
      <c r="E30" s="39"/>
      <c r="F30" s="39"/>
      <c r="H30" s="39"/>
      <c r="I30" s="39"/>
    </row>
    <row r="31" spans="1:9" x14ac:dyDescent="0.25">
      <c r="A31" s="44">
        <v>24</v>
      </c>
      <c r="B31" s="39"/>
      <c r="C31" s="39"/>
      <c r="D31" s="39"/>
      <c r="E31" s="39"/>
      <c r="F31" s="39"/>
      <c r="H31" s="39"/>
      <c r="I31" s="39"/>
    </row>
    <row r="32" spans="1:9" x14ac:dyDescent="0.25">
      <c r="A32" s="44">
        <v>25</v>
      </c>
      <c r="B32" s="39"/>
      <c r="C32" s="39"/>
      <c r="D32" s="39"/>
      <c r="E32" s="39"/>
      <c r="F32" s="39"/>
      <c r="H32" s="39"/>
      <c r="I32" s="39"/>
    </row>
    <row r="33" spans="1:9" x14ac:dyDescent="0.25">
      <c r="A33" s="44">
        <v>26</v>
      </c>
      <c r="B33" s="39"/>
      <c r="C33" s="39"/>
      <c r="D33" s="39"/>
      <c r="E33" s="39"/>
      <c r="F33" s="39"/>
      <c r="H33" s="39"/>
      <c r="I33" s="39"/>
    </row>
    <row r="34" spans="1:9" x14ac:dyDescent="0.25">
      <c r="A34" s="44">
        <v>27</v>
      </c>
      <c r="B34" s="39"/>
      <c r="C34" s="39"/>
      <c r="D34" s="39"/>
      <c r="E34" s="39"/>
      <c r="F34" s="39"/>
      <c r="H34" s="39"/>
      <c r="I34" s="39"/>
    </row>
    <row r="35" spans="1:9" x14ac:dyDescent="0.25">
      <c r="A35" s="44">
        <v>28</v>
      </c>
      <c r="B35" s="39"/>
      <c r="C35" s="39"/>
      <c r="D35" s="39"/>
      <c r="E35" s="39"/>
      <c r="F35" s="39"/>
      <c r="H35" s="39"/>
      <c r="I35" s="39"/>
    </row>
    <row r="36" spans="1:9" x14ac:dyDescent="0.25">
      <c r="A36" s="44">
        <v>29</v>
      </c>
      <c r="B36" s="39"/>
      <c r="C36" s="39"/>
      <c r="D36" s="39"/>
      <c r="E36" s="39"/>
      <c r="F36" s="39"/>
      <c r="H36" s="39"/>
      <c r="I36" s="39"/>
    </row>
    <row r="37" spans="1:9" x14ac:dyDescent="0.25">
      <c r="A37" s="44">
        <v>30</v>
      </c>
      <c r="B37" s="39"/>
      <c r="C37" s="39"/>
      <c r="D37" s="39"/>
      <c r="E37" s="39"/>
      <c r="F37" s="39"/>
      <c r="H37" s="39"/>
      <c r="I37" s="39"/>
    </row>
    <row r="38" spans="1:9" x14ac:dyDescent="0.25">
      <c r="A38" s="44">
        <v>31</v>
      </c>
      <c r="B38" s="39"/>
      <c r="C38" s="39"/>
      <c r="D38" s="39"/>
      <c r="E38" s="39"/>
      <c r="F38" s="39"/>
      <c r="H38" s="39"/>
      <c r="I38" s="39"/>
    </row>
    <row r="39" spans="1:9" x14ac:dyDescent="0.25">
      <c r="A39" s="44">
        <v>32</v>
      </c>
      <c r="B39" s="39"/>
      <c r="C39" s="39"/>
      <c r="D39" s="39"/>
      <c r="E39" s="39"/>
      <c r="F39" s="39"/>
      <c r="H39" s="39"/>
      <c r="I39" s="39"/>
    </row>
    <row r="40" spans="1:9" x14ac:dyDescent="0.25">
      <c r="A40" s="44">
        <v>33</v>
      </c>
      <c r="B40" s="39"/>
      <c r="C40" s="39"/>
      <c r="D40" s="39"/>
      <c r="E40" s="39"/>
      <c r="F40" s="39"/>
      <c r="H40" s="39"/>
      <c r="I40" s="39"/>
    </row>
    <row r="41" spans="1:9" x14ac:dyDescent="0.25">
      <c r="A41" s="44">
        <v>34</v>
      </c>
      <c r="B41" s="39"/>
      <c r="C41" s="39"/>
      <c r="D41" s="39"/>
      <c r="E41" s="39"/>
      <c r="F41" s="39"/>
      <c r="H41" s="39"/>
      <c r="I41" s="39"/>
    </row>
    <row r="42" spans="1:9" x14ac:dyDescent="0.25">
      <c r="A42" s="44">
        <v>35</v>
      </c>
      <c r="B42" s="39"/>
      <c r="C42" s="39"/>
      <c r="D42" s="39"/>
      <c r="E42" s="39"/>
      <c r="F42" s="39"/>
      <c r="H42" s="39"/>
      <c r="I42" s="39"/>
    </row>
    <row r="43" spans="1:9" x14ac:dyDescent="0.25">
      <c r="A43" s="44">
        <v>36</v>
      </c>
      <c r="B43" s="39"/>
      <c r="C43" s="39"/>
      <c r="D43" s="39"/>
      <c r="E43" s="39"/>
      <c r="F43" s="39"/>
      <c r="H43" s="39"/>
      <c r="I43" s="39"/>
    </row>
    <row r="44" spans="1:9" x14ac:dyDescent="0.25">
      <c r="A44" s="44">
        <v>37</v>
      </c>
      <c r="B44" s="39"/>
      <c r="C44" s="39"/>
      <c r="D44" s="39"/>
      <c r="E44" s="39"/>
      <c r="F44" s="39"/>
      <c r="H44" s="39"/>
      <c r="I44" s="39"/>
    </row>
    <row r="45" spans="1:9" x14ac:dyDescent="0.25">
      <c r="A45" s="44">
        <v>38</v>
      </c>
      <c r="B45" s="39"/>
      <c r="C45" s="39"/>
      <c r="D45" s="39"/>
      <c r="E45" s="39"/>
      <c r="F45" s="39"/>
      <c r="H45" s="39"/>
      <c r="I45" s="39"/>
    </row>
    <row r="46" spans="1:9" x14ac:dyDescent="0.25">
      <c r="A46" s="44">
        <v>39</v>
      </c>
      <c r="B46" s="39"/>
      <c r="C46" s="39"/>
      <c r="D46" s="39"/>
      <c r="E46" s="39"/>
      <c r="F46" s="39"/>
      <c r="H46" s="39"/>
      <c r="I46" s="39"/>
    </row>
    <row r="47" spans="1:9" x14ac:dyDescent="0.25">
      <c r="A47" s="44">
        <v>40</v>
      </c>
      <c r="B47" s="39"/>
      <c r="C47" s="39"/>
      <c r="D47" s="39"/>
      <c r="E47" s="39"/>
      <c r="F47" s="39"/>
      <c r="H47" s="39"/>
      <c r="I47" s="39"/>
    </row>
    <row r="48" spans="1:9" x14ac:dyDescent="0.25">
      <c r="A48" s="44">
        <v>41</v>
      </c>
      <c r="B48" s="39"/>
      <c r="C48" s="39"/>
      <c r="D48" s="39"/>
      <c r="E48" s="39"/>
      <c r="F48" s="39"/>
      <c r="H48" s="39"/>
      <c r="I48" s="39"/>
    </row>
    <row r="49" spans="1:9" x14ac:dyDescent="0.25">
      <c r="A49" s="44">
        <v>42</v>
      </c>
      <c r="B49" s="39"/>
      <c r="C49" s="39"/>
      <c r="D49" s="39"/>
      <c r="E49" s="39"/>
      <c r="F49" s="39"/>
      <c r="H49" s="39"/>
      <c r="I49" s="39"/>
    </row>
    <row r="50" spans="1:9" x14ac:dyDescent="0.25">
      <c r="A50" s="44">
        <v>43</v>
      </c>
      <c r="B50" s="39"/>
      <c r="C50" s="39"/>
      <c r="D50" s="39"/>
      <c r="E50" s="39"/>
      <c r="F50" s="39"/>
      <c r="H50" s="39"/>
      <c r="I50" s="39"/>
    </row>
    <row r="51" spans="1:9" x14ac:dyDescent="0.25">
      <c r="A51" s="44">
        <v>44</v>
      </c>
      <c r="B51" s="39"/>
      <c r="C51" s="39"/>
      <c r="D51" s="39"/>
      <c r="E51" s="39"/>
      <c r="F51" s="39"/>
      <c r="H51" s="39"/>
      <c r="I51" s="39"/>
    </row>
    <row r="52" spans="1:9" x14ac:dyDescent="0.25">
      <c r="A52" s="44">
        <v>45</v>
      </c>
      <c r="B52" s="39"/>
      <c r="C52" s="39"/>
      <c r="D52" s="39"/>
      <c r="E52" s="39"/>
      <c r="F52" s="39"/>
      <c r="H52" s="39"/>
      <c r="I52" s="39"/>
    </row>
    <row r="53" spans="1:9" x14ac:dyDescent="0.25">
      <c r="A53" s="44">
        <v>46</v>
      </c>
      <c r="B53" s="39"/>
      <c r="C53" s="39"/>
      <c r="D53" s="39"/>
      <c r="E53" s="39"/>
      <c r="F53" s="39"/>
      <c r="H53" s="39"/>
      <c r="I53" s="39"/>
    </row>
    <row r="54" spans="1:9" x14ac:dyDescent="0.25">
      <c r="A54" s="44">
        <v>47</v>
      </c>
      <c r="B54" s="39"/>
      <c r="C54" s="39"/>
      <c r="D54" s="39"/>
      <c r="E54" s="39"/>
      <c r="F54" s="39"/>
      <c r="H54" s="39"/>
      <c r="I54" s="39"/>
    </row>
    <row r="55" spans="1:9" ht="17.25" x14ac:dyDescent="0.4">
      <c r="A55" s="44">
        <v>48</v>
      </c>
      <c r="B55" s="39"/>
      <c r="C55" s="45"/>
      <c r="D55" s="45"/>
      <c r="E55" s="45"/>
      <c r="F55" s="45"/>
      <c r="H55" s="39"/>
      <c r="I55" s="39"/>
    </row>
    <row r="56" spans="1:9" ht="17.25" x14ac:dyDescent="0.4">
      <c r="A56" s="44" t="s">
        <v>44</v>
      </c>
      <c r="B56" s="39"/>
      <c r="C56" s="47"/>
      <c r="D56" s="47"/>
      <c r="E56" s="47"/>
      <c r="F56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48" zoomScaleNormal="148" zoomScalePageLayoutView="170" workbookViewId="0">
      <selection activeCell="G8" sqref="G8"/>
    </sheetView>
  </sheetViews>
  <sheetFormatPr defaultColWidth="8.85546875" defaultRowHeight="15" x14ac:dyDescent="0.25"/>
  <cols>
    <col min="1" max="1" width="19.85546875" bestFit="1" customWidth="1"/>
    <col min="2" max="2" width="12.42578125" bestFit="1" customWidth="1"/>
    <col min="3" max="3" width="6.42578125" customWidth="1"/>
  </cols>
  <sheetData>
    <row r="1" spans="1:2" x14ac:dyDescent="0.25">
      <c r="A1" s="53" t="s">
        <v>85</v>
      </c>
      <c r="B1" s="53"/>
    </row>
    <row r="2" spans="1:2" x14ac:dyDescent="0.25">
      <c r="A2" t="s">
        <v>82</v>
      </c>
      <c r="B2" s="39">
        <v>31776.865896977884</v>
      </c>
    </row>
    <row r="3" spans="1:2" x14ac:dyDescent="0.25">
      <c r="A3" t="s">
        <v>79</v>
      </c>
      <c r="B3" s="39">
        <v>3000</v>
      </c>
    </row>
    <row r="4" spans="1:2" x14ac:dyDescent="0.25">
      <c r="A4" t="s">
        <v>31</v>
      </c>
      <c r="B4" s="41">
        <v>1.4999999999999999E-2</v>
      </c>
    </row>
    <row r="5" spans="1:2" x14ac:dyDescent="0.25">
      <c r="A5" t="s">
        <v>78</v>
      </c>
      <c r="B5" s="34">
        <v>5</v>
      </c>
    </row>
    <row r="6" spans="1:2" x14ac:dyDescent="0.25">
      <c r="A6" t="s">
        <v>77</v>
      </c>
      <c r="B6" s="34">
        <v>12</v>
      </c>
    </row>
    <row r="8" spans="1:2" x14ac:dyDescent="0.25">
      <c r="A8" s="53" t="s">
        <v>76</v>
      </c>
      <c r="B8" s="53"/>
    </row>
    <row r="9" spans="1:2" x14ac:dyDescent="0.25">
      <c r="A9" t="s">
        <v>75</v>
      </c>
      <c r="B9" s="49">
        <f>B2-B3</f>
        <v>28776.865896977884</v>
      </c>
    </row>
    <row r="10" spans="1:2" x14ac:dyDescent="0.25">
      <c r="A10" t="s">
        <v>32</v>
      </c>
      <c r="B10" s="52">
        <f>B4/B6</f>
        <v>1.25E-3</v>
      </c>
    </row>
    <row r="11" spans="1:2" x14ac:dyDescent="0.25">
      <c r="A11" t="s">
        <v>74</v>
      </c>
      <c r="B11">
        <f>B5*B6</f>
        <v>60</v>
      </c>
    </row>
    <row r="12" spans="1:2" x14ac:dyDescent="0.25">
      <c r="A12" t="s">
        <v>38</v>
      </c>
      <c r="B12" s="51">
        <f>PMT(B10,B11,-B9)</f>
        <v>498.12432724610625</v>
      </c>
    </row>
    <row r="13" spans="1:2" x14ac:dyDescent="0.25">
      <c r="A13" t="s">
        <v>73</v>
      </c>
      <c r="B13" s="39">
        <f>B11*B12</f>
        <v>29887.459634766376</v>
      </c>
    </row>
    <row r="14" spans="1:2" x14ac:dyDescent="0.25">
      <c r="A14" t="s">
        <v>72</v>
      </c>
      <c r="B14" s="49">
        <f>B13-B9</f>
        <v>1110.5937377884911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48" zoomScaleNormal="148" zoomScalePageLayoutView="170" workbookViewId="0">
      <selection activeCell="D21" sqref="D21"/>
    </sheetView>
  </sheetViews>
  <sheetFormatPr defaultColWidth="8.85546875" defaultRowHeight="15" x14ac:dyDescent="0.25"/>
  <cols>
    <col min="1" max="1" width="19.85546875" bestFit="1" customWidth="1"/>
    <col min="2" max="2" width="12.42578125" bestFit="1" customWidth="1"/>
    <col min="3" max="3" width="6.42578125" customWidth="1"/>
  </cols>
  <sheetData>
    <row r="1" spans="1:2" x14ac:dyDescent="0.25">
      <c r="A1" s="53" t="s">
        <v>85</v>
      </c>
      <c r="B1" s="53"/>
    </row>
    <row r="2" spans="1:2" x14ac:dyDescent="0.25">
      <c r="A2" t="s">
        <v>82</v>
      </c>
      <c r="B2" s="39">
        <v>31776.865896977884</v>
      </c>
    </row>
    <row r="3" spans="1:2" x14ac:dyDescent="0.25">
      <c r="A3" t="s">
        <v>79</v>
      </c>
      <c r="B3" s="39">
        <v>3000</v>
      </c>
    </row>
    <row r="4" spans="1:2" x14ac:dyDescent="0.25">
      <c r="A4" t="s">
        <v>31</v>
      </c>
      <c r="B4" s="41">
        <v>1.4999999999999999E-2</v>
      </c>
    </row>
    <row r="5" spans="1:2" x14ac:dyDescent="0.25">
      <c r="A5" t="s">
        <v>78</v>
      </c>
      <c r="B5" s="34">
        <v>5</v>
      </c>
    </row>
    <row r="6" spans="1:2" x14ac:dyDescent="0.25">
      <c r="A6" t="s">
        <v>77</v>
      </c>
      <c r="B6" s="34">
        <v>12</v>
      </c>
    </row>
    <row r="8" spans="1:2" x14ac:dyDescent="0.25">
      <c r="A8" s="53" t="s">
        <v>76</v>
      </c>
      <c r="B8" s="53"/>
    </row>
    <row r="9" spans="1:2" x14ac:dyDescent="0.25">
      <c r="A9" t="s">
        <v>75</v>
      </c>
      <c r="B9" s="49">
        <f>B2-B3</f>
        <v>28776.865896977884</v>
      </c>
    </row>
    <row r="10" spans="1:2" x14ac:dyDescent="0.25">
      <c r="A10" t="s">
        <v>32</v>
      </c>
      <c r="B10" s="52">
        <f>B4/B6</f>
        <v>1.25E-3</v>
      </c>
    </row>
    <row r="11" spans="1:2" x14ac:dyDescent="0.25">
      <c r="A11" t="s">
        <v>74</v>
      </c>
      <c r="B11">
        <f>B5*B6</f>
        <v>60</v>
      </c>
    </row>
    <row r="12" spans="1:2" x14ac:dyDescent="0.25">
      <c r="A12" t="s">
        <v>38</v>
      </c>
      <c r="B12" s="51">
        <f>PMT(B10,B11,-B9)</f>
        <v>498.12432724610625</v>
      </c>
    </row>
    <row r="13" spans="1:2" x14ac:dyDescent="0.25">
      <c r="A13" t="s">
        <v>73</v>
      </c>
      <c r="B13" s="39">
        <f>B11*B12</f>
        <v>29887.459634766376</v>
      </c>
    </row>
    <row r="14" spans="1:2" x14ac:dyDescent="0.25">
      <c r="A14" t="s">
        <v>72</v>
      </c>
      <c r="B14" s="49">
        <f>B13-B9</f>
        <v>1110.5937377884911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48" zoomScaleNormal="148" zoomScalePageLayoutView="170" workbookViewId="0">
      <selection activeCell="C22" sqref="C22"/>
    </sheetView>
  </sheetViews>
  <sheetFormatPr defaultColWidth="8.85546875" defaultRowHeight="15" x14ac:dyDescent="0.25"/>
  <cols>
    <col min="1" max="1" width="19.85546875" bestFit="1" customWidth="1"/>
    <col min="2" max="2" width="12.42578125" bestFit="1" customWidth="1"/>
    <col min="3" max="3" width="6.42578125" customWidth="1"/>
  </cols>
  <sheetData>
    <row r="1" spans="1:2" x14ac:dyDescent="0.25">
      <c r="A1" s="53" t="s">
        <v>85</v>
      </c>
      <c r="B1" s="53"/>
    </row>
    <row r="2" spans="1:2" x14ac:dyDescent="0.25">
      <c r="A2" t="s">
        <v>82</v>
      </c>
      <c r="B2" s="39">
        <v>31776.865896977884</v>
      </c>
    </row>
    <row r="3" spans="1:2" x14ac:dyDescent="0.25">
      <c r="A3" t="s">
        <v>79</v>
      </c>
      <c r="B3" s="39">
        <v>3000</v>
      </c>
    </row>
    <row r="4" spans="1:2" x14ac:dyDescent="0.25">
      <c r="A4" t="s">
        <v>31</v>
      </c>
      <c r="B4" s="41">
        <v>1.4999999999999999E-2</v>
      </c>
    </row>
    <row r="5" spans="1:2" x14ac:dyDescent="0.25">
      <c r="A5" t="s">
        <v>78</v>
      </c>
      <c r="B5" s="34">
        <v>5</v>
      </c>
    </row>
    <row r="6" spans="1:2" x14ac:dyDescent="0.25">
      <c r="A6" t="s">
        <v>77</v>
      </c>
      <c r="B6" s="34">
        <v>12</v>
      </c>
    </row>
    <row r="8" spans="1:2" x14ac:dyDescent="0.25">
      <c r="A8" s="53" t="s">
        <v>76</v>
      </c>
      <c r="B8" s="53"/>
    </row>
    <row r="9" spans="1:2" x14ac:dyDescent="0.25">
      <c r="A9" t="s">
        <v>75</v>
      </c>
      <c r="B9" s="49">
        <f>B2-B3</f>
        <v>28776.865896977884</v>
      </c>
    </row>
    <row r="10" spans="1:2" x14ac:dyDescent="0.25">
      <c r="A10" t="s">
        <v>32</v>
      </c>
      <c r="B10" s="52">
        <f>B4/B6</f>
        <v>1.25E-3</v>
      </c>
    </row>
    <row r="11" spans="1:2" x14ac:dyDescent="0.25">
      <c r="A11" t="s">
        <v>74</v>
      </c>
      <c r="B11">
        <f>B5*B6</f>
        <v>60</v>
      </c>
    </row>
    <row r="12" spans="1:2" x14ac:dyDescent="0.25">
      <c r="A12" t="s">
        <v>38</v>
      </c>
      <c r="B12" s="51">
        <f>PMT(B10,B11,-B9)</f>
        <v>498.12432724610625</v>
      </c>
    </row>
    <row r="13" spans="1:2" x14ac:dyDescent="0.25">
      <c r="A13" t="s">
        <v>73</v>
      </c>
      <c r="B13" s="39">
        <f>B11*B12</f>
        <v>29887.459634766376</v>
      </c>
    </row>
    <row r="14" spans="1:2" x14ac:dyDescent="0.25">
      <c r="A14" t="s">
        <v>72</v>
      </c>
      <c r="B14" s="49">
        <f>B13-B9</f>
        <v>1110.5937377884911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148" zoomScaleNormal="148" zoomScalePageLayoutView="170" workbookViewId="0">
      <selection activeCell="B23" sqref="B23"/>
    </sheetView>
  </sheetViews>
  <sheetFormatPr defaultColWidth="8.85546875" defaultRowHeight="15" x14ac:dyDescent="0.25"/>
  <cols>
    <col min="1" max="1" width="19.85546875" bestFit="1" customWidth="1"/>
    <col min="2" max="2" width="12.42578125" bestFit="1" customWidth="1"/>
    <col min="3" max="3" width="6.42578125" customWidth="1"/>
    <col min="4" max="4" width="7.140625" customWidth="1"/>
    <col min="5" max="5" width="10.42578125" customWidth="1"/>
    <col min="6" max="7" width="12.7109375" customWidth="1"/>
    <col min="8" max="8" width="6.42578125" customWidth="1"/>
    <col min="9" max="9" width="9.28515625" customWidth="1"/>
    <col min="10" max="11" width="11.42578125" customWidth="1"/>
    <col min="12" max="12" width="12.7109375" customWidth="1"/>
  </cols>
  <sheetData>
    <row r="1" spans="1:12" x14ac:dyDescent="0.25">
      <c r="A1" s="53" t="s">
        <v>85</v>
      </c>
      <c r="B1" s="53"/>
      <c r="D1" s="53" t="s">
        <v>84</v>
      </c>
      <c r="E1" s="53"/>
      <c r="F1" s="53"/>
      <c r="G1" s="53"/>
      <c r="I1" s="53" t="s">
        <v>83</v>
      </c>
      <c r="J1" s="53"/>
      <c r="K1" s="53"/>
      <c r="L1" s="53"/>
    </row>
    <row r="2" spans="1:12" x14ac:dyDescent="0.25">
      <c r="A2" t="s">
        <v>82</v>
      </c>
      <c r="B2" s="39">
        <v>31776.865896977884</v>
      </c>
      <c r="E2" s="70" t="s">
        <v>81</v>
      </c>
      <c r="F2" s="70"/>
      <c r="G2" s="70"/>
      <c r="J2" s="70" t="s">
        <v>80</v>
      </c>
      <c r="K2" s="70"/>
      <c r="L2" s="70"/>
    </row>
    <row r="3" spans="1:12" x14ac:dyDescent="0.25">
      <c r="A3" t="s">
        <v>79</v>
      </c>
      <c r="B3" s="39">
        <v>3000</v>
      </c>
      <c r="D3" s="60"/>
      <c r="E3" s="59"/>
      <c r="F3" s="58"/>
      <c r="G3" s="57"/>
      <c r="I3" s="56"/>
    </row>
    <row r="4" spans="1:12" x14ac:dyDescent="0.25">
      <c r="A4" t="s">
        <v>31</v>
      </c>
      <c r="B4" s="41">
        <v>1.4999999999999999E-2</v>
      </c>
      <c r="J4" s="48"/>
      <c r="K4" s="55"/>
      <c r="L4" s="55"/>
    </row>
    <row r="5" spans="1:12" x14ac:dyDescent="0.25">
      <c r="A5" t="s">
        <v>78</v>
      </c>
      <c r="B5" s="34">
        <v>5</v>
      </c>
      <c r="E5" s="54"/>
      <c r="F5" s="54"/>
      <c r="G5" s="54"/>
      <c r="J5" s="48"/>
      <c r="K5" s="48"/>
      <c r="L5" s="48"/>
    </row>
    <row r="6" spans="1:12" x14ac:dyDescent="0.25">
      <c r="A6" t="s">
        <v>77</v>
      </c>
      <c r="B6" s="34">
        <v>12</v>
      </c>
      <c r="E6" s="50"/>
      <c r="F6" s="50"/>
      <c r="G6" s="50"/>
      <c r="J6" s="48"/>
      <c r="K6" s="48"/>
      <c r="L6" s="48"/>
    </row>
    <row r="7" spans="1:12" x14ac:dyDescent="0.25">
      <c r="E7" s="50"/>
      <c r="F7" s="50"/>
      <c r="G7" s="50"/>
      <c r="J7" s="48"/>
      <c r="K7" s="48"/>
      <c r="L7" s="48"/>
    </row>
    <row r="8" spans="1:12" x14ac:dyDescent="0.25">
      <c r="A8" s="53" t="s">
        <v>76</v>
      </c>
      <c r="B8" s="53"/>
      <c r="E8" s="50"/>
      <c r="F8" s="50"/>
      <c r="G8" s="50"/>
      <c r="J8" s="48"/>
      <c r="K8" s="48"/>
      <c r="L8" s="48"/>
    </row>
    <row r="9" spans="1:12" x14ac:dyDescent="0.25">
      <c r="A9" t="s">
        <v>75</v>
      </c>
      <c r="B9" s="49">
        <f>B2-B3</f>
        <v>28776.865896977884</v>
      </c>
      <c r="E9" s="50"/>
      <c r="F9" s="50"/>
      <c r="G9" s="50"/>
      <c r="J9" s="48"/>
      <c r="K9" s="48"/>
      <c r="L9" s="48"/>
    </row>
    <row r="10" spans="1:12" x14ac:dyDescent="0.25">
      <c r="A10" t="s">
        <v>32</v>
      </c>
      <c r="B10" s="52">
        <f>B4/B6</f>
        <v>1.25E-3</v>
      </c>
      <c r="E10" s="50"/>
      <c r="F10" s="50"/>
      <c r="G10" s="50"/>
      <c r="J10" s="48"/>
      <c r="K10" s="48"/>
      <c r="L10" s="48"/>
    </row>
    <row r="11" spans="1:12" x14ac:dyDescent="0.25">
      <c r="A11" t="s">
        <v>74</v>
      </c>
      <c r="B11">
        <f>B5*B6</f>
        <v>60</v>
      </c>
      <c r="E11" s="50"/>
      <c r="F11" s="50"/>
      <c r="G11" s="50"/>
      <c r="J11" s="48"/>
      <c r="K11" s="48"/>
      <c r="L11" s="48"/>
    </row>
    <row r="12" spans="1:12" x14ac:dyDescent="0.25">
      <c r="A12" t="s">
        <v>38</v>
      </c>
      <c r="B12" s="51">
        <f>PMT(B10,B11,-B9)</f>
        <v>498.12432724610625</v>
      </c>
      <c r="E12" s="50"/>
      <c r="F12" s="50"/>
      <c r="G12" s="50"/>
      <c r="J12" s="48"/>
      <c r="K12" s="48"/>
      <c r="L12" s="48"/>
    </row>
    <row r="13" spans="1:12" x14ac:dyDescent="0.25">
      <c r="A13" t="s">
        <v>73</v>
      </c>
      <c r="B13" s="39">
        <f>B11*B12</f>
        <v>29887.459634766376</v>
      </c>
      <c r="J13" s="48"/>
      <c r="K13" s="48"/>
      <c r="L13" s="48"/>
    </row>
    <row r="14" spans="1:12" x14ac:dyDescent="0.25">
      <c r="A14" t="s">
        <v>72</v>
      </c>
      <c r="B14" s="49">
        <f>B13-B9</f>
        <v>1110.5937377884911</v>
      </c>
      <c r="J14" s="48"/>
      <c r="K14" s="48"/>
      <c r="L14" s="48"/>
    </row>
    <row r="15" spans="1:12" x14ac:dyDescent="0.25">
      <c r="J15" s="48"/>
      <c r="K15" s="48"/>
      <c r="L15" s="48"/>
    </row>
    <row r="16" spans="1:12" x14ac:dyDescent="0.25">
      <c r="J16" s="48"/>
      <c r="K16" s="48"/>
      <c r="L16" s="48"/>
    </row>
    <row r="17" spans="10:12" x14ac:dyDescent="0.25">
      <c r="J17" s="48"/>
      <c r="K17" s="48"/>
      <c r="L17" s="48"/>
    </row>
    <row r="18" spans="10:12" x14ac:dyDescent="0.25">
      <c r="J18" s="48"/>
      <c r="K18" s="48"/>
      <c r="L18" s="48"/>
    </row>
    <row r="19" spans="10:12" x14ac:dyDescent="0.25">
      <c r="J19" s="48"/>
      <c r="K19" s="48"/>
      <c r="L19" s="48"/>
    </row>
    <row r="20" spans="10:12" x14ac:dyDescent="0.25">
      <c r="J20" s="48"/>
      <c r="K20" s="48"/>
      <c r="L20" s="48"/>
    </row>
  </sheetData>
  <mergeCells count="2">
    <mergeCell ref="E2:G2"/>
    <mergeCell ref="J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140" zoomScaleNormal="140" workbookViewId="0">
      <selection activeCell="F4" sqref="F4"/>
    </sheetView>
  </sheetViews>
  <sheetFormatPr defaultRowHeight="15" x14ac:dyDescent="0.25"/>
  <cols>
    <col min="1" max="1" width="19.85546875" bestFit="1" customWidth="1"/>
    <col min="2" max="2" width="16.140625" bestFit="1" customWidth="1"/>
    <col min="3" max="3" width="6.5703125" customWidth="1"/>
    <col min="5" max="5" width="18.7109375" bestFit="1" customWidth="1"/>
    <col min="6" max="6" width="15" bestFit="1" customWidth="1"/>
  </cols>
  <sheetData>
    <row r="1" spans="1:6" x14ac:dyDescent="0.25">
      <c r="A1" s="37" t="s">
        <v>85</v>
      </c>
      <c r="B1" s="37"/>
    </row>
    <row r="2" spans="1:6" x14ac:dyDescent="0.25">
      <c r="A2" t="s">
        <v>92</v>
      </c>
      <c r="B2" s="39">
        <v>2000000</v>
      </c>
      <c r="E2" t="s">
        <v>91</v>
      </c>
      <c r="F2" s="39">
        <v>2500000</v>
      </c>
    </row>
    <row r="3" spans="1:6" x14ac:dyDescent="0.25">
      <c r="A3" t="s">
        <v>79</v>
      </c>
      <c r="B3" s="39">
        <v>200000</v>
      </c>
      <c r="E3" t="s">
        <v>90</v>
      </c>
      <c r="F3" s="39">
        <v>200000</v>
      </c>
    </row>
    <row r="4" spans="1:6" x14ac:dyDescent="0.25">
      <c r="A4" t="s">
        <v>31</v>
      </c>
      <c r="B4" s="41">
        <v>3.6499999999999998E-2</v>
      </c>
      <c r="E4" t="s">
        <v>89</v>
      </c>
      <c r="F4" s="7">
        <v>0.04</v>
      </c>
    </row>
    <row r="5" spans="1:6" x14ac:dyDescent="0.25">
      <c r="A5" t="s">
        <v>78</v>
      </c>
      <c r="B5" s="34">
        <v>14.999999999999998</v>
      </c>
      <c r="E5" t="s">
        <v>88</v>
      </c>
      <c r="F5" s="7">
        <v>0.02</v>
      </c>
    </row>
    <row r="6" spans="1:6" x14ac:dyDescent="0.25">
      <c r="A6" t="s">
        <v>77</v>
      </c>
      <c r="B6" s="34">
        <v>12</v>
      </c>
      <c r="E6" t="s">
        <v>87</v>
      </c>
      <c r="F6">
        <v>30</v>
      </c>
    </row>
    <row r="7" spans="1:6" x14ac:dyDescent="0.25">
      <c r="E7" t="s">
        <v>86</v>
      </c>
      <c r="F7">
        <v>15</v>
      </c>
    </row>
    <row r="8" spans="1:6" x14ac:dyDescent="0.25">
      <c r="A8" s="37" t="s">
        <v>76</v>
      </c>
      <c r="B8" s="37"/>
    </row>
    <row r="9" spans="1:6" x14ac:dyDescent="0.25">
      <c r="A9" t="s">
        <v>75</v>
      </c>
      <c r="B9" s="47">
        <f>B2-B3</f>
        <v>1800000</v>
      </c>
    </row>
    <row r="10" spans="1:6" x14ac:dyDescent="0.25">
      <c r="A10" t="s">
        <v>32</v>
      </c>
      <c r="B10" s="52">
        <f>B4/B6</f>
        <v>3.0416666666666665E-3</v>
      </c>
    </row>
    <row r="11" spans="1:6" x14ac:dyDescent="0.25">
      <c r="A11" t="s">
        <v>74</v>
      </c>
      <c r="B11">
        <f>B5*B6</f>
        <v>179.99999999999997</v>
      </c>
    </row>
    <row r="12" spans="1:6" x14ac:dyDescent="0.25">
      <c r="A12" t="s">
        <v>38</v>
      </c>
      <c r="B12" s="39">
        <f>PMT(B10,B11,-B9)</f>
        <v>13000.884857479025</v>
      </c>
    </row>
    <row r="13" spans="1:6" x14ac:dyDescent="0.25">
      <c r="A13" t="s">
        <v>73</v>
      </c>
      <c r="B13" s="39">
        <f>B11*B12</f>
        <v>2340159.274346224</v>
      </c>
    </row>
    <row r="14" spans="1:6" x14ac:dyDescent="0.25">
      <c r="A14" t="s">
        <v>72</v>
      </c>
      <c r="B14" s="47">
        <f>B13-B9</f>
        <v>540159.27434622403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zoomScalePageLayoutView="150" workbookViewId="0">
      <selection activeCell="H12" sqref="H12"/>
    </sheetView>
  </sheetViews>
  <sheetFormatPr defaultColWidth="8.85546875" defaultRowHeight="15" x14ac:dyDescent="0.25"/>
  <cols>
    <col min="1" max="1" width="12.140625" bestFit="1" customWidth="1"/>
    <col min="2" max="2" width="12" customWidth="1"/>
    <col min="3" max="4" width="16.7109375" customWidth="1"/>
    <col min="5" max="5" width="24.28515625" bestFit="1" customWidth="1"/>
    <col min="6" max="6" width="11.5703125" bestFit="1" customWidth="1"/>
    <col min="7" max="7" width="12.42578125" customWidth="1"/>
    <col min="8" max="8" width="17.28515625" customWidth="1"/>
    <col min="9" max="9" width="11" bestFit="1" customWidth="1"/>
    <col min="10" max="10" width="9.42578125" customWidth="1"/>
  </cols>
  <sheetData>
    <row r="1" spans="1:10" x14ac:dyDescent="0.25">
      <c r="A1" s="1" t="s">
        <v>0</v>
      </c>
      <c r="B1" s="2"/>
      <c r="C1" s="3" t="s">
        <v>1</v>
      </c>
      <c r="D1" s="2" t="s">
        <v>2</v>
      </c>
      <c r="E1" s="3" t="s">
        <v>3</v>
      </c>
      <c r="F1" s="4"/>
      <c r="H1" s="4" t="s">
        <v>4</v>
      </c>
      <c r="I1" s="4" t="s">
        <v>5</v>
      </c>
      <c r="J1" s="4" t="s">
        <v>6</v>
      </c>
    </row>
    <row r="2" spans="1:10" x14ac:dyDescent="0.25">
      <c r="B2" s="1"/>
      <c r="D2" s="3"/>
      <c r="E2" s="1" t="s">
        <v>7</v>
      </c>
      <c r="F2" s="5">
        <v>43465</v>
      </c>
      <c r="H2" t="s">
        <v>8</v>
      </c>
      <c r="I2" s="6">
        <v>40544</v>
      </c>
      <c r="J2" s="7">
        <v>0.1</v>
      </c>
    </row>
    <row r="3" spans="1:10" x14ac:dyDescent="0.25">
      <c r="A3" s="8"/>
      <c r="B3" s="9"/>
      <c r="D3" s="3"/>
      <c r="E3" s="1" t="s">
        <v>9</v>
      </c>
      <c r="F3" s="10">
        <v>80000</v>
      </c>
      <c r="H3" t="s">
        <v>10</v>
      </c>
      <c r="I3" s="6">
        <v>42370</v>
      </c>
      <c r="J3" s="7">
        <v>0.06</v>
      </c>
    </row>
    <row r="4" spans="1:10" ht="15.75" thickBot="1" x14ac:dyDescent="0.3">
      <c r="B4" s="1"/>
      <c r="D4" s="3"/>
      <c r="F4" s="3"/>
      <c r="H4" t="s">
        <v>11</v>
      </c>
      <c r="I4" s="6">
        <v>42370</v>
      </c>
      <c r="J4" s="7">
        <v>0.05</v>
      </c>
    </row>
    <row r="5" spans="1:10" ht="15.75" thickBot="1" x14ac:dyDescent="0.3">
      <c r="C5" s="71" t="s">
        <v>68</v>
      </c>
      <c r="D5" s="72"/>
      <c r="E5" s="73"/>
    </row>
    <row r="6" spans="1:10" ht="30.75" thickBot="1" x14ac:dyDescent="0.3">
      <c r="A6" s="11" t="s">
        <v>0</v>
      </c>
      <c r="B6" s="12" t="s">
        <v>12</v>
      </c>
      <c r="C6" s="12" t="s">
        <v>13</v>
      </c>
      <c r="D6" s="12" t="s">
        <v>2</v>
      </c>
      <c r="E6" s="12" t="s">
        <v>14</v>
      </c>
      <c r="F6" s="13" t="s">
        <v>15</v>
      </c>
      <c r="G6" s="12" t="s">
        <v>16</v>
      </c>
      <c r="H6" s="13" t="s">
        <v>4</v>
      </c>
      <c r="I6" s="14" t="s">
        <v>17</v>
      </c>
    </row>
    <row r="7" spans="1:10" x14ac:dyDescent="0.25">
      <c r="A7" s="15">
        <v>1124</v>
      </c>
      <c r="B7" s="16" t="s">
        <v>48</v>
      </c>
      <c r="C7" s="16" t="s">
        <v>45</v>
      </c>
      <c r="D7" s="16" t="s">
        <v>19</v>
      </c>
      <c r="E7" s="17">
        <v>39329</v>
      </c>
      <c r="F7" s="18"/>
      <c r="G7" s="19">
        <v>72750</v>
      </c>
      <c r="H7" s="20"/>
      <c r="I7" s="16"/>
    </row>
    <row r="8" spans="1:10" x14ac:dyDescent="0.25">
      <c r="A8" s="21">
        <v>9355</v>
      </c>
      <c r="B8" s="22" t="s">
        <v>49</v>
      </c>
      <c r="C8" s="22" t="s">
        <v>46</v>
      </c>
      <c r="D8" s="22" t="s">
        <v>47</v>
      </c>
      <c r="E8" s="23">
        <v>43381</v>
      </c>
      <c r="F8" s="24"/>
      <c r="G8" s="25">
        <v>48575</v>
      </c>
      <c r="H8" s="20"/>
      <c r="I8" s="22"/>
    </row>
    <row r="9" spans="1:10" x14ac:dyDescent="0.25">
      <c r="A9" s="21">
        <v>5521</v>
      </c>
      <c r="B9" s="22" t="s">
        <v>50</v>
      </c>
      <c r="C9" s="22" t="s">
        <v>18</v>
      </c>
      <c r="D9" s="22" t="s">
        <v>47</v>
      </c>
      <c r="E9" s="23">
        <v>41840</v>
      </c>
      <c r="F9" s="24"/>
      <c r="G9" s="25">
        <v>44000</v>
      </c>
      <c r="H9" s="20"/>
      <c r="I9" s="22"/>
    </row>
    <row r="10" spans="1:10" x14ac:dyDescent="0.25">
      <c r="A10" s="21">
        <v>2253</v>
      </c>
      <c r="B10" s="22" t="s">
        <v>67</v>
      </c>
      <c r="C10" s="22" t="s">
        <v>18</v>
      </c>
      <c r="D10" s="22" t="s">
        <v>19</v>
      </c>
      <c r="E10" s="23">
        <v>39853</v>
      </c>
      <c r="F10" s="24"/>
      <c r="G10" s="25">
        <v>85800</v>
      </c>
      <c r="H10" s="20"/>
      <c r="I10" s="22"/>
    </row>
    <row r="11" spans="1:10" x14ac:dyDescent="0.25">
      <c r="A11" s="21">
        <v>5967</v>
      </c>
      <c r="B11" s="22" t="s">
        <v>51</v>
      </c>
      <c r="C11" s="22" t="s">
        <v>46</v>
      </c>
      <c r="D11" s="22" t="s">
        <v>47</v>
      </c>
      <c r="E11" s="23">
        <v>41993</v>
      </c>
      <c r="F11" s="24"/>
      <c r="G11" s="25">
        <v>42695</v>
      </c>
      <c r="H11" s="20"/>
      <c r="I11" s="22"/>
    </row>
    <row r="12" spans="1:10" x14ac:dyDescent="0.25">
      <c r="A12" s="21">
        <v>5245</v>
      </c>
      <c r="B12" s="22" t="s">
        <v>52</v>
      </c>
      <c r="C12" s="22" t="s">
        <v>45</v>
      </c>
      <c r="D12" s="22" t="s">
        <v>47</v>
      </c>
      <c r="E12" s="23">
        <v>41765</v>
      </c>
      <c r="F12" s="24"/>
      <c r="G12" s="25">
        <v>41750</v>
      </c>
      <c r="H12" s="20"/>
      <c r="I12" s="22"/>
    </row>
    <row r="13" spans="1:10" x14ac:dyDescent="0.25">
      <c r="A13" s="21">
        <v>6568</v>
      </c>
      <c r="B13" s="22" t="s">
        <v>53</v>
      </c>
      <c r="C13" s="22" t="s">
        <v>45</v>
      </c>
      <c r="D13" s="22" t="s">
        <v>47</v>
      </c>
      <c r="E13" s="23">
        <v>42220</v>
      </c>
      <c r="F13" s="24"/>
      <c r="G13" s="25">
        <v>47350</v>
      </c>
      <c r="H13" s="20"/>
      <c r="I13" s="22"/>
    </row>
    <row r="14" spans="1:10" x14ac:dyDescent="0.25">
      <c r="A14" s="21">
        <v>5058</v>
      </c>
      <c r="B14" s="22" t="s">
        <v>54</v>
      </c>
      <c r="C14" s="22" t="s">
        <v>45</v>
      </c>
      <c r="D14" s="22" t="s">
        <v>47</v>
      </c>
      <c r="E14" s="23">
        <v>41715</v>
      </c>
      <c r="F14" s="24"/>
      <c r="G14" s="25">
        <v>49240</v>
      </c>
      <c r="H14" s="20"/>
      <c r="I14" s="22"/>
    </row>
    <row r="15" spans="1:10" x14ac:dyDescent="0.25">
      <c r="A15" s="21">
        <v>5370</v>
      </c>
      <c r="B15" s="22" t="s">
        <v>55</v>
      </c>
      <c r="C15" s="22" t="s">
        <v>45</v>
      </c>
      <c r="D15" s="22" t="s">
        <v>47</v>
      </c>
      <c r="E15" s="23">
        <v>41836</v>
      </c>
      <c r="F15" s="24"/>
      <c r="G15" s="25">
        <v>48735</v>
      </c>
      <c r="H15" s="20"/>
      <c r="I15" s="22"/>
    </row>
    <row r="16" spans="1:10" x14ac:dyDescent="0.25">
      <c r="A16" s="21">
        <v>7848</v>
      </c>
      <c r="B16" s="22" t="s">
        <v>56</v>
      </c>
      <c r="C16" s="22" t="s">
        <v>18</v>
      </c>
      <c r="D16" s="22" t="s">
        <v>47</v>
      </c>
      <c r="E16" s="23">
        <v>42690</v>
      </c>
      <c r="F16" s="24"/>
      <c r="G16" s="25">
        <v>47225</v>
      </c>
      <c r="H16" s="20"/>
      <c r="I16" s="22"/>
    </row>
    <row r="17" spans="1:10" x14ac:dyDescent="0.25">
      <c r="A17" s="21">
        <v>6196</v>
      </c>
      <c r="B17" s="22" t="s">
        <v>57</v>
      </c>
      <c r="C17" s="22" t="s">
        <v>18</v>
      </c>
      <c r="D17" s="22" t="s">
        <v>47</v>
      </c>
      <c r="E17" s="23">
        <v>42145</v>
      </c>
      <c r="F17" s="24"/>
      <c r="G17" s="25">
        <v>49000</v>
      </c>
      <c r="H17" s="20"/>
      <c r="I17" s="22"/>
    </row>
    <row r="18" spans="1:10" x14ac:dyDescent="0.25">
      <c r="A18" s="21">
        <v>6370</v>
      </c>
      <c r="B18" s="22" t="s">
        <v>58</v>
      </c>
      <c r="C18" s="22" t="s">
        <v>46</v>
      </c>
      <c r="D18" s="22" t="s">
        <v>47</v>
      </c>
      <c r="E18" s="23">
        <v>42160</v>
      </c>
      <c r="F18" s="24"/>
      <c r="G18" s="25">
        <v>46025</v>
      </c>
      <c r="H18" s="20"/>
      <c r="I18" s="22"/>
    </row>
    <row r="19" spans="1:10" x14ac:dyDescent="0.25">
      <c r="A19" s="21">
        <v>2899</v>
      </c>
      <c r="B19" s="22" t="s">
        <v>59</v>
      </c>
      <c r="C19" s="22" t="s">
        <v>46</v>
      </c>
      <c r="D19" s="22" t="s">
        <v>19</v>
      </c>
      <c r="E19" s="23">
        <v>40624</v>
      </c>
      <c r="F19" s="24"/>
      <c r="G19" s="25">
        <v>68500</v>
      </c>
      <c r="H19" s="20"/>
      <c r="I19" s="22"/>
      <c r="J19" s="26"/>
    </row>
    <row r="20" spans="1:10" x14ac:dyDescent="0.25">
      <c r="A20" s="21">
        <v>3698</v>
      </c>
      <c r="B20" s="22" t="s">
        <v>60</v>
      </c>
      <c r="C20" s="22" t="s">
        <v>45</v>
      </c>
      <c r="D20" s="22" t="s">
        <v>47</v>
      </c>
      <c r="E20" s="23">
        <v>41140</v>
      </c>
      <c r="F20" s="24"/>
      <c r="G20" s="25">
        <v>48250</v>
      </c>
      <c r="H20" s="20"/>
      <c r="I20" s="22"/>
    </row>
    <row r="21" spans="1:10" x14ac:dyDescent="0.25">
      <c r="A21" s="21">
        <v>8211</v>
      </c>
      <c r="B21" s="22" t="s">
        <v>61</v>
      </c>
      <c r="C21" s="22" t="s">
        <v>46</v>
      </c>
      <c r="D21" s="22" t="s">
        <v>47</v>
      </c>
      <c r="E21" s="23">
        <v>42999</v>
      </c>
      <c r="F21" s="24"/>
      <c r="G21" s="25">
        <v>43000</v>
      </c>
      <c r="H21" s="20"/>
      <c r="I21" s="22"/>
    </row>
    <row r="22" spans="1:10" x14ac:dyDescent="0.25">
      <c r="A22" s="21">
        <v>6656</v>
      </c>
      <c r="B22" s="22" t="s">
        <v>62</v>
      </c>
      <c r="C22" s="22" t="s">
        <v>45</v>
      </c>
      <c r="D22" s="22" t="s">
        <v>47</v>
      </c>
      <c r="E22" s="23">
        <v>42282</v>
      </c>
      <c r="F22" s="24"/>
      <c r="G22" s="25">
        <v>48300</v>
      </c>
      <c r="H22" s="20"/>
      <c r="I22" s="22"/>
    </row>
    <row r="23" spans="1:10" x14ac:dyDescent="0.25">
      <c r="A23" s="21">
        <v>7009</v>
      </c>
      <c r="B23" s="22" t="s">
        <v>63</v>
      </c>
      <c r="C23" s="22" t="s">
        <v>45</v>
      </c>
      <c r="D23" s="22" t="s">
        <v>47</v>
      </c>
      <c r="E23" s="23">
        <v>42435</v>
      </c>
      <c r="F23" s="24"/>
      <c r="G23" s="25">
        <v>36350</v>
      </c>
      <c r="H23" s="20"/>
      <c r="I23" s="22"/>
    </row>
    <row r="24" spans="1:10" x14ac:dyDescent="0.25">
      <c r="A24" s="21">
        <v>7428</v>
      </c>
      <c r="B24" s="22" t="s">
        <v>64</v>
      </c>
      <c r="C24" s="22" t="s">
        <v>18</v>
      </c>
      <c r="D24" s="22" t="s">
        <v>47</v>
      </c>
      <c r="E24" s="23">
        <v>42620</v>
      </c>
      <c r="F24" s="24"/>
      <c r="G24" s="25">
        <v>46445</v>
      </c>
      <c r="H24" s="20"/>
      <c r="I24" s="22"/>
    </row>
    <row r="25" spans="1:10" x14ac:dyDescent="0.25">
      <c r="A25" s="21">
        <v>3445</v>
      </c>
      <c r="B25" s="22" t="s">
        <v>65</v>
      </c>
      <c r="C25" s="22" t="s">
        <v>46</v>
      </c>
      <c r="D25" s="22" t="s">
        <v>47</v>
      </c>
      <c r="E25" s="23">
        <v>40982</v>
      </c>
      <c r="F25" s="24"/>
      <c r="G25" s="25">
        <v>48250</v>
      </c>
      <c r="H25" s="20"/>
      <c r="I25" s="22"/>
    </row>
    <row r="26" spans="1:10" x14ac:dyDescent="0.25">
      <c r="A26" s="21">
        <v>4981</v>
      </c>
      <c r="B26" s="22" t="s">
        <v>66</v>
      </c>
      <c r="C26" s="22" t="s">
        <v>46</v>
      </c>
      <c r="D26" s="22" t="s">
        <v>47</v>
      </c>
      <c r="E26" s="23">
        <v>41669</v>
      </c>
      <c r="F26" s="24"/>
      <c r="G26" s="25">
        <v>45750</v>
      </c>
      <c r="H26" s="20"/>
      <c r="I26" s="22"/>
    </row>
  </sheetData>
  <mergeCells count="1">
    <mergeCell ref="C5:E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="93" zoomScaleNormal="93" zoomScalePageLayoutView="160" workbookViewId="0">
      <selection activeCell="E26" sqref="E26"/>
    </sheetView>
  </sheetViews>
  <sheetFormatPr defaultColWidth="8.85546875" defaultRowHeight="15" x14ac:dyDescent="0.25"/>
  <cols>
    <col min="1" max="4" width="16.7109375" customWidth="1"/>
    <col min="5" max="5" width="12.7109375" customWidth="1"/>
    <col min="6" max="6" width="9.85546875" customWidth="1"/>
    <col min="8" max="8" width="15.42578125" customWidth="1"/>
    <col min="9" max="9" width="13.85546875" customWidth="1"/>
  </cols>
  <sheetData>
    <row r="1" spans="1:7" ht="15.75" thickBot="1" x14ac:dyDescent="0.3">
      <c r="B1" s="71" t="s">
        <v>68</v>
      </c>
      <c r="C1" s="72"/>
      <c r="D1" s="73"/>
    </row>
    <row r="2" spans="1:7" ht="15.75" thickBot="1" x14ac:dyDescent="0.3">
      <c r="A2" s="11" t="s">
        <v>0</v>
      </c>
      <c r="B2" s="12" t="s">
        <v>12</v>
      </c>
      <c r="C2" s="12" t="s">
        <v>13</v>
      </c>
      <c r="D2" s="12" t="s">
        <v>2</v>
      </c>
      <c r="E2" s="12" t="s">
        <v>14</v>
      </c>
      <c r="F2" s="27" t="s">
        <v>16</v>
      </c>
    </row>
    <row r="3" spans="1:7" x14ac:dyDescent="0.25">
      <c r="A3" s="15">
        <v>1124</v>
      </c>
      <c r="B3" s="16" t="s">
        <v>48</v>
      </c>
      <c r="C3" s="16" t="s">
        <v>45</v>
      </c>
      <c r="D3" s="16" t="s">
        <v>19</v>
      </c>
      <c r="E3" s="17">
        <v>39329</v>
      </c>
      <c r="F3" s="19">
        <v>72750</v>
      </c>
      <c r="G3" s="28"/>
    </row>
    <row r="4" spans="1:7" x14ac:dyDescent="0.25">
      <c r="A4" s="21">
        <v>9355</v>
      </c>
      <c r="B4" s="22" t="s">
        <v>49</v>
      </c>
      <c r="C4" s="22" t="s">
        <v>46</v>
      </c>
      <c r="D4" s="22" t="s">
        <v>47</v>
      </c>
      <c r="E4" s="23">
        <v>43381</v>
      </c>
      <c r="F4" s="25">
        <v>48575</v>
      </c>
      <c r="G4" s="28"/>
    </row>
    <row r="5" spans="1:7" x14ac:dyDescent="0.25">
      <c r="A5" s="21">
        <v>5521</v>
      </c>
      <c r="B5" s="22" t="s">
        <v>50</v>
      </c>
      <c r="C5" s="22" t="s">
        <v>18</v>
      </c>
      <c r="D5" s="22" t="s">
        <v>47</v>
      </c>
      <c r="E5" s="23">
        <v>41840</v>
      </c>
      <c r="F5" s="25">
        <v>44000</v>
      </c>
      <c r="G5" s="28"/>
    </row>
    <row r="6" spans="1:7" x14ac:dyDescent="0.25">
      <c r="A6" s="21">
        <v>2253</v>
      </c>
      <c r="B6" s="22" t="s">
        <v>67</v>
      </c>
      <c r="C6" s="22" t="s">
        <v>18</v>
      </c>
      <c r="D6" s="22" t="s">
        <v>19</v>
      </c>
      <c r="E6" s="23">
        <v>39853</v>
      </c>
      <c r="F6" s="25">
        <v>85800</v>
      </c>
      <c r="G6" s="28"/>
    </row>
    <row r="7" spans="1:7" x14ac:dyDescent="0.25">
      <c r="A7" s="21">
        <v>5967</v>
      </c>
      <c r="B7" s="22" t="s">
        <v>51</v>
      </c>
      <c r="C7" s="22" t="s">
        <v>46</v>
      </c>
      <c r="D7" s="22" t="s">
        <v>47</v>
      </c>
      <c r="E7" s="23">
        <v>41993</v>
      </c>
      <c r="F7" s="25">
        <v>42695</v>
      </c>
      <c r="G7" s="28"/>
    </row>
    <row r="8" spans="1:7" x14ac:dyDescent="0.25">
      <c r="A8" s="21">
        <v>5245</v>
      </c>
      <c r="B8" s="22" t="s">
        <v>52</v>
      </c>
      <c r="C8" s="22" t="s">
        <v>45</v>
      </c>
      <c r="D8" s="22" t="s">
        <v>47</v>
      </c>
      <c r="E8" s="23">
        <v>41765</v>
      </c>
      <c r="F8" s="25">
        <v>41750</v>
      </c>
      <c r="G8" s="28"/>
    </row>
    <row r="9" spans="1:7" x14ac:dyDescent="0.25">
      <c r="A9" s="21">
        <v>6568</v>
      </c>
      <c r="B9" s="22" t="s">
        <v>53</v>
      </c>
      <c r="C9" s="22" t="s">
        <v>45</v>
      </c>
      <c r="D9" s="22" t="s">
        <v>47</v>
      </c>
      <c r="E9" s="23">
        <v>42220</v>
      </c>
      <c r="F9" s="25">
        <v>47350</v>
      </c>
      <c r="G9" s="28"/>
    </row>
    <row r="10" spans="1:7" x14ac:dyDescent="0.25">
      <c r="A10" s="21">
        <v>5058</v>
      </c>
      <c r="B10" s="22" t="s">
        <v>54</v>
      </c>
      <c r="C10" s="22" t="s">
        <v>45</v>
      </c>
      <c r="D10" s="22" t="s">
        <v>47</v>
      </c>
      <c r="E10" s="23">
        <v>41715</v>
      </c>
      <c r="F10" s="25">
        <v>49240</v>
      </c>
      <c r="G10" s="28"/>
    </row>
    <row r="11" spans="1:7" x14ac:dyDescent="0.25">
      <c r="A11" s="21">
        <v>5370</v>
      </c>
      <c r="B11" s="22" t="s">
        <v>55</v>
      </c>
      <c r="C11" s="22" t="s">
        <v>45</v>
      </c>
      <c r="D11" s="22" t="s">
        <v>47</v>
      </c>
      <c r="E11" s="23">
        <v>41836</v>
      </c>
      <c r="F11" s="25">
        <v>48735</v>
      </c>
      <c r="G11" s="28"/>
    </row>
    <row r="12" spans="1:7" x14ac:dyDescent="0.25">
      <c r="A12" s="21">
        <v>7848</v>
      </c>
      <c r="B12" s="22" t="s">
        <v>56</v>
      </c>
      <c r="C12" s="22" t="s">
        <v>18</v>
      </c>
      <c r="D12" s="22" t="s">
        <v>47</v>
      </c>
      <c r="E12" s="23">
        <v>42690</v>
      </c>
      <c r="F12" s="25">
        <v>47225</v>
      </c>
      <c r="G12" s="28"/>
    </row>
    <row r="13" spans="1:7" x14ac:dyDescent="0.25">
      <c r="A13" s="21">
        <v>6196</v>
      </c>
      <c r="B13" s="22" t="s">
        <v>57</v>
      </c>
      <c r="C13" s="22" t="s">
        <v>18</v>
      </c>
      <c r="D13" s="22" t="s">
        <v>47</v>
      </c>
      <c r="E13" s="23">
        <v>42145</v>
      </c>
      <c r="F13" s="25">
        <v>49000</v>
      </c>
      <c r="G13" s="28"/>
    </row>
    <row r="14" spans="1:7" x14ac:dyDescent="0.25">
      <c r="A14" s="21">
        <v>6370</v>
      </c>
      <c r="B14" s="22" t="s">
        <v>58</v>
      </c>
      <c r="C14" s="22" t="s">
        <v>46</v>
      </c>
      <c r="D14" s="22" t="s">
        <v>47</v>
      </c>
      <c r="E14" s="23">
        <v>42160</v>
      </c>
      <c r="F14" s="25">
        <v>46025</v>
      </c>
      <c r="G14" s="28"/>
    </row>
    <row r="15" spans="1:7" x14ac:dyDescent="0.25">
      <c r="A15" s="21">
        <v>2899</v>
      </c>
      <c r="B15" s="22" t="s">
        <v>59</v>
      </c>
      <c r="C15" s="22" t="s">
        <v>46</v>
      </c>
      <c r="D15" s="22" t="s">
        <v>19</v>
      </c>
      <c r="E15" s="23">
        <v>40624</v>
      </c>
      <c r="F15" s="25">
        <v>68500</v>
      </c>
      <c r="G15" s="28"/>
    </row>
    <row r="16" spans="1:7" x14ac:dyDescent="0.25">
      <c r="A16" s="21">
        <v>3698</v>
      </c>
      <c r="B16" s="22" t="s">
        <v>60</v>
      </c>
      <c r="C16" s="22" t="s">
        <v>45</v>
      </c>
      <c r="D16" s="22" t="s">
        <v>47</v>
      </c>
      <c r="E16" s="23">
        <v>41140</v>
      </c>
      <c r="F16" s="25">
        <v>48250</v>
      </c>
      <c r="G16" s="28"/>
    </row>
    <row r="17" spans="1:9" x14ac:dyDescent="0.25">
      <c r="A17" s="21">
        <v>8211</v>
      </c>
      <c r="B17" s="22" t="s">
        <v>61</v>
      </c>
      <c r="C17" s="22" t="s">
        <v>46</v>
      </c>
      <c r="D17" s="22" t="s">
        <v>47</v>
      </c>
      <c r="E17" s="23">
        <v>42999</v>
      </c>
      <c r="F17" s="25">
        <v>43000</v>
      </c>
      <c r="G17" s="28"/>
    </row>
    <row r="18" spans="1:9" x14ac:dyDescent="0.25">
      <c r="A18" s="21">
        <v>6656</v>
      </c>
      <c r="B18" s="22" t="s">
        <v>62</v>
      </c>
      <c r="C18" s="22" t="s">
        <v>45</v>
      </c>
      <c r="D18" s="22" t="s">
        <v>47</v>
      </c>
      <c r="E18" s="23">
        <v>42282</v>
      </c>
      <c r="F18" s="25">
        <v>48300</v>
      </c>
      <c r="G18" s="28"/>
    </row>
    <row r="19" spans="1:9" x14ac:dyDescent="0.25">
      <c r="A19" s="21">
        <v>7009</v>
      </c>
      <c r="B19" s="22" t="s">
        <v>63</v>
      </c>
      <c r="C19" s="22" t="s">
        <v>45</v>
      </c>
      <c r="D19" s="22" t="s">
        <v>47</v>
      </c>
      <c r="E19" s="23">
        <v>42435</v>
      </c>
      <c r="F19" s="25">
        <v>36350</v>
      </c>
      <c r="G19" s="28"/>
    </row>
    <row r="20" spans="1:9" x14ac:dyDescent="0.25">
      <c r="A20" s="21">
        <v>7428</v>
      </c>
      <c r="B20" s="22" t="s">
        <v>64</v>
      </c>
      <c r="C20" s="22" t="s">
        <v>18</v>
      </c>
      <c r="D20" s="22" t="s">
        <v>47</v>
      </c>
      <c r="E20" s="23">
        <v>42620</v>
      </c>
      <c r="F20" s="25">
        <v>46445</v>
      </c>
      <c r="G20" s="28"/>
    </row>
    <row r="21" spans="1:9" x14ac:dyDescent="0.25">
      <c r="A21" s="21">
        <v>3445</v>
      </c>
      <c r="B21" s="22" t="s">
        <v>65</v>
      </c>
      <c r="C21" s="22" t="s">
        <v>46</v>
      </c>
      <c r="D21" s="22" t="s">
        <v>47</v>
      </c>
      <c r="E21" s="23">
        <v>40982</v>
      </c>
      <c r="F21" s="25">
        <v>48250</v>
      </c>
      <c r="G21" s="28"/>
    </row>
    <row r="22" spans="1:9" x14ac:dyDescent="0.25">
      <c r="A22" s="21">
        <v>4981</v>
      </c>
      <c r="B22" s="22" t="s">
        <v>66</v>
      </c>
      <c r="C22" s="22" t="s">
        <v>46</v>
      </c>
      <c r="D22" s="22" t="s">
        <v>47</v>
      </c>
      <c r="E22" s="23">
        <v>41669</v>
      </c>
      <c r="F22" s="25">
        <v>45750</v>
      </c>
      <c r="G22" s="28"/>
    </row>
    <row r="24" spans="1:9" x14ac:dyDescent="0.25">
      <c r="A24" s="29" t="s">
        <v>20</v>
      </c>
      <c r="H24" s="30" t="s">
        <v>21</v>
      </c>
      <c r="I24" s="31"/>
    </row>
    <row r="25" spans="1:9" x14ac:dyDescent="0.25">
      <c r="H25" s="32" t="s">
        <v>22</v>
      </c>
      <c r="I25" s="33"/>
    </row>
    <row r="26" spans="1:9" x14ac:dyDescent="0.25">
      <c r="H26" s="32" t="s">
        <v>23</v>
      </c>
      <c r="I26" s="33"/>
    </row>
    <row r="27" spans="1:9" x14ac:dyDescent="0.25">
      <c r="H27" s="32" t="s">
        <v>24</v>
      </c>
      <c r="I27" s="33"/>
    </row>
    <row r="28" spans="1:9" x14ac:dyDescent="0.25">
      <c r="H28" s="32" t="s">
        <v>25</v>
      </c>
      <c r="I28" s="34"/>
    </row>
    <row r="29" spans="1:9" x14ac:dyDescent="0.25">
      <c r="A29" s="29" t="s">
        <v>26</v>
      </c>
    </row>
    <row r="34" spans="4:6" x14ac:dyDescent="0.25">
      <c r="D34" s="35"/>
      <c r="E34" s="36"/>
      <c r="F34" s="28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Data Modelling</vt:lpstr>
      <vt:lpstr>Car Loan</vt:lpstr>
      <vt:lpstr>Goal Seek</vt:lpstr>
      <vt:lpstr>Scenario Manager</vt:lpstr>
      <vt:lpstr>Data Tables</vt:lpstr>
      <vt:lpstr>Solver</vt:lpstr>
      <vt:lpstr>Dates</vt:lpstr>
      <vt:lpstr>Logic-Lookup</vt:lpstr>
      <vt:lpstr>Database</vt:lpstr>
      <vt:lpstr>Finance</vt:lpstr>
      <vt:lpstr>'Data Modelling'!Print_Titles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Joanne Atha</cp:lastModifiedBy>
  <dcterms:created xsi:type="dcterms:W3CDTF">2016-03-01T18:58:02Z</dcterms:created>
  <dcterms:modified xsi:type="dcterms:W3CDTF">2018-09-18T21:35:22Z</dcterms:modified>
</cp:coreProperties>
</file>