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xploring 2016\Chapter 05\02_SE_to_DE\Chapter 5 Student\"/>
    </mc:Choice>
  </mc:AlternateContent>
  <bookViews>
    <workbookView xWindow="0" yWindow="0" windowWidth="20400" windowHeight="8235"/>
  </bookViews>
  <sheets>
    <sheet name="Books" sheetId="1" r:id="rId1"/>
    <sheet name="Disciplines" sheetId="2" r:id="rId2"/>
    <sheet name="Editors" sheetId="3" r:id="rId3"/>
  </sheets>
  <definedNames>
    <definedName name="RetailRate">Books!$K$1</definedName>
    <definedName name="RoyaltyRate">Books!$K$2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" l="1"/>
  <c r="L37" i="1" s="1"/>
  <c r="I37" i="1"/>
  <c r="K44" i="1"/>
  <c r="L44" i="1" s="1"/>
  <c r="I44" i="1"/>
  <c r="K39" i="1"/>
  <c r="L39" i="1" s="1"/>
  <c r="I39" i="1"/>
  <c r="K72" i="1"/>
  <c r="L72" i="1" s="1"/>
  <c r="I72" i="1"/>
  <c r="K31" i="1"/>
  <c r="L31" i="1" s="1"/>
  <c r="I31" i="1"/>
  <c r="K84" i="1"/>
  <c r="L84" i="1" s="1"/>
  <c r="I84" i="1"/>
  <c r="K25" i="1"/>
  <c r="L25" i="1" s="1"/>
  <c r="I25" i="1"/>
  <c r="K38" i="1"/>
  <c r="L38" i="1" s="1"/>
  <c r="I38" i="1"/>
  <c r="K49" i="1"/>
  <c r="L49" i="1" s="1"/>
  <c r="I49" i="1"/>
  <c r="K63" i="1"/>
  <c r="L63" i="1" s="1"/>
  <c r="I63" i="1"/>
  <c r="K57" i="1"/>
  <c r="L57" i="1" s="1"/>
  <c r="I57" i="1"/>
  <c r="K77" i="1"/>
  <c r="L77" i="1" s="1"/>
  <c r="I77" i="1"/>
  <c r="K60" i="1"/>
  <c r="L60" i="1" s="1"/>
  <c r="I60" i="1"/>
  <c r="K61" i="1"/>
  <c r="L61" i="1" s="1"/>
  <c r="I61" i="1"/>
  <c r="K12" i="1"/>
  <c r="L12" i="1" s="1"/>
  <c r="I12" i="1"/>
  <c r="K90" i="1"/>
  <c r="L90" i="1" s="1"/>
  <c r="I90" i="1"/>
  <c r="K70" i="1"/>
  <c r="L70" i="1" s="1"/>
  <c r="I70" i="1"/>
  <c r="K62" i="1"/>
  <c r="L62" i="1" s="1"/>
  <c r="I62" i="1"/>
  <c r="K18" i="1"/>
  <c r="L18" i="1" s="1"/>
  <c r="I18" i="1"/>
  <c r="K59" i="1"/>
  <c r="L59" i="1" s="1"/>
  <c r="I59" i="1"/>
  <c r="K52" i="1"/>
  <c r="L52" i="1" s="1"/>
  <c r="I52" i="1"/>
  <c r="K32" i="1"/>
  <c r="L32" i="1" s="1"/>
  <c r="I32" i="1"/>
  <c r="K78" i="1"/>
  <c r="L78" i="1" s="1"/>
  <c r="I78" i="1"/>
  <c r="K22" i="1"/>
  <c r="L22" i="1" s="1"/>
  <c r="I22" i="1"/>
  <c r="K14" i="1"/>
  <c r="L14" i="1" s="1"/>
  <c r="I14" i="1"/>
  <c r="K64" i="1"/>
  <c r="L64" i="1" s="1"/>
  <c r="I64" i="1"/>
  <c r="K50" i="1"/>
  <c r="L50" i="1" s="1"/>
  <c r="I50" i="1"/>
  <c r="K81" i="1"/>
  <c r="L81" i="1" s="1"/>
  <c r="I81" i="1"/>
  <c r="K42" i="1"/>
  <c r="L42" i="1" s="1"/>
  <c r="I42" i="1"/>
  <c r="K34" i="1"/>
  <c r="L34" i="1" s="1"/>
  <c r="I34" i="1"/>
  <c r="K47" i="1"/>
  <c r="L47" i="1" s="1"/>
  <c r="I47" i="1"/>
  <c r="K54" i="1"/>
  <c r="L54" i="1" s="1"/>
  <c r="I54" i="1"/>
  <c r="K68" i="1"/>
  <c r="L68" i="1" s="1"/>
  <c r="I68" i="1"/>
  <c r="K83" i="1"/>
  <c r="L83" i="1" s="1"/>
  <c r="I83" i="1"/>
  <c r="K35" i="1"/>
  <c r="L35" i="1" s="1"/>
  <c r="I35" i="1"/>
  <c r="K27" i="1"/>
  <c r="L27" i="1" s="1"/>
  <c r="I27" i="1"/>
  <c r="K8" i="1"/>
  <c r="L8" i="1" s="1"/>
  <c r="I8" i="1"/>
  <c r="K19" i="1"/>
  <c r="L19" i="1" s="1"/>
  <c r="I19" i="1"/>
  <c r="K85" i="1"/>
  <c r="L85" i="1" s="1"/>
  <c r="I85" i="1"/>
  <c r="K73" i="1"/>
  <c r="L73" i="1" s="1"/>
  <c r="I73" i="1"/>
  <c r="K33" i="1"/>
  <c r="L33" i="1" s="1"/>
  <c r="I33" i="1"/>
  <c r="K5" i="1"/>
  <c r="L5" i="1" s="1"/>
  <c r="I5" i="1"/>
  <c r="K74" i="1"/>
  <c r="L74" i="1" s="1"/>
  <c r="I74" i="1"/>
  <c r="K67" i="1"/>
  <c r="L67" i="1" s="1"/>
  <c r="I67" i="1"/>
  <c r="K36" i="1"/>
  <c r="L36" i="1" s="1"/>
  <c r="I36" i="1"/>
  <c r="K43" i="1"/>
  <c r="L43" i="1" s="1"/>
  <c r="I43" i="1"/>
  <c r="K13" i="1"/>
  <c r="L13" i="1" s="1"/>
  <c r="I13" i="1"/>
  <c r="K87" i="1"/>
  <c r="L87" i="1" s="1"/>
  <c r="I87" i="1"/>
  <c r="K86" i="1"/>
  <c r="L86" i="1" s="1"/>
  <c r="I86" i="1"/>
  <c r="K58" i="1"/>
  <c r="L58" i="1" s="1"/>
  <c r="I58" i="1"/>
  <c r="K53" i="1"/>
  <c r="L53" i="1" s="1"/>
  <c r="I53" i="1"/>
  <c r="K45" i="1"/>
  <c r="L45" i="1" s="1"/>
  <c r="I45" i="1"/>
  <c r="K17" i="1"/>
  <c r="L17" i="1" s="1"/>
  <c r="I17" i="1"/>
  <c r="K16" i="1"/>
  <c r="L16" i="1" s="1"/>
  <c r="I16" i="1"/>
  <c r="K69" i="1"/>
  <c r="L69" i="1" s="1"/>
  <c r="I69" i="1"/>
  <c r="K21" i="1"/>
  <c r="L21" i="1" s="1"/>
  <c r="I21" i="1"/>
  <c r="K7" i="1"/>
  <c r="L7" i="1" s="1"/>
  <c r="I7" i="1"/>
  <c r="K80" i="1"/>
  <c r="L80" i="1" s="1"/>
  <c r="I80" i="1"/>
  <c r="K89" i="1"/>
  <c r="L89" i="1" s="1"/>
  <c r="I89" i="1"/>
  <c r="K71" i="1"/>
  <c r="L71" i="1" s="1"/>
  <c r="I71" i="1"/>
  <c r="K15" i="1"/>
  <c r="L15" i="1" s="1"/>
  <c r="I15" i="1"/>
  <c r="K46" i="1"/>
  <c r="L46" i="1" s="1"/>
  <c r="I46" i="1"/>
  <c r="K30" i="1"/>
  <c r="L30" i="1" s="1"/>
  <c r="I30" i="1"/>
  <c r="K40" i="1"/>
  <c r="L40" i="1" s="1"/>
  <c r="I40" i="1"/>
  <c r="K29" i="1"/>
  <c r="L29" i="1" s="1"/>
  <c r="I29" i="1"/>
  <c r="K51" i="1"/>
  <c r="L51" i="1" s="1"/>
  <c r="I51" i="1"/>
  <c r="K65" i="1"/>
  <c r="L65" i="1" s="1"/>
  <c r="I65" i="1"/>
  <c r="K28" i="1"/>
  <c r="L28" i="1" s="1"/>
  <c r="I28" i="1"/>
  <c r="K76" i="1"/>
  <c r="L76" i="1" s="1"/>
  <c r="I76" i="1"/>
  <c r="K10" i="1"/>
  <c r="L10" i="1" s="1"/>
  <c r="I10" i="1"/>
  <c r="K66" i="1"/>
  <c r="L66" i="1" s="1"/>
  <c r="I66" i="1"/>
  <c r="K11" i="1"/>
  <c r="L11" i="1" s="1"/>
  <c r="I11" i="1"/>
  <c r="K75" i="1"/>
  <c r="L75" i="1" s="1"/>
  <c r="I75" i="1"/>
  <c r="K6" i="1"/>
  <c r="L6" i="1" s="1"/>
  <c r="I6" i="1"/>
  <c r="K20" i="1"/>
  <c r="L20" i="1" s="1"/>
  <c r="I20" i="1"/>
  <c r="K82" i="1"/>
  <c r="L82" i="1" s="1"/>
  <c r="I82" i="1"/>
  <c r="K26" i="1"/>
  <c r="L26" i="1" s="1"/>
  <c r="I26" i="1"/>
  <c r="K41" i="1"/>
  <c r="L41" i="1" s="1"/>
  <c r="I41" i="1"/>
  <c r="K24" i="1"/>
  <c r="L24" i="1" s="1"/>
  <c r="I24" i="1"/>
  <c r="K55" i="1"/>
  <c r="L55" i="1" s="1"/>
  <c r="I55" i="1"/>
  <c r="K23" i="1"/>
  <c r="L23" i="1" s="1"/>
  <c r="I23" i="1"/>
  <c r="K48" i="1"/>
  <c r="L48" i="1" s="1"/>
  <c r="I48" i="1"/>
  <c r="K88" i="1"/>
  <c r="L88" i="1" s="1"/>
  <c r="I88" i="1"/>
  <c r="K9" i="1"/>
  <c r="L9" i="1" s="1"/>
  <c r="I9" i="1"/>
  <c r="K79" i="1"/>
  <c r="L79" i="1" s="1"/>
  <c r="I79" i="1"/>
  <c r="K56" i="1"/>
  <c r="L56" i="1" s="1"/>
  <c r="I56" i="1"/>
  <c r="M9" i="1" l="1"/>
  <c r="M55" i="1"/>
  <c r="M82" i="1"/>
  <c r="M11" i="1"/>
  <c r="M28" i="1"/>
  <c r="M40" i="1"/>
  <c r="M71" i="1"/>
  <c r="M21" i="1"/>
  <c r="M45" i="1"/>
  <c r="M87" i="1"/>
  <c r="M67" i="1"/>
  <c r="M73" i="1"/>
  <c r="M27" i="1"/>
  <c r="M54" i="1"/>
  <c r="M81" i="1"/>
  <c r="M22" i="1"/>
  <c r="M59" i="1"/>
  <c r="M90" i="1"/>
  <c r="M77" i="1"/>
  <c r="M38" i="1"/>
  <c r="M74" i="1"/>
  <c r="M85" i="1"/>
  <c r="M35" i="1"/>
  <c r="M47" i="1"/>
  <c r="M50" i="1"/>
  <c r="M78" i="1"/>
  <c r="M18" i="1"/>
  <c r="M12" i="1"/>
  <c r="M57" i="1"/>
  <c r="M25" i="1"/>
  <c r="M69" i="1"/>
  <c r="M53" i="1"/>
  <c r="M13" i="1"/>
  <c r="M56" i="1"/>
  <c r="M48" i="1"/>
  <c r="M41" i="1"/>
  <c r="M6" i="1"/>
  <c r="M10" i="1"/>
  <c r="M51" i="1"/>
  <c r="M46" i="1"/>
  <c r="M80" i="1"/>
  <c r="M16" i="1"/>
  <c r="M58" i="1"/>
  <c r="M43" i="1"/>
  <c r="M5" i="1"/>
  <c r="M19" i="1"/>
  <c r="M83" i="1"/>
  <c r="M34" i="1"/>
  <c r="M64" i="1"/>
  <c r="M32" i="1"/>
  <c r="M62" i="1"/>
  <c r="M61" i="1"/>
  <c r="M63" i="1"/>
  <c r="M84" i="1"/>
  <c r="M44" i="1"/>
  <c r="M88" i="1"/>
  <c r="M24" i="1"/>
  <c r="M20" i="1"/>
  <c r="M66" i="1"/>
  <c r="M65" i="1"/>
  <c r="M30" i="1"/>
  <c r="M89" i="1"/>
  <c r="M72" i="1"/>
  <c r="M39" i="1"/>
  <c r="M79" i="1"/>
  <c r="M23" i="1"/>
  <c r="M26" i="1"/>
  <c r="M75" i="1"/>
  <c r="M76" i="1"/>
  <c r="M29" i="1"/>
  <c r="M15" i="1"/>
  <c r="M7" i="1"/>
  <c r="M17" i="1"/>
  <c r="M86" i="1"/>
  <c r="M36" i="1"/>
  <c r="M33" i="1"/>
  <c r="M8" i="1"/>
  <c r="M68" i="1"/>
  <c r="M42" i="1"/>
  <c r="M14" i="1"/>
  <c r="M52" i="1"/>
  <c r="M70" i="1"/>
  <c r="M60" i="1"/>
  <c r="M49" i="1"/>
  <c r="M31" i="1"/>
  <c r="M37" i="1"/>
</calcChain>
</file>

<file path=xl/sharedStrings.xml><?xml version="1.0" encoding="utf-8"?>
<sst xmlns="http://schemas.openxmlformats.org/spreadsheetml/2006/main" count="320" uniqueCount="162">
  <si>
    <t>Retail Price Rate (Based on Wholesale):</t>
  </si>
  <si>
    <t>Standard Author Royalty Rate:</t>
  </si>
  <si>
    <t>Discipline</t>
  </si>
  <si>
    <t>Area</t>
  </si>
  <si>
    <t>Book Title</t>
  </si>
  <si>
    <t>Edition</t>
  </si>
  <si>
    <t>Copyright</t>
  </si>
  <si>
    <t>Units Sold Wholesale</t>
  </si>
  <si>
    <t>Unit Price Wholesale</t>
  </si>
  <si>
    <t>Sales: Wholesale</t>
  </si>
  <si>
    <t>Units Sold Retail</t>
  </si>
  <si>
    <t>Unit Price Retail</t>
  </si>
  <si>
    <t>Sales: 
Retail</t>
  </si>
  <si>
    <t>Total Book Sales</t>
  </si>
  <si>
    <t>Social Psychology</t>
  </si>
  <si>
    <t>General</t>
  </si>
  <si>
    <t>Modern Perspectives on Social Psychology</t>
  </si>
  <si>
    <t>Research/Stats</t>
  </si>
  <si>
    <t>Social Statistics</t>
  </si>
  <si>
    <t>Statistics for Social Sciences</t>
  </si>
  <si>
    <t>Race/Class/Gender</t>
  </si>
  <si>
    <t>Race/Ethnicity</t>
  </si>
  <si>
    <t>America: Diversity in Race and Ethnicity</t>
  </si>
  <si>
    <t>Data Analysis</t>
  </si>
  <si>
    <t>Using SPSS for Research in Sociology</t>
  </si>
  <si>
    <t>Introductory Statistics in Social Research</t>
  </si>
  <si>
    <t>Social Problems</t>
  </si>
  <si>
    <t>Current Social Problems</t>
  </si>
  <si>
    <t>Introductory</t>
  </si>
  <si>
    <t>Social Sciences</t>
  </si>
  <si>
    <t>Modern Approach to Social Science: Brief</t>
  </si>
  <si>
    <t>Alcohol/Drugs</t>
  </si>
  <si>
    <t>Current Trends in Alcohol and Drug Abuse</t>
  </si>
  <si>
    <t>Aging/Death</t>
  </si>
  <si>
    <t>Sociology of Aging</t>
  </si>
  <si>
    <t>Human Ages</t>
  </si>
  <si>
    <t>Death and Dying</t>
  </si>
  <si>
    <t>Death in Society</t>
  </si>
  <si>
    <t>The Aging Process</t>
  </si>
  <si>
    <t>Conflict Approach</t>
  </si>
  <si>
    <t>Conflicts in Society: Brief Edition</t>
  </si>
  <si>
    <t>A Conflict Approach to Social Problems</t>
  </si>
  <si>
    <t>Sociology: An Introduction</t>
  </si>
  <si>
    <t>Criminal Justice</t>
  </si>
  <si>
    <t>Juvenile Delinquency</t>
  </si>
  <si>
    <t>An Introduction to Juvenile Delinquency</t>
  </si>
  <si>
    <t>Gender Issues</t>
  </si>
  <si>
    <t>Social Constructs for Men and Women</t>
  </si>
  <si>
    <t>Human Sexuality</t>
  </si>
  <si>
    <t>America: Diversity in Sexuality</t>
  </si>
  <si>
    <t>Miscellaneous</t>
  </si>
  <si>
    <t>Social Change</t>
  </si>
  <si>
    <t>Solutions to Our Social Problems</t>
  </si>
  <si>
    <t>Deviance</t>
  </si>
  <si>
    <t>Deviant Behavior</t>
  </si>
  <si>
    <t>Sexuality Around the Globe</t>
  </si>
  <si>
    <t>Symbolic Interactionism</t>
  </si>
  <si>
    <t>Looking at Self and Society</t>
  </si>
  <si>
    <t>Family</t>
  </si>
  <si>
    <t>Marriage and Family</t>
  </si>
  <si>
    <t>Diversity and Change in Today's Marriages</t>
  </si>
  <si>
    <t>Global Concerns of Society</t>
  </si>
  <si>
    <t>Violence/Abuse</t>
  </si>
  <si>
    <t>Domestic Violence: Trends and Preventions</t>
  </si>
  <si>
    <t>Introduction to Gender Issues</t>
  </si>
  <si>
    <t>Bridging the Gap in Racial Groups</t>
  </si>
  <si>
    <t>Sociological Perspectives on Gender</t>
  </si>
  <si>
    <t>Welcome to Sociology</t>
  </si>
  <si>
    <t>Symbolic Interactionism: An Introduction</t>
  </si>
  <si>
    <t>A Global Perspective on Marriage</t>
  </si>
  <si>
    <t>Contemporary Sociology</t>
  </si>
  <si>
    <t>Changes and Challenges in the U.S.</t>
  </si>
  <si>
    <t>Child Abuse in Today's World</t>
  </si>
  <si>
    <t>Interpretations in Grief and Loss</t>
  </si>
  <si>
    <t>Marriages and Family Matters</t>
  </si>
  <si>
    <t>Psychology and  Human Sexuality</t>
  </si>
  <si>
    <t>Understanding Human Sexuality</t>
  </si>
  <si>
    <t>Research Methods</t>
  </si>
  <si>
    <t>Understanding Research Methods</t>
  </si>
  <si>
    <t>Analyzing Sociology Research with SPSS</t>
  </si>
  <si>
    <t>Humans: Aging and Death</t>
  </si>
  <si>
    <t>Fundamentals of Social Statistics</t>
  </si>
  <si>
    <t>Social Inequalities Around the Globe</t>
  </si>
  <si>
    <t>Sociology Statistics</t>
  </si>
  <si>
    <t>A Collection of Readings in Deviant Behavior</t>
  </si>
  <si>
    <t>Family Interaction</t>
  </si>
  <si>
    <t>Family Dynamics: A Modern Perspective</t>
  </si>
  <si>
    <t>Understanding Alcohol and Human Behavior</t>
  </si>
  <si>
    <t>Conflicts in Society</t>
  </si>
  <si>
    <t>Addressing Social Problems</t>
  </si>
  <si>
    <t>Fundamentals of Research</t>
  </si>
  <si>
    <t>Social Theory</t>
  </si>
  <si>
    <t>Theories of Sociology</t>
  </si>
  <si>
    <t>Modern Approach to Social Science</t>
  </si>
  <si>
    <t>Introduction to Social Sciences</t>
  </si>
  <si>
    <t>Family Interactions: A Developmental Approach</t>
  </si>
  <si>
    <t>Symbolic Interactionism: Brief Edition</t>
  </si>
  <si>
    <t>Juvenile Delinquency: A Sociological Approach</t>
  </si>
  <si>
    <t>Researching in Social Sciences</t>
  </si>
  <si>
    <t>Behavioral and Social Sciences Statistics</t>
  </si>
  <si>
    <t>Contemporary Sociology: Brief Edition</t>
  </si>
  <si>
    <t>Statistical Procedures for Sociology</t>
  </si>
  <si>
    <t>Exploring Social Changes</t>
  </si>
  <si>
    <t>Macrosociology Approach</t>
  </si>
  <si>
    <t>Macrosociology Basics</t>
  </si>
  <si>
    <t>Qualitative Research for Social Sciences</t>
  </si>
  <si>
    <t>Concerns and Issues in Aging</t>
  </si>
  <si>
    <t>Readings in Social Psychology</t>
  </si>
  <si>
    <t>Social Psychology: An interaction Approach</t>
  </si>
  <si>
    <t>Women's Studies</t>
  </si>
  <si>
    <t>An Introduction to Symbolic Interactionism</t>
  </si>
  <si>
    <t>Quantitative and Qualitative Research Methods</t>
  </si>
  <si>
    <t>Quality of Life as We Age</t>
  </si>
  <si>
    <t>SPSS: Analyzing Data</t>
  </si>
  <si>
    <t>Modern Sociological Theories</t>
  </si>
  <si>
    <t>Relationships in Marriages</t>
  </si>
  <si>
    <t>Gender Roles in Society</t>
  </si>
  <si>
    <t>Data Analysis using SPSS</t>
  </si>
  <si>
    <t>Trends in Family Interactions</t>
  </si>
  <si>
    <t>Dynamics of Macrosociology</t>
  </si>
  <si>
    <t>Sociology 101</t>
  </si>
  <si>
    <t>Gerontology: A Modern Perspective</t>
  </si>
  <si>
    <t>Increasing Violence in Our Schools</t>
  </si>
  <si>
    <t>Gender Psychology</t>
  </si>
  <si>
    <t>AD</t>
  </si>
  <si>
    <t>Discipline Code</t>
  </si>
  <si>
    <t>CJ</t>
  </si>
  <si>
    <t>FAM</t>
  </si>
  <si>
    <t>INT</t>
  </si>
  <si>
    <t>MIS</t>
  </si>
  <si>
    <t>RCG</t>
  </si>
  <si>
    <t>SPRO</t>
  </si>
  <si>
    <t>SPSY</t>
  </si>
  <si>
    <t>RSTAT</t>
  </si>
  <si>
    <t>Disc Code</t>
  </si>
  <si>
    <t>Editor ID</t>
  </si>
  <si>
    <t>Editor Last</t>
  </si>
  <si>
    <t>Editor First</t>
  </si>
  <si>
    <t>Bershov</t>
  </si>
  <si>
    <t>Huang</t>
  </si>
  <si>
    <t>Watanabe</t>
  </si>
  <si>
    <t>Santos</t>
  </si>
  <si>
    <t>Schmid</t>
  </si>
  <si>
    <t>Dubois</t>
  </si>
  <si>
    <t>Rizzo</t>
  </si>
  <si>
    <t>Gagne</t>
  </si>
  <si>
    <t>Mitchell</t>
  </si>
  <si>
    <t>Sullivan</t>
  </si>
  <si>
    <t>Richardson</t>
  </si>
  <si>
    <t>Melissa</t>
  </si>
  <si>
    <t>Carlos</t>
  </si>
  <si>
    <t>Barbara</t>
  </si>
  <si>
    <t>Christopher</t>
  </si>
  <si>
    <t>Amanda</t>
  </si>
  <si>
    <t>Anton</t>
  </si>
  <si>
    <t>Jacey</t>
  </si>
  <si>
    <t>Emiko</t>
  </si>
  <si>
    <t>Steve</t>
  </si>
  <si>
    <t>Camille</t>
  </si>
  <si>
    <t>Federigo</t>
  </si>
  <si>
    <t>James</t>
  </si>
  <si>
    <t>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</si>
</sst>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4" fontId="0" fillId="0" borderId="0" xfId="1" applyNumberFormat="1" applyFont="1"/>
    <xf numFmtId="165" fontId="0" fillId="0" borderId="0" xfId="2" applyNumberFormat="1" applyFont="1"/>
    <xf numFmtId="165" fontId="0" fillId="3" borderId="0" xfId="2" applyNumberFormat="1" applyFont="1" applyFill="1"/>
    <xf numFmtId="165" fontId="0" fillId="4" borderId="0" xfId="0" applyNumberFormat="1" applyFill="1"/>
    <xf numFmtId="0" fontId="3" fillId="0" borderId="0" xfId="0" applyFont="1"/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numFmt numFmtId="165" formatCode="_(&quot;$&quot;* #,##0_);_(&quot;$&quot;* \(#,##0\);_(&quot;$&quot;* &quot;-&quot;??_);_(@_)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BOOKS" displayName="BOOKS" ref="A4:M90" totalsRowShown="0" headerRowDxfId="10">
  <autoFilter ref="A4:M90"/>
  <tableColumns count="13">
    <tableColumn id="1" name="Discipline Code"/>
    <tableColumn id="2" name="Area"/>
    <tableColumn id="3" name="Editor ID"/>
    <tableColumn id="4" name="Book Title"/>
    <tableColumn id="5" name="Edition" dataDxfId="9"/>
    <tableColumn id="6" name="Copyright" dataDxfId="8"/>
    <tableColumn id="7" name="Units Sold Wholesale" dataDxfId="7" dataCellStyle="Comma"/>
    <tableColumn id="8" name="Unit Price Wholesale" dataDxfId="6" dataCellStyle="Currency"/>
    <tableColumn id="9" name="Sales: Wholesale" dataDxfId="5" dataCellStyle="Currency">
      <calculatedColumnFormula>G5*H5</calculatedColumnFormula>
    </tableColumn>
    <tableColumn id="10" name="Units Sold Retail" dataDxfId="4" dataCellStyle="Comma"/>
    <tableColumn id="11" name="Unit Price Retail" dataDxfId="3" dataCellStyle="Currency">
      <calculatedColumnFormula>ROUND(H5*RetailRate,0)</calculatedColumnFormula>
    </tableColumn>
    <tableColumn id="12" name="Sales: _x000a_Retail" dataDxfId="2" dataCellStyle="Currency">
      <calculatedColumnFormula>J5*K5</calculatedColumnFormula>
    </tableColumn>
    <tableColumn id="13" name="Total Book Sales" dataDxfId="1">
      <calculatedColumnFormula>I5+L5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DISCIPLINE" displayName="DISCIPLINE" ref="A1:B10" totalsRowShown="0">
  <autoFilter ref="A1:B10"/>
  <tableColumns count="2">
    <tableColumn id="1" name="Disc Code"/>
    <tableColumn id="2" name="Discip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EDITOR" displayName="EDITOR" ref="A1:C13" totalsRowShown="0">
  <autoFilter ref="A1:C13"/>
  <tableColumns count="3">
    <tableColumn id="1" name="Editor ID" dataDxfId="0"/>
    <tableColumn id="2" name="Editor Last"/>
    <tableColumn id="3" name="Editor Fir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workbookViewId="0"/>
  </sheetViews>
  <sheetFormatPr defaultRowHeight="15" x14ac:dyDescent="0.25"/>
  <cols>
    <col min="1" max="1" width="16.85546875" customWidth="1"/>
    <col min="2" max="2" width="24" bestFit="1" customWidth="1"/>
    <col min="3" max="3" width="10.7109375" customWidth="1"/>
    <col min="4" max="4" width="44.28515625" bestFit="1" customWidth="1"/>
    <col min="5" max="5" width="9.42578125" style="1" customWidth="1"/>
    <col min="6" max="6" width="11.7109375" style="1" customWidth="1"/>
    <col min="7" max="7" width="22.140625" customWidth="1"/>
    <col min="8" max="8" width="21.85546875" customWidth="1"/>
    <col min="9" max="9" width="18.28515625" customWidth="1"/>
    <col min="10" max="10" width="17.7109375" customWidth="1"/>
    <col min="11" max="11" width="17.42578125" customWidth="1"/>
    <col min="12" max="12" width="12.140625" customWidth="1"/>
    <col min="13" max="13" width="17.42578125" customWidth="1"/>
  </cols>
  <sheetData>
    <row r="1" spans="1:13" x14ac:dyDescent="0.25">
      <c r="H1" t="s">
        <v>0</v>
      </c>
      <c r="K1" s="2">
        <v>1.3</v>
      </c>
    </row>
    <row r="2" spans="1:13" x14ac:dyDescent="0.25">
      <c r="H2" t="s">
        <v>1</v>
      </c>
      <c r="K2" s="2">
        <v>0.1</v>
      </c>
    </row>
    <row r="3" spans="1:13" x14ac:dyDescent="0.25">
      <c r="K3" s="2"/>
    </row>
    <row r="4" spans="1:13" ht="30" x14ac:dyDescent="0.25">
      <c r="A4" s="3" t="s">
        <v>125</v>
      </c>
      <c r="B4" s="3" t="s">
        <v>3</v>
      </c>
      <c r="C4" s="3" t="s">
        <v>135</v>
      </c>
      <c r="D4" s="3" t="s">
        <v>4</v>
      </c>
      <c r="E4" s="4" t="s">
        <v>5</v>
      </c>
      <c r="F4" s="4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</row>
    <row r="5" spans="1:13" x14ac:dyDescent="0.25">
      <c r="A5" t="s">
        <v>126</v>
      </c>
      <c r="B5" t="s">
        <v>53</v>
      </c>
      <c r="C5">
        <v>112</v>
      </c>
      <c r="D5" t="s">
        <v>84</v>
      </c>
      <c r="E5" s="1">
        <v>3</v>
      </c>
      <c r="F5" s="1">
        <v>2014</v>
      </c>
      <c r="G5" s="6">
        <v>7568</v>
      </c>
      <c r="H5" s="7">
        <v>45</v>
      </c>
      <c r="I5" s="8">
        <f t="shared" ref="I5:I36" si="0">G5*H5</f>
        <v>340560</v>
      </c>
      <c r="J5" s="6">
        <v>93</v>
      </c>
      <c r="K5" s="7">
        <f t="shared" ref="K5:K36" si="1">ROUND(H5*RetailRate,0)</f>
        <v>59</v>
      </c>
      <c r="L5" s="8">
        <f t="shared" ref="L5:L36" si="2">J5*K5</f>
        <v>5487</v>
      </c>
      <c r="M5" s="9">
        <f t="shared" ref="M5:M36" si="3">I5+L5</f>
        <v>346047</v>
      </c>
    </row>
    <row r="6" spans="1:13" x14ac:dyDescent="0.25">
      <c r="A6" t="s">
        <v>131</v>
      </c>
      <c r="B6" t="s">
        <v>39</v>
      </c>
      <c r="C6">
        <v>109</v>
      </c>
      <c r="D6" t="s">
        <v>41</v>
      </c>
      <c r="E6" s="1">
        <v>3</v>
      </c>
      <c r="F6" s="1">
        <v>2014</v>
      </c>
      <c r="G6" s="6">
        <v>3500</v>
      </c>
      <c r="H6" s="7">
        <v>75</v>
      </c>
      <c r="I6" s="8">
        <f t="shared" si="0"/>
        <v>262500</v>
      </c>
      <c r="J6" s="6">
        <v>24</v>
      </c>
      <c r="K6" s="7">
        <f t="shared" si="1"/>
        <v>98</v>
      </c>
      <c r="L6" s="8">
        <f t="shared" si="2"/>
        <v>2352</v>
      </c>
      <c r="M6" s="9">
        <f t="shared" si="3"/>
        <v>264852</v>
      </c>
    </row>
    <row r="7" spans="1:13" x14ac:dyDescent="0.25">
      <c r="A7" t="s">
        <v>127</v>
      </c>
      <c r="B7" t="s">
        <v>59</v>
      </c>
      <c r="C7">
        <v>111</v>
      </c>
      <c r="D7" t="s">
        <v>69</v>
      </c>
      <c r="E7" s="1">
        <v>3</v>
      </c>
      <c r="F7" s="1">
        <v>2014</v>
      </c>
      <c r="G7" s="6">
        <v>7503</v>
      </c>
      <c r="H7" s="7">
        <v>75</v>
      </c>
      <c r="I7" s="8">
        <f t="shared" si="0"/>
        <v>562725</v>
      </c>
      <c r="J7" s="6">
        <v>29</v>
      </c>
      <c r="K7" s="7">
        <f t="shared" si="1"/>
        <v>98</v>
      </c>
      <c r="L7" s="8">
        <f t="shared" si="2"/>
        <v>2842</v>
      </c>
      <c r="M7" s="9">
        <f t="shared" si="3"/>
        <v>565567</v>
      </c>
    </row>
    <row r="8" spans="1:13" x14ac:dyDescent="0.25">
      <c r="A8" t="s">
        <v>131</v>
      </c>
      <c r="B8" t="s">
        <v>15</v>
      </c>
      <c r="C8">
        <v>111</v>
      </c>
      <c r="D8" t="s">
        <v>89</v>
      </c>
      <c r="E8" s="1">
        <v>3</v>
      </c>
      <c r="F8" s="1">
        <v>2015</v>
      </c>
      <c r="G8" s="6">
        <v>11342</v>
      </c>
      <c r="H8" s="7">
        <v>115</v>
      </c>
      <c r="I8" s="8">
        <f t="shared" si="0"/>
        <v>1304330</v>
      </c>
      <c r="J8" s="6">
        <v>87</v>
      </c>
      <c r="K8" s="7">
        <f t="shared" si="1"/>
        <v>150</v>
      </c>
      <c r="L8" s="8">
        <f t="shared" si="2"/>
        <v>13050</v>
      </c>
      <c r="M8" s="9">
        <f t="shared" si="3"/>
        <v>1317380</v>
      </c>
    </row>
    <row r="9" spans="1:13" x14ac:dyDescent="0.25">
      <c r="A9" t="s">
        <v>130</v>
      </c>
      <c r="B9" t="s">
        <v>21</v>
      </c>
      <c r="C9">
        <v>104</v>
      </c>
      <c r="D9" t="s">
        <v>22</v>
      </c>
      <c r="E9" s="1">
        <v>10</v>
      </c>
      <c r="F9" s="1">
        <v>2016</v>
      </c>
      <c r="G9" s="6">
        <v>18500</v>
      </c>
      <c r="H9" s="7">
        <v>115</v>
      </c>
      <c r="I9" s="8">
        <f t="shared" si="0"/>
        <v>2127500</v>
      </c>
      <c r="J9" s="6">
        <v>245</v>
      </c>
      <c r="K9" s="7">
        <f t="shared" si="1"/>
        <v>150</v>
      </c>
      <c r="L9" s="8">
        <f t="shared" si="2"/>
        <v>36750</v>
      </c>
      <c r="M9" s="9">
        <f t="shared" si="3"/>
        <v>2164250</v>
      </c>
    </row>
    <row r="10" spans="1:13" x14ac:dyDescent="0.25">
      <c r="A10" t="s">
        <v>130</v>
      </c>
      <c r="B10" t="s">
        <v>48</v>
      </c>
      <c r="C10">
        <v>110</v>
      </c>
      <c r="D10" t="s">
        <v>49</v>
      </c>
      <c r="E10" s="1">
        <v>2</v>
      </c>
      <c r="F10" s="1">
        <v>2015</v>
      </c>
      <c r="G10" s="6">
        <v>5575</v>
      </c>
      <c r="H10" s="7">
        <v>75</v>
      </c>
      <c r="I10" s="8">
        <f t="shared" si="0"/>
        <v>418125</v>
      </c>
      <c r="J10" s="6">
        <v>32</v>
      </c>
      <c r="K10" s="7">
        <f t="shared" si="1"/>
        <v>98</v>
      </c>
      <c r="L10" s="8">
        <f t="shared" si="2"/>
        <v>3136</v>
      </c>
      <c r="M10" s="9">
        <f t="shared" si="3"/>
        <v>421261</v>
      </c>
    </row>
    <row r="11" spans="1:13" x14ac:dyDescent="0.25">
      <c r="A11" t="s">
        <v>126</v>
      </c>
      <c r="B11" t="s">
        <v>44</v>
      </c>
      <c r="C11">
        <v>104</v>
      </c>
      <c r="D11" t="s">
        <v>45</v>
      </c>
      <c r="E11" s="1">
        <v>4</v>
      </c>
      <c r="F11" s="1">
        <v>2015</v>
      </c>
      <c r="G11" s="6">
        <v>5837</v>
      </c>
      <c r="H11" s="7">
        <v>85</v>
      </c>
      <c r="I11" s="8">
        <f t="shared" si="0"/>
        <v>496145</v>
      </c>
      <c r="J11" s="6">
        <v>632</v>
      </c>
      <c r="K11" s="7">
        <f t="shared" si="1"/>
        <v>111</v>
      </c>
      <c r="L11" s="8">
        <f t="shared" si="2"/>
        <v>70152</v>
      </c>
      <c r="M11" s="9">
        <f t="shared" si="3"/>
        <v>566297</v>
      </c>
    </row>
    <row r="12" spans="1:13" x14ac:dyDescent="0.25">
      <c r="A12" t="s">
        <v>132</v>
      </c>
      <c r="B12" t="s">
        <v>15</v>
      </c>
      <c r="C12">
        <v>111</v>
      </c>
      <c r="D12" t="s">
        <v>110</v>
      </c>
      <c r="E12" s="1">
        <v>5</v>
      </c>
      <c r="F12" s="1">
        <v>2017</v>
      </c>
      <c r="G12" s="6">
        <v>18750</v>
      </c>
      <c r="H12" s="7">
        <v>135</v>
      </c>
      <c r="I12" s="8">
        <f t="shared" si="0"/>
        <v>2531250</v>
      </c>
      <c r="J12" s="6">
        <v>1023</v>
      </c>
      <c r="K12" s="7">
        <f t="shared" si="1"/>
        <v>176</v>
      </c>
      <c r="L12" s="8">
        <f t="shared" si="2"/>
        <v>180048</v>
      </c>
      <c r="M12" s="9">
        <f t="shared" si="3"/>
        <v>2711298</v>
      </c>
    </row>
    <row r="13" spans="1:13" x14ac:dyDescent="0.25">
      <c r="A13" t="s">
        <v>133</v>
      </c>
      <c r="B13" t="s">
        <v>23</v>
      </c>
      <c r="C13">
        <v>111</v>
      </c>
      <c r="D13" t="s">
        <v>79</v>
      </c>
      <c r="E13" s="1">
        <v>5</v>
      </c>
      <c r="F13" s="1">
        <v>2016</v>
      </c>
      <c r="G13" s="6">
        <v>8590</v>
      </c>
      <c r="H13" s="7">
        <v>75</v>
      </c>
      <c r="I13" s="8">
        <f t="shared" si="0"/>
        <v>644250</v>
      </c>
      <c r="J13" s="6">
        <v>48</v>
      </c>
      <c r="K13" s="7">
        <f t="shared" si="1"/>
        <v>98</v>
      </c>
      <c r="L13" s="8">
        <f t="shared" si="2"/>
        <v>4704</v>
      </c>
      <c r="M13" s="9">
        <f t="shared" si="3"/>
        <v>648954</v>
      </c>
    </row>
    <row r="14" spans="1:13" x14ac:dyDescent="0.25">
      <c r="A14" t="s">
        <v>133</v>
      </c>
      <c r="B14" t="s">
        <v>18</v>
      </c>
      <c r="C14">
        <v>101</v>
      </c>
      <c r="D14" t="s">
        <v>99</v>
      </c>
      <c r="E14" s="1">
        <v>6</v>
      </c>
      <c r="F14" s="1">
        <v>2016</v>
      </c>
      <c r="G14" s="6">
        <v>22345</v>
      </c>
      <c r="H14" s="7">
        <v>115</v>
      </c>
      <c r="I14" s="8">
        <f t="shared" si="0"/>
        <v>2569675</v>
      </c>
      <c r="J14" s="6">
        <v>732</v>
      </c>
      <c r="K14" s="7">
        <f t="shared" si="1"/>
        <v>150</v>
      </c>
      <c r="L14" s="8">
        <f t="shared" si="2"/>
        <v>109800</v>
      </c>
      <c r="M14" s="9">
        <f t="shared" si="3"/>
        <v>2679475</v>
      </c>
    </row>
    <row r="15" spans="1:13" x14ac:dyDescent="0.25">
      <c r="A15" t="s">
        <v>130</v>
      </c>
      <c r="B15" t="s">
        <v>21</v>
      </c>
      <c r="C15">
        <v>110</v>
      </c>
      <c r="D15" t="s">
        <v>65</v>
      </c>
      <c r="E15" s="1">
        <v>10</v>
      </c>
      <c r="F15" s="1">
        <v>2017</v>
      </c>
      <c r="G15" s="6">
        <v>25750</v>
      </c>
      <c r="H15" s="7">
        <v>125</v>
      </c>
      <c r="I15" s="8">
        <f t="shared" si="0"/>
        <v>3218750</v>
      </c>
      <c r="J15" s="6">
        <v>1234</v>
      </c>
      <c r="K15" s="7">
        <f t="shared" si="1"/>
        <v>163</v>
      </c>
      <c r="L15" s="8">
        <f t="shared" si="2"/>
        <v>201142</v>
      </c>
      <c r="M15" s="9">
        <f t="shared" si="3"/>
        <v>3419892</v>
      </c>
    </row>
    <row r="16" spans="1:13" x14ac:dyDescent="0.25">
      <c r="A16" t="s">
        <v>130</v>
      </c>
      <c r="B16" t="s">
        <v>21</v>
      </c>
      <c r="C16">
        <v>105</v>
      </c>
      <c r="D16" t="s">
        <v>71</v>
      </c>
      <c r="E16" s="1">
        <v>5</v>
      </c>
      <c r="F16" s="1">
        <v>2015</v>
      </c>
      <c r="G16" s="6">
        <v>5500</v>
      </c>
      <c r="H16" s="7">
        <v>90</v>
      </c>
      <c r="I16" s="8">
        <f t="shared" si="0"/>
        <v>495000</v>
      </c>
      <c r="J16" s="6">
        <v>114</v>
      </c>
      <c r="K16" s="7">
        <f t="shared" si="1"/>
        <v>117</v>
      </c>
      <c r="L16" s="8">
        <f t="shared" si="2"/>
        <v>13338</v>
      </c>
      <c r="M16" s="9">
        <f t="shared" si="3"/>
        <v>508338</v>
      </c>
    </row>
    <row r="17" spans="1:13" x14ac:dyDescent="0.25">
      <c r="A17" t="s">
        <v>131</v>
      </c>
      <c r="B17" t="s">
        <v>62</v>
      </c>
      <c r="C17">
        <v>108</v>
      </c>
      <c r="D17" t="s">
        <v>72</v>
      </c>
      <c r="E17" s="1">
        <v>1</v>
      </c>
      <c r="F17" s="1">
        <v>2016</v>
      </c>
      <c r="G17" s="6">
        <v>3500</v>
      </c>
      <c r="H17" s="7">
        <v>125</v>
      </c>
      <c r="I17" s="8">
        <f t="shared" si="0"/>
        <v>437500</v>
      </c>
      <c r="J17" s="6">
        <v>43</v>
      </c>
      <c r="K17" s="7">
        <f t="shared" si="1"/>
        <v>163</v>
      </c>
      <c r="L17" s="8">
        <f t="shared" si="2"/>
        <v>7009</v>
      </c>
      <c r="M17" s="9">
        <f t="shared" si="3"/>
        <v>444509</v>
      </c>
    </row>
    <row r="18" spans="1:13" x14ac:dyDescent="0.25">
      <c r="A18" t="s">
        <v>124</v>
      </c>
      <c r="B18" t="s">
        <v>34</v>
      </c>
      <c r="C18">
        <v>102</v>
      </c>
      <c r="D18" t="s">
        <v>106</v>
      </c>
      <c r="E18" s="1">
        <v>1</v>
      </c>
      <c r="F18" s="1">
        <v>2017</v>
      </c>
      <c r="G18" s="6">
        <v>5387</v>
      </c>
      <c r="H18" s="7">
        <v>85</v>
      </c>
      <c r="I18" s="8">
        <f t="shared" si="0"/>
        <v>457895</v>
      </c>
      <c r="J18" s="6">
        <v>34</v>
      </c>
      <c r="K18" s="7">
        <f t="shared" si="1"/>
        <v>111</v>
      </c>
      <c r="L18" s="8">
        <f t="shared" si="2"/>
        <v>3774</v>
      </c>
      <c r="M18" s="9">
        <f t="shared" si="3"/>
        <v>461669</v>
      </c>
    </row>
    <row r="19" spans="1:13" x14ac:dyDescent="0.25">
      <c r="A19" t="s">
        <v>128</v>
      </c>
      <c r="B19" t="s">
        <v>39</v>
      </c>
      <c r="C19">
        <v>102</v>
      </c>
      <c r="D19" t="s">
        <v>88</v>
      </c>
      <c r="E19" s="1">
        <v>5</v>
      </c>
      <c r="F19" s="1">
        <v>2016</v>
      </c>
      <c r="G19" s="6">
        <v>9245</v>
      </c>
      <c r="H19" s="7">
        <v>115</v>
      </c>
      <c r="I19" s="8">
        <f t="shared" si="0"/>
        <v>1063175</v>
      </c>
      <c r="J19" s="6">
        <v>218</v>
      </c>
      <c r="K19" s="7">
        <f t="shared" si="1"/>
        <v>150</v>
      </c>
      <c r="L19" s="8">
        <f t="shared" si="2"/>
        <v>32700</v>
      </c>
      <c r="M19" s="9">
        <f t="shared" si="3"/>
        <v>1095875</v>
      </c>
    </row>
    <row r="20" spans="1:13" x14ac:dyDescent="0.25">
      <c r="A20" t="s">
        <v>128</v>
      </c>
      <c r="B20" t="s">
        <v>39</v>
      </c>
      <c r="C20">
        <v>112</v>
      </c>
      <c r="D20" t="s">
        <v>40</v>
      </c>
      <c r="E20" s="1">
        <v>4</v>
      </c>
      <c r="F20" s="1">
        <v>2017</v>
      </c>
      <c r="G20" s="6">
        <v>2750</v>
      </c>
      <c r="H20" s="7">
        <v>55</v>
      </c>
      <c r="I20" s="8">
        <f t="shared" si="0"/>
        <v>151250</v>
      </c>
      <c r="J20" s="6">
        <v>83</v>
      </c>
      <c r="K20" s="7">
        <f t="shared" si="1"/>
        <v>72</v>
      </c>
      <c r="L20" s="8">
        <f t="shared" si="2"/>
        <v>5976</v>
      </c>
      <c r="M20" s="9">
        <f t="shared" si="3"/>
        <v>157226</v>
      </c>
    </row>
    <row r="21" spans="1:13" x14ac:dyDescent="0.25">
      <c r="A21" t="s">
        <v>128</v>
      </c>
      <c r="B21" t="s">
        <v>15</v>
      </c>
      <c r="C21">
        <v>108</v>
      </c>
      <c r="D21" t="s">
        <v>70</v>
      </c>
      <c r="E21" s="1">
        <v>1</v>
      </c>
      <c r="F21" s="1">
        <v>2017</v>
      </c>
      <c r="G21" s="6">
        <v>37400</v>
      </c>
      <c r="H21" s="7">
        <v>100</v>
      </c>
      <c r="I21" s="8">
        <f t="shared" si="0"/>
        <v>3740000</v>
      </c>
      <c r="J21" s="6">
        <v>1000</v>
      </c>
      <c r="K21" s="7">
        <f t="shared" si="1"/>
        <v>130</v>
      </c>
      <c r="L21" s="8">
        <f t="shared" si="2"/>
        <v>130000</v>
      </c>
      <c r="M21" s="9">
        <f t="shared" si="3"/>
        <v>3870000</v>
      </c>
    </row>
    <row r="22" spans="1:13" x14ac:dyDescent="0.25">
      <c r="A22" t="s">
        <v>128</v>
      </c>
      <c r="B22" t="s">
        <v>15</v>
      </c>
      <c r="C22">
        <v>103</v>
      </c>
      <c r="D22" t="s">
        <v>100</v>
      </c>
      <c r="E22" s="1">
        <v>1</v>
      </c>
      <c r="F22" s="1">
        <v>2017</v>
      </c>
      <c r="G22" s="6">
        <v>11983</v>
      </c>
      <c r="H22" s="7">
        <v>55</v>
      </c>
      <c r="I22" s="8">
        <f t="shared" si="0"/>
        <v>659065</v>
      </c>
      <c r="J22" s="6">
        <v>93</v>
      </c>
      <c r="K22" s="7">
        <f t="shared" si="1"/>
        <v>72</v>
      </c>
      <c r="L22" s="8">
        <f t="shared" si="2"/>
        <v>6696</v>
      </c>
      <c r="M22" s="9">
        <f t="shared" si="3"/>
        <v>665761</v>
      </c>
    </row>
    <row r="23" spans="1:13" x14ac:dyDescent="0.25">
      <c r="A23" t="s">
        <v>131</v>
      </c>
      <c r="B23" t="s">
        <v>15</v>
      </c>
      <c r="C23">
        <v>111</v>
      </c>
      <c r="D23" t="s">
        <v>27</v>
      </c>
      <c r="E23" s="1">
        <v>10</v>
      </c>
      <c r="F23" s="1">
        <v>2017</v>
      </c>
      <c r="G23" s="6">
        <v>20300</v>
      </c>
      <c r="H23" s="7">
        <v>115</v>
      </c>
      <c r="I23" s="8">
        <f t="shared" si="0"/>
        <v>2334500</v>
      </c>
      <c r="J23" s="6">
        <v>118</v>
      </c>
      <c r="K23" s="7">
        <f t="shared" si="1"/>
        <v>150</v>
      </c>
      <c r="L23" s="8">
        <f t="shared" si="2"/>
        <v>17700</v>
      </c>
      <c r="M23" s="9">
        <f t="shared" si="3"/>
        <v>2352200</v>
      </c>
    </row>
    <row r="24" spans="1:13" x14ac:dyDescent="0.25">
      <c r="A24" t="s">
        <v>131</v>
      </c>
      <c r="B24" t="s">
        <v>31</v>
      </c>
      <c r="C24">
        <v>107</v>
      </c>
      <c r="D24" t="s">
        <v>32</v>
      </c>
      <c r="E24" s="1">
        <v>3</v>
      </c>
      <c r="F24" s="1">
        <v>2017</v>
      </c>
      <c r="G24" s="6">
        <v>4500</v>
      </c>
      <c r="H24" s="7">
        <v>90</v>
      </c>
      <c r="I24" s="8">
        <f t="shared" si="0"/>
        <v>405000</v>
      </c>
      <c r="J24" s="6">
        <v>312</v>
      </c>
      <c r="K24" s="7">
        <f t="shared" si="1"/>
        <v>117</v>
      </c>
      <c r="L24" s="8">
        <f t="shared" si="2"/>
        <v>36504</v>
      </c>
      <c r="M24" s="9">
        <f t="shared" si="3"/>
        <v>441504</v>
      </c>
    </row>
    <row r="25" spans="1:13" x14ac:dyDescent="0.25">
      <c r="A25" t="s">
        <v>133</v>
      </c>
      <c r="B25" t="s">
        <v>23</v>
      </c>
      <c r="C25">
        <v>106</v>
      </c>
      <c r="D25" t="s">
        <v>117</v>
      </c>
      <c r="E25" s="1">
        <v>3</v>
      </c>
      <c r="F25" s="1">
        <v>2015</v>
      </c>
      <c r="G25" s="6">
        <v>7500</v>
      </c>
      <c r="H25" s="7">
        <v>90</v>
      </c>
      <c r="I25" s="8">
        <f t="shared" si="0"/>
        <v>675000</v>
      </c>
      <c r="J25" s="6">
        <v>100</v>
      </c>
      <c r="K25" s="7">
        <f t="shared" si="1"/>
        <v>117</v>
      </c>
      <c r="L25" s="8">
        <f t="shared" si="2"/>
        <v>11700</v>
      </c>
      <c r="M25" s="9">
        <f t="shared" si="3"/>
        <v>686700</v>
      </c>
    </row>
    <row r="26" spans="1:13" x14ac:dyDescent="0.25">
      <c r="A26" t="s">
        <v>124</v>
      </c>
      <c r="B26" t="s">
        <v>36</v>
      </c>
      <c r="C26">
        <v>102</v>
      </c>
      <c r="D26" t="s">
        <v>37</v>
      </c>
      <c r="E26" s="1">
        <v>2</v>
      </c>
      <c r="F26" s="1">
        <v>2014</v>
      </c>
      <c r="G26" s="6">
        <v>25000</v>
      </c>
      <c r="H26" s="7">
        <v>105</v>
      </c>
      <c r="I26" s="8">
        <f t="shared" si="0"/>
        <v>2625000</v>
      </c>
      <c r="J26" s="6">
        <v>123</v>
      </c>
      <c r="K26" s="7">
        <f t="shared" si="1"/>
        <v>137</v>
      </c>
      <c r="L26" s="8">
        <f t="shared" si="2"/>
        <v>16851</v>
      </c>
      <c r="M26" s="9">
        <f t="shared" si="3"/>
        <v>2641851</v>
      </c>
    </row>
    <row r="27" spans="1:13" x14ac:dyDescent="0.25">
      <c r="A27" t="s">
        <v>126</v>
      </c>
      <c r="B27" t="s">
        <v>53</v>
      </c>
      <c r="C27">
        <v>101</v>
      </c>
      <c r="D27" t="s">
        <v>54</v>
      </c>
      <c r="E27" s="1">
        <v>9</v>
      </c>
      <c r="F27" s="1">
        <v>2017</v>
      </c>
      <c r="G27" s="6">
        <v>20100</v>
      </c>
      <c r="H27" s="7">
        <v>125</v>
      </c>
      <c r="I27" s="8">
        <f t="shared" si="0"/>
        <v>2512500</v>
      </c>
      <c r="J27" s="6">
        <v>1723</v>
      </c>
      <c r="K27" s="7">
        <f t="shared" si="1"/>
        <v>163</v>
      </c>
      <c r="L27" s="8">
        <f t="shared" si="2"/>
        <v>280849</v>
      </c>
      <c r="M27" s="9">
        <f t="shared" si="3"/>
        <v>2793349</v>
      </c>
    </row>
    <row r="28" spans="1:13" x14ac:dyDescent="0.25">
      <c r="A28" t="s">
        <v>126</v>
      </c>
      <c r="B28" t="s">
        <v>53</v>
      </c>
      <c r="C28">
        <v>108</v>
      </c>
      <c r="D28" t="s">
        <v>54</v>
      </c>
      <c r="E28" s="1">
        <v>1</v>
      </c>
      <c r="F28" s="1">
        <v>2016</v>
      </c>
      <c r="G28" s="6">
        <v>14300</v>
      </c>
      <c r="H28" s="7">
        <v>130</v>
      </c>
      <c r="I28" s="8">
        <f t="shared" si="0"/>
        <v>1859000</v>
      </c>
      <c r="J28" s="6">
        <v>1000</v>
      </c>
      <c r="K28" s="7">
        <f t="shared" si="1"/>
        <v>169</v>
      </c>
      <c r="L28" s="8">
        <f t="shared" si="2"/>
        <v>169000</v>
      </c>
      <c r="M28" s="9">
        <f t="shared" si="3"/>
        <v>2028000</v>
      </c>
    </row>
    <row r="29" spans="1:13" x14ac:dyDescent="0.25">
      <c r="A29" t="s">
        <v>127</v>
      </c>
      <c r="B29" t="s">
        <v>59</v>
      </c>
      <c r="C29">
        <v>110</v>
      </c>
      <c r="D29" t="s">
        <v>60</v>
      </c>
      <c r="E29" s="1">
        <v>7</v>
      </c>
      <c r="F29" s="1">
        <v>2016</v>
      </c>
      <c r="G29" s="6">
        <v>14398</v>
      </c>
      <c r="H29" s="7">
        <v>90</v>
      </c>
      <c r="I29" s="8">
        <f t="shared" si="0"/>
        <v>1295820</v>
      </c>
      <c r="J29" s="6">
        <v>212</v>
      </c>
      <c r="K29" s="7">
        <f t="shared" si="1"/>
        <v>117</v>
      </c>
      <c r="L29" s="8">
        <f t="shared" si="2"/>
        <v>24804</v>
      </c>
      <c r="M29" s="9">
        <f t="shared" si="3"/>
        <v>1320624</v>
      </c>
    </row>
    <row r="30" spans="1:13" x14ac:dyDescent="0.25">
      <c r="A30" t="s">
        <v>131</v>
      </c>
      <c r="B30" t="s">
        <v>62</v>
      </c>
      <c r="C30">
        <v>103</v>
      </c>
      <c r="D30" t="s">
        <v>63</v>
      </c>
      <c r="E30" s="1">
        <v>3</v>
      </c>
      <c r="F30" s="1">
        <v>2014</v>
      </c>
      <c r="G30" s="6">
        <v>9876</v>
      </c>
      <c r="H30" s="7">
        <v>115</v>
      </c>
      <c r="I30" s="8">
        <f t="shared" si="0"/>
        <v>1135740</v>
      </c>
      <c r="J30" s="6">
        <v>22</v>
      </c>
      <c r="K30" s="7">
        <f t="shared" si="1"/>
        <v>150</v>
      </c>
      <c r="L30" s="8">
        <f t="shared" si="2"/>
        <v>3300</v>
      </c>
      <c r="M30" s="9">
        <f t="shared" si="3"/>
        <v>1139040</v>
      </c>
    </row>
    <row r="31" spans="1:13" x14ac:dyDescent="0.25">
      <c r="A31" t="s">
        <v>128</v>
      </c>
      <c r="B31" t="s">
        <v>103</v>
      </c>
      <c r="C31">
        <v>102</v>
      </c>
      <c r="D31" t="s">
        <v>119</v>
      </c>
      <c r="E31" s="1">
        <v>4</v>
      </c>
      <c r="F31" s="1">
        <v>2015</v>
      </c>
      <c r="G31" s="6">
        <v>3000</v>
      </c>
      <c r="H31" s="7">
        <v>85</v>
      </c>
      <c r="I31" s="8">
        <f t="shared" si="0"/>
        <v>255000</v>
      </c>
      <c r="J31" s="6">
        <v>418</v>
      </c>
      <c r="K31" s="7">
        <f t="shared" si="1"/>
        <v>111</v>
      </c>
      <c r="L31" s="8">
        <f t="shared" si="2"/>
        <v>46398</v>
      </c>
      <c r="M31" s="9">
        <f t="shared" si="3"/>
        <v>301398</v>
      </c>
    </row>
    <row r="32" spans="1:13" x14ac:dyDescent="0.25">
      <c r="A32" t="s">
        <v>129</v>
      </c>
      <c r="B32" t="s">
        <v>51</v>
      </c>
      <c r="C32">
        <v>107</v>
      </c>
      <c r="D32" t="s">
        <v>102</v>
      </c>
      <c r="E32" s="1">
        <v>8</v>
      </c>
      <c r="F32" s="1">
        <v>2017</v>
      </c>
      <c r="G32" s="6">
        <v>12435</v>
      </c>
      <c r="H32" s="7">
        <v>75</v>
      </c>
      <c r="I32" s="8">
        <f t="shared" si="0"/>
        <v>932625</v>
      </c>
      <c r="J32" s="6">
        <v>142</v>
      </c>
      <c r="K32" s="7">
        <f t="shared" si="1"/>
        <v>98</v>
      </c>
      <c r="L32" s="8">
        <f t="shared" si="2"/>
        <v>13916</v>
      </c>
      <c r="M32" s="9">
        <f t="shared" si="3"/>
        <v>946541</v>
      </c>
    </row>
    <row r="33" spans="1:13" x14ac:dyDescent="0.25">
      <c r="A33" t="s">
        <v>127</v>
      </c>
      <c r="B33" t="s">
        <v>85</v>
      </c>
      <c r="C33">
        <v>105</v>
      </c>
      <c r="D33" t="s">
        <v>86</v>
      </c>
      <c r="E33" s="1">
        <v>4</v>
      </c>
      <c r="F33" s="1">
        <v>2016</v>
      </c>
      <c r="G33" s="6">
        <v>9575</v>
      </c>
      <c r="H33" s="7">
        <v>85</v>
      </c>
      <c r="I33" s="8">
        <f t="shared" si="0"/>
        <v>813875</v>
      </c>
      <c r="J33" s="6">
        <v>43</v>
      </c>
      <c r="K33" s="7">
        <f t="shared" si="1"/>
        <v>111</v>
      </c>
      <c r="L33" s="8">
        <f t="shared" si="2"/>
        <v>4773</v>
      </c>
      <c r="M33" s="9">
        <f t="shared" si="3"/>
        <v>818648</v>
      </c>
    </row>
    <row r="34" spans="1:13" x14ac:dyDescent="0.25">
      <c r="A34" t="s">
        <v>127</v>
      </c>
      <c r="B34" t="s">
        <v>85</v>
      </c>
      <c r="C34">
        <v>101</v>
      </c>
      <c r="D34" t="s">
        <v>95</v>
      </c>
      <c r="E34" s="1">
        <v>3</v>
      </c>
      <c r="F34" s="1">
        <v>2015</v>
      </c>
      <c r="G34" s="6">
        <v>12000</v>
      </c>
      <c r="H34" s="7">
        <v>115</v>
      </c>
      <c r="I34" s="8">
        <f t="shared" si="0"/>
        <v>1380000</v>
      </c>
      <c r="J34" s="6">
        <v>155</v>
      </c>
      <c r="K34" s="7">
        <f t="shared" si="1"/>
        <v>150</v>
      </c>
      <c r="L34" s="8">
        <f t="shared" si="2"/>
        <v>23250</v>
      </c>
      <c r="M34" s="9">
        <f t="shared" si="3"/>
        <v>1403250</v>
      </c>
    </row>
    <row r="35" spans="1:13" x14ac:dyDescent="0.25">
      <c r="A35" t="s">
        <v>133</v>
      </c>
      <c r="B35" t="s">
        <v>77</v>
      </c>
      <c r="C35">
        <v>107</v>
      </c>
      <c r="D35" t="s">
        <v>90</v>
      </c>
      <c r="E35" s="1">
        <v>3</v>
      </c>
      <c r="F35" s="1">
        <v>2014</v>
      </c>
      <c r="G35" s="6">
        <v>7532</v>
      </c>
      <c r="H35" s="7">
        <v>85</v>
      </c>
      <c r="I35" s="8">
        <f t="shared" si="0"/>
        <v>640220</v>
      </c>
      <c r="J35" s="6">
        <v>83</v>
      </c>
      <c r="K35" s="7">
        <f t="shared" si="1"/>
        <v>111</v>
      </c>
      <c r="L35" s="8">
        <f t="shared" si="2"/>
        <v>9213</v>
      </c>
      <c r="M35" s="9">
        <f t="shared" si="3"/>
        <v>649433</v>
      </c>
    </row>
    <row r="36" spans="1:13" x14ac:dyDescent="0.25">
      <c r="A36" t="s">
        <v>133</v>
      </c>
      <c r="B36" t="s">
        <v>18</v>
      </c>
      <c r="C36">
        <v>106</v>
      </c>
      <c r="D36" t="s">
        <v>81</v>
      </c>
      <c r="E36" s="1">
        <v>3</v>
      </c>
      <c r="F36" s="1">
        <v>2014</v>
      </c>
      <c r="G36" s="6">
        <v>4575</v>
      </c>
      <c r="H36" s="7">
        <v>100</v>
      </c>
      <c r="I36" s="8">
        <f t="shared" si="0"/>
        <v>457500</v>
      </c>
      <c r="J36" s="6">
        <v>63</v>
      </c>
      <c r="K36" s="7">
        <f t="shared" si="1"/>
        <v>130</v>
      </c>
      <c r="L36" s="8">
        <f t="shared" si="2"/>
        <v>8190</v>
      </c>
      <c r="M36" s="9">
        <f t="shared" si="3"/>
        <v>465690</v>
      </c>
    </row>
    <row r="37" spans="1:13" x14ac:dyDescent="0.25">
      <c r="A37" t="s">
        <v>130</v>
      </c>
      <c r="B37" t="s">
        <v>46</v>
      </c>
      <c r="C37">
        <v>101</v>
      </c>
      <c r="D37" t="s">
        <v>123</v>
      </c>
      <c r="E37" s="1">
        <v>4</v>
      </c>
      <c r="F37" s="1">
        <v>2015</v>
      </c>
      <c r="G37" s="6">
        <v>12345</v>
      </c>
      <c r="H37" s="7">
        <v>100</v>
      </c>
      <c r="I37" s="8">
        <f t="shared" ref="I37:I68" si="4">G37*H37</f>
        <v>1234500</v>
      </c>
      <c r="J37" s="6">
        <v>240</v>
      </c>
      <c r="K37" s="7">
        <f t="shared" ref="K37:K68" si="5">ROUND(H37*RetailRate,0)</f>
        <v>130</v>
      </c>
      <c r="L37" s="8">
        <f t="shared" ref="L37:L68" si="6">J37*K37</f>
        <v>31200</v>
      </c>
      <c r="M37" s="9">
        <f t="shared" ref="M37:M68" si="7">I37+L37</f>
        <v>1265700</v>
      </c>
    </row>
    <row r="38" spans="1:13" x14ac:dyDescent="0.25">
      <c r="A38" t="s">
        <v>130</v>
      </c>
      <c r="B38" t="s">
        <v>46</v>
      </c>
      <c r="C38">
        <v>112</v>
      </c>
      <c r="D38" t="s">
        <v>116</v>
      </c>
      <c r="E38" s="1">
        <v>5</v>
      </c>
      <c r="F38" s="1">
        <v>2017</v>
      </c>
      <c r="G38" s="6">
        <v>22875</v>
      </c>
      <c r="H38" s="7">
        <v>130</v>
      </c>
      <c r="I38" s="8">
        <f t="shared" si="4"/>
        <v>2973750</v>
      </c>
      <c r="J38" s="6">
        <v>1000</v>
      </c>
      <c r="K38" s="7">
        <f t="shared" si="5"/>
        <v>169</v>
      </c>
      <c r="L38" s="8">
        <f t="shared" si="6"/>
        <v>169000</v>
      </c>
      <c r="M38" s="9">
        <f t="shared" si="7"/>
        <v>3142750</v>
      </c>
    </row>
    <row r="39" spans="1:13" x14ac:dyDescent="0.25">
      <c r="A39" t="s">
        <v>124</v>
      </c>
      <c r="B39" t="s">
        <v>34</v>
      </c>
      <c r="C39">
        <v>109</v>
      </c>
      <c r="D39" t="s">
        <v>121</v>
      </c>
      <c r="E39" s="1">
        <v>6</v>
      </c>
      <c r="F39" s="1">
        <v>2016</v>
      </c>
      <c r="G39" s="6">
        <v>12400</v>
      </c>
      <c r="H39" s="7">
        <v>95</v>
      </c>
      <c r="I39" s="8">
        <f t="shared" si="4"/>
        <v>1178000</v>
      </c>
      <c r="J39" s="6">
        <v>100</v>
      </c>
      <c r="K39" s="7">
        <f t="shared" si="5"/>
        <v>124</v>
      </c>
      <c r="L39" s="8">
        <f t="shared" si="6"/>
        <v>12400</v>
      </c>
      <c r="M39" s="9">
        <f t="shared" si="7"/>
        <v>1190400</v>
      </c>
    </row>
    <row r="40" spans="1:13" x14ac:dyDescent="0.25">
      <c r="A40" t="s">
        <v>129</v>
      </c>
      <c r="B40" t="s">
        <v>51</v>
      </c>
      <c r="C40">
        <v>112</v>
      </c>
      <c r="D40" t="s">
        <v>61</v>
      </c>
      <c r="E40" s="1">
        <v>2</v>
      </c>
      <c r="F40" s="1">
        <v>2014</v>
      </c>
      <c r="G40" s="6">
        <v>4500</v>
      </c>
      <c r="H40" s="7">
        <v>55</v>
      </c>
      <c r="I40" s="8">
        <f t="shared" si="4"/>
        <v>247500</v>
      </c>
      <c r="J40" s="6">
        <v>251</v>
      </c>
      <c r="K40" s="7">
        <f t="shared" si="5"/>
        <v>72</v>
      </c>
      <c r="L40" s="8">
        <f t="shared" si="6"/>
        <v>18072</v>
      </c>
      <c r="M40" s="9">
        <f t="shared" si="7"/>
        <v>265572</v>
      </c>
    </row>
    <row r="41" spans="1:13" x14ac:dyDescent="0.25">
      <c r="A41" t="s">
        <v>124</v>
      </c>
      <c r="B41" t="s">
        <v>34</v>
      </c>
      <c r="C41">
        <v>102</v>
      </c>
      <c r="D41" t="s">
        <v>35</v>
      </c>
      <c r="E41" s="1">
        <v>3</v>
      </c>
      <c r="F41" s="1">
        <v>2015</v>
      </c>
      <c r="G41" s="6">
        <v>4500</v>
      </c>
      <c r="H41" s="7">
        <v>95</v>
      </c>
      <c r="I41" s="8">
        <f t="shared" si="4"/>
        <v>427500</v>
      </c>
      <c r="J41" s="6">
        <v>12</v>
      </c>
      <c r="K41" s="7">
        <f t="shared" si="5"/>
        <v>124</v>
      </c>
      <c r="L41" s="8">
        <f t="shared" si="6"/>
        <v>1488</v>
      </c>
      <c r="M41" s="9">
        <f t="shared" si="7"/>
        <v>428988</v>
      </c>
    </row>
    <row r="42" spans="1:13" x14ac:dyDescent="0.25">
      <c r="A42" t="s">
        <v>130</v>
      </c>
      <c r="B42" t="s">
        <v>48</v>
      </c>
      <c r="C42">
        <v>105</v>
      </c>
      <c r="D42" t="s">
        <v>48</v>
      </c>
      <c r="E42" s="1">
        <v>5</v>
      </c>
      <c r="F42" s="1">
        <v>2017</v>
      </c>
      <c r="G42" s="6">
        <v>21230</v>
      </c>
      <c r="H42" s="7">
        <v>85</v>
      </c>
      <c r="I42" s="8">
        <f t="shared" si="4"/>
        <v>1804550</v>
      </c>
      <c r="J42" s="6">
        <v>1200</v>
      </c>
      <c r="K42" s="7">
        <f t="shared" si="5"/>
        <v>111</v>
      </c>
      <c r="L42" s="8">
        <f t="shared" si="6"/>
        <v>133200</v>
      </c>
      <c r="M42" s="9">
        <f t="shared" si="7"/>
        <v>1937750</v>
      </c>
    </row>
    <row r="43" spans="1:13" x14ac:dyDescent="0.25">
      <c r="A43" t="s">
        <v>124</v>
      </c>
      <c r="B43" t="s">
        <v>36</v>
      </c>
      <c r="C43">
        <v>102</v>
      </c>
      <c r="D43" t="s">
        <v>80</v>
      </c>
      <c r="E43" s="1">
        <v>4</v>
      </c>
      <c r="F43" s="1">
        <v>2017</v>
      </c>
      <c r="G43" s="6">
        <v>16750</v>
      </c>
      <c r="H43" s="7">
        <v>105</v>
      </c>
      <c r="I43" s="8">
        <f t="shared" si="4"/>
        <v>1758750</v>
      </c>
      <c r="J43" s="6">
        <v>93</v>
      </c>
      <c r="K43" s="7">
        <f t="shared" si="5"/>
        <v>137</v>
      </c>
      <c r="L43" s="8">
        <f t="shared" si="6"/>
        <v>12741</v>
      </c>
      <c r="M43" s="9">
        <f t="shared" si="7"/>
        <v>1771491</v>
      </c>
    </row>
    <row r="44" spans="1:13" x14ac:dyDescent="0.25">
      <c r="A44" t="s">
        <v>131</v>
      </c>
      <c r="B44" t="s">
        <v>62</v>
      </c>
      <c r="C44">
        <v>103</v>
      </c>
      <c r="D44" t="s">
        <v>122</v>
      </c>
      <c r="E44" s="1">
        <v>2</v>
      </c>
      <c r="F44" s="1">
        <v>2017</v>
      </c>
      <c r="G44" s="6">
        <v>15374</v>
      </c>
      <c r="H44" s="7">
        <v>130</v>
      </c>
      <c r="I44" s="8">
        <f t="shared" si="4"/>
        <v>1998620</v>
      </c>
      <c r="J44" s="6">
        <v>110</v>
      </c>
      <c r="K44" s="7">
        <f t="shared" si="5"/>
        <v>169</v>
      </c>
      <c r="L44" s="8">
        <f t="shared" si="6"/>
        <v>18590</v>
      </c>
      <c r="M44" s="9">
        <f t="shared" si="7"/>
        <v>2017210</v>
      </c>
    </row>
    <row r="45" spans="1:13" x14ac:dyDescent="0.25">
      <c r="A45" t="s">
        <v>124</v>
      </c>
      <c r="B45" t="s">
        <v>36</v>
      </c>
      <c r="C45">
        <v>104</v>
      </c>
      <c r="D45" t="s">
        <v>73</v>
      </c>
      <c r="E45" s="1">
        <v>7</v>
      </c>
      <c r="F45" s="1">
        <v>2017</v>
      </c>
      <c r="G45" s="6">
        <v>32400</v>
      </c>
      <c r="H45" s="7">
        <v>110</v>
      </c>
      <c r="I45" s="8">
        <f t="shared" si="4"/>
        <v>3564000</v>
      </c>
      <c r="J45" s="6">
        <v>1309</v>
      </c>
      <c r="K45" s="7">
        <f t="shared" si="5"/>
        <v>143</v>
      </c>
      <c r="L45" s="8">
        <f t="shared" si="6"/>
        <v>187187</v>
      </c>
      <c r="M45" s="9">
        <f t="shared" si="7"/>
        <v>3751187</v>
      </c>
    </row>
    <row r="46" spans="1:13" x14ac:dyDescent="0.25">
      <c r="A46" t="s">
        <v>130</v>
      </c>
      <c r="B46" t="s">
        <v>46</v>
      </c>
      <c r="C46">
        <v>105</v>
      </c>
      <c r="D46" t="s">
        <v>64</v>
      </c>
      <c r="E46" s="1">
        <v>1</v>
      </c>
      <c r="F46" s="1">
        <v>2017</v>
      </c>
      <c r="G46" s="6">
        <v>11875</v>
      </c>
      <c r="H46" s="7">
        <v>135</v>
      </c>
      <c r="I46" s="8">
        <f t="shared" si="4"/>
        <v>1603125</v>
      </c>
      <c r="J46" s="6">
        <v>1200</v>
      </c>
      <c r="K46" s="7">
        <f t="shared" si="5"/>
        <v>176</v>
      </c>
      <c r="L46" s="8">
        <f t="shared" si="6"/>
        <v>211200</v>
      </c>
      <c r="M46" s="9">
        <f t="shared" si="7"/>
        <v>1814325</v>
      </c>
    </row>
    <row r="47" spans="1:13" x14ac:dyDescent="0.25">
      <c r="A47" t="s">
        <v>128</v>
      </c>
      <c r="B47" t="s">
        <v>29</v>
      </c>
      <c r="C47">
        <v>107</v>
      </c>
      <c r="D47" t="s">
        <v>94</v>
      </c>
      <c r="E47" s="1">
        <v>2</v>
      </c>
      <c r="F47" s="1">
        <v>2015</v>
      </c>
      <c r="G47" s="6">
        <v>22418</v>
      </c>
      <c r="H47" s="7">
        <v>90</v>
      </c>
      <c r="I47" s="8">
        <f t="shared" si="4"/>
        <v>2017620</v>
      </c>
      <c r="J47" s="6">
        <v>45</v>
      </c>
      <c r="K47" s="7">
        <f t="shared" si="5"/>
        <v>117</v>
      </c>
      <c r="L47" s="8">
        <f t="shared" si="6"/>
        <v>5265</v>
      </c>
      <c r="M47" s="9">
        <f t="shared" si="7"/>
        <v>2022885</v>
      </c>
    </row>
    <row r="48" spans="1:13" x14ac:dyDescent="0.25">
      <c r="A48" t="s">
        <v>133</v>
      </c>
      <c r="B48" t="s">
        <v>18</v>
      </c>
      <c r="C48">
        <v>106</v>
      </c>
      <c r="D48" t="s">
        <v>25</v>
      </c>
      <c r="E48" s="1">
        <v>8</v>
      </c>
      <c r="F48" s="1">
        <v>2016</v>
      </c>
      <c r="G48" s="6">
        <v>23575</v>
      </c>
      <c r="H48" s="7">
        <v>125</v>
      </c>
      <c r="I48" s="8">
        <f t="shared" si="4"/>
        <v>2946875</v>
      </c>
      <c r="J48" s="6">
        <v>1245</v>
      </c>
      <c r="K48" s="7">
        <f t="shared" si="5"/>
        <v>163</v>
      </c>
      <c r="L48" s="8">
        <f t="shared" si="6"/>
        <v>202935</v>
      </c>
      <c r="M48" s="9">
        <f t="shared" si="7"/>
        <v>3149810</v>
      </c>
    </row>
    <row r="49" spans="1:13" x14ac:dyDescent="0.25">
      <c r="A49" t="s">
        <v>126</v>
      </c>
      <c r="B49" t="s">
        <v>44</v>
      </c>
      <c r="C49">
        <v>103</v>
      </c>
      <c r="D49" t="s">
        <v>44</v>
      </c>
      <c r="E49" s="1">
        <v>3</v>
      </c>
      <c r="F49" s="1">
        <v>2014</v>
      </c>
      <c r="G49" s="6">
        <v>7500</v>
      </c>
      <c r="H49" s="7">
        <v>80</v>
      </c>
      <c r="I49" s="8">
        <f t="shared" si="4"/>
        <v>600000</v>
      </c>
      <c r="J49" s="6">
        <v>53</v>
      </c>
      <c r="K49" s="7">
        <f t="shared" si="5"/>
        <v>104</v>
      </c>
      <c r="L49" s="8">
        <f t="shared" si="6"/>
        <v>5512</v>
      </c>
      <c r="M49" s="9">
        <f t="shared" si="7"/>
        <v>605512</v>
      </c>
    </row>
    <row r="50" spans="1:13" x14ac:dyDescent="0.25">
      <c r="A50" t="s">
        <v>126</v>
      </c>
      <c r="B50" t="s">
        <v>44</v>
      </c>
      <c r="C50">
        <v>104</v>
      </c>
      <c r="D50" t="s">
        <v>97</v>
      </c>
      <c r="E50" s="1">
        <v>7</v>
      </c>
      <c r="F50" s="1">
        <v>2017</v>
      </c>
      <c r="G50" s="6">
        <v>11254</v>
      </c>
      <c r="H50" s="7">
        <v>90</v>
      </c>
      <c r="I50" s="8">
        <f t="shared" si="4"/>
        <v>1012860</v>
      </c>
      <c r="J50" s="6">
        <v>750</v>
      </c>
      <c r="K50" s="7">
        <f t="shared" si="5"/>
        <v>117</v>
      </c>
      <c r="L50" s="8">
        <f t="shared" si="6"/>
        <v>87750</v>
      </c>
      <c r="M50" s="9">
        <f t="shared" si="7"/>
        <v>1100610</v>
      </c>
    </row>
    <row r="51" spans="1:13" x14ac:dyDescent="0.25">
      <c r="A51" t="s">
        <v>132</v>
      </c>
      <c r="B51" t="s">
        <v>56</v>
      </c>
      <c r="C51">
        <v>109</v>
      </c>
      <c r="D51" t="s">
        <v>57</v>
      </c>
      <c r="E51" s="1">
        <v>3</v>
      </c>
      <c r="F51" s="1">
        <v>2014</v>
      </c>
      <c r="G51" s="6">
        <v>5321</v>
      </c>
      <c r="H51" s="7">
        <v>85</v>
      </c>
      <c r="I51" s="8">
        <f t="shared" si="4"/>
        <v>452285</v>
      </c>
      <c r="J51" s="6">
        <v>11</v>
      </c>
      <c r="K51" s="7">
        <f t="shared" si="5"/>
        <v>111</v>
      </c>
      <c r="L51" s="8">
        <f t="shared" si="6"/>
        <v>1221</v>
      </c>
      <c r="M51" s="9">
        <f t="shared" si="7"/>
        <v>453506</v>
      </c>
    </row>
    <row r="52" spans="1:13" x14ac:dyDescent="0.25">
      <c r="A52" t="s">
        <v>128</v>
      </c>
      <c r="B52" t="s">
        <v>103</v>
      </c>
      <c r="C52">
        <v>109</v>
      </c>
      <c r="D52" t="s">
        <v>104</v>
      </c>
      <c r="E52" s="1">
        <v>2</v>
      </c>
      <c r="F52" s="1">
        <v>2016</v>
      </c>
      <c r="G52" s="6">
        <v>2500</v>
      </c>
      <c r="H52" s="7">
        <v>85</v>
      </c>
      <c r="I52" s="8">
        <f t="shared" si="4"/>
        <v>212500</v>
      </c>
      <c r="J52" s="6">
        <v>101</v>
      </c>
      <c r="K52" s="7">
        <f t="shared" si="5"/>
        <v>111</v>
      </c>
      <c r="L52" s="8">
        <f t="shared" si="6"/>
        <v>11211</v>
      </c>
      <c r="M52" s="9">
        <f t="shared" si="7"/>
        <v>223711</v>
      </c>
    </row>
    <row r="53" spans="1:13" x14ac:dyDescent="0.25">
      <c r="A53" t="s">
        <v>127</v>
      </c>
      <c r="B53" t="s">
        <v>59</v>
      </c>
      <c r="C53">
        <v>103</v>
      </c>
      <c r="D53" t="s">
        <v>74</v>
      </c>
      <c r="E53" s="1">
        <v>5</v>
      </c>
      <c r="F53" s="1">
        <v>2017</v>
      </c>
      <c r="G53" s="6">
        <v>11234</v>
      </c>
      <c r="H53" s="7">
        <v>125</v>
      </c>
      <c r="I53" s="8">
        <f t="shared" si="4"/>
        <v>1404250</v>
      </c>
      <c r="J53" s="6">
        <v>1034</v>
      </c>
      <c r="K53" s="7">
        <f t="shared" si="5"/>
        <v>163</v>
      </c>
      <c r="L53" s="8">
        <f t="shared" si="6"/>
        <v>168542</v>
      </c>
      <c r="M53" s="9">
        <f t="shared" si="7"/>
        <v>1572792</v>
      </c>
    </row>
    <row r="54" spans="1:13" x14ac:dyDescent="0.25">
      <c r="A54" t="s">
        <v>128</v>
      </c>
      <c r="B54" t="s">
        <v>29</v>
      </c>
      <c r="C54">
        <v>106</v>
      </c>
      <c r="D54" t="s">
        <v>93</v>
      </c>
      <c r="E54" s="1">
        <v>10</v>
      </c>
      <c r="F54" s="1">
        <v>2016</v>
      </c>
      <c r="G54" s="6">
        <v>18350</v>
      </c>
      <c r="H54" s="7">
        <v>125</v>
      </c>
      <c r="I54" s="8">
        <f t="shared" si="4"/>
        <v>2293750</v>
      </c>
      <c r="J54" s="6">
        <v>142</v>
      </c>
      <c r="K54" s="7">
        <f t="shared" si="5"/>
        <v>163</v>
      </c>
      <c r="L54" s="8">
        <f t="shared" si="6"/>
        <v>23146</v>
      </c>
      <c r="M54" s="9">
        <f t="shared" si="7"/>
        <v>2316896</v>
      </c>
    </row>
    <row r="55" spans="1:13" x14ac:dyDescent="0.25">
      <c r="A55" t="s">
        <v>128</v>
      </c>
      <c r="B55" t="s">
        <v>29</v>
      </c>
      <c r="C55">
        <v>109</v>
      </c>
      <c r="D55" t="s">
        <v>30</v>
      </c>
      <c r="E55" s="1">
        <v>8</v>
      </c>
      <c r="F55" s="1">
        <v>2017</v>
      </c>
      <c r="G55" s="6">
        <v>7340</v>
      </c>
      <c r="H55" s="7">
        <v>75</v>
      </c>
      <c r="I55" s="8">
        <f t="shared" si="4"/>
        <v>550500</v>
      </c>
      <c r="J55" s="6">
        <v>94</v>
      </c>
      <c r="K55" s="7">
        <f t="shared" si="5"/>
        <v>98</v>
      </c>
      <c r="L55" s="8">
        <f t="shared" si="6"/>
        <v>9212</v>
      </c>
      <c r="M55" s="9">
        <f t="shared" si="7"/>
        <v>559712</v>
      </c>
    </row>
    <row r="56" spans="1:13" x14ac:dyDescent="0.25">
      <c r="A56" t="s">
        <v>132</v>
      </c>
      <c r="B56" t="s">
        <v>15</v>
      </c>
      <c r="C56">
        <v>110</v>
      </c>
      <c r="D56" t="s">
        <v>16</v>
      </c>
      <c r="E56" s="1">
        <v>1</v>
      </c>
      <c r="F56" s="1">
        <v>2017</v>
      </c>
      <c r="G56" s="6">
        <v>25983</v>
      </c>
      <c r="H56" s="7">
        <v>115</v>
      </c>
      <c r="I56" s="8">
        <f t="shared" si="4"/>
        <v>2988045</v>
      </c>
      <c r="J56" s="6">
        <v>853</v>
      </c>
      <c r="K56" s="7">
        <f t="shared" si="5"/>
        <v>150</v>
      </c>
      <c r="L56" s="8">
        <f t="shared" si="6"/>
        <v>127950</v>
      </c>
      <c r="M56" s="9">
        <f t="shared" si="7"/>
        <v>3115995</v>
      </c>
    </row>
    <row r="57" spans="1:13" x14ac:dyDescent="0.25">
      <c r="A57" t="s">
        <v>129</v>
      </c>
      <c r="B57" t="s">
        <v>91</v>
      </c>
      <c r="C57">
        <v>104</v>
      </c>
      <c r="D57" t="s">
        <v>114</v>
      </c>
      <c r="E57" s="1">
        <v>8</v>
      </c>
      <c r="F57" s="1">
        <v>2017</v>
      </c>
      <c r="G57" s="6">
        <v>14000</v>
      </c>
      <c r="H57" s="7">
        <v>115</v>
      </c>
      <c r="I57" s="8">
        <f t="shared" si="4"/>
        <v>1610000</v>
      </c>
      <c r="J57" s="6">
        <v>1420</v>
      </c>
      <c r="K57" s="7">
        <f t="shared" si="5"/>
        <v>150</v>
      </c>
      <c r="L57" s="8">
        <f t="shared" si="6"/>
        <v>213000</v>
      </c>
      <c r="M57" s="9">
        <f t="shared" si="7"/>
        <v>1823000</v>
      </c>
    </row>
    <row r="58" spans="1:13" x14ac:dyDescent="0.25">
      <c r="A58" t="s">
        <v>130</v>
      </c>
      <c r="B58" t="s">
        <v>48</v>
      </c>
      <c r="C58">
        <v>108</v>
      </c>
      <c r="D58" t="s">
        <v>75</v>
      </c>
      <c r="E58" s="1">
        <v>1</v>
      </c>
      <c r="F58" s="1">
        <v>2016</v>
      </c>
      <c r="G58" s="6">
        <v>7230</v>
      </c>
      <c r="H58" s="7">
        <v>85</v>
      </c>
      <c r="I58" s="8">
        <f t="shared" si="4"/>
        <v>614550</v>
      </c>
      <c r="J58" s="6">
        <v>115</v>
      </c>
      <c r="K58" s="7">
        <f t="shared" si="5"/>
        <v>111</v>
      </c>
      <c r="L58" s="8">
        <f t="shared" si="6"/>
        <v>12765</v>
      </c>
      <c r="M58" s="9">
        <f t="shared" si="7"/>
        <v>627315</v>
      </c>
    </row>
    <row r="59" spans="1:13" x14ac:dyDescent="0.25">
      <c r="A59" t="s">
        <v>133</v>
      </c>
      <c r="B59" t="s">
        <v>77</v>
      </c>
      <c r="C59">
        <v>106</v>
      </c>
      <c r="D59" t="s">
        <v>105</v>
      </c>
      <c r="E59" s="1">
        <v>6</v>
      </c>
      <c r="F59" s="1">
        <v>2017</v>
      </c>
      <c r="G59" s="6">
        <v>19275</v>
      </c>
      <c r="H59" s="7">
        <v>100</v>
      </c>
      <c r="I59" s="8">
        <f t="shared" si="4"/>
        <v>1927500</v>
      </c>
      <c r="J59" s="6">
        <v>1000</v>
      </c>
      <c r="K59" s="7">
        <f t="shared" si="5"/>
        <v>130</v>
      </c>
      <c r="L59" s="8">
        <f t="shared" si="6"/>
        <v>130000</v>
      </c>
      <c r="M59" s="9">
        <f t="shared" si="7"/>
        <v>2057500</v>
      </c>
    </row>
    <row r="60" spans="1:13" x14ac:dyDescent="0.25">
      <c r="A60" t="s">
        <v>124</v>
      </c>
      <c r="B60" t="s">
        <v>34</v>
      </c>
      <c r="C60">
        <v>101</v>
      </c>
      <c r="D60" t="s">
        <v>112</v>
      </c>
      <c r="E60" s="1">
        <v>2</v>
      </c>
      <c r="F60" s="1">
        <v>2016</v>
      </c>
      <c r="G60" s="6">
        <v>7560</v>
      </c>
      <c r="H60" s="7">
        <v>80</v>
      </c>
      <c r="I60" s="8">
        <f t="shared" si="4"/>
        <v>604800</v>
      </c>
      <c r="J60" s="6">
        <v>69</v>
      </c>
      <c r="K60" s="7">
        <f t="shared" si="5"/>
        <v>104</v>
      </c>
      <c r="L60" s="8">
        <f t="shared" si="6"/>
        <v>7176</v>
      </c>
      <c r="M60" s="9">
        <f t="shared" si="7"/>
        <v>611976</v>
      </c>
    </row>
    <row r="61" spans="1:13" x14ac:dyDescent="0.25">
      <c r="A61" t="s">
        <v>133</v>
      </c>
      <c r="B61" t="s">
        <v>77</v>
      </c>
      <c r="C61">
        <v>106</v>
      </c>
      <c r="D61" t="s">
        <v>111</v>
      </c>
      <c r="E61" s="1">
        <v>9</v>
      </c>
      <c r="F61" s="1">
        <v>2016</v>
      </c>
      <c r="G61" s="6">
        <v>23111</v>
      </c>
      <c r="H61" s="7">
        <v>100</v>
      </c>
      <c r="I61" s="8">
        <f t="shared" si="4"/>
        <v>2311100</v>
      </c>
      <c r="J61" s="6">
        <v>312</v>
      </c>
      <c r="K61" s="7">
        <f t="shared" si="5"/>
        <v>130</v>
      </c>
      <c r="L61" s="8">
        <f t="shared" si="6"/>
        <v>40560</v>
      </c>
      <c r="M61" s="9">
        <f t="shared" si="7"/>
        <v>2351660</v>
      </c>
    </row>
    <row r="62" spans="1:13" x14ac:dyDescent="0.25">
      <c r="A62" t="s">
        <v>132</v>
      </c>
      <c r="B62" t="s">
        <v>15</v>
      </c>
      <c r="C62">
        <v>108</v>
      </c>
      <c r="D62" t="s">
        <v>107</v>
      </c>
      <c r="E62" s="1">
        <v>8</v>
      </c>
      <c r="F62" s="1">
        <v>2015</v>
      </c>
      <c r="G62" s="6">
        <v>15502</v>
      </c>
      <c r="H62" s="7">
        <v>75</v>
      </c>
      <c r="I62" s="8">
        <f t="shared" si="4"/>
        <v>1162650</v>
      </c>
      <c r="J62" s="6">
        <v>73</v>
      </c>
      <c r="K62" s="7">
        <f t="shared" si="5"/>
        <v>98</v>
      </c>
      <c r="L62" s="8">
        <f t="shared" si="6"/>
        <v>7154</v>
      </c>
      <c r="M62" s="9">
        <f t="shared" si="7"/>
        <v>1169804</v>
      </c>
    </row>
    <row r="63" spans="1:13" x14ac:dyDescent="0.25">
      <c r="A63" t="s">
        <v>127</v>
      </c>
      <c r="B63" t="s">
        <v>59</v>
      </c>
      <c r="C63">
        <v>109</v>
      </c>
      <c r="D63" t="s">
        <v>115</v>
      </c>
      <c r="E63" s="1">
        <v>2</v>
      </c>
      <c r="F63" s="1">
        <v>2015</v>
      </c>
      <c r="G63" s="6">
        <v>4500</v>
      </c>
      <c r="H63" s="7">
        <v>90</v>
      </c>
      <c r="I63" s="8">
        <f t="shared" si="4"/>
        <v>405000</v>
      </c>
      <c r="J63" s="6">
        <v>142</v>
      </c>
      <c r="K63" s="7">
        <f t="shared" si="5"/>
        <v>117</v>
      </c>
      <c r="L63" s="8">
        <f t="shared" si="6"/>
        <v>16614</v>
      </c>
      <c r="M63" s="9">
        <f t="shared" si="7"/>
        <v>421614</v>
      </c>
    </row>
    <row r="64" spans="1:13" x14ac:dyDescent="0.25">
      <c r="A64" t="s">
        <v>133</v>
      </c>
      <c r="B64" t="s">
        <v>77</v>
      </c>
      <c r="C64">
        <v>110</v>
      </c>
      <c r="D64" t="s">
        <v>98</v>
      </c>
      <c r="E64" s="1">
        <v>10</v>
      </c>
      <c r="F64" s="1">
        <v>2016</v>
      </c>
      <c r="G64" s="6">
        <v>22345</v>
      </c>
      <c r="H64" s="7">
        <v>135</v>
      </c>
      <c r="I64" s="8">
        <f t="shared" si="4"/>
        <v>3016575</v>
      </c>
      <c r="J64" s="6">
        <v>1288</v>
      </c>
      <c r="K64" s="7">
        <f t="shared" si="5"/>
        <v>176</v>
      </c>
      <c r="L64" s="8">
        <f t="shared" si="6"/>
        <v>226688</v>
      </c>
      <c r="M64" s="9">
        <f t="shared" si="7"/>
        <v>3243263</v>
      </c>
    </row>
    <row r="65" spans="1:13" x14ac:dyDescent="0.25">
      <c r="A65" t="s">
        <v>130</v>
      </c>
      <c r="B65" t="s">
        <v>48</v>
      </c>
      <c r="C65">
        <v>108</v>
      </c>
      <c r="D65" t="s">
        <v>55</v>
      </c>
      <c r="E65" s="1">
        <v>4</v>
      </c>
      <c r="F65" s="1">
        <v>2014</v>
      </c>
      <c r="G65" s="6">
        <v>8500</v>
      </c>
      <c r="H65" s="7">
        <v>80</v>
      </c>
      <c r="I65" s="8">
        <f t="shared" si="4"/>
        <v>680000</v>
      </c>
      <c r="J65" s="6">
        <v>45</v>
      </c>
      <c r="K65" s="7">
        <f t="shared" si="5"/>
        <v>104</v>
      </c>
      <c r="L65" s="8">
        <f t="shared" si="6"/>
        <v>4680</v>
      </c>
      <c r="M65" s="9">
        <f t="shared" si="7"/>
        <v>684680</v>
      </c>
    </row>
    <row r="66" spans="1:13" x14ac:dyDescent="0.25">
      <c r="A66" t="s">
        <v>130</v>
      </c>
      <c r="B66" t="s">
        <v>46</v>
      </c>
      <c r="C66">
        <v>107</v>
      </c>
      <c r="D66" t="s">
        <v>47</v>
      </c>
      <c r="E66" s="1">
        <v>8</v>
      </c>
      <c r="F66" s="1">
        <v>2016</v>
      </c>
      <c r="G66" s="6">
        <v>18730</v>
      </c>
      <c r="H66" s="7">
        <v>120</v>
      </c>
      <c r="I66" s="8">
        <f t="shared" si="4"/>
        <v>2247600</v>
      </c>
      <c r="J66" s="6">
        <v>432</v>
      </c>
      <c r="K66" s="7">
        <f t="shared" si="5"/>
        <v>156</v>
      </c>
      <c r="L66" s="8">
        <f t="shared" si="6"/>
        <v>67392</v>
      </c>
      <c r="M66" s="9">
        <f t="shared" si="7"/>
        <v>2314992</v>
      </c>
    </row>
    <row r="67" spans="1:13" x14ac:dyDescent="0.25">
      <c r="A67" t="s">
        <v>131</v>
      </c>
      <c r="B67" t="s">
        <v>15</v>
      </c>
      <c r="C67">
        <v>109</v>
      </c>
      <c r="D67" t="s">
        <v>82</v>
      </c>
      <c r="E67" s="1">
        <v>5</v>
      </c>
      <c r="F67" s="1">
        <v>2016</v>
      </c>
      <c r="G67" s="6">
        <v>11329</v>
      </c>
      <c r="H67" s="7">
        <v>90</v>
      </c>
      <c r="I67" s="8">
        <f t="shared" si="4"/>
        <v>1019610</v>
      </c>
      <c r="J67" s="6">
        <v>154</v>
      </c>
      <c r="K67" s="7">
        <f t="shared" si="5"/>
        <v>117</v>
      </c>
      <c r="L67" s="8">
        <f t="shared" si="6"/>
        <v>18018</v>
      </c>
      <c r="M67" s="9">
        <f t="shared" si="7"/>
        <v>1037628</v>
      </c>
    </row>
    <row r="68" spans="1:13" x14ac:dyDescent="0.25">
      <c r="A68" t="s">
        <v>131</v>
      </c>
      <c r="B68" t="s">
        <v>15</v>
      </c>
      <c r="C68">
        <v>108</v>
      </c>
      <c r="D68" t="s">
        <v>26</v>
      </c>
      <c r="E68" s="1">
        <v>5</v>
      </c>
      <c r="F68" s="1">
        <v>2016</v>
      </c>
      <c r="G68" s="6">
        <v>14333</v>
      </c>
      <c r="H68" s="7">
        <v>100</v>
      </c>
      <c r="I68" s="8">
        <f t="shared" si="4"/>
        <v>1433300</v>
      </c>
      <c r="J68" s="6">
        <v>93</v>
      </c>
      <c r="K68" s="7">
        <f t="shared" si="5"/>
        <v>130</v>
      </c>
      <c r="L68" s="8">
        <f t="shared" si="6"/>
        <v>12090</v>
      </c>
      <c r="M68" s="9">
        <f t="shared" si="7"/>
        <v>1445390</v>
      </c>
    </row>
    <row r="69" spans="1:13" x14ac:dyDescent="0.25">
      <c r="A69" t="s">
        <v>132</v>
      </c>
      <c r="B69" t="s">
        <v>15</v>
      </c>
      <c r="C69">
        <v>103</v>
      </c>
      <c r="D69" t="s">
        <v>14</v>
      </c>
      <c r="E69" s="1">
        <v>3</v>
      </c>
      <c r="F69" s="1">
        <v>2014</v>
      </c>
      <c r="G69" s="6">
        <v>17353</v>
      </c>
      <c r="H69" s="7">
        <v>105</v>
      </c>
      <c r="I69" s="8">
        <f t="shared" ref="I69:I90" si="8">G69*H69</f>
        <v>1822065</v>
      </c>
      <c r="J69" s="6">
        <v>650</v>
      </c>
      <c r="K69" s="7">
        <f t="shared" ref="K69:K90" si="9">ROUND(H69*RetailRate,0)</f>
        <v>137</v>
      </c>
      <c r="L69" s="8">
        <f t="shared" ref="L69:L90" si="10">J69*K69</f>
        <v>89050</v>
      </c>
      <c r="M69" s="9">
        <f t="shared" ref="M69:M90" si="11">I69+L69</f>
        <v>1911115</v>
      </c>
    </row>
    <row r="70" spans="1:13" x14ac:dyDescent="0.25">
      <c r="A70" t="s">
        <v>132</v>
      </c>
      <c r="B70" t="s">
        <v>15</v>
      </c>
      <c r="C70">
        <v>102</v>
      </c>
      <c r="D70" t="s">
        <v>108</v>
      </c>
      <c r="E70" s="1">
        <v>2</v>
      </c>
      <c r="F70" s="1">
        <v>2016</v>
      </c>
      <c r="G70" s="6">
        <v>8034</v>
      </c>
      <c r="H70" s="7">
        <v>95</v>
      </c>
      <c r="I70" s="8">
        <f t="shared" si="8"/>
        <v>763230</v>
      </c>
      <c r="J70" s="6">
        <v>123</v>
      </c>
      <c r="K70" s="7">
        <f t="shared" si="9"/>
        <v>124</v>
      </c>
      <c r="L70" s="8">
        <f t="shared" si="10"/>
        <v>15252</v>
      </c>
      <c r="M70" s="9">
        <f t="shared" si="11"/>
        <v>778482</v>
      </c>
    </row>
    <row r="71" spans="1:13" x14ac:dyDescent="0.25">
      <c r="A71" t="s">
        <v>130</v>
      </c>
      <c r="B71" t="s">
        <v>46</v>
      </c>
      <c r="C71">
        <v>101</v>
      </c>
      <c r="D71" t="s">
        <v>66</v>
      </c>
      <c r="E71" s="1">
        <v>5</v>
      </c>
      <c r="F71" s="1">
        <v>2017</v>
      </c>
      <c r="G71" s="6">
        <v>18000</v>
      </c>
      <c r="H71" s="7">
        <v>115</v>
      </c>
      <c r="I71" s="8">
        <f t="shared" si="8"/>
        <v>2070000</v>
      </c>
      <c r="J71" s="6">
        <v>93</v>
      </c>
      <c r="K71" s="7">
        <f t="shared" si="9"/>
        <v>150</v>
      </c>
      <c r="L71" s="8">
        <f t="shared" si="10"/>
        <v>13950</v>
      </c>
      <c r="M71" s="9">
        <f t="shared" si="11"/>
        <v>2083950</v>
      </c>
    </row>
    <row r="72" spans="1:13" x14ac:dyDescent="0.25">
      <c r="A72" t="s">
        <v>128</v>
      </c>
      <c r="B72" t="s">
        <v>15</v>
      </c>
      <c r="C72">
        <v>106</v>
      </c>
      <c r="D72" t="s">
        <v>120</v>
      </c>
      <c r="E72" s="1">
        <v>8</v>
      </c>
      <c r="F72" s="1">
        <v>2015</v>
      </c>
      <c r="G72" s="6">
        <v>27523</v>
      </c>
      <c r="H72" s="7">
        <v>99</v>
      </c>
      <c r="I72" s="8">
        <f t="shared" si="8"/>
        <v>2724777</v>
      </c>
      <c r="J72" s="6">
        <v>615</v>
      </c>
      <c r="K72" s="7">
        <f t="shared" si="9"/>
        <v>129</v>
      </c>
      <c r="L72" s="8">
        <f t="shared" si="10"/>
        <v>79335</v>
      </c>
      <c r="M72" s="9">
        <f t="shared" si="11"/>
        <v>2804112</v>
      </c>
    </row>
    <row r="73" spans="1:13" x14ac:dyDescent="0.25">
      <c r="A73" t="s">
        <v>124</v>
      </c>
      <c r="B73" t="s">
        <v>34</v>
      </c>
      <c r="C73">
        <v>103</v>
      </c>
      <c r="D73" t="s">
        <v>34</v>
      </c>
      <c r="E73" s="1">
        <v>3</v>
      </c>
      <c r="F73" s="1">
        <v>2015</v>
      </c>
      <c r="G73" s="6">
        <v>11234</v>
      </c>
      <c r="H73" s="7">
        <v>85</v>
      </c>
      <c r="I73" s="8">
        <f t="shared" si="8"/>
        <v>954890</v>
      </c>
      <c r="J73" s="6">
        <v>76</v>
      </c>
      <c r="K73" s="7">
        <f t="shared" si="9"/>
        <v>111</v>
      </c>
      <c r="L73" s="8">
        <f t="shared" si="10"/>
        <v>8436</v>
      </c>
      <c r="M73" s="9">
        <f t="shared" si="11"/>
        <v>963326</v>
      </c>
    </row>
    <row r="74" spans="1:13" x14ac:dyDescent="0.25">
      <c r="A74" t="s">
        <v>133</v>
      </c>
      <c r="B74" t="s">
        <v>18</v>
      </c>
      <c r="C74">
        <v>112</v>
      </c>
      <c r="D74" t="s">
        <v>83</v>
      </c>
      <c r="E74" s="1">
        <v>5</v>
      </c>
      <c r="F74" s="1">
        <v>2017</v>
      </c>
      <c r="G74" s="6">
        <v>11234</v>
      </c>
      <c r="H74" s="7">
        <v>100</v>
      </c>
      <c r="I74" s="8">
        <f t="shared" si="8"/>
        <v>1123400</v>
      </c>
      <c r="J74" s="6">
        <v>15</v>
      </c>
      <c r="K74" s="7">
        <f t="shared" si="9"/>
        <v>130</v>
      </c>
      <c r="L74" s="8">
        <f t="shared" si="10"/>
        <v>1950</v>
      </c>
      <c r="M74" s="9">
        <f t="shared" si="11"/>
        <v>1125350</v>
      </c>
    </row>
    <row r="75" spans="1:13" x14ac:dyDescent="0.25">
      <c r="A75" t="s">
        <v>128</v>
      </c>
      <c r="B75" t="s">
        <v>15</v>
      </c>
      <c r="C75">
        <v>101</v>
      </c>
      <c r="D75" t="s">
        <v>42</v>
      </c>
      <c r="E75" s="1">
        <v>8</v>
      </c>
      <c r="F75" s="1">
        <v>2016</v>
      </c>
      <c r="G75" s="6">
        <v>32123</v>
      </c>
      <c r="H75" s="7">
        <v>95</v>
      </c>
      <c r="I75" s="8">
        <f t="shared" si="8"/>
        <v>3051685</v>
      </c>
      <c r="J75" s="6">
        <v>2375</v>
      </c>
      <c r="K75" s="7">
        <f t="shared" si="9"/>
        <v>124</v>
      </c>
      <c r="L75" s="8">
        <f t="shared" si="10"/>
        <v>294500</v>
      </c>
      <c r="M75" s="9">
        <f t="shared" si="11"/>
        <v>3346185</v>
      </c>
    </row>
    <row r="76" spans="1:13" x14ac:dyDescent="0.25">
      <c r="A76" t="s">
        <v>129</v>
      </c>
      <c r="B76" t="s">
        <v>51</v>
      </c>
      <c r="C76">
        <v>107</v>
      </c>
      <c r="D76" t="s">
        <v>52</v>
      </c>
      <c r="E76" s="1">
        <v>4</v>
      </c>
      <c r="F76" s="1">
        <v>2016</v>
      </c>
      <c r="G76" s="6">
        <v>5432</v>
      </c>
      <c r="H76" s="7">
        <v>60</v>
      </c>
      <c r="I76" s="8">
        <f t="shared" si="8"/>
        <v>325920</v>
      </c>
      <c r="J76" s="6">
        <v>15</v>
      </c>
      <c r="K76" s="7">
        <f t="shared" si="9"/>
        <v>78</v>
      </c>
      <c r="L76" s="8">
        <f t="shared" si="10"/>
        <v>1170</v>
      </c>
      <c r="M76" s="9">
        <f t="shared" si="11"/>
        <v>327090</v>
      </c>
    </row>
    <row r="77" spans="1:13" x14ac:dyDescent="0.25">
      <c r="A77" t="s">
        <v>133</v>
      </c>
      <c r="B77" t="s">
        <v>23</v>
      </c>
      <c r="C77">
        <v>105</v>
      </c>
      <c r="D77" t="s">
        <v>113</v>
      </c>
      <c r="E77" s="1">
        <v>10</v>
      </c>
      <c r="F77" s="1">
        <v>2017</v>
      </c>
      <c r="G77" s="6">
        <v>15750</v>
      </c>
      <c r="H77" s="7">
        <v>85</v>
      </c>
      <c r="I77" s="8">
        <f t="shared" si="8"/>
        <v>1338750</v>
      </c>
      <c r="J77" s="6">
        <v>123</v>
      </c>
      <c r="K77" s="7">
        <f t="shared" si="9"/>
        <v>111</v>
      </c>
      <c r="L77" s="8">
        <f t="shared" si="10"/>
        <v>13653</v>
      </c>
      <c r="M77" s="9">
        <f t="shared" si="11"/>
        <v>1352403</v>
      </c>
    </row>
    <row r="78" spans="1:13" x14ac:dyDescent="0.25">
      <c r="A78" t="s">
        <v>133</v>
      </c>
      <c r="B78" t="s">
        <v>18</v>
      </c>
      <c r="C78">
        <v>108</v>
      </c>
      <c r="D78" t="s">
        <v>101</v>
      </c>
      <c r="E78" s="1">
        <v>7</v>
      </c>
      <c r="F78" s="1">
        <v>2015</v>
      </c>
      <c r="G78" s="6">
        <v>14875</v>
      </c>
      <c r="H78" s="7">
        <v>95</v>
      </c>
      <c r="I78" s="8">
        <f t="shared" si="8"/>
        <v>1413125</v>
      </c>
      <c r="J78" s="6">
        <v>112</v>
      </c>
      <c r="K78" s="7">
        <f t="shared" si="9"/>
        <v>124</v>
      </c>
      <c r="L78" s="8">
        <f t="shared" si="10"/>
        <v>13888</v>
      </c>
      <c r="M78" s="9">
        <f t="shared" si="11"/>
        <v>1427013</v>
      </c>
    </row>
    <row r="79" spans="1:13" x14ac:dyDescent="0.25">
      <c r="A79" t="s">
        <v>133</v>
      </c>
      <c r="B79" t="s">
        <v>18</v>
      </c>
      <c r="C79">
        <v>112</v>
      </c>
      <c r="D79" t="s">
        <v>19</v>
      </c>
      <c r="E79" s="1">
        <v>3</v>
      </c>
      <c r="F79" s="1">
        <v>2014</v>
      </c>
      <c r="G79" s="6">
        <v>7550</v>
      </c>
      <c r="H79" s="7">
        <v>115</v>
      </c>
      <c r="I79" s="8">
        <f t="shared" si="8"/>
        <v>868250</v>
      </c>
      <c r="J79" s="6">
        <v>88</v>
      </c>
      <c r="K79" s="7">
        <f t="shared" si="9"/>
        <v>150</v>
      </c>
      <c r="L79" s="8">
        <f t="shared" si="10"/>
        <v>13200</v>
      </c>
      <c r="M79" s="9">
        <f t="shared" si="11"/>
        <v>881450</v>
      </c>
    </row>
    <row r="80" spans="1:13" x14ac:dyDescent="0.25">
      <c r="A80" t="s">
        <v>132</v>
      </c>
      <c r="B80" t="s">
        <v>56</v>
      </c>
      <c r="C80">
        <v>111</v>
      </c>
      <c r="D80" t="s">
        <v>68</v>
      </c>
      <c r="E80" s="1">
        <v>7</v>
      </c>
      <c r="F80" s="1">
        <v>2016</v>
      </c>
      <c r="G80" s="6">
        <v>18950</v>
      </c>
      <c r="H80" s="7">
        <v>125</v>
      </c>
      <c r="I80" s="8">
        <f t="shared" si="8"/>
        <v>2368750</v>
      </c>
      <c r="J80" s="6">
        <v>1654</v>
      </c>
      <c r="K80" s="7">
        <f t="shared" si="9"/>
        <v>163</v>
      </c>
      <c r="L80" s="8">
        <f t="shared" si="10"/>
        <v>269602</v>
      </c>
      <c r="M80" s="9">
        <f t="shared" si="11"/>
        <v>2638352</v>
      </c>
    </row>
    <row r="81" spans="1:13" x14ac:dyDescent="0.25">
      <c r="A81" t="s">
        <v>132</v>
      </c>
      <c r="B81" t="s">
        <v>56</v>
      </c>
      <c r="C81">
        <v>110</v>
      </c>
      <c r="D81" t="s">
        <v>96</v>
      </c>
      <c r="E81" s="1">
        <v>5</v>
      </c>
      <c r="F81" s="1">
        <v>2017</v>
      </c>
      <c r="G81" s="6">
        <v>15768</v>
      </c>
      <c r="H81" s="7">
        <v>95</v>
      </c>
      <c r="I81" s="8">
        <f t="shared" si="8"/>
        <v>1497960</v>
      </c>
      <c r="J81" s="6">
        <v>143</v>
      </c>
      <c r="K81" s="7">
        <f t="shared" si="9"/>
        <v>124</v>
      </c>
      <c r="L81" s="8">
        <f t="shared" si="10"/>
        <v>17732</v>
      </c>
      <c r="M81" s="9">
        <f t="shared" si="11"/>
        <v>1515692</v>
      </c>
    </row>
    <row r="82" spans="1:13" x14ac:dyDescent="0.25">
      <c r="A82" t="s">
        <v>124</v>
      </c>
      <c r="B82" t="s">
        <v>34</v>
      </c>
      <c r="C82">
        <v>104</v>
      </c>
      <c r="D82" t="s">
        <v>38</v>
      </c>
      <c r="E82" s="1">
        <v>4</v>
      </c>
      <c r="F82" s="1">
        <v>2014</v>
      </c>
      <c r="G82" s="6">
        <v>10432</v>
      </c>
      <c r="H82" s="7">
        <v>100</v>
      </c>
      <c r="I82" s="8">
        <f t="shared" si="8"/>
        <v>1043200</v>
      </c>
      <c r="J82" s="6">
        <v>43</v>
      </c>
      <c r="K82" s="7">
        <f t="shared" si="9"/>
        <v>130</v>
      </c>
      <c r="L82" s="8">
        <f t="shared" si="10"/>
        <v>5590</v>
      </c>
      <c r="M82" s="9">
        <f t="shared" si="11"/>
        <v>1048790</v>
      </c>
    </row>
    <row r="83" spans="1:13" x14ac:dyDescent="0.25">
      <c r="A83" t="s">
        <v>129</v>
      </c>
      <c r="B83" t="s">
        <v>91</v>
      </c>
      <c r="C83">
        <v>111</v>
      </c>
      <c r="D83" t="s">
        <v>92</v>
      </c>
      <c r="E83" s="1">
        <v>1</v>
      </c>
      <c r="F83" s="1">
        <v>2015</v>
      </c>
      <c r="G83" s="6">
        <v>750</v>
      </c>
      <c r="H83" s="7">
        <v>85</v>
      </c>
      <c r="I83" s="8">
        <f t="shared" si="8"/>
        <v>63750</v>
      </c>
      <c r="J83" s="6">
        <v>10</v>
      </c>
      <c r="K83" s="7">
        <f t="shared" si="9"/>
        <v>111</v>
      </c>
      <c r="L83" s="8">
        <f t="shared" si="10"/>
        <v>1110</v>
      </c>
      <c r="M83" s="9">
        <f t="shared" si="11"/>
        <v>64860</v>
      </c>
    </row>
    <row r="84" spans="1:13" x14ac:dyDescent="0.25">
      <c r="A84" t="s">
        <v>127</v>
      </c>
      <c r="B84" t="s">
        <v>85</v>
      </c>
      <c r="C84">
        <v>105</v>
      </c>
      <c r="D84" t="s">
        <v>118</v>
      </c>
      <c r="E84" s="1">
        <v>10</v>
      </c>
      <c r="F84" s="1">
        <v>2017</v>
      </c>
      <c r="G84" s="6">
        <v>17500</v>
      </c>
      <c r="H84" s="7">
        <v>125</v>
      </c>
      <c r="I84" s="8">
        <f t="shared" si="8"/>
        <v>2187500</v>
      </c>
      <c r="J84" s="6">
        <v>1234</v>
      </c>
      <c r="K84" s="7">
        <f t="shared" si="9"/>
        <v>163</v>
      </c>
      <c r="L84" s="8">
        <f t="shared" si="10"/>
        <v>201142</v>
      </c>
      <c r="M84" s="9">
        <f t="shared" si="11"/>
        <v>2388642</v>
      </c>
    </row>
    <row r="85" spans="1:13" x14ac:dyDescent="0.25">
      <c r="A85" t="s">
        <v>131</v>
      </c>
      <c r="B85" t="s">
        <v>31</v>
      </c>
      <c r="C85">
        <v>112</v>
      </c>
      <c r="D85" t="s">
        <v>87</v>
      </c>
      <c r="E85" s="1">
        <v>5</v>
      </c>
      <c r="F85" s="1">
        <v>2015</v>
      </c>
      <c r="G85" s="6">
        <v>3798</v>
      </c>
      <c r="H85" s="7">
        <v>75</v>
      </c>
      <c r="I85" s="8">
        <f t="shared" si="8"/>
        <v>284850</v>
      </c>
      <c r="J85" s="6">
        <v>68</v>
      </c>
      <c r="K85" s="7">
        <f t="shared" si="9"/>
        <v>98</v>
      </c>
      <c r="L85" s="8">
        <f t="shared" si="10"/>
        <v>6664</v>
      </c>
      <c r="M85" s="9">
        <f t="shared" si="11"/>
        <v>291514</v>
      </c>
    </row>
    <row r="86" spans="1:13" x14ac:dyDescent="0.25">
      <c r="A86" t="s">
        <v>130</v>
      </c>
      <c r="B86" t="s">
        <v>48</v>
      </c>
      <c r="C86">
        <v>110</v>
      </c>
      <c r="D86" t="s">
        <v>76</v>
      </c>
      <c r="E86" s="1">
        <v>3</v>
      </c>
      <c r="F86" s="1">
        <v>2015</v>
      </c>
      <c r="G86" s="6">
        <v>14000</v>
      </c>
      <c r="H86" s="7">
        <v>95</v>
      </c>
      <c r="I86" s="8">
        <f t="shared" si="8"/>
        <v>1330000</v>
      </c>
      <c r="J86" s="6">
        <v>100</v>
      </c>
      <c r="K86" s="7">
        <f t="shared" si="9"/>
        <v>124</v>
      </c>
      <c r="L86" s="8">
        <f t="shared" si="10"/>
        <v>12400</v>
      </c>
      <c r="M86" s="9">
        <f t="shared" si="11"/>
        <v>1342400</v>
      </c>
    </row>
    <row r="87" spans="1:13" x14ac:dyDescent="0.25">
      <c r="A87" t="s">
        <v>133</v>
      </c>
      <c r="B87" t="s">
        <v>77</v>
      </c>
      <c r="C87">
        <v>107</v>
      </c>
      <c r="D87" t="s">
        <v>78</v>
      </c>
      <c r="E87" s="1">
        <v>2</v>
      </c>
      <c r="F87" s="1">
        <v>2014</v>
      </c>
      <c r="G87" s="6">
        <v>4575</v>
      </c>
      <c r="H87" s="7">
        <v>115</v>
      </c>
      <c r="I87" s="8">
        <f t="shared" si="8"/>
        <v>526125</v>
      </c>
      <c r="J87" s="6">
        <v>143</v>
      </c>
      <c r="K87" s="7">
        <f t="shared" si="9"/>
        <v>150</v>
      </c>
      <c r="L87" s="8">
        <f t="shared" si="10"/>
        <v>21450</v>
      </c>
      <c r="M87" s="9">
        <f t="shared" si="11"/>
        <v>547575</v>
      </c>
    </row>
    <row r="88" spans="1:13" x14ac:dyDescent="0.25">
      <c r="A88" t="s">
        <v>133</v>
      </c>
      <c r="B88" t="s">
        <v>23</v>
      </c>
      <c r="C88">
        <v>104</v>
      </c>
      <c r="D88" t="s">
        <v>24</v>
      </c>
      <c r="E88" s="1">
        <v>7</v>
      </c>
      <c r="F88" s="1">
        <v>2017</v>
      </c>
      <c r="G88" s="6">
        <v>10875</v>
      </c>
      <c r="H88" s="7">
        <v>75</v>
      </c>
      <c r="I88" s="8">
        <f t="shared" si="8"/>
        <v>815625</v>
      </c>
      <c r="J88" s="6">
        <v>100</v>
      </c>
      <c r="K88" s="7">
        <f t="shared" si="9"/>
        <v>98</v>
      </c>
      <c r="L88" s="8">
        <f t="shared" si="10"/>
        <v>9800</v>
      </c>
      <c r="M88" s="9">
        <f t="shared" si="11"/>
        <v>825425</v>
      </c>
    </row>
    <row r="89" spans="1:13" x14ac:dyDescent="0.25">
      <c r="A89" t="s">
        <v>128</v>
      </c>
      <c r="B89" t="s">
        <v>15</v>
      </c>
      <c r="C89">
        <v>101</v>
      </c>
      <c r="D89" t="s">
        <v>67</v>
      </c>
      <c r="E89" s="1">
        <v>1</v>
      </c>
      <c r="F89" s="1">
        <v>2017</v>
      </c>
      <c r="G89" s="6">
        <v>4783</v>
      </c>
      <c r="H89" s="7">
        <v>105</v>
      </c>
      <c r="I89" s="8">
        <f t="shared" si="8"/>
        <v>502215</v>
      </c>
      <c r="J89" s="6">
        <v>75</v>
      </c>
      <c r="K89" s="7">
        <f t="shared" si="9"/>
        <v>137</v>
      </c>
      <c r="L89" s="8">
        <f t="shared" si="10"/>
        <v>10275</v>
      </c>
      <c r="M89" s="9">
        <f t="shared" si="11"/>
        <v>512490</v>
      </c>
    </row>
    <row r="90" spans="1:13" x14ac:dyDescent="0.25">
      <c r="A90" t="s">
        <v>130</v>
      </c>
      <c r="B90" t="s">
        <v>46</v>
      </c>
      <c r="C90">
        <v>105</v>
      </c>
      <c r="D90" t="s">
        <v>109</v>
      </c>
      <c r="E90" s="1">
        <v>2</v>
      </c>
      <c r="F90" s="1">
        <v>2016</v>
      </c>
      <c r="G90" s="6">
        <v>16735</v>
      </c>
      <c r="H90" s="7">
        <v>75</v>
      </c>
      <c r="I90" s="8">
        <f t="shared" si="8"/>
        <v>1255125</v>
      </c>
      <c r="J90" s="6">
        <v>100</v>
      </c>
      <c r="K90" s="7">
        <f t="shared" si="9"/>
        <v>98</v>
      </c>
      <c r="L90" s="8">
        <f t="shared" si="10"/>
        <v>9800</v>
      </c>
      <c r="M90" s="9">
        <f t="shared" si="11"/>
        <v>1264925</v>
      </c>
    </row>
  </sheetData>
  <sortState ref="A5:M90">
    <sortCondition ref="D5:D90"/>
  </sortState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5" x14ac:dyDescent="0.25"/>
  <cols>
    <col min="1" max="1" width="11.7109375" customWidth="1"/>
    <col min="2" max="2" width="18.140625" bestFit="1" customWidth="1"/>
  </cols>
  <sheetData>
    <row r="1" spans="1:2" x14ac:dyDescent="0.25">
      <c r="A1" s="10" t="s">
        <v>134</v>
      </c>
      <c r="B1" s="10" t="s">
        <v>2</v>
      </c>
    </row>
    <row r="2" spans="1:2" x14ac:dyDescent="0.25">
      <c r="A2" t="s">
        <v>124</v>
      </c>
      <c r="B2" t="s">
        <v>33</v>
      </c>
    </row>
    <row r="3" spans="1:2" x14ac:dyDescent="0.25">
      <c r="A3" t="s">
        <v>126</v>
      </c>
      <c r="B3" t="s">
        <v>43</v>
      </c>
    </row>
    <row r="4" spans="1:2" x14ac:dyDescent="0.25">
      <c r="A4" t="s">
        <v>127</v>
      </c>
      <c r="B4" t="s">
        <v>58</v>
      </c>
    </row>
    <row r="5" spans="1:2" x14ac:dyDescent="0.25">
      <c r="A5" t="s">
        <v>128</v>
      </c>
      <c r="B5" t="s">
        <v>28</v>
      </c>
    </row>
    <row r="6" spans="1:2" x14ac:dyDescent="0.25">
      <c r="A6" t="s">
        <v>129</v>
      </c>
      <c r="B6" t="s">
        <v>50</v>
      </c>
    </row>
    <row r="7" spans="1:2" x14ac:dyDescent="0.25">
      <c r="A7" t="s">
        <v>130</v>
      </c>
      <c r="B7" t="s">
        <v>20</v>
      </c>
    </row>
    <row r="8" spans="1:2" x14ac:dyDescent="0.25">
      <c r="A8" t="s">
        <v>133</v>
      </c>
      <c r="B8" t="s">
        <v>17</v>
      </c>
    </row>
    <row r="9" spans="1:2" x14ac:dyDescent="0.25">
      <c r="A9" t="s">
        <v>131</v>
      </c>
      <c r="B9" t="s">
        <v>26</v>
      </c>
    </row>
    <row r="10" spans="1:2" x14ac:dyDescent="0.25">
      <c r="A10" t="s">
        <v>132</v>
      </c>
      <c r="B10" t="s">
        <v>14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 x14ac:dyDescent="0.25"/>
  <cols>
    <col min="1" max="1" width="10.7109375" style="1" customWidth="1"/>
    <col min="2" max="2" width="12.28515625" customWidth="1"/>
    <col min="3" max="3" width="12.7109375" customWidth="1"/>
  </cols>
  <sheetData>
    <row r="1" spans="1:3" x14ac:dyDescent="0.25">
      <c r="A1" s="11" t="s">
        <v>135</v>
      </c>
      <c r="B1" s="10" t="s">
        <v>136</v>
      </c>
      <c r="C1" s="10" t="s">
        <v>137</v>
      </c>
    </row>
    <row r="2" spans="1:3" x14ac:dyDescent="0.25">
      <c r="A2" s="1">
        <v>101</v>
      </c>
      <c r="B2" t="s">
        <v>161</v>
      </c>
      <c r="C2" t="s">
        <v>149</v>
      </c>
    </row>
    <row r="3" spans="1:3" x14ac:dyDescent="0.25">
      <c r="A3" s="1">
        <v>102</v>
      </c>
      <c r="B3" t="s">
        <v>138</v>
      </c>
      <c r="C3" t="s">
        <v>154</v>
      </c>
    </row>
    <row r="4" spans="1:3" x14ac:dyDescent="0.25">
      <c r="A4" s="1">
        <v>103</v>
      </c>
      <c r="B4" t="s">
        <v>139</v>
      </c>
      <c r="C4" t="s">
        <v>155</v>
      </c>
    </row>
    <row r="5" spans="1:3" x14ac:dyDescent="0.25">
      <c r="A5" s="1">
        <v>104</v>
      </c>
      <c r="B5" t="s">
        <v>140</v>
      </c>
      <c r="C5" t="s">
        <v>156</v>
      </c>
    </row>
    <row r="6" spans="1:3" x14ac:dyDescent="0.25">
      <c r="A6" s="1">
        <v>105</v>
      </c>
      <c r="B6" t="s">
        <v>141</v>
      </c>
      <c r="C6" t="s">
        <v>150</v>
      </c>
    </row>
    <row r="7" spans="1:3" x14ac:dyDescent="0.25">
      <c r="A7" s="1">
        <v>106</v>
      </c>
      <c r="B7" t="s">
        <v>142</v>
      </c>
      <c r="C7" t="s">
        <v>157</v>
      </c>
    </row>
    <row r="8" spans="1:3" x14ac:dyDescent="0.25">
      <c r="A8" s="1">
        <v>107</v>
      </c>
      <c r="B8" t="s">
        <v>143</v>
      </c>
      <c r="C8" t="s">
        <v>158</v>
      </c>
    </row>
    <row r="9" spans="1:3" x14ac:dyDescent="0.25">
      <c r="A9" s="1">
        <v>108</v>
      </c>
      <c r="B9" t="s">
        <v>144</v>
      </c>
      <c r="C9" t="s">
        <v>159</v>
      </c>
    </row>
    <row r="10" spans="1:3" x14ac:dyDescent="0.25">
      <c r="A10" s="1">
        <v>109</v>
      </c>
      <c r="B10" t="s">
        <v>145</v>
      </c>
      <c r="C10" t="s">
        <v>160</v>
      </c>
    </row>
    <row r="11" spans="1:3" x14ac:dyDescent="0.25">
      <c r="A11" s="1">
        <v>110</v>
      </c>
      <c r="B11" t="s">
        <v>146</v>
      </c>
      <c r="C11" t="s">
        <v>151</v>
      </c>
    </row>
    <row r="12" spans="1:3" x14ac:dyDescent="0.25">
      <c r="A12" s="1">
        <v>111</v>
      </c>
      <c r="B12" t="s">
        <v>147</v>
      </c>
      <c r="C12" t="s">
        <v>152</v>
      </c>
    </row>
    <row r="13" spans="1:3" x14ac:dyDescent="0.25">
      <c r="A13" s="1">
        <v>112</v>
      </c>
      <c r="B13" t="s">
        <v>148</v>
      </c>
      <c r="C13" t="s">
        <v>153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Books</vt:lpstr>
      <vt:lpstr>Disciplines</vt:lpstr>
      <vt:lpstr>Editors</vt:lpstr>
      <vt:lpstr>RetailRate</vt:lpstr>
      <vt:lpstr>RoyaltyRate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2015-08-02T20:57:28Z</dcterms:created>
  <dcterms:modified xsi:type="dcterms:W3CDTF">2015-08-24T02:00:54Z</dcterms:modified>
</cp:coreProperties>
</file>