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Exploring 2016\Chapter 07\03_AU_DETE\Student\"/>
    </mc:Choice>
  </mc:AlternateContent>
  <bookViews>
    <workbookView xWindow="0" yWindow="0" windowWidth="20400" windowHeight="8235"/>
  </bookViews>
  <sheets>
    <sheet name="2018 Cruises" sheetId="1" r:id="rId1"/>
  </sheets>
  <definedNames>
    <definedName name="_xlnm._FilterDatabase" localSheetId="0" hidden="1">'2018 Cruises'!$A$9:$O$224</definedName>
    <definedName name="_xlnm.Criteria" localSheetId="0">'2018 Cruises'!$A$228:$E$230</definedName>
    <definedName name="CRITERIA_RANGE">'2018 Cruises'!$A$227</definedName>
    <definedName name="_xlnm.Extract" localSheetId="0">'2018 Cruises'!$A$235:$O$235</definedName>
    <definedName name="OUTPUT_RANGE">'2018 Cruises'!$A$234</definedName>
    <definedName name="_xlnm.Print_Titles" localSheetId="0">'2018 Cruises'!$9:$9</definedName>
    <definedName name="STATS">'2018 Cruises'!$J$227</definedName>
  </definedNames>
  <calcPr calcId="162913"/>
</workbook>
</file>

<file path=xl/calcChain.xml><?xml version="1.0" encoding="utf-8"?>
<calcChain xmlns="http://schemas.openxmlformats.org/spreadsheetml/2006/main"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10" i="1"/>
  <c r="L11" i="1"/>
  <c r="L229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10" i="1"/>
  <c r="M11" i="1" l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N10" i="1"/>
  <c r="M10" i="1"/>
  <c r="L231" i="1" l="1"/>
  <c r="N232" i="1"/>
  <c r="O232" i="1"/>
  <c r="O231" i="1"/>
  <c r="O230" i="1"/>
  <c r="O229" i="1"/>
  <c r="M231" i="1"/>
  <c r="M232" i="1"/>
  <c r="M229" i="1"/>
  <c r="N230" i="1"/>
  <c r="N229" i="1"/>
  <c r="M230" i="1"/>
  <c r="N231" i="1"/>
  <c r="L230" i="1" l="1"/>
  <c r="L232" i="1"/>
</calcChain>
</file>

<file path=xl/sharedStrings.xml><?xml version="1.0" encoding="utf-8"?>
<sst xmlns="http://schemas.openxmlformats.org/spreadsheetml/2006/main" count="854" uniqueCount="50">
  <si>
    <t>Days</t>
  </si>
  <si>
    <t>Departure</t>
  </si>
  <si>
    <t>Area</t>
  </si>
  <si>
    <t>Paradise</t>
  </si>
  <si>
    <t>Sea Adventures</t>
  </si>
  <si>
    <t>Leisure Getaways</t>
  </si>
  <si>
    <t>Cruise Line</t>
  </si>
  <si>
    <t>Ship</t>
  </si>
  <si>
    <t>Aquamarine</t>
  </si>
  <si>
    <t>Emerald</t>
  </si>
  <si>
    <t>Sapphire</t>
  </si>
  <si>
    <t>Blue Lagoon</t>
  </si>
  <si>
    <t>Sea Spirit</t>
  </si>
  <si>
    <t>Sea Goddess</t>
  </si>
  <si>
    <t>Gem Cruises</t>
  </si>
  <si>
    <t>Rating</t>
  </si>
  <si>
    <t>Water World</t>
  </si>
  <si>
    <t>Illumination</t>
  </si>
  <si>
    <t>Shooting Star</t>
  </si>
  <si>
    <t>Stargaze</t>
  </si>
  <si>
    <t>Caribbean</t>
  </si>
  <si>
    <t>Interior</t>
  </si>
  <si>
    <t>Outside</t>
  </si>
  <si>
    <t>Balcony</t>
  </si>
  <si>
    <t>Regular Advertised Rates</t>
  </si>
  <si>
    <t>Adjusted Rates</t>
  </si>
  <si>
    <t>Ratings</t>
  </si>
  <si>
    <t>Best</t>
  </si>
  <si>
    <t>Great</t>
  </si>
  <si>
    <t>Good</t>
  </si>
  <si>
    <t>Discounts</t>
  </si>
  <si>
    <t>Criteria Range</t>
  </si>
  <si>
    <t>Output Range</t>
  </si>
  <si>
    <t>Click to go to:</t>
  </si>
  <si>
    <t>Statistics</t>
  </si>
  <si>
    <t>Stats</t>
  </si>
  <si>
    <t>Adj-Interior</t>
  </si>
  <si>
    <t>Adj-Outside</t>
  </si>
  <si>
    <t>Adj-Balcony</t>
  </si>
  <si>
    <t>Lowest Price Cabin</t>
  </si>
  <si>
    <t>Highest Price Cabin</t>
  </si>
  <si>
    <t>Average Cabin Price</t>
  </si>
  <si>
    <t>No. of Cabins</t>
  </si>
  <si>
    <t>Adjusted Rate Statistics for Filtered List:</t>
  </si>
  <si>
    <t>Central America</t>
  </si>
  <si>
    <t>Suite</t>
  </si>
  <si>
    <t>Adj-Suite</t>
  </si>
  <si>
    <t>Schedule of Cruises: Depart/Return Miami</t>
  </si>
  <si>
    <t>&lt;5/1/2018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</si>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</sst>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m/d/yy;@"/>
    <numFmt numFmtId="165" formatCode="&quot;$&quot;#,##0.00"/>
    <numFmt numFmtId="166" formatCode="&quot;$&quot;#,##0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4"/>
      <color indexed="12"/>
      <name val="Comic Sans MS"/>
      <family val="4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6" fontId="0" fillId="0" borderId="0" xfId="0" applyNumberFormat="1"/>
    <xf numFmtId="164" fontId="0" fillId="0" borderId="0" xfId="0" applyNumberFormat="1"/>
    <xf numFmtId="9" fontId="0" fillId="0" borderId="0" xfId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4" fillId="0" borderId="0" xfId="0" applyFont="1" applyAlignment="1">
      <alignment horizontal="center"/>
    </xf>
    <xf numFmtId="165" fontId="0" fillId="0" borderId="0" xfId="0" applyNumberFormat="1"/>
    <xf numFmtId="9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/>
    <xf numFmtId="44" fontId="0" fillId="0" borderId="0" xfId="2" applyFont="1"/>
    <xf numFmtId="166" fontId="0" fillId="0" borderId="0" xfId="0" applyNumberFormat="1"/>
    <xf numFmtId="0" fontId="8" fillId="0" borderId="0" xfId="3" applyAlignment="1">
      <alignment horizontal="left"/>
    </xf>
    <xf numFmtId="0" fontId="6" fillId="2" borderId="0" xfId="0" applyFont="1" applyFill="1" applyAlignment="1">
      <alignment horizontal="center"/>
    </xf>
    <xf numFmtId="0" fontId="1" fillId="0" borderId="0" xfId="0" applyFont="1"/>
    <xf numFmtId="14" fontId="0" fillId="0" borderId="0" xfId="0" applyNumberFormat="1"/>
    <xf numFmtId="0" fontId="8" fillId="0" borderId="0" xfId="3" applyAlignment="1">
      <alignment horizontal="left"/>
    </xf>
    <xf numFmtId="0" fontId="3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7"/>
  <sheetViews>
    <sheetView tabSelected="1" workbookViewId="0">
      <pane ySplit="9" topLeftCell="A10" activePane="bottomLeft" state="frozen"/>
      <selection activeCell="K239" sqref="K239"/>
      <selection pane="bottomLeft"/>
    </sheetView>
  </sheetViews>
  <sheetFormatPr defaultRowHeight="12.75" x14ac:dyDescent="0.2"/>
  <cols>
    <col min="1" max="1" width="5.140625" customWidth="1"/>
    <col min="2" max="2" width="10.140625" style="2" bestFit="1" customWidth="1"/>
    <col min="3" max="3" width="10.140625" style="2" customWidth="1"/>
    <col min="4" max="4" width="14.42578125" bestFit="1" customWidth="1"/>
    <col min="5" max="5" width="14.5703125" customWidth="1"/>
    <col min="6" max="6" width="12.28515625" bestFit="1" customWidth="1"/>
    <col min="7" max="7" width="7.5703125" bestFit="1" customWidth="1"/>
    <col min="8" max="8" width="7.85546875" bestFit="1" customWidth="1"/>
    <col min="9" max="9" width="8.28515625" bestFit="1" customWidth="1"/>
    <col min="10" max="10" width="11.28515625" customWidth="1"/>
    <col min="11" max="11" width="6.5703125" customWidth="1"/>
    <col min="12" max="12" width="15" bestFit="1" customWidth="1"/>
    <col min="13" max="13" width="11.85546875" customWidth="1"/>
    <col min="14" max="14" width="11.85546875" bestFit="1" customWidth="1"/>
    <col min="15" max="15" width="11.85546875" customWidth="1"/>
  </cols>
  <sheetData>
    <row r="1" spans="1:15" ht="21" x14ac:dyDescent="0.4">
      <c r="A1" s="4" t="s">
        <v>47</v>
      </c>
      <c r="G1" s="26" t="s">
        <v>0</v>
      </c>
      <c r="H1" s="26"/>
      <c r="J1" s="7"/>
      <c r="K1" s="26" t="s">
        <v>26</v>
      </c>
      <c r="L1" s="26"/>
      <c r="O1" s="21" t="s">
        <v>30</v>
      </c>
    </row>
    <row r="2" spans="1:15" x14ac:dyDescent="0.2">
      <c r="G2" s="12">
        <v>4</v>
      </c>
      <c r="H2" s="13">
        <v>10</v>
      </c>
      <c r="I2" s="11"/>
      <c r="J2" s="7"/>
      <c r="K2" s="12">
        <v>5</v>
      </c>
      <c r="L2" s="8" t="s">
        <v>27</v>
      </c>
      <c r="O2" s="14">
        <v>0.1</v>
      </c>
    </row>
    <row r="3" spans="1:15" x14ac:dyDescent="0.2">
      <c r="A3" s="17" t="s">
        <v>33</v>
      </c>
      <c r="B3"/>
      <c r="C3"/>
      <c r="G3" s="12">
        <v>5</v>
      </c>
      <c r="H3" s="13">
        <v>11</v>
      </c>
      <c r="I3" s="11"/>
      <c r="J3" s="7"/>
      <c r="K3" s="12">
        <v>4</v>
      </c>
      <c r="L3" s="8" t="s">
        <v>28</v>
      </c>
      <c r="O3" s="14">
        <v>0.15</v>
      </c>
    </row>
    <row r="4" spans="1:15" x14ac:dyDescent="0.2">
      <c r="A4" s="24" t="s">
        <v>31</v>
      </c>
      <c r="B4" s="24"/>
      <c r="C4" s="20"/>
      <c r="E4" s="23"/>
      <c r="G4" s="13">
        <v>7</v>
      </c>
      <c r="H4" s="13">
        <v>12</v>
      </c>
      <c r="I4" s="11"/>
      <c r="J4" s="7"/>
      <c r="K4" s="13">
        <v>3.5</v>
      </c>
      <c r="L4" s="8" t="s">
        <v>29</v>
      </c>
      <c r="O4" s="14">
        <v>0.2</v>
      </c>
    </row>
    <row r="5" spans="1:15" x14ac:dyDescent="0.2">
      <c r="A5" s="24" t="s">
        <v>32</v>
      </c>
      <c r="B5" s="24"/>
      <c r="C5" s="20"/>
      <c r="I5" s="11"/>
      <c r="J5" s="7"/>
      <c r="O5" s="14">
        <v>0.25</v>
      </c>
    </row>
    <row r="6" spans="1:15" x14ac:dyDescent="0.2">
      <c r="A6" s="24" t="s">
        <v>34</v>
      </c>
      <c r="B6" s="24"/>
      <c r="C6" s="20"/>
      <c r="I6" s="11"/>
      <c r="J6" s="7"/>
    </row>
    <row r="7" spans="1:15" x14ac:dyDescent="0.2">
      <c r="G7" s="26" t="s">
        <v>24</v>
      </c>
      <c r="H7" s="26"/>
      <c r="I7" s="26"/>
      <c r="J7" s="26"/>
      <c r="L7" s="26" t="s">
        <v>25</v>
      </c>
      <c r="M7" s="26"/>
      <c r="N7" s="26"/>
      <c r="O7" s="26"/>
    </row>
    <row r="8" spans="1:15" x14ac:dyDescent="0.2">
      <c r="L8" s="7"/>
    </row>
    <row r="9" spans="1:15" x14ac:dyDescent="0.2">
      <c r="A9" s="15" t="s">
        <v>0</v>
      </c>
      <c r="B9" s="16" t="s">
        <v>1</v>
      </c>
      <c r="C9" s="16" t="s">
        <v>49</v>
      </c>
      <c r="D9" s="15" t="s">
        <v>2</v>
      </c>
      <c r="E9" s="15" t="s">
        <v>6</v>
      </c>
      <c r="F9" s="15" t="s">
        <v>7</v>
      </c>
      <c r="G9" s="15" t="s">
        <v>21</v>
      </c>
      <c r="H9" s="15" t="s">
        <v>22</v>
      </c>
      <c r="I9" s="15" t="s">
        <v>23</v>
      </c>
      <c r="J9" s="15" t="s">
        <v>45</v>
      </c>
      <c r="K9" s="15" t="s">
        <v>15</v>
      </c>
      <c r="L9" s="15" t="s">
        <v>36</v>
      </c>
      <c r="M9" s="15" t="s">
        <v>37</v>
      </c>
      <c r="N9" s="15" t="s">
        <v>38</v>
      </c>
      <c r="O9" s="15" t="s">
        <v>46</v>
      </c>
    </row>
    <row r="10" spans="1:15" x14ac:dyDescent="0.2">
      <c r="A10">
        <v>7</v>
      </c>
      <c r="B10" s="23">
        <v>43101</v>
      </c>
      <c r="C10" s="23">
        <v>43108</v>
      </c>
      <c r="D10" t="s">
        <v>20</v>
      </c>
      <c r="E10" t="s">
        <v>5</v>
      </c>
      <c r="F10" t="s">
        <v>18</v>
      </c>
      <c r="G10" s="19">
        <v>620</v>
      </c>
      <c r="H10" s="19">
        <v>700</v>
      </c>
      <c r="I10" s="19">
        <v>900</v>
      </c>
      <c r="J10" s="19">
        <v>1200</v>
      </c>
      <c r="K10">
        <v>3.5</v>
      </c>
      <c r="L10" s="18">
        <f>IF(AND($A10&gt;=$G$4,$K10=$K$4),G10-G10*$O$5)</f>
        <v>465</v>
      </c>
      <c r="M10" s="18">
        <f>H10-(H10*$O$2)</f>
        <v>630</v>
      </c>
      <c r="N10" s="18">
        <f>I10-(I10*$O$2)</f>
        <v>810</v>
      </c>
      <c r="O10" s="18">
        <f>IF(AND($A10=$G$2,$A10=$G$3),J10*$O$3,J10)</f>
        <v>1200</v>
      </c>
    </row>
    <row r="11" spans="1:15" x14ac:dyDescent="0.2">
      <c r="A11">
        <v>7</v>
      </c>
      <c r="B11" s="23">
        <v>43101</v>
      </c>
      <c r="C11" s="23">
        <v>43108</v>
      </c>
      <c r="D11" t="s">
        <v>20</v>
      </c>
      <c r="E11" t="s">
        <v>4</v>
      </c>
      <c r="F11" t="s">
        <v>12</v>
      </c>
      <c r="G11" s="19">
        <v>649</v>
      </c>
      <c r="H11" s="19">
        <v>799</v>
      </c>
      <c r="I11" s="19">
        <v>1019</v>
      </c>
      <c r="J11" s="19">
        <v>1599</v>
      </c>
      <c r="K11">
        <v>5</v>
      </c>
      <c r="L11" s="18" t="b">
        <f t="shared" ref="L11:L74" si="0">IF(AND($A11&gt;=$G$4,$K11=$K$4),G11-G11*$O$5)</f>
        <v>0</v>
      </c>
      <c r="M11" s="18">
        <f t="shared" ref="M11:M74" si="1">H11-(H11*$O$2)</f>
        <v>719.1</v>
      </c>
      <c r="N11" s="18">
        <f t="shared" ref="N11:N74" si="2">I11-(I11*$O$2)</f>
        <v>917.1</v>
      </c>
      <c r="O11" s="18">
        <f t="shared" ref="O11:O74" si="3">IF(AND($A11=$G$2,$A11=$G$3),J11*$O$3,J11)</f>
        <v>1599</v>
      </c>
    </row>
    <row r="12" spans="1:15" x14ac:dyDescent="0.2">
      <c r="A12">
        <v>7</v>
      </c>
      <c r="B12" s="23">
        <v>43102</v>
      </c>
      <c r="C12" s="23">
        <v>43109</v>
      </c>
      <c r="D12" t="s">
        <v>20</v>
      </c>
      <c r="E12" t="s">
        <v>14</v>
      </c>
      <c r="F12" t="s">
        <v>9</v>
      </c>
      <c r="G12" s="19">
        <v>649</v>
      </c>
      <c r="H12" s="19">
        <v>799</v>
      </c>
      <c r="I12" s="19">
        <v>1019</v>
      </c>
      <c r="J12" s="19">
        <v>1599</v>
      </c>
      <c r="K12">
        <v>4</v>
      </c>
      <c r="L12" s="18" t="b">
        <f t="shared" si="0"/>
        <v>0</v>
      </c>
      <c r="M12" s="18">
        <f t="shared" si="1"/>
        <v>719.1</v>
      </c>
      <c r="N12" s="18">
        <f t="shared" si="2"/>
        <v>917.1</v>
      </c>
      <c r="O12" s="18">
        <f t="shared" si="3"/>
        <v>1599</v>
      </c>
    </row>
    <row r="13" spans="1:15" x14ac:dyDescent="0.2">
      <c r="A13">
        <v>14</v>
      </c>
      <c r="B13" s="23">
        <v>43102</v>
      </c>
      <c r="C13" s="23">
        <v>43116</v>
      </c>
      <c r="D13" t="s">
        <v>20</v>
      </c>
      <c r="E13" t="s">
        <v>4</v>
      </c>
      <c r="F13" t="s">
        <v>13</v>
      </c>
      <c r="G13" s="19">
        <v>1200</v>
      </c>
      <c r="H13" s="19">
        <v>1400</v>
      </c>
      <c r="I13" s="19">
        <v>2000</v>
      </c>
      <c r="J13" s="19">
        <v>3025</v>
      </c>
      <c r="K13">
        <v>3</v>
      </c>
      <c r="L13" s="18" t="b">
        <f t="shared" si="0"/>
        <v>0</v>
      </c>
      <c r="M13" s="18">
        <f t="shared" si="1"/>
        <v>1260</v>
      </c>
      <c r="N13" s="18">
        <f t="shared" si="2"/>
        <v>1800</v>
      </c>
      <c r="O13" s="18">
        <f t="shared" si="3"/>
        <v>3025</v>
      </c>
    </row>
    <row r="14" spans="1:15" x14ac:dyDescent="0.2">
      <c r="A14">
        <v>5</v>
      </c>
      <c r="B14" s="23">
        <v>43103</v>
      </c>
      <c r="C14" s="23">
        <v>43108</v>
      </c>
      <c r="D14" t="s">
        <v>20</v>
      </c>
      <c r="E14" t="s">
        <v>14</v>
      </c>
      <c r="F14" t="s">
        <v>10</v>
      </c>
      <c r="G14" s="19">
        <v>319</v>
      </c>
      <c r="H14" s="19">
        <v>399</v>
      </c>
      <c r="I14" s="19">
        <v>647</v>
      </c>
      <c r="J14" s="19">
        <v>929</v>
      </c>
      <c r="K14">
        <v>3.5</v>
      </c>
      <c r="L14" s="18" t="b">
        <f t="shared" si="0"/>
        <v>0</v>
      </c>
      <c r="M14" s="18">
        <f t="shared" si="1"/>
        <v>359.1</v>
      </c>
      <c r="N14" s="18">
        <f t="shared" si="2"/>
        <v>582.29999999999995</v>
      </c>
      <c r="O14" s="18">
        <f t="shared" si="3"/>
        <v>929</v>
      </c>
    </row>
    <row r="15" spans="1:15" x14ac:dyDescent="0.2">
      <c r="A15">
        <v>10</v>
      </c>
      <c r="B15" s="23">
        <v>43107</v>
      </c>
      <c r="C15" s="23">
        <v>43117</v>
      </c>
      <c r="D15" t="s">
        <v>20</v>
      </c>
      <c r="E15" t="s">
        <v>3</v>
      </c>
      <c r="F15" t="s">
        <v>11</v>
      </c>
      <c r="G15" s="19">
        <v>800</v>
      </c>
      <c r="H15" s="19">
        <v>975</v>
      </c>
      <c r="I15" s="19">
        <v>1400</v>
      </c>
      <c r="J15" s="19">
        <v>2050</v>
      </c>
      <c r="K15">
        <v>4</v>
      </c>
      <c r="L15" s="18" t="b">
        <f t="shared" si="0"/>
        <v>0</v>
      </c>
      <c r="M15" s="18">
        <f t="shared" si="1"/>
        <v>877.5</v>
      </c>
      <c r="N15" s="18">
        <f t="shared" si="2"/>
        <v>1260</v>
      </c>
      <c r="O15" s="18">
        <f t="shared" si="3"/>
        <v>2050</v>
      </c>
    </row>
    <row r="16" spans="1:15" x14ac:dyDescent="0.2">
      <c r="A16">
        <v>5</v>
      </c>
      <c r="B16" s="23">
        <v>43108</v>
      </c>
      <c r="C16" s="23">
        <v>43113</v>
      </c>
      <c r="D16" t="s">
        <v>20</v>
      </c>
      <c r="E16" t="s">
        <v>14</v>
      </c>
      <c r="F16" t="s">
        <v>10</v>
      </c>
      <c r="G16" s="19">
        <v>319</v>
      </c>
      <c r="H16" s="19">
        <v>399</v>
      </c>
      <c r="I16" s="19">
        <v>647</v>
      </c>
      <c r="J16" s="19">
        <v>929</v>
      </c>
      <c r="K16">
        <v>3.5</v>
      </c>
      <c r="L16" s="18" t="b">
        <f t="shared" si="0"/>
        <v>0</v>
      </c>
      <c r="M16" s="18">
        <f t="shared" si="1"/>
        <v>359.1</v>
      </c>
      <c r="N16" s="18">
        <f t="shared" si="2"/>
        <v>582.29999999999995</v>
      </c>
      <c r="O16" s="18">
        <f t="shared" si="3"/>
        <v>929</v>
      </c>
    </row>
    <row r="17" spans="1:15" x14ac:dyDescent="0.2">
      <c r="A17">
        <v>7</v>
      </c>
      <c r="B17" s="23">
        <v>43108</v>
      </c>
      <c r="C17" s="23">
        <v>43115</v>
      </c>
      <c r="D17" t="s">
        <v>20</v>
      </c>
      <c r="E17" t="s">
        <v>5</v>
      </c>
      <c r="F17" t="s">
        <v>18</v>
      </c>
      <c r="G17" s="19">
        <v>620</v>
      </c>
      <c r="H17" s="19">
        <v>700</v>
      </c>
      <c r="I17" s="19">
        <v>900</v>
      </c>
      <c r="J17" s="19">
        <v>1200</v>
      </c>
      <c r="K17">
        <v>3.5</v>
      </c>
      <c r="L17" s="18">
        <f t="shared" si="0"/>
        <v>465</v>
      </c>
      <c r="M17" s="18">
        <f t="shared" si="1"/>
        <v>630</v>
      </c>
      <c r="N17" s="18">
        <f t="shared" si="2"/>
        <v>810</v>
      </c>
      <c r="O17" s="18">
        <f t="shared" si="3"/>
        <v>1200</v>
      </c>
    </row>
    <row r="18" spans="1:15" x14ac:dyDescent="0.2">
      <c r="A18">
        <v>7</v>
      </c>
      <c r="B18" s="23">
        <v>43108</v>
      </c>
      <c r="C18" s="23">
        <v>43115</v>
      </c>
      <c r="D18" t="s">
        <v>20</v>
      </c>
      <c r="E18" t="s">
        <v>4</v>
      </c>
      <c r="F18" t="s">
        <v>12</v>
      </c>
      <c r="G18" s="19">
        <v>649</v>
      </c>
      <c r="H18" s="19">
        <v>799</v>
      </c>
      <c r="I18" s="19">
        <v>1019</v>
      </c>
      <c r="J18" s="19">
        <v>1599</v>
      </c>
      <c r="K18">
        <v>5</v>
      </c>
      <c r="L18" s="18" t="b">
        <f t="shared" si="0"/>
        <v>0</v>
      </c>
      <c r="M18" s="18">
        <f t="shared" si="1"/>
        <v>719.1</v>
      </c>
      <c r="N18" s="18">
        <f t="shared" si="2"/>
        <v>917.1</v>
      </c>
      <c r="O18" s="18">
        <f t="shared" si="3"/>
        <v>1599</v>
      </c>
    </row>
    <row r="19" spans="1:15" x14ac:dyDescent="0.2">
      <c r="A19">
        <v>7</v>
      </c>
      <c r="B19" s="23">
        <v>43109</v>
      </c>
      <c r="C19" s="23">
        <v>43116</v>
      </c>
      <c r="D19" t="s">
        <v>20</v>
      </c>
      <c r="E19" t="s">
        <v>14</v>
      </c>
      <c r="F19" t="s">
        <v>9</v>
      </c>
      <c r="G19" s="19">
        <v>649</v>
      </c>
      <c r="H19" s="19">
        <v>799</v>
      </c>
      <c r="I19" s="19">
        <v>1019</v>
      </c>
      <c r="J19" s="19">
        <v>1599</v>
      </c>
      <c r="K19">
        <v>4</v>
      </c>
      <c r="L19" s="18" t="b">
        <f t="shared" si="0"/>
        <v>0</v>
      </c>
      <c r="M19" s="18">
        <f t="shared" si="1"/>
        <v>719.1</v>
      </c>
      <c r="N19" s="18">
        <f t="shared" si="2"/>
        <v>917.1</v>
      </c>
      <c r="O19" s="18">
        <f t="shared" si="3"/>
        <v>1599</v>
      </c>
    </row>
    <row r="20" spans="1:15" x14ac:dyDescent="0.2">
      <c r="A20">
        <v>4</v>
      </c>
      <c r="B20" s="23">
        <v>43113</v>
      </c>
      <c r="C20" s="23">
        <v>43117</v>
      </c>
      <c r="D20" t="s">
        <v>20</v>
      </c>
      <c r="E20" t="s">
        <v>14</v>
      </c>
      <c r="F20" t="s">
        <v>10</v>
      </c>
      <c r="G20" s="19">
        <v>299</v>
      </c>
      <c r="H20" s="19">
        <v>379</v>
      </c>
      <c r="I20" s="19">
        <v>499</v>
      </c>
      <c r="J20" s="19">
        <v>799</v>
      </c>
      <c r="K20">
        <v>3.5</v>
      </c>
      <c r="L20" s="18" t="b">
        <f t="shared" si="0"/>
        <v>0</v>
      </c>
      <c r="M20" s="18">
        <f t="shared" si="1"/>
        <v>341.1</v>
      </c>
      <c r="N20" s="18">
        <f t="shared" si="2"/>
        <v>449.1</v>
      </c>
      <c r="O20" s="18">
        <f t="shared" si="3"/>
        <v>799</v>
      </c>
    </row>
    <row r="21" spans="1:15" x14ac:dyDescent="0.2">
      <c r="A21">
        <v>4</v>
      </c>
      <c r="B21" s="23">
        <v>43113</v>
      </c>
      <c r="C21" s="23">
        <v>43117</v>
      </c>
      <c r="D21" t="s">
        <v>44</v>
      </c>
      <c r="E21" t="s">
        <v>14</v>
      </c>
      <c r="F21" t="s">
        <v>10</v>
      </c>
      <c r="G21" s="19">
        <v>399</v>
      </c>
      <c r="H21" s="19">
        <v>500</v>
      </c>
      <c r="I21" s="19">
        <v>679</v>
      </c>
      <c r="J21" s="19">
        <v>1199</v>
      </c>
      <c r="K21">
        <v>3.5</v>
      </c>
      <c r="L21" s="18" t="b">
        <f t="shared" si="0"/>
        <v>0</v>
      </c>
      <c r="M21" s="18">
        <f t="shared" si="1"/>
        <v>450</v>
      </c>
      <c r="N21" s="18">
        <f t="shared" si="2"/>
        <v>611.1</v>
      </c>
      <c r="O21" s="18">
        <f t="shared" si="3"/>
        <v>1199</v>
      </c>
    </row>
    <row r="22" spans="1:15" x14ac:dyDescent="0.2">
      <c r="A22">
        <v>7</v>
      </c>
      <c r="B22" s="23">
        <v>43115</v>
      </c>
      <c r="C22" s="23">
        <v>43122</v>
      </c>
      <c r="D22" t="s">
        <v>20</v>
      </c>
      <c r="E22" t="s">
        <v>5</v>
      </c>
      <c r="F22" t="s">
        <v>18</v>
      </c>
      <c r="G22" s="19">
        <v>620</v>
      </c>
      <c r="H22" s="19">
        <v>700</v>
      </c>
      <c r="I22" s="19">
        <v>900</v>
      </c>
      <c r="J22" s="19">
        <v>1200</v>
      </c>
      <c r="K22">
        <v>3.5</v>
      </c>
      <c r="L22" s="18">
        <f t="shared" si="0"/>
        <v>465</v>
      </c>
      <c r="M22" s="18">
        <f t="shared" si="1"/>
        <v>630</v>
      </c>
      <c r="N22" s="18">
        <f t="shared" si="2"/>
        <v>810</v>
      </c>
      <c r="O22" s="18">
        <f t="shared" si="3"/>
        <v>1200</v>
      </c>
    </row>
    <row r="23" spans="1:15" x14ac:dyDescent="0.2">
      <c r="A23">
        <v>7</v>
      </c>
      <c r="B23" s="23">
        <v>43115</v>
      </c>
      <c r="C23" s="23">
        <v>43122</v>
      </c>
      <c r="D23" t="s">
        <v>20</v>
      </c>
      <c r="E23" t="s">
        <v>4</v>
      </c>
      <c r="F23" t="s">
        <v>12</v>
      </c>
      <c r="G23" s="19">
        <v>649</v>
      </c>
      <c r="H23" s="19">
        <v>799</v>
      </c>
      <c r="I23" s="19">
        <v>1019</v>
      </c>
      <c r="J23" s="19">
        <v>1599</v>
      </c>
      <c r="K23">
        <v>5</v>
      </c>
      <c r="L23" s="18" t="b">
        <f t="shared" si="0"/>
        <v>0</v>
      </c>
      <c r="M23" s="18">
        <f t="shared" si="1"/>
        <v>719.1</v>
      </c>
      <c r="N23" s="18">
        <f t="shared" si="2"/>
        <v>917.1</v>
      </c>
      <c r="O23" s="18">
        <f t="shared" si="3"/>
        <v>1599</v>
      </c>
    </row>
    <row r="24" spans="1:15" x14ac:dyDescent="0.2">
      <c r="A24">
        <v>7</v>
      </c>
      <c r="B24" s="23">
        <v>43116</v>
      </c>
      <c r="C24" s="23">
        <v>43123</v>
      </c>
      <c r="D24" t="s">
        <v>20</v>
      </c>
      <c r="E24" t="s">
        <v>14</v>
      </c>
      <c r="F24" t="s">
        <v>9</v>
      </c>
      <c r="G24" s="19">
        <v>649</v>
      </c>
      <c r="H24" s="19">
        <v>799</v>
      </c>
      <c r="I24" s="19">
        <v>1019</v>
      </c>
      <c r="J24" s="19">
        <v>1599</v>
      </c>
      <c r="K24">
        <v>4</v>
      </c>
      <c r="L24" s="18" t="b">
        <f t="shared" si="0"/>
        <v>0</v>
      </c>
      <c r="M24" s="18">
        <f t="shared" si="1"/>
        <v>719.1</v>
      </c>
      <c r="N24" s="18">
        <f t="shared" si="2"/>
        <v>917.1</v>
      </c>
      <c r="O24" s="18">
        <f t="shared" si="3"/>
        <v>1599</v>
      </c>
    </row>
    <row r="25" spans="1:15" x14ac:dyDescent="0.2">
      <c r="A25">
        <v>14</v>
      </c>
      <c r="B25" s="23">
        <v>43116</v>
      </c>
      <c r="C25" s="23">
        <v>43130</v>
      </c>
      <c r="D25" t="s">
        <v>20</v>
      </c>
      <c r="E25" t="s">
        <v>4</v>
      </c>
      <c r="F25" t="s">
        <v>13</v>
      </c>
      <c r="G25" s="19">
        <v>1200</v>
      </c>
      <c r="H25" s="19">
        <v>1400</v>
      </c>
      <c r="I25" s="19">
        <v>2000</v>
      </c>
      <c r="J25" s="19">
        <v>3025</v>
      </c>
      <c r="K25">
        <v>3</v>
      </c>
      <c r="L25" s="18" t="b">
        <f t="shared" si="0"/>
        <v>0</v>
      </c>
      <c r="M25" s="18">
        <f t="shared" si="1"/>
        <v>1260</v>
      </c>
      <c r="N25" s="18">
        <f t="shared" si="2"/>
        <v>1800</v>
      </c>
      <c r="O25" s="18">
        <f t="shared" si="3"/>
        <v>3025</v>
      </c>
    </row>
    <row r="26" spans="1:15" x14ac:dyDescent="0.2">
      <c r="A26">
        <v>5</v>
      </c>
      <c r="B26" s="23">
        <v>43117</v>
      </c>
      <c r="C26" s="23">
        <v>43122</v>
      </c>
      <c r="D26" t="s">
        <v>20</v>
      </c>
      <c r="E26" t="s">
        <v>14</v>
      </c>
      <c r="F26" t="s">
        <v>10</v>
      </c>
      <c r="G26" s="19">
        <v>319</v>
      </c>
      <c r="H26" s="19">
        <v>399</v>
      </c>
      <c r="I26" s="19">
        <v>647</v>
      </c>
      <c r="J26" s="19">
        <v>929</v>
      </c>
      <c r="K26">
        <v>3.5</v>
      </c>
      <c r="L26" s="18" t="b">
        <f t="shared" si="0"/>
        <v>0</v>
      </c>
      <c r="M26" s="18">
        <f t="shared" si="1"/>
        <v>359.1</v>
      </c>
      <c r="N26" s="18">
        <f t="shared" si="2"/>
        <v>582.29999999999995</v>
      </c>
      <c r="O26" s="18">
        <f t="shared" si="3"/>
        <v>929</v>
      </c>
    </row>
    <row r="27" spans="1:15" x14ac:dyDescent="0.2">
      <c r="A27">
        <v>11</v>
      </c>
      <c r="B27" s="23">
        <v>43117</v>
      </c>
      <c r="C27" s="23">
        <v>43128</v>
      </c>
      <c r="D27" t="s">
        <v>20</v>
      </c>
      <c r="E27" t="s">
        <v>3</v>
      </c>
      <c r="F27" t="s">
        <v>11</v>
      </c>
      <c r="G27" s="19">
        <v>835</v>
      </c>
      <c r="H27" s="19">
        <v>999</v>
      </c>
      <c r="I27" s="19">
        <v>1439</v>
      </c>
      <c r="J27" s="19">
        <v>2075</v>
      </c>
      <c r="K27">
        <v>4</v>
      </c>
      <c r="L27" s="18" t="b">
        <f t="shared" si="0"/>
        <v>0</v>
      </c>
      <c r="M27" s="18">
        <f t="shared" si="1"/>
        <v>899.1</v>
      </c>
      <c r="N27" s="18">
        <f t="shared" si="2"/>
        <v>1295.0999999999999</v>
      </c>
      <c r="O27" s="18">
        <f t="shared" si="3"/>
        <v>2075</v>
      </c>
    </row>
    <row r="28" spans="1:15" x14ac:dyDescent="0.2">
      <c r="A28">
        <v>5</v>
      </c>
      <c r="B28" s="23">
        <v>43122</v>
      </c>
      <c r="C28" s="23">
        <v>43127</v>
      </c>
      <c r="D28" t="s">
        <v>20</v>
      </c>
      <c r="E28" t="s">
        <v>14</v>
      </c>
      <c r="F28" t="s">
        <v>10</v>
      </c>
      <c r="G28" s="19">
        <v>319</v>
      </c>
      <c r="H28" s="19">
        <v>399</v>
      </c>
      <c r="I28" s="19">
        <v>647</v>
      </c>
      <c r="J28" s="19">
        <v>929</v>
      </c>
      <c r="K28">
        <v>3.5</v>
      </c>
      <c r="L28" s="18" t="b">
        <f t="shared" si="0"/>
        <v>0</v>
      </c>
      <c r="M28" s="18">
        <f t="shared" si="1"/>
        <v>359.1</v>
      </c>
      <c r="N28" s="18">
        <f t="shared" si="2"/>
        <v>582.29999999999995</v>
      </c>
      <c r="O28" s="18">
        <f t="shared" si="3"/>
        <v>929</v>
      </c>
    </row>
    <row r="29" spans="1:15" x14ac:dyDescent="0.2">
      <c r="A29">
        <v>7</v>
      </c>
      <c r="B29" s="23">
        <v>43122</v>
      </c>
      <c r="C29" s="23">
        <v>43129</v>
      </c>
      <c r="D29" t="s">
        <v>20</v>
      </c>
      <c r="E29" t="s">
        <v>5</v>
      </c>
      <c r="F29" t="s">
        <v>18</v>
      </c>
      <c r="G29" s="19">
        <v>620</v>
      </c>
      <c r="H29" s="19">
        <v>700</v>
      </c>
      <c r="I29" s="19">
        <v>900</v>
      </c>
      <c r="J29" s="19">
        <v>1200</v>
      </c>
      <c r="K29">
        <v>3.5</v>
      </c>
      <c r="L29" s="18">
        <f t="shared" si="0"/>
        <v>465</v>
      </c>
      <c r="M29" s="18">
        <f t="shared" si="1"/>
        <v>630</v>
      </c>
      <c r="N29" s="18">
        <f t="shared" si="2"/>
        <v>810</v>
      </c>
      <c r="O29" s="18">
        <f t="shared" si="3"/>
        <v>1200</v>
      </c>
    </row>
    <row r="30" spans="1:15" x14ac:dyDescent="0.2">
      <c r="A30">
        <v>7</v>
      </c>
      <c r="B30" s="23">
        <v>43122</v>
      </c>
      <c r="C30" s="23">
        <v>43129</v>
      </c>
      <c r="D30" t="s">
        <v>20</v>
      </c>
      <c r="E30" t="s">
        <v>4</v>
      </c>
      <c r="F30" t="s">
        <v>12</v>
      </c>
      <c r="G30" s="19">
        <v>649</v>
      </c>
      <c r="H30" s="19">
        <v>799</v>
      </c>
      <c r="I30" s="19">
        <v>1019</v>
      </c>
      <c r="J30" s="19">
        <v>1599</v>
      </c>
      <c r="K30">
        <v>5</v>
      </c>
      <c r="L30" s="18" t="b">
        <f t="shared" si="0"/>
        <v>0</v>
      </c>
      <c r="M30" s="18">
        <f t="shared" si="1"/>
        <v>719.1</v>
      </c>
      <c r="N30" s="18">
        <f t="shared" si="2"/>
        <v>917.1</v>
      </c>
      <c r="O30" s="18">
        <f t="shared" si="3"/>
        <v>1599</v>
      </c>
    </row>
    <row r="31" spans="1:15" x14ac:dyDescent="0.2">
      <c r="A31">
        <v>7</v>
      </c>
      <c r="B31" s="23">
        <v>43122</v>
      </c>
      <c r="C31" s="23">
        <v>43129</v>
      </c>
      <c r="D31" t="s">
        <v>44</v>
      </c>
      <c r="E31" t="s">
        <v>4</v>
      </c>
      <c r="F31" t="s">
        <v>12</v>
      </c>
      <c r="G31" s="19">
        <v>465</v>
      </c>
      <c r="H31" s="19">
        <v>575</v>
      </c>
      <c r="I31" s="19">
        <v>759</v>
      </c>
      <c r="J31" s="19">
        <v>1199</v>
      </c>
      <c r="K31">
        <v>5</v>
      </c>
      <c r="L31" s="18" t="b">
        <f t="shared" si="0"/>
        <v>0</v>
      </c>
      <c r="M31" s="18">
        <f t="shared" si="1"/>
        <v>517.5</v>
      </c>
      <c r="N31" s="18">
        <f t="shared" si="2"/>
        <v>683.1</v>
      </c>
      <c r="O31" s="18">
        <f t="shared" si="3"/>
        <v>1199</v>
      </c>
    </row>
    <row r="32" spans="1:15" x14ac:dyDescent="0.2">
      <c r="A32">
        <v>7</v>
      </c>
      <c r="B32" s="23">
        <v>43123</v>
      </c>
      <c r="C32" s="23">
        <v>43130</v>
      </c>
      <c r="D32" t="s">
        <v>20</v>
      </c>
      <c r="E32" t="s">
        <v>14</v>
      </c>
      <c r="F32" t="s">
        <v>9</v>
      </c>
      <c r="G32" s="19">
        <v>649</v>
      </c>
      <c r="H32" s="19">
        <v>799</v>
      </c>
      <c r="I32" s="19">
        <v>1019</v>
      </c>
      <c r="J32" s="19">
        <v>1599</v>
      </c>
      <c r="K32">
        <v>4</v>
      </c>
      <c r="L32" s="18" t="b">
        <f t="shared" si="0"/>
        <v>0</v>
      </c>
      <c r="M32" s="18">
        <f t="shared" si="1"/>
        <v>719.1</v>
      </c>
      <c r="N32" s="18">
        <f t="shared" si="2"/>
        <v>917.1</v>
      </c>
      <c r="O32" s="18">
        <f t="shared" si="3"/>
        <v>1599</v>
      </c>
    </row>
    <row r="33" spans="1:15" x14ac:dyDescent="0.2">
      <c r="A33">
        <v>4</v>
      </c>
      <c r="B33" s="23">
        <v>43127</v>
      </c>
      <c r="C33" s="23">
        <v>43131</v>
      </c>
      <c r="D33" t="s">
        <v>20</v>
      </c>
      <c r="E33" t="s">
        <v>14</v>
      </c>
      <c r="F33" t="s">
        <v>10</v>
      </c>
      <c r="G33" s="19">
        <v>299</v>
      </c>
      <c r="H33" s="19">
        <v>379</v>
      </c>
      <c r="I33" s="19">
        <v>499</v>
      </c>
      <c r="J33" s="19">
        <v>799</v>
      </c>
      <c r="K33">
        <v>3.5</v>
      </c>
      <c r="L33" s="18" t="b">
        <f t="shared" si="0"/>
        <v>0</v>
      </c>
      <c r="M33" s="18">
        <f t="shared" si="1"/>
        <v>341.1</v>
      </c>
      <c r="N33" s="18">
        <f t="shared" si="2"/>
        <v>449.1</v>
      </c>
      <c r="O33" s="18">
        <f t="shared" si="3"/>
        <v>799</v>
      </c>
    </row>
    <row r="34" spans="1:15" x14ac:dyDescent="0.2">
      <c r="A34">
        <v>4</v>
      </c>
      <c r="B34" s="23">
        <v>43127</v>
      </c>
      <c r="C34" s="23">
        <v>43131</v>
      </c>
      <c r="D34" t="s">
        <v>44</v>
      </c>
      <c r="E34" t="s">
        <v>14</v>
      </c>
      <c r="F34" t="s">
        <v>10</v>
      </c>
      <c r="G34" s="19">
        <v>399</v>
      </c>
      <c r="H34" s="19">
        <v>500</v>
      </c>
      <c r="I34" s="19">
        <v>679</v>
      </c>
      <c r="J34" s="19">
        <v>1199</v>
      </c>
      <c r="K34">
        <v>3.5</v>
      </c>
      <c r="L34" s="18" t="b">
        <f t="shared" si="0"/>
        <v>0</v>
      </c>
      <c r="M34" s="18">
        <f t="shared" si="1"/>
        <v>450</v>
      </c>
      <c r="N34" s="18">
        <f t="shared" si="2"/>
        <v>611.1</v>
      </c>
      <c r="O34" s="18">
        <f t="shared" si="3"/>
        <v>1199</v>
      </c>
    </row>
    <row r="35" spans="1:15" x14ac:dyDescent="0.2">
      <c r="A35">
        <v>10</v>
      </c>
      <c r="B35" s="23">
        <v>43128</v>
      </c>
      <c r="C35" s="23">
        <v>43138</v>
      </c>
      <c r="D35" t="s">
        <v>20</v>
      </c>
      <c r="E35" t="s">
        <v>3</v>
      </c>
      <c r="F35" t="s">
        <v>11</v>
      </c>
      <c r="G35" s="19">
        <v>800</v>
      </c>
      <c r="H35" s="19">
        <v>975</v>
      </c>
      <c r="I35" s="19">
        <v>1400</v>
      </c>
      <c r="J35" s="19">
        <v>2050</v>
      </c>
      <c r="K35">
        <v>4</v>
      </c>
      <c r="L35" s="18" t="b">
        <f t="shared" si="0"/>
        <v>0</v>
      </c>
      <c r="M35" s="18">
        <f t="shared" si="1"/>
        <v>877.5</v>
      </c>
      <c r="N35" s="18">
        <f t="shared" si="2"/>
        <v>1260</v>
      </c>
      <c r="O35" s="18">
        <f t="shared" si="3"/>
        <v>2050</v>
      </c>
    </row>
    <row r="36" spans="1:15" x14ac:dyDescent="0.2">
      <c r="A36">
        <v>7</v>
      </c>
      <c r="B36" s="23">
        <v>43129</v>
      </c>
      <c r="C36" s="23">
        <v>43136</v>
      </c>
      <c r="D36" t="s">
        <v>20</v>
      </c>
      <c r="E36" t="s">
        <v>5</v>
      </c>
      <c r="F36" t="s">
        <v>18</v>
      </c>
      <c r="G36" s="19">
        <v>620</v>
      </c>
      <c r="H36" s="19">
        <v>700</v>
      </c>
      <c r="I36" s="19">
        <v>900</v>
      </c>
      <c r="J36" s="19">
        <v>1200</v>
      </c>
      <c r="K36">
        <v>3.5</v>
      </c>
      <c r="L36" s="18">
        <f t="shared" si="0"/>
        <v>465</v>
      </c>
      <c r="M36" s="18">
        <f t="shared" si="1"/>
        <v>630</v>
      </c>
      <c r="N36" s="18">
        <f t="shared" si="2"/>
        <v>810</v>
      </c>
      <c r="O36" s="18">
        <f t="shared" si="3"/>
        <v>1200</v>
      </c>
    </row>
    <row r="37" spans="1:15" x14ac:dyDescent="0.2">
      <c r="A37">
        <v>7</v>
      </c>
      <c r="B37" s="23">
        <v>43129</v>
      </c>
      <c r="C37" s="23">
        <v>43136</v>
      </c>
      <c r="D37" t="s">
        <v>20</v>
      </c>
      <c r="E37" t="s">
        <v>4</v>
      </c>
      <c r="F37" t="s">
        <v>12</v>
      </c>
      <c r="G37" s="19">
        <v>649</v>
      </c>
      <c r="H37" s="19">
        <v>799</v>
      </c>
      <c r="I37" s="19">
        <v>1019</v>
      </c>
      <c r="J37" s="19">
        <v>1599</v>
      </c>
      <c r="K37">
        <v>5</v>
      </c>
      <c r="L37" s="18" t="b">
        <f t="shared" si="0"/>
        <v>0</v>
      </c>
      <c r="M37" s="18">
        <f t="shared" si="1"/>
        <v>719.1</v>
      </c>
      <c r="N37" s="18">
        <f t="shared" si="2"/>
        <v>917.1</v>
      </c>
      <c r="O37" s="18">
        <f t="shared" si="3"/>
        <v>1599</v>
      </c>
    </row>
    <row r="38" spans="1:15" x14ac:dyDescent="0.2">
      <c r="A38">
        <v>7</v>
      </c>
      <c r="B38" s="23">
        <v>43130</v>
      </c>
      <c r="C38" s="23">
        <v>43137</v>
      </c>
      <c r="D38" t="s">
        <v>20</v>
      </c>
      <c r="E38" t="s">
        <v>14</v>
      </c>
      <c r="F38" t="s">
        <v>9</v>
      </c>
      <c r="G38" s="19">
        <v>649</v>
      </c>
      <c r="H38" s="19">
        <v>799</v>
      </c>
      <c r="I38" s="19">
        <v>1019</v>
      </c>
      <c r="J38" s="19">
        <v>1599</v>
      </c>
      <c r="K38">
        <v>4</v>
      </c>
      <c r="L38" s="18" t="b">
        <f t="shared" si="0"/>
        <v>0</v>
      </c>
      <c r="M38" s="18">
        <f t="shared" si="1"/>
        <v>719.1</v>
      </c>
      <c r="N38" s="18">
        <f t="shared" si="2"/>
        <v>917.1</v>
      </c>
      <c r="O38" s="18">
        <f t="shared" si="3"/>
        <v>1599</v>
      </c>
    </row>
    <row r="39" spans="1:15" x14ac:dyDescent="0.2">
      <c r="A39">
        <v>14</v>
      </c>
      <c r="B39" s="23">
        <v>43130</v>
      </c>
      <c r="C39" s="23">
        <v>43144</v>
      </c>
      <c r="D39" t="s">
        <v>20</v>
      </c>
      <c r="E39" t="s">
        <v>4</v>
      </c>
      <c r="F39" t="s">
        <v>13</v>
      </c>
      <c r="G39" s="19">
        <v>1200</v>
      </c>
      <c r="H39" s="19">
        <v>1400</v>
      </c>
      <c r="I39" s="19">
        <v>2000</v>
      </c>
      <c r="J39" s="19">
        <v>3025</v>
      </c>
      <c r="K39">
        <v>3</v>
      </c>
      <c r="L39" s="18" t="b">
        <f t="shared" si="0"/>
        <v>0</v>
      </c>
      <c r="M39" s="18">
        <f t="shared" si="1"/>
        <v>1260</v>
      </c>
      <c r="N39" s="18">
        <f t="shared" si="2"/>
        <v>1800</v>
      </c>
      <c r="O39" s="18">
        <f t="shared" si="3"/>
        <v>3025</v>
      </c>
    </row>
    <row r="40" spans="1:15" x14ac:dyDescent="0.2">
      <c r="A40">
        <v>5</v>
      </c>
      <c r="B40" s="23">
        <v>43131</v>
      </c>
      <c r="C40" s="23">
        <v>43136</v>
      </c>
      <c r="D40" t="s">
        <v>20</v>
      </c>
      <c r="E40" t="s">
        <v>14</v>
      </c>
      <c r="F40" t="s">
        <v>10</v>
      </c>
      <c r="G40" s="19">
        <v>319</v>
      </c>
      <c r="H40" s="19">
        <v>399</v>
      </c>
      <c r="I40" s="19">
        <v>647</v>
      </c>
      <c r="J40" s="19">
        <v>929</v>
      </c>
      <c r="K40">
        <v>3.5</v>
      </c>
      <c r="L40" s="18" t="b">
        <f t="shared" si="0"/>
        <v>0</v>
      </c>
      <c r="M40" s="18">
        <f t="shared" si="1"/>
        <v>359.1</v>
      </c>
      <c r="N40" s="18">
        <f t="shared" si="2"/>
        <v>582.29999999999995</v>
      </c>
      <c r="O40" s="18">
        <f t="shared" si="3"/>
        <v>929</v>
      </c>
    </row>
    <row r="41" spans="1:15" x14ac:dyDescent="0.2">
      <c r="A41">
        <v>5</v>
      </c>
      <c r="B41" s="23">
        <v>43136</v>
      </c>
      <c r="C41" s="23">
        <v>43141</v>
      </c>
      <c r="D41" t="s">
        <v>20</v>
      </c>
      <c r="E41" t="s">
        <v>14</v>
      </c>
      <c r="F41" t="s">
        <v>10</v>
      </c>
      <c r="G41" s="19">
        <v>319</v>
      </c>
      <c r="H41" s="19">
        <v>399</v>
      </c>
      <c r="I41" s="19">
        <v>647</v>
      </c>
      <c r="J41" s="19">
        <v>929</v>
      </c>
      <c r="K41">
        <v>3.5</v>
      </c>
      <c r="L41" s="18" t="b">
        <f t="shared" si="0"/>
        <v>0</v>
      </c>
      <c r="M41" s="18">
        <f t="shared" si="1"/>
        <v>359.1</v>
      </c>
      <c r="N41" s="18">
        <f t="shared" si="2"/>
        <v>582.29999999999995</v>
      </c>
      <c r="O41" s="18">
        <f t="shared" si="3"/>
        <v>929</v>
      </c>
    </row>
    <row r="42" spans="1:15" x14ac:dyDescent="0.2">
      <c r="A42">
        <v>7</v>
      </c>
      <c r="B42" s="23">
        <v>43136</v>
      </c>
      <c r="C42" s="23">
        <v>43143</v>
      </c>
      <c r="D42" t="s">
        <v>20</v>
      </c>
      <c r="E42" t="s">
        <v>5</v>
      </c>
      <c r="F42" t="s">
        <v>18</v>
      </c>
      <c r="G42" s="19">
        <v>650</v>
      </c>
      <c r="H42" s="19">
        <v>750</v>
      </c>
      <c r="I42" s="19">
        <v>1000</v>
      </c>
      <c r="J42" s="19">
        <v>1300</v>
      </c>
      <c r="K42">
        <v>3.5</v>
      </c>
      <c r="L42" s="18">
        <f t="shared" si="0"/>
        <v>487.5</v>
      </c>
      <c r="M42" s="18">
        <f t="shared" si="1"/>
        <v>675</v>
      </c>
      <c r="N42" s="18">
        <f t="shared" si="2"/>
        <v>900</v>
      </c>
      <c r="O42" s="18">
        <f t="shared" si="3"/>
        <v>1300</v>
      </c>
    </row>
    <row r="43" spans="1:15" x14ac:dyDescent="0.2">
      <c r="A43">
        <v>7</v>
      </c>
      <c r="B43" s="23">
        <v>43137</v>
      </c>
      <c r="C43" s="23">
        <v>43144</v>
      </c>
      <c r="D43" t="s">
        <v>20</v>
      </c>
      <c r="E43" t="s">
        <v>14</v>
      </c>
      <c r="F43" t="s">
        <v>9</v>
      </c>
      <c r="G43" s="19">
        <v>679</v>
      </c>
      <c r="H43" s="19">
        <v>849</v>
      </c>
      <c r="I43" s="19">
        <v>1200</v>
      </c>
      <c r="J43" s="19">
        <v>1700</v>
      </c>
      <c r="K43">
        <v>4</v>
      </c>
      <c r="L43" s="18" t="b">
        <f t="shared" si="0"/>
        <v>0</v>
      </c>
      <c r="M43" s="18">
        <f t="shared" si="1"/>
        <v>764.1</v>
      </c>
      <c r="N43" s="18">
        <f t="shared" si="2"/>
        <v>1080</v>
      </c>
      <c r="O43" s="18">
        <f t="shared" si="3"/>
        <v>1700</v>
      </c>
    </row>
    <row r="44" spans="1:15" x14ac:dyDescent="0.2">
      <c r="A44">
        <v>11</v>
      </c>
      <c r="B44" s="23">
        <v>43138</v>
      </c>
      <c r="C44" s="23">
        <v>43149</v>
      </c>
      <c r="D44" t="s">
        <v>20</v>
      </c>
      <c r="E44" t="s">
        <v>3</v>
      </c>
      <c r="F44" t="s">
        <v>11</v>
      </c>
      <c r="G44" s="19">
        <v>835</v>
      </c>
      <c r="H44" s="19">
        <v>999</v>
      </c>
      <c r="I44" s="19">
        <v>1439</v>
      </c>
      <c r="J44" s="19">
        <v>2075</v>
      </c>
      <c r="K44">
        <v>4</v>
      </c>
      <c r="L44" s="18" t="b">
        <f t="shared" si="0"/>
        <v>0</v>
      </c>
      <c r="M44" s="18">
        <f t="shared" si="1"/>
        <v>899.1</v>
      </c>
      <c r="N44" s="18">
        <f t="shared" si="2"/>
        <v>1295.0999999999999</v>
      </c>
      <c r="O44" s="18">
        <f t="shared" si="3"/>
        <v>2075</v>
      </c>
    </row>
    <row r="45" spans="1:15" x14ac:dyDescent="0.2">
      <c r="A45">
        <v>4</v>
      </c>
      <c r="B45" s="23">
        <v>43141</v>
      </c>
      <c r="C45" s="23">
        <v>43145</v>
      </c>
      <c r="D45" t="s">
        <v>44</v>
      </c>
      <c r="E45" t="s">
        <v>14</v>
      </c>
      <c r="F45" t="s">
        <v>10</v>
      </c>
      <c r="G45" s="19">
        <v>399</v>
      </c>
      <c r="H45" s="19">
        <v>500</v>
      </c>
      <c r="I45" s="19">
        <v>679</v>
      </c>
      <c r="J45" s="19">
        <v>1199</v>
      </c>
      <c r="K45">
        <v>3.5</v>
      </c>
      <c r="L45" s="18" t="b">
        <f t="shared" si="0"/>
        <v>0</v>
      </c>
      <c r="M45" s="18">
        <f t="shared" si="1"/>
        <v>450</v>
      </c>
      <c r="N45" s="18">
        <f t="shared" si="2"/>
        <v>611.1</v>
      </c>
      <c r="O45" s="18">
        <f t="shared" si="3"/>
        <v>1199</v>
      </c>
    </row>
    <row r="46" spans="1:15" x14ac:dyDescent="0.2">
      <c r="A46">
        <v>4</v>
      </c>
      <c r="B46" s="23">
        <v>43142</v>
      </c>
      <c r="C46" s="23">
        <v>43146</v>
      </c>
      <c r="D46" t="s">
        <v>20</v>
      </c>
      <c r="E46" t="s">
        <v>14</v>
      </c>
      <c r="F46" t="s">
        <v>10</v>
      </c>
      <c r="G46" s="19">
        <v>399</v>
      </c>
      <c r="H46" s="19">
        <v>449</v>
      </c>
      <c r="I46" s="19">
        <v>550</v>
      </c>
      <c r="J46" s="19">
        <v>825</v>
      </c>
      <c r="K46">
        <v>3.5</v>
      </c>
      <c r="L46" s="18" t="b">
        <f t="shared" si="0"/>
        <v>0</v>
      </c>
      <c r="M46" s="18">
        <f t="shared" si="1"/>
        <v>404.1</v>
      </c>
      <c r="N46" s="18">
        <f t="shared" si="2"/>
        <v>495</v>
      </c>
      <c r="O46" s="18">
        <f t="shared" si="3"/>
        <v>825</v>
      </c>
    </row>
    <row r="47" spans="1:15" x14ac:dyDescent="0.2">
      <c r="A47">
        <v>7</v>
      </c>
      <c r="B47" s="23">
        <v>43143</v>
      </c>
      <c r="C47" s="23">
        <v>43150</v>
      </c>
      <c r="D47" t="s">
        <v>20</v>
      </c>
      <c r="E47" t="s">
        <v>5</v>
      </c>
      <c r="F47" t="s">
        <v>18</v>
      </c>
      <c r="G47" s="19">
        <v>650</v>
      </c>
      <c r="H47" s="19">
        <v>750</v>
      </c>
      <c r="I47" s="19">
        <v>1000</v>
      </c>
      <c r="J47" s="19">
        <v>1300</v>
      </c>
      <c r="K47">
        <v>3.5</v>
      </c>
      <c r="L47" s="18">
        <f t="shared" si="0"/>
        <v>487.5</v>
      </c>
      <c r="M47" s="18">
        <f t="shared" si="1"/>
        <v>675</v>
      </c>
      <c r="N47" s="18">
        <f t="shared" si="2"/>
        <v>900</v>
      </c>
      <c r="O47" s="18">
        <f t="shared" si="3"/>
        <v>1300</v>
      </c>
    </row>
    <row r="48" spans="1:15" x14ac:dyDescent="0.2">
      <c r="A48">
        <v>7</v>
      </c>
      <c r="B48" s="23">
        <v>43143</v>
      </c>
      <c r="C48" s="23">
        <v>43150</v>
      </c>
      <c r="D48" t="s">
        <v>20</v>
      </c>
      <c r="E48" t="s">
        <v>4</v>
      </c>
      <c r="F48" t="s">
        <v>12</v>
      </c>
      <c r="G48" s="19">
        <v>679</v>
      </c>
      <c r="H48" s="19">
        <v>849</v>
      </c>
      <c r="I48" s="19">
        <v>1200</v>
      </c>
      <c r="J48" s="19">
        <v>1700</v>
      </c>
      <c r="K48">
        <v>5</v>
      </c>
      <c r="L48" s="18" t="b">
        <f t="shared" si="0"/>
        <v>0</v>
      </c>
      <c r="M48" s="18">
        <f t="shared" si="1"/>
        <v>764.1</v>
      </c>
      <c r="N48" s="18">
        <f t="shared" si="2"/>
        <v>1080</v>
      </c>
      <c r="O48" s="18">
        <f t="shared" si="3"/>
        <v>1700</v>
      </c>
    </row>
    <row r="49" spans="1:15" x14ac:dyDescent="0.2">
      <c r="A49">
        <v>7</v>
      </c>
      <c r="B49" s="23">
        <v>43144</v>
      </c>
      <c r="C49" s="23">
        <v>43151</v>
      </c>
      <c r="D49" t="s">
        <v>20</v>
      </c>
      <c r="E49" t="s">
        <v>14</v>
      </c>
      <c r="F49" t="s">
        <v>9</v>
      </c>
      <c r="G49" s="19">
        <v>679</v>
      </c>
      <c r="H49" s="19">
        <v>849</v>
      </c>
      <c r="I49" s="19">
        <v>1200</v>
      </c>
      <c r="J49" s="19">
        <v>1700</v>
      </c>
      <c r="K49">
        <v>4</v>
      </c>
      <c r="L49" s="18" t="b">
        <f t="shared" si="0"/>
        <v>0</v>
      </c>
      <c r="M49" s="18">
        <f t="shared" si="1"/>
        <v>764.1</v>
      </c>
      <c r="N49" s="18">
        <f t="shared" si="2"/>
        <v>1080</v>
      </c>
      <c r="O49" s="18">
        <f t="shared" si="3"/>
        <v>1700</v>
      </c>
    </row>
    <row r="50" spans="1:15" x14ac:dyDescent="0.2">
      <c r="A50">
        <v>14</v>
      </c>
      <c r="B50" s="23">
        <v>43144</v>
      </c>
      <c r="C50" s="23">
        <v>43158</v>
      </c>
      <c r="D50" t="s">
        <v>20</v>
      </c>
      <c r="E50" t="s">
        <v>4</v>
      </c>
      <c r="F50" t="s">
        <v>13</v>
      </c>
      <c r="G50" s="19">
        <v>1200</v>
      </c>
      <c r="H50" s="19">
        <v>1400</v>
      </c>
      <c r="I50" s="19">
        <v>2000</v>
      </c>
      <c r="J50" s="19">
        <v>3025</v>
      </c>
      <c r="K50">
        <v>3</v>
      </c>
      <c r="L50" s="18" t="b">
        <f t="shared" si="0"/>
        <v>0</v>
      </c>
      <c r="M50" s="18">
        <f t="shared" si="1"/>
        <v>1260</v>
      </c>
      <c r="N50" s="18">
        <f t="shared" si="2"/>
        <v>1800</v>
      </c>
      <c r="O50" s="18">
        <f t="shared" si="3"/>
        <v>3025</v>
      </c>
    </row>
    <row r="51" spans="1:15" x14ac:dyDescent="0.2">
      <c r="A51">
        <v>5</v>
      </c>
      <c r="B51" s="23">
        <v>43145</v>
      </c>
      <c r="C51" s="23">
        <v>43150</v>
      </c>
      <c r="D51" t="s">
        <v>20</v>
      </c>
      <c r="E51" t="s">
        <v>14</v>
      </c>
      <c r="F51" t="s">
        <v>10</v>
      </c>
      <c r="G51" s="19">
        <v>339</v>
      </c>
      <c r="H51" s="19">
        <v>449</v>
      </c>
      <c r="I51" s="19">
        <v>699</v>
      </c>
      <c r="J51" s="19">
        <v>1199</v>
      </c>
      <c r="K51">
        <v>3.5</v>
      </c>
      <c r="L51" s="18" t="b">
        <f t="shared" si="0"/>
        <v>0</v>
      </c>
      <c r="M51" s="18">
        <f t="shared" si="1"/>
        <v>404.1</v>
      </c>
      <c r="N51" s="18">
        <f t="shared" si="2"/>
        <v>629.1</v>
      </c>
      <c r="O51" s="18">
        <f t="shared" si="3"/>
        <v>1199</v>
      </c>
    </row>
    <row r="52" spans="1:15" x14ac:dyDescent="0.2">
      <c r="A52">
        <v>10</v>
      </c>
      <c r="B52" s="23">
        <v>43149</v>
      </c>
      <c r="C52" s="23">
        <v>43159</v>
      </c>
      <c r="D52" t="s">
        <v>20</v>
      </c>
      <c r="E52" t="s">
        <v>3</v>
      </c>
      <c r="F52" t="s">
        <v>11</v>
      </c>
      <c r="G52" s="19">
        <v>800</v>
      </c>
      <c r="H52" s="19">
        <v>975</v>
      </c>
      <c r="I52" s="19">
        <v>1400</v>
      </c>
      <c r="J52" s="19">
        <v>2050</v>
      </c>
      <c r="K52">
        <v>4</v>
      </c>
      <c r="L52" s="18" t="b">
        <f t="shared" si="0"/>
        <v>0</v>
      </c>
      <c r="M52" s="18">
        <f t="shared" si="1"/>
        <v>877.5</v>
      </c>
      <c r="N52" s="18">
        <f t="shared" si="2"/>
        <v>1260</v>
      </c>
      <c r="O52" s="18">
        <f t="shared" si="3"/>
        <v>2050</v>
      </c>
    </row>
    <row r="53" spans="1:15" x14ac:dyDescent="0.2">
      <c r="A53">
        <v>5</v>
      </c>
      <c r="B53" s="23">
        <v>43150</v>
      </c>
      <c r="C53" s="23">
        <v>43155</v>
      </c>
      <c r="D53" t="s">
        <v>20</v>
      </c>
      <c r="E53" t="s">
        <v>14</v>
      </c>
      <c r="F53" t="s">
        <v>10</v>
      </c>
      <c r="G53" s="19">
        <v>339</v>
      </c>
      <c r="H53" s="19">
        <v>449</v>
      </c>
      <c r="I53" s="19">
        <v>699</v>
      </c>
      <c r="J53" s="19">
        <v>1199</v>
      </c>
      <c r="K53">
        <v>3.5</v>
      </c>
      <c r="L53" s="18" t="b">
        <f t="shared" si="0"/>
        <v>0</v>
      </c>
      <c r="M53" s="18">
        <f t="shared" si="1"/>
        <v>404.1</v>
      </c>
      <c r="N53" s="18">
        <f t="shared" si="2"/>
        <v>629.1</v>
      </c>
      <c r="O53" s="18">
        <f t="shared" si="3"/>
        <v>1199</v>
      </c>
    </row>
    <row r="54" spans="1:15" x14ac:dyDescent="0.2">
      <c r="A54">
        <v>7</v>
      </c>
      <c r="B54" s="23">
        <v>43150</v>
      </c>
      <c r="C54" s="23">
        <v>43157</v>
      </c>
      <c r="D54" t="s">
        <v>20</v>
      </c>
      <c r="E54" t="s">
        <v>5</v>
      </c>
      <c r="F54" t="s">
        <v>18</v>
      </c>
      <c r="G54" s="19">
        <v>650</v>
      </c>
      <c r="H54" s="19">
        <v>750</v>
      </c>
      <c r="I54" s="19">
        <v>1000</v>
      </c>
      <c r="J54" s="19">
        <v>1300</v>
      </c>
      <c r="K54">
        <v>3.5</v>
      </c>
      <c r="L54" s="18">
        <f t="shared" si="0"/>
        <v>487.5</v>
      </c>
      <c r="M54" s="18">
        <f t="shared" si="1"/>
        <v>675</v>
      </c>
      <c r="N54" s="18">
        <f t="shared" si="2"/>
        <v>900</v>
      </c>
      <c r="O54" s="18">
        <f t="shared" si="3"/>
        <v>1300</v>
      </c>
    </row>
    <row r="55" spans="1:15" x14ac:dyDescent="0.2">
      <c r="A55">
        <v>7</v>
      </c>
      <c r="B55" s="23">
        <v>43150</v>
      </c>
      <c r="C55" s="23">
        <v>43157</v>
      </c>
      <c r="D55" t="s">
        <v>20</v>
      </c>
      <c r="E55" t="s">
        <v>4</v>
      </c>
      <c r="F55" t="s">
        <v>12</v>
      </c>
      <c r="G55" s="19">
        <v>679</v>
      </c>
      <c r="H55" s="19">
        <v>849</v>
      </c>
      <c r="I55" s="19">
        <v>1200</v>
      </c>
      <c r="J55" s="19">
        <v>1700</v>
      </c>
      <c r="K55">
        <v>5</v>
      </c>
      <c r="L55" s="18" t="b">
        <f t="shared" si="0"/>
        <v>0</v>
      </c>
      <c r="M55" s="18">
        <f t="shared" si="1"/>
        <v>764.1</v>
      </c>
      <c r="N55" s="18">
        <f t="shared" si="2"/>
        <v>1080</v>
      </c>
      <c r="O55" s="18">
        <f t="shared" si="3"/>
        <v>1700</v>
      </c>
    </row>
    <row r="56" spans="1:15" x14ac:dyDescent="0.2">
      <c r="A56">
        <v>7</v>
      </c>
      <c r="B56" s="23">
        <v>43150</v>
      </c>
      <c r="C56" s="23">
        <v>43157</v>
      </c>
      <c r="D56" t="s">
        <v>44</v>
      </c>
      <c r="E56" t="s">
        <v>4</v>
      </c>
      <c r="F56" t="s">
        <v>12</v>
      </c>
      <c r="G56" s="19">
        <v>465</v>
      </c>
      <c r="H56" s="19">
        <v>575</v>
      </c>
      <c r="I56" s="19">
        <v>759</v>
      </c>
      <c r="J56" s="19">
        <v>1199</v>
      </c>
      <c r="K56">
        <v>5</v>
      </c>
      <c r="L56" s="18" t="b">
        <f t="shared" si="0"/>
        <v>0</v>
      </c>
      <c r="M56" s="18">
        <f t="shared" si="1"/>
        <v>517.5</v>
      </c>
      <c r="N56" s="18">
        <f t="shared" si="2"/>
        <v>683.1</v>
      </c>
      <c r="O56" s="18">
        <f t="shared" si="3"/>
        <v>1199</v>
      </c>
    </row>
    <row r="57" spans="1:15" x14ac:dyDescent="0.2">
      <c r="A57">
        <v>7</v>
      </c>
      <c r="B57" s="23">
        <v>43151</v>
      </c>
      <c r="C57" s="23">
        <v>43158</v>
      </c>
      <c r="D57" t="s">
        <v>20</v>
      </c>
      <c r="E57" t="s">
        <v>14</v>
      </c>
      <c r="F57" t="s">
        <v>9</v>
      </c>
      <c r="G57" s="19">
        <v>679</v>
      </c>
      <c r="H57" s="19">
        <v>849</v>
      </c>
      <c r="I57" s="19">
        <v>1200</v>
      </c>
      <c r="J57" s="19">
        <v>1700</v>
      </c>
      <c r="K57">
        <v>4</v>
      </c>
      <c r="L57" s="18" t="b">
        <f t="shared" si="0"/>
        <v>0</v>
      </c>
      <c r="M57" s="18">
        <f t="shared" si="1"/>
        <v>764.1</v>
      </c>
      <c r="N57" s="18">
        <f t="shared" si="2"/>
        <v>1080</v>
      </c>
      <c r="O57" s="18">
        <f t="shared" si="3"/>
        <v>1700</v>
      </c>
    </row>
    <row r="58" spans="1:15" x14ac:dyDescent="0.2">
      <c r="A58">
        <v>4</v>
      </c>
      <c r="B58" s="23">
        <v>43155</v>
      </c>
      <c r="C58" s="23">
        <v>43159</v>
      </c>
      <c r="D58" t="s">
        <v>20</v>
      </c>
      <c r="E58" t="s">
        <v>14</v>
      </c>
      <c r="F58" t="s">
        <v>10</v>
      </c>
      <c r="G58" s="19">
        <v>299</v>
      </c>
      <c r="H58" s="19">
        <v>379</v>
      </c>
      <c r="I58" s="19">
        <v>499</v>
      </c>
      <c r="J58" s="19">
        <v>799</v>
      </c>
      <c r="K58">
        <v>3.5</v>
      </c>
      <c r="L58" s="18" t="b">
        <f t="shared" si="0"/>
        <v>0</v>
      </c>
      <c r="M58" s="18">
        <f t="shared" si="1"/>
        <v>341.1</v>
      </c>
      <c r="N58" s="18">
        <f t="shared" si="2"/>
        <v>449.1</v>
      </c>
      <c r="O58" s="18">
        <f t="shared" si="3"/>
        <v>799</v>
      </c>
    </row>
    <row r="59" spans="1:15" x14ac:dyDescent="0.2">
      <c r="A59">
        <v>4</v>
      </c>
      <c r="B59" s="23">
        <v>43155</v>
      </c>
      <c r="C59" s="23">
        <v>43159</v>
      </c>
      <c r="D59" t="s">
        <v>44</v>
      </c>
      <c r="E59" t="s">
        <v>14</v>
      </c>
      <c r="F59" t="s">
        <v>10</v>
      </c>
      <c r="G59" s="19">
        <v>399</v>
      </c>
      <c r="H59" s="19">
        <v>500</v>
      </c>
      <c r="I59" s="19">
        <v>679</v>
      </c>
      <c r="J59" s="19">
        <v>1199</v>
      </c>
      <c r="K59">
        <v>3.5</v>
      </c>
      <c r="L59" s="18" t="b">
        <f t="shared" si="0"/>
        <v>0</v>
      </c>
      <c r="M59" s="18">
        <f t="shared" si="1"/>
        <v>450</v>
      </c>
      <c r="N59" s="18">
        <f t="shared" si="2"/>
        <v>611.1</v>
      </c>
      <c r="O59" s="18">
        <f t="shared" si="3"/>
        <v>1199</v>
      </c>
    </row>
    <row r="60" spans="1:15" x14ac:dyDescent="0.2">
      <c r="A60">
        <v>7</v>
      </c>
      <c r="B60" s="23">
        <v>43157</v>
      </c>
      <c r="C60" s="23">
        <v>43164</v>
      </c>
      <c r="D60" t="s">
        <v>20</v>
      </c>
      <c r="E60" t="s">
        <v>5</v>
      </c>
      <c r="F60" t="s">
        <v>18</v>
      </c>
      <c r="G60" s="19">
        <v>650</v>
      </c>
      <c r="H60" s="19">
        <v>750</v>
      </c>
      <c r="I60" s="19">
        <v>1000</v>
      </c>
      <c r="J60" s="19">
        <v>1300</v>
      </c>
      <c r="K60">
        <v>3.5</v>
      </c>
      <c r="L60" s="18">
        <f t="shared" si="0"/>
        <v>487.5</v>
      </c>
      <c r="M60" s="18">
        <f t="shared" si="1"/>
        <v>675</v>
      </c>
      <c r="N60" s="18">
        <f t="shared" si="2"/>
        <v>900</v>
      </c>
      <c r="O60" s="18">
        <f t="shared" si="3"/>
        <v>1300</v>
      </c>
    </row>
    <row r="61" spans="1:15" x14ac:dyDescent="0.2">
      <c r="A61">
        <v>7</v>
      </c>
      <c r="B61" s="23">
        <v>43157</v>
      </c>
      <c r="C61" s="23">
        <v>43164</v>
      </c>
      <c r="D61" t="s">
        <v>20</v>
      </c>
      <c r="E61" t="s">
        <v>4</v>
      </c>
      <c r="F61" t="s">
        <v>12</v>
      </c>
      <c r="G61" s="19">
        <v>679</v>
      </c>
      <c r="H61" s="19">
        <v>849</v>
      </c>
      <c r="I61" s="19">
        <v>1200</v>
      </c>
      <c r="J61" s="19">
        <v>1700</v>
      </c>
      <c r="K61">
        <v>5</v>
      </c>
      <c r="L61" s="18" t="b">
        <f t="shared" si="0"/>
        <v>0</v>
      </c>
      <c r="M61" s="18">
        <f t="shared" si="1"/>
        <v>764.1</v>
      </c>
      <c r="N61" s="18">
        <f t="shared" si="2"/>
        <v>1080</v>
      </c>
      <c r="O61" s="18">
        <f t="shared" si="3"/>
        <v>1700</v>
      </c>
    </row>
    <row r="62" spans="1:15" x14ac:dyDescent="0.2">
      <c r="A62">
        <v>7</v>
      </c>
      <c r="B62" s="23">
        <v>43158</v>
      </c>
      <c r="C62" s="23">
        <v>43165</v>
      </c>
      <c r="D62" t="s">
        <v>20</v>
      </c>
      <c r="E62" t="s">
        <v>14</v>
      </c>
      <c r="F62" t="s">
        <v>9</v>
      </c>
      <c r="G62" s="19">
        <v>649</v>
      </c>
      <c r="H62" s="19">
        <v>799</v>
      </c>
      <c r="I62" s="19">
        <v>1019</v>
      </c>
      <c r="J62" s="19">
        <v>1599</v>
      </c>
      <c r="K62">
        <v>4</v>
      </c>
      <c r="L62" s="18" t="b">
        <f t="shared" si="0"/>
        <v>0</v>
      </c>
      <c r="M62" s="18">
        <f t="shared" si="1"/>
        <v>719.1</v>
      </c>
      <c r="N62" s="18">
        <f t="shared" si="2"/>
        <v>917.1</v>
      </c>
      <c r="O62" s="18">
        <f t="shared" si="3"/>
        <v>1599</v>
      </c>
    </row>
    <row r="63" spans="1:15" x14ac:dyDescent="0.2">
      <c r="A63">
        <v>14</v>
      </c>
      <c r="B63" s="23">
        <v>43158</v>
      </c>
      <c r="C63" s="23">
        <v>43172</v>
      </c>
      <c r="D63" t="s">
        <v>20</v>
      </c>
      <c r="E63" t="s">
        <v>4</v>
      </c>
      <c r="F63" t="s">
        <v>13</v>
      </c>
      <c r="G63" s="19">
        <v>1200</v>
      </c>
      <c r="H63" s="19">
        <v>1400</v>
      </c>
      <c r="I63" s="19">
        <v>2000</v>
      </c>
      <c r="J63" s="19">
        <v>3025</v>
      </c>
      <c r="K63">
        <v>3</v>
      </c>
      <c r="L63" s="18" t="b">
        <f t="shared" si="0"/>
        <v>0</v>
      </c>
      <c r="M63" s="18">
        <f t="shared" si="1"/>
        <v>1260</v>
      </c>
      <c r="N63" s="18">
        <f t="shared" si="2"/>
        <v>1800</v>
      </c>
      <c r="O63" s="18">
        <f t="shared" si="3"/>
        <v>3025</v>
      </c>
    </row>
    <row r="64" spans="1:15" x14ac:dyDescent="0.2">
      <c r="A64">
        <v>5</v>
      </c>
      <c r="B64" s="23">
        <v>43159</v>
      </c>
      <c r="C64" s="23">
        <v>43164</v>
      </c>
      <c r="D64" t="s">
        <v>20</v>
      </c>
      <c r="E64" t="s">
        <v>14</v>
      </c>
      <c r="F64" t="s">
        <v>10</v>
      </c>
      <c r="G64" s="19">
        <v>339</v>
      </c>
      <c r="H64" s="19">
        <v>449</v>
      </c>
      <c r="I64" s="19">
        <v>699</v>
      </c>
      <c r="J64" s="19">
        <v>1199</v>
      </c>
      <c r="K64">
        <v>3.5</v>
      </c>
      <c r="L64" s="18" t="b">
        <f t="shared" si="0"/>
        <v>0</v>
      </c>
      <c r="M64" s="18">
        <f t="shared" si="1"/>
        <v>404.1</v>
      </c>
      <c r="N64" s="18">
        <f t="shared" si="2"/>
        <v>629.1</v>
      </c>
      <c r="O64" s="18">
        <f t="shared" si="3"/>
        <v>1199</v>
      </c>
    </row>
    <row r="65" spans="1:15" x14ac:dyDescent="0.2">
      <c r="A65">
        <v>11</v>
      </c>
      <c r="B65" s="23">
        <v>43159</v>
      </c>
      <c r="C65" s="23">
        <v>43170</v>
      </c>
      <c r="D65" t="s">
        <v>20</v>
      </c>
      <c r="E65" t="s">
        <v>3</v>
      </c>
      <c r="F65" t="s">
        <v>11</v>
      </c>
      <c r="G65" s="19">
        <v>835</v>
      </c>
      <c r="H65" s="19">
        <v>999</v>
      </c>
      <c r="I65" s="19">
        <v>1439</v>
      </c>
      <c r="J65" s="19">
        <v>2075</v>
      </c>
      <c r="K65">
        <v>4</v>
      </c>
      <c r="L65" s="18" t="b">
        <f t="shared" si="0"/>
        <v>0</v>
      </c>
      <c r="M65" s="18">
        <f t="shared" si="1"/>
        <v>899.1</v>
      </c>
      <c r="N65" s="18">
        <f t="shared" si="2"/>
        <v>1295.0999999999999</v>
      </c>
      <c r="O65" s="18">
        <f t="shared" si="3"/>
        <v>2075</v>
      </c>
    </row>
    <row r="66" spans="1:15" x14ac:dyDescent="0.2">
      <c r="A66">
        <v>5</v>
      </c>
      <c r="B66" s="23">
        <v>43163</v>
      </c>
      <c r="C66" s="23">
        <v>43168</v>
      </c>
      <c r="D66" t="s">
        <v>20</v>
      </c>
      <c r="E66" t="s">
        <v>14</v>
      </c>
      <c r="F66" t="s">
        <v>10</v>
      </c>
      <c r="G66" s="19">
        <v>339</v>
      </c>
      <c r="H66" s="19">
        <v>449</v>
      </c>
      <c r="I66" s="19">
        <v>699</v>
      </c>
      <c r="J66" s="19">
        <v>1199</v>
      </c>
      <c r="K66">
        <v>3.5</v>
      </c>
      <c r="L66" s="18" t="b">
        <f t="shared" si="0"/>
        <v>0</v>
      </c>
      <c r="M66" s="18">
        <f t="shared" si="1"/>
        <v>404.1</v>
      </c>
      <c r="N66" s="18">
        <f t="shared" si="2"/>
        <v>629.1</v>
      </c>
      <c r="O66" s="18">
        <f t="shared" si="3"/>
        <v>1199</v>
      </c>
    </row>
    <row r="67" spans="1:15" x14ac:dyDescent="0.2">
      <c r="A67">
        <v>7</v>
      </c>
      <c r="B67" s="23">
        <v>43163</v>
      </c>
      <c r="C67" s="23">
        <v>43170</v>
      </c>
      <c r="D67" t="s">
        <v>20</v>
      </c>
      <c r="E67" t="s">
        <v>5</v>
      </c>
      <c r="F67" t="s">
        <v>18</v>
      </c>
      <c r="G67" s="19">
        <v>649</v>
      </c>
      <c r="H67" s="19">
        <v>799</v>
      </c>
      <c r="I67" s="19">
        <v>1019</v>
      </c>
      <c r="J67" s="19">
        <v>1599</v>
      </c>
      <c r="K67">
        <v>3.5</v>
      </c>
      <c r="L67" s="18">
        <f t="shared" si="0"/>
        <v>486.75</v>
      </c>
      <c r="M67" s="18">
        <f t="shared" si="1"/>
        <v>719.1</v>
      </c>
      <c r="N67" s="18">
        <f t="shared" si="2"/>
        <v>917.1</v>
      </c>
      <c r="O67" s="18">
        <f t="shared" si="3"/>
        <v>1599</v>
      </c>
    </row>
    <row r="68" spans="1:15" x14ac:dyDescent="0.2">
      <c r="A68">
        <v>7</v>
      </c>
      <c r="B68" s="23">
        <v>43163</v>
      </c>
      <c r="C68" s="23">
        <v>43170</v>
      </c>
      <c r="D68" t="s">
        <v>20</v>
      </c>
      <c r="E68" t="s">
        <v>4</v>
      </c>
      <c r="F68" t="s">
        <v>12</v>
      </c>
      <c r="G68" s="19">
        <v>659</v>
      </c>
      <c r="H68" s="19">
        <v>819</v>
      </c>
      <c r="I68" s="19">
        <v>1029</v>
      </c>
      <c r="J68" s="19">
        <v>1599</v>
      </c>
      <c r="K68">
        <v>5</v>
      </c>
      <c r="L68" s="18" t="b">
        <f t="shared" si="0"/>
        <v>0</v>
      </c>
      <c r="M68" s="18">
        <f t="shared" si="1"/>
        <v>737.1</v>
      </c>
      <c r="N68" s="18">
        <f t="shared" si="2"/>
        <v>926.1</v>
      </c>
      <c r="O68" s="18">
        <f t="shared" si="3"/>
        <v>1599</v>
      </c>
    </row>
    <row r="69" spans="1:15" x14ac:dyDescent="0.2">
      <c r="A69">
        <v>7</v>
      </c>
      <c r="B69" s="23">
        <v>43163</v>
      </c>
      <c r="C69" s="23">
        <v>43170</v>
      </c>
      <c r="D69" t="s">
        <v>44</v>
      </c>
      <c r="E69" t="s">
        <v>4</v>
      </c>
      <c r="F69" t="s">
        <v>12</v>
      </c>
      <c r="G69" s="19">
        <v>465</v>
      </c>
      <c r="H69" s="19">
        <v>575</v>
      </c>
      <c r="I69" s="19">
        <v>759</v>
      </c>
      <c r="J69" s="19">
        <v>1199</v>
      </c>
      <c r="K69">
        <v>5</v>
      </c>
      <c r="L69" s="18" t="b">
        <f t="shared" si="0"/>
        <v>0</v>
      </c>
      <c r="M69" s="18">
        <f t="shared" si="1"/>
        <v>517.5</v>
      </c>
      <c r="N69" s="18">
        <f t="shared" si="2"/>
        <v>683.1</v>
      </c>
      <c r="O69" s="18">
        <f t="shared" si="3"/>
        <v>1199</v>
      </c>
    </row>
    <row r="70" spans="1:15" x14ac:dyDescent="0.2">
      <c r="A70">
        <v>7</v>
      </c>
      <c r="B70" s="23">
        <v>43164</v>
      </c>
      <c r="C70" s="23">
        <v>43171</v>
      </c>
      <c r="D70" t="s">
        <v>20</v>
      </c>
      <c r="E70" t="s">
        <v>14</v>
      </c>
      <c r="F70" t="s">
        <v>9</v>
      </c>
      <c r="G70" s="19">
        <v>649</v>
      </c>
      <c r="H70" s="19">
        <v>799</v>
      </c>
      <c r="I70" s="19">
        <v>1019</v>
      </c>
      <c r="J70" s="19">
        <v>1599</v>
      </c>
      <c r="K70">
        <v>4</v>
      </c>
      <c r="L70" s="18" t="b">
        <f t="shared" si="0"/>
        <v>0</v>
      </c>
      <c r="M70" s="18">
        <f t="shared" si="1"/>
        <v>719.1</v>
      </c>
      <c r="N70" s="18">
        <f t="shared" si="2"/>
        <v>917.1</v>
      </c>
      <c r="O70" s="18">
        <f t="shared" si="3"/>
        <v>1599</v>
      </c>
    </row>
    <row r="71" spans="1:15" x14ac:dyDescent="0.2">
      <c r="A71">
        <v>4</v>
      </c>
      <c r="B71" s="23">
        <v>43168</v>
      </c>
      <c r="C71" s="23">
        <v>43172</v>
      </c>
      <c r="D71" t="s">
        <v>20</v>
      </c>
      <c r="E71" t="s">
        <v>14</v>
      </c>
      <c r="F71" t="s">
        <v>10</v>
      </c>
      <c r="G71" s="19">
        <v>299</v>
      </c>
      <c r="H71" s="19">
        <v>379</v>
      </c>
      <c r="I71" s="19">
        <v>499</v>
      </c>
      <c r="J71" s="19">
        <v>799</v>
      </c>
      <c r="K71">
        <v>3.5</v>
      </c>
      <c r="L71" s="18" t="b">
        <f t="shared" si="0"/>
        <v>0</v>
      </c>
      <c r="M71" s="18">
        <f t="shared" si="1"/>
        <v>341.1</v>
      </c>
      <c r="N71" s="18">
        <f t="shared" si="2"/>
        <v>449.1</v>
      </c>
      <c r="O71" s="18">
        <f t="shared" si="3"/>
        <v>799</v>
      </c>
    </row>
    <row r="72" spans="1:15" x14ac:dyDescent="0.2">
      <c r="A72">
        <v>4</v>
      </c>
      <c r="B72" s="23">
        <v>43168</v>
      </c>
      <c r="C72" s="23">
        <v>43172</v>
      </c>
      <c r="D72" t="s">
        <v>44</v>
      </c>
      <c r="E72" t="s">
        <v>14</v>
      </c>
      <c r="F72" t="s">
        <v>10</v>
      </c>
      <c r="G72" s="19">
        <v>399</v>
      </c>
      <c r="H72" s="19">
        <v>500</v>
      </c>
      <c r="I72" s="19">
        <v>679</v>
      </c>
      <c r="J72" s="19">
        <v>1199</v>
      </c>
      <c r="K72">
        <v>3.5</v>
      </c>
      <c r="L72" s="18" t="b">
        <f t="shared" si="0"/>
        <v>0</v>
      </c>
      <c r="M72" s="18">
        <f t="shared" si="1"/>
        <v>450</v>
      </c>
      <c r="N72" s="18">
        <f t="shared" si="2"/>
        <v>611.1</v>
      </c>
      <c r="O72" s="18">
        <f t="shared" si="3"/>
        <v>1199</v>
      </c>
    </row>
    <row r="73" spans="1:15" x14ac:dyDescent="0.2">
      <c r="A73">
        <v>10</v>
      </c>
      <c r="B73" s="23">
        <v>43169</v>
      </c>
      <c r="C73" s="23">
        <v>43179</v>
      </c>
      <c r="D73" t="s">
        <v>20</v>
      </c>
      <c r="E73" t="s">
        <v>3</v>
      </c>
      <c r="F73" t="s">
        <v>11</v>
      </c>
      <c r="G73" s="19">
        <v>800</v>
      </c>
      <c r="H73" s="19">
        <v>975</v>
      </c>
      <c r="I73" s="19">
        <v>1400</v>
      </c>
      <c r="J73" s="19">
        <v>2050</v>
      </c>
      <c r="K73">
        <v>4</v>
      </c>
      <c r="L73" s="18" t="b">
        <f t="shared" si="0"/>
        <v>0</v>
      </c>
      <c r="M73" s="18">
        <f t="shared" si="1"/>
        <v>877.5</v>
      </c>
      <c r="N73" s="18">
        <f t="shared" si="2"/>
        <v>1260</v>
      </c>
      <c r="O73" s="18">
        <f t="shared" si="3"/>
        <v>2050</v>
      </c>
    </row>
    <row r="74" spans="1:15" x14ac:dyDescent="0.2">
      <c r="A74">
        <v>7</v>
      </c>
      <c r="B74" s="23">
        <v>43170</v>
      </c>
      <c r="C74" s="23">
        <v>43177</v>
      </c>
      <c r="D74" t="s">
        <v>20</v>
      </c>
      <c r="E74" t="s">
        <v>5</v>
      </c>
      <c r="F74" t="s">
        <v>18</v>
      </c>
      <c r="G74" s="19">
        <v>649</v>
      </c>
      <c r="H74" s="19">
        <v>799</v>
      </c>
      <c r="I74" s="19">
        <v>1019</v>
      </c>
      <c r="J74" s="19">
        <v>1599</v>
      </c>
      <c r="K74">
        <v>3.5</v>
      </c>
      <c r="L74" s="18">
        <f t="shared" si="0"/>
        <v>486.75</v>
      </c>
      <c r="M74" s="18">
        <f t="shared" si="1"/>
        <v>719.1</v>
      </c>
      <c r="N74" s="18">
        <f t="shared" si="2"/>
        <v>917.1</v>
      </c>
      <c r="O74" s="18">
        <f t="shared" si="3"/>
        <v>1599</v>
      </c>
    </row>
    <row r="75" spans="1:15" x14ac:dyDescent="0.2">
      <c r="A75">
        <v>7</v>
      </c>
      <c r="B75" s="23">
        <v>43170</v>
      </c>
      <c r="C75" s="23">
        <v>43177</v>
      </c>
      <c r="D75" t="s">
        <v>20</v>
      </c>
      <c r="E75" t="s">
        <v>4</v>
      </c>
      <c r="F75" t="s">
        <v>12</v>
      </c>
      <c r="G75" s="19">
        <v>659</v>
      </c>
      <c r="H75" s="19">
        <v>819</v>
      </c>
      <c r="I75" s="19">
        <v>1029</v>
      </c>
      <c r="J75" s="19">
        <v>1599</v>
      </c>
      <c r="K75">
        <v>5</v>
      </c>
      <c r="L75" s="18" t="b">
        <f t="shared" ref="L75:L138" si="4">IF(AND($A75&gt;=$G$4,$K75=$K$4),G75-G75*$O$5)</f>
        <v>0</v>
      </c>
      <c r="M75" s="18">
        <f t="shared" ref="M75:M138" si="5">H75-(H75*$O$2)</f>
        <v>737.1</v>
      </c>
      <c r="N75" s="18">
        <f t="shared" ref="N75:N138" si="6">I75-(I75*$O$2)</f>
        <v>926.1</v>
      </c>
      <c r="O75" s="18">
        <f t="shared" ref="O75:O138" si="7">IF(AND($A75=$G$2,$A75=$G$3),J75*$O$3,J75)</f>
        <v>1599</v>
      </c>
    </row>
    <row r="76" spans="1:15" x14ac:dyDescent="0.2">
      <c r="A76">
        <v>7</v>
      </c>
      <c r="B76" s="23">
        <v>43171</v>
      </c>
      <c r="C76" s="23">
        <v>43178</v>
      </c>
      <c r="D76" t="s">
        <v>20</v>
      </c>
      <c r="E76" t="s">
        <v>14</v>
      </c>
      <c r="F76" t="s">
        <v>9</v>
      </c>
      <c r="G76" s="19">
        <v>649</v>
      </c>
      <c r="H76" s="19">
        <v>799</v>
      </c>
      <c r="I76" s="19">
        <v>1019</v>
      </c>
      <c r="J76" s="19">
        <v>1599</v>
      </c>
      <c r="K76">
        <v>4</v>
      </c>
      <c r="L76" s="18" t="b">
        <f t="shared" si="4"/>
        <v>0</v>
      </c>
      <c r="M76" s="18">
        <f t="shared" si="5"/>
        <v>719.1</v>
      </c>
      <c r="N76" s="18">
        <f t="shared" si="6"/>
        <v>917.1</v>
      </c>
      <c r="O76" s="18">
        <f t="shared" si="7"/>
        <v>1599</v>
      </c>
    </row>
    <row r="77" spans="1:15" x14ac:dyDescent="0.2">
      <c r="A77">
        <v>14</v>
      </c>
      <c r="B77" s="23">
        <v>43171</v>
      </c>
      <c r="C77" s="23">
        <v>43185</v>
      </c>
      <c r="D77" t="s">
        <v>20</v>
      </c>
      <c r="E77" t="s">
        <v>4</v>
      </c>
      <c r="F77" t="s">
        <v>13</v>
      </c>
      <c r="G77" s="19">
        <v>1200</v>
      </c>
      <c r="H77" s="19">
        <v>1400</v>
      </c>
      <c r="I77" s="19">
        <v>2000</v>
      </c>
      <c r="J77" s="19">
        <v>3025</v>
      </c>
      <c r="K77">
        <v>3</v>
      </c>
      <c r="L77" s="18" t="b">
        <f t="shared" si="4"/>
        <v>0</v>
      </c>
      <c r="M77" s="18">
        <f t="shared" si="5"/>
        <v>1260</v>
      </c>
      <c r="N77" s="18">
        <f t="shared" si="6"/>
        <v>1800</v>
      </c>
      <c r="O77" s="18">
        <f t="shared" si="7"/>
        <v>3025</v>
      </c>
    </row>
    <row r="78" spans="1:15" x14ac:dyDescent="0.2">
      <c r="A78">
        <v>5</v>
      </c>
      <c r="B78" s="23">
        <v>43172</v>
      </c>
      <c r="C78" s="23">
        <v>43177</v>
      </c>
      <c r="D78" t="s">
        <v>20</v>
      </c>
      <c r="E78" t="s">
        <v>14</v>
      </c>
      <c r="F78" t="s">
        <v>10</v>
      </c>
      <c r="G78" s="19">
        <v>319</v>
      </c>
      <c r="H78" s="19">
        <v>399</v>
      </c>
      <c r="I78" s="19">
        <v>647</v>
      </c>
      <c r="J78" s="19">
        <v>929</v>
      </c>
      <c r="K78">
        <v>3.5</v>
      </c>
      <c r="L78" s="18" t="b">
        <f t="shared" si="4"/>
        <v>0</v>
      </c>
      <c r="M78" s="18">
        <f t="shared" si="5"/>
        <v>359.1</v>
      </c>
      <c r="N78" s="18">
        <f t="shared" si="6"/>
        <v>582.29999999999995</v>
      </c>
      <c r="O78" s="18">
        <f t="shared" si="7"/>
        <v>929</v>
      </c>
    </row>
    <row r="79" spans="1:15" x14ac:dyDescent="0.2">
      <c r="A79">
        <v>5</v>
      </c>
      <c r="B79" s="23">
        <v>43177</v>
      </c>
      <c r="C79" s="23">
        <v>43182</v>
      </c>
      <c r="D79" t="s">
        <v>20</v>
      </c>
      <c r="E79" t="s">
        <v>14</v>
      </c>
      <c r="F79" t="s">
        <v>10</v>
      </c>
      <c r="G79" s="19">
        <v>319</v>
      </c>
      <c r="H79" s="19">
        <v>399</v>
      </c>
      <c r="I79" s="19">
        <v>647</v>
      </c>
      <c r="J79" s="19">
        <v>929</v>
      </c>
      <c r="K79">
        <v>3.5</v>
      </c>
      <c r="L79" s="18" t="b">
        <f t="shared" si="4"/>
        <v>0</v>
      </c>
      <c r="M79" s="18">
        <f t="shared" si="5"/>
        <v>359.1</v>
      </c>
      <c r="N79" s="18">
        <f t="shared" si="6"/>
        <v>582.29999999999995</v>
      </c>
      <c r="O79" s="18">
        <f t="shared" si="7"/>
        <v>929</v>
      </c>
    </row>
    <row r="80" spans="1:15" x14ac:dyDescent="0.2">
      <c r="A80">
        <v>7</v>
      </c>
      <c r="B80" s="23">
        <v>43177</v>
      </c>
      <c r="C80" s="23">
        <v>43184</v>
      </c>
      <c r="D80" t="s">
        <v>20</v>
      </c>
      <c r="E80" t="s">
        <v>5</v>
      </c>
      <c r="F80" t="s">
        <v>18</v>
      </c>
      <c r="G80" s="19">
        <v>649</v>
      </c>
      <c r="H80" s="19">
        <v>799</v>
      </c>
      <c r="I80" s="19">
        <v>1019</v>
      </c>
      <c r="J80" s="19">
        <v>1599</v>
      </c>
      <c r="K80">
        <v>3.5</v>
      </c>
      <c r="L80" s="18">
        <f t="shared" si="4"/>
        <v>486.75</v>
      </c>
      <c r="M80" s="18">
        <f t="shared" si="5"/>
        <v>719.1</v>
      </c>
      <c r="N80" s="18">
        <f t="shared" si="6"/>
        <v>917.1</v>
      </c>
      <c r="O80" s="18">
        <f t="shared" si="7"/>
        <v>1599</v>
      </c>
    </row>
    <row r="81" spans="1:15" x14ac:dyDescent="0.2">
      <c r="A81">
        <v>7</v>
      </c>
      <c r="B81" s="23">
        <v>43177</v>
      </c>
      <c r="C81" s="23">
        <v>43184</v>
      </c>
      <c r="D81" t="s">
        <v>20</v>
      </c>
      <c r="E81" t="s">
        <v>4</v>
      </c>
      <c r="F81" t="s">
        <v>12</v>
      </c>
      <c r="G81" s="19">
        <v>659</v>
      </c>
      <c r="H81" s="19">
        <v>819</v>
      </c>
      <c r="I81" s="19">
        <v>1029</v>
      </c>
      <c r="J81" s="19">
        <v>1599</v>
      </c>
      <c r="K81">
        <v>5</v>
      </c>
      <c r="L81" s="18" t="b">
        <f t="shared" si="4"/>
        <v>0</v>
      </c>
      <c r="M81" s="18">
        <f t="shared" si="5"/>
        <v>737.1</v>
      </c>
      <c r="N81" s="18">
        <f t="shared" si="6"/>
        <v>926.1</v>
      </c>
      <c r="O81" s="18">
        <f t="shared" si="7"/>
        <v>1599</v>
      </c>
    </row>
    <row r="82" spans="1:15" x14ac:dyDescent="0.2">
      <c r="A82">
        <v>7</v>
      </c>
      <c r="B82" s="23">
        <v>43177</v>
      </c>
      <c r="C82" s="23">
        <v>43184</v>
      </c>
      <c r="D82" t="s">
        <v>44</v>
      </c>
      <c r="E82" t="s">
        <v>4</v>
      </c>
      <c r="F82" t="s">
        <v>12</v>
      </c>
      <c r="G82" s="19">
        <v>465</v>
      </c>
      <c r="H82" s="19">
        <v>575</v>
      </c>
      <c r="I82" s="19">
        <v>759</v>
      </c>
      <c r="J82" s="19">
        <v>1199</v>
      </c>
      <c r="K82">
        <v>5</v>
      </c>
      <c r="L82" s="18" t="b">
        <f t="shared" si="4"/>
        <v>0</v>
      </c>
      <c r="M82" s="18">
        <f t="shared" si="5"/>
        <v>517.5</v>
      </c>
      <c r="N82" s="18">
        <f t="shared" si="6"/>
        <v>683.1</v>
      </c>
      <c r="O82" s="18">
        <f t="shared" si="7"/>
        <v>1199</v>
      </c>
    </row>
    <row r="83" spans="1:15" x14ac:dyDescent="0.2">
      <c r="A83">
        <v>7</v>
      </c>
      <c r="B83" s="23">
        <v>43178</v>
      </c>
      <c r="C83" s="23">
        <v>43185</v>
      </c>
      <c r="D83" t="s">
        <v>20</v>
      </c>
      <c r="E83" t="s">
        <v>14</v>
      </c>
      <c r="F83" t="s">
        <v>9</v>
      </c>
      <c r="G83" s="19">
        <v>649</v>
      </c>
      <c r="H83" s="19">
        <v>799</v>
      </c>
      <c r="I83" s="19">
        <v>1019</v>
      </c>
      <c r="J83" s="19">
        <v>1599</v>
      </c>
      <c r="K83">
        <v>4</v>
      </c>
      <c r="L83" s="18" t="b">
        <f t="shared" si="4"/>
        <v>0</v>
      </c>
      <c r="M83" s="18">
        <f t="shared" si="5"/>
        <v>719.1</v>
      </c>
      <c r="N83" s="18">
        <f t="shared" si="6"/>
        <v>917.1</v>
      </c>
      <c r="O83" s="18">
        <f t="shared" si="7"/>
        <v>1599</v>
      </c>
    </row>
    <row r="84" spans="1:15" x14ac:dyDescent="0.2">
      <c r="A84">
        <v>11</v>
      </c>
      <c r="B84" s="23">
        <v>43179</v>
      </c>
      <c r="C84" s="23">
        <v>43190</v>
      </c>
      <c r="D84" t="s">
        <v>20</v>
      </c>
      <c r="E84" t="s">
        <v>3</v>
      </c>
      <c r="F84" t="s">
        <v>11</v>
      </c>
      <c r="G84" s="19">
        <v>835</v>
      </c>
      <c r="H84" s="19">
        <v>999</v>
      </c>
      <c r="I84" s="19">
        <v>1439</v>
      </c>
      <c r="J84" s="19">
        <v>2075</v>
      </c>
      <c r="K84">
        <v>4</v>
      </c>
      <c r="L84" s="18" t="b">
        <f t="shared" si="4"/>
        <v>0</v>
      </c>
      <c r="M84" s="18">
        <f t="shared" si="5"/>
        <v>899.1</v>
      </c>
      <c r="N84" s="18">
        <f t="shared" si="6"/>
        <v>1295.0999999999999</v>
      </c>
      <c r="O84" s="18">
        <f t="shared" si="7"/>
        <v>2075</v>
      </c>
    </row>
    <row r="85" spans="1:15" x14ac:dyDescent="0.2">
      <c r="A85">
        <v>4</v>
      </c>
      <c r="B85" s="23">
        <v>43182</v>
      </c>
      <c r="C85" s="23">
        <v>43186</v>
      </c>
      <c r="D85" t="s">
        <v>20</v>
      </c>
      <c r="E85" t="s">
        <v>14</v>
      </c>
      <c r="F85" t="s">
        <v>10</v>
      </c>
      <c r="G85" s="19">
        <v>399</v>
      </c>
      <c r="H85" s="19">
        <v>449</v>
      </c>
      <c r="I85" s="19">
        <v>550</v>
      </c>
      <c r="J85" s="19">
        <v>825</v>
      </c>
      <c r="K85">
        <v>3.5</v>
      </c>
      <c r="L85" s="18" t="b">
        <f t="shared" si="4"/>
        <v>0</v>
      </c>
      <c r="M85" s="18">
        <f t="shared" si="5"/>
        <v>404.1</v>
      </c>
      <c r="N85" s="18">
        <f t="shared" si="6"/>
        <v>495</v>
      </c>
      <c r="O85" s="18">
        <f t="shared" si="7"/>
        <v>825</v>
      </c>
    </row>
    <row r="86" spans="1:15" x14ac:dyDescent="0.2">
      <c r="A86">
        <v>4</v>
      </c>
      <c r="B86" s="23">
        <v>43182</v>
      </c>
      <c r="C86" s="23">
        <v>43186</v>
      </c>
      <c r="D86" t="s">
        <v>44</v>
      </c>
      <c r="E86" t="s">
        <v>14</v>
      </c>
      <c r="F86" t="s">
        <v>10</v>
      </c>
      <c r="G86" s="19">
        <v>399</v>
      </c>
      <c r="H86" s="19">
        <v>500</v>
      </c>
      <c r="I86" s="19">
        <v>679</v>
      </c>
      <c r="J86" s="19">
        <v>1199</v>
      </c>
      <c r="K86">
        <v>3.5</v>
      </c>
      <c r="L86" s="18" t="b">
        <f t="shared" si="4"/>
        <v>0</v>
      </c>
      <c r="M86" s="18">
        <f t="shared" si="5"/>
        <v>450</v>
      </c>
      <c r="N86" s="18">
        <f t="shared" si="6"/>
        <v>611.1</v>
      </c>
      <c r="O86" s="18">
        <f t="shared" si="7"/>
        <v>1199</v>
      </c>
    </row>
    <row r="87" spans="1:15" x14ac:dyDescent="0.2">
      <c r="A87">
        <v>7</v>
      </c>
      <c r="B87" s="23">
        <v>43184</v>
      </c>
      <c r="C87" s="23">
        <v>43191</v>
      </c>
      <c r="D87" t="s">
        <v>20</v>
      </c>
      <c r="E87" t="s">
        <v>5</v>
      </c>
      <c r="F87" t="s">
        <v>18</v>
      </c>
      <c r="G87" s="19">
        <v>649</v>
      </c>
      <c r="H87" s="19">
        <v>799</v>
      </c>
      <c r="I87" s="19">
        <v>1019</v>
      </c>
      <c r="J87" s="19">
        <v>1599</v>
      </c>
      <c r="K87">
        <v>3.5</v>
      </c>
      <c r="L87" s="18">
        <f t="shared" si="4"/>
        <v>486.75</v>
      </c>
      <c r="M87" s="18">
        <f t="shared" si="5"/>
        <v>719.1</v>
      </c>
      <c r="N87" s="18">
        <f t="shared" si="6"/>
        <v>917.1</v>
      </c>
      <c r="O87" s="18">
        <f t="shared" si="7"/>
        <v>1599</v>
      </c>
    </row>
    <row r="88" spans="1:15" x14ac:dyDescent="0.2">
      <c r="A88">
        <v>7</v>
      </c>
      <c r="B88" s="23">
        <v>43184</v>
      </c>
      <c r="C88" s="23">
        <v>43191</v>
      </c>
      <c r="D88" t="s">
        <v>20</v>
      </c>
      <c r="E88" t="s">
        <v>4</v>
      </c>
      <c r="F88" t="s">
        <v>12</v>
      </c>
      <c r="G88" s="19">
        <v>659</v>
      </c>
      <c r="H88" s="19">
        <v>819</v>
      </c>
      <c r="I88" s="19">
        <v>1029</v>
      </c>
      <c r="J88" s="19">
        <v>1599</v>
      </c>
      <c r="K88">
        <v>5</v>
      </c>
      <c r="L88" s="18" t="b">
        <f t="shared" si="4"/>
        <v>0</v>
      </c>
      <c r="M88" s="18">
        <f t="shared" si="5"/>
        <v>737.1</v>
      </c>
      <c r="N88" s="18">
        <f t="shared" si="6"/>
        <v>926.1</v>
      </c>
      <c r="O88" s="18">
        <f t="shared" si="7"/>
        <v>1599</v>
      </c>
    </row>
    <row r="89" spans="1:15" x14ac:dyDescent="0.2">
      <c r="A89">
        <v>7</v>
      </c>
      <c r="B89" s="23">
        <v>43185</v>
      </c>
      <c r="C89" s="23">
        <v>43192</v>
      </c>
      <c r="D89" t="s">
        <v>20</v>
      </c>
      <c r="E89" t="s">
        <v>14</v>
      </c>
      <c r="F89" t="s">
        <v>9</v>
      </c>
      <c r="G89" s="19">
        <v>649</v>
      </c>
      <c r="H89" s="19">
        <v>799</v>
      </c>
      <c r="I89" s="19">
        <v>1019</v>
      </c>
      <c r="J89" s="19">
        <v>1599</v>
      </c>
      <c r="K89">
        <v>4</v>
      </c>
      <c r="L89" s="18" t="b">
        <f t="shared" si="4"/>
        <v>0</v>
      </c>
      <c r="M89" s="18">
        <f t="shared" si="5"/>
        <v>719.1</v>
      </c>
      <c r="N89" s="18">
        <f t="shared" si="6"/>
        <v>917.1</v>
      </c>
      <c r="O89" s="18">
        <f t="shared" si="7"/>
        <v>1599</v>
      </c>
    </row>
    <row r="90" spans="1:15" x14ac:dyDescent="0.2">
      <c r="A90">
        <v>14</v>
      </c>
      <c r="B90" s="23">
        <v>43185</v>
      </c>
      <c r="C90" s="23">
        <v>43199</v>
      </c>
      <c r="D90" t="s">
        <v>20</v>
      </c>
      <c r="E90" t="s">
        <v>4</v>
      </c>
      <c r="F90" t="s">
        <v>13</v>
      </c>
      <c r="G90" s="19">
        <v>1200</v>
      </c>
      <c r="H90" s="19">
        <v>1400</v>
      </c>
      <c r="I90" s="19">
        <v>2000</v>
      </c>
      <c r="J90" s="19">
        <v>3025</v>
      </c>
      <c r="K90">
        <v>3</v>
      </c>
      <c r="L90" s="18" t="b">
        <f t="shared" si="4"/>
        <v>0</v>
      </c>
      <c r="M90" s="18">
        <f t="shared" si="5"/>
        <v>1260</v>
      </c>
      <c r="N90" s="18">
        <f t="shared" si="6"/>
        <v>1800</v>
      </c>
      <c r="O90" s="18">
        <f t="shared" si="7"/>
        <v>3025</v>
      </c>
    </row>
    <row r="91" spans="1:15" x14ac:dyDescent="0.2">
      <c r="A91">
        <v>5</v>
      </c>
      <c r="B91" s="23">
        <v>43186</v>
      </c>
      <c r="C91" s="23">
        <v>43191</v>
      </c>
      <c r="D91" t="s">
        <v>20</v>
      </c>
      <c r="E91" t="s">
        <v>14</v>
      </c>
      <c r="F91" t="s">
        <v>10</v>
      </c>
      <c r="G91" s="19">
        <v>319</v>
      </c>
      <c r="H91" s="19">
        <v>399</v>
      </c>
      <c r="I91" s="19">
        <v>647</v>
      </c>
      <c r="J91" s="19">
        <v>929</v>
      </c>
      <c r="K91">
        <v>3.5</v>
      </c>
      <c r="L91" s="18" t="b">
        <f t="shared" si="4"/>
        <v>0</v>
      </c>
      <c r="M91" s="18">
        <f t="shared" si="5"/>
        <v>359.1</v>
      </c>
      <c r="N91" s="18">
        <f t="shared" si="6"/>
        <v>582.29999999999995</v>
      </c>
      <c r="O91" s="18">
        <f t="shared" si="7"/>
        <v>929</v>
      </c>
    </row>
    <row r="92" spans="1:15" x14ac:dyDescent="0.2">
      <c r="A92">
        <v>10</v>
      </c>
      <c r="B92" s="23">
        <v>43190</v>
      </c>
      <c r="C92" s="23">
        <v>43200</v>
      </c>
      <c r="D92" t="s">
        <v>20</v>
      </c>
      <c r="E92" t="s">
        <v>3</v>
      </c>
      <c r="F92" t="s">
        <v>11</v>
      </c>
      <c r="G92" s="19">
        <v>800</v>
      </c>
      <c r="H92" s="19">
        <v>975</v>
      </c>
      <c r="I92" s="19">
        <v>1400</v>
      </c>
      <c r="J92" s="19">
        <v>2050</v>
      </c>
      <c r="K92">
        <v>4</v>
      </c>
      <c r="L92" s="18" t="b">
        <f t="shared" si="4"/>
        <v>0</v>
      </c>
      <c r="M92" s="18">
        <f t="shared" si="5"/>
        <v>877.5</v>
      </c>
      <c r="N92" s="18">
        <f t="shared" si="6"/>
        <v>1260</v>
      </c>
      <c r="O92" s="18">
        <f t="shared" si="7"/>
        <v>2050</v>
      </c>
    </row>
    <row r="93" spans="1:15" x14ac:dyDescent="0.2">
      <c r="A93">
        <v>5</v>
      </c>
      <c r="B93" s="23">
        <v>43191</v>
      </c>
      <c r="C93" s="23">
        <v>43196</v>
      </c>
      <c r="D93" t="s">
        <v>20</v>
      </c>
      <c r="E93" t="s">
        <v>14</v>
      </c>
      <c r="F93" t="s">
        <v>10</v>
      </c>
      <c r="G93" s="19">
        <v>319</v>
      </c>
      <c r="H93" s="19">
        <v>399</v>
      </c>
      <c r="I93" s="19">
        <v>647</v>
      </c>
      <c r="J93" s="19">
        <v>929</v>
      </c>
      <c r="K93">
        <v>3.5</v>
      </c>
      <c r="L93" s="18" t="b">
        <f t="shared" si="4"/>
        <v>0</v>
      </c>
      <c r="M93" s="18">
        <f t="shared" si="5"/>
        <v>359.1</v>
      </c>
      <c r="N93" s="18">
        <f t="shared" si="6"/>
        <v>582.29999999999995</v>
      </c>
      <c r="O93" s="18">
        <f t="shared" si="7"/>
        <v>929</v>
      </c>
    </row>
    <row r="94" spans="1:15" x14ac:dyDescent="0.2">
      <c r="A94">
        <v>7</v>
      </c>
      <c r="B94" s="23">
        <v>43191</v>
      </c>
      <c r="C94" s="23">
        <v>43198</v>
      </c>
      <c r="D94" t="s">
        <v>20</v>
      </c>
      <c r="E94" t="s">
        <v>5</v>
      </c>
      <c r="F94" t="s">
        <v>18</v>
      </c>
      <c r="G94" s="19">
        <v>649</v>
      </c>
      <c r="H94" s="19">
        <v>799</v>
      </c>
      <c r="I94" s="19">
        <v>1019</v>
      </c>
      <c r="J94" s="19">
        <v>1599</v>
      </c>
      <c r="K94">
        <v>3.5</v>
      </c>
      <c r="L94" s="18">
        <f t="shared" si="4"/>
        <v>486.75</v>
      </c>
      <c r="M94" s="18">
        <f t="shared" si="5"/>
        <v>719.1</v>
      </c>
      <c r="N94" s="18">
        <f t="shared" si="6"/>
        <v>917.1</v>
      </c>
      <c r="O94" s="18">
        <f t="shared" si="7"/>
        <v>1599</v>
      </c>
    </row>
    <row r="95" spans="1:15" x14ac:dyDescent="0.2">
      <c r="A95">
        <v>7</v>
      </c>
      <c r="B95" s="23">
        <v>43191</v>
      </c>
      <c r="C95" s="23">
        <v>43198</v>
      </c>
      <c r="D95" t="s">
        <v>20</v>
      </c>
      <c r="E95" t="s">
        <v>4</v>
      </c>
      <c r="F95" t="s">
        <v>12</v>
      </c>
      <c r="G95" s="19">
        <v>659</v>
      </c>
      <c r="H95" s="19">
        <v>819</v>
      </c>
      <c r="I95" s="19">
        <v>1029</v>
      </c>
      <c r="J95" s="19">
        <v>1599</v>
      </c>
      <c r="K95">
        <v>5</v>
      </c>
      <c r="L95" s="18" t="b">
        <f t="shared" si="4"/>
        <v>0</v>
      </c>
      <c r="M95" s="18">
        <f t="shared" si="5"/>
        <v>737.1</v>
      </c>
      <c r="N95" s="18">
        <f t="shared" si="6"/>
        <v>926.1</v>
      </c>
      <c r="O95" s="18">
        <f t="shared" si="7"/>
        <v>1599</v>
      </c>
    </row>
    <row r="96" spans="1:15" x14ac:dyDescent="0.2">
      <c r="A96">
        <v>7</v>
      </c>
      <c r="B96" s="23">
        <v>43191</v>
      </c>
      <c r="C96" s="23">
        <v>43198</v>
      </c>
      <c r="D96" t="s">
        <v>44</v>
      </c>
      <c r="E96" t="s">
        <v>4</v>
      </c>
      <c r="F96" t="s">
        <v>12</v>
      </c>
      <c r="G96" s="19">
        <v>465</v>
      </c>
      <c r="H96" s="19">
        <v>575</v>
      </c>
      <c r="I96" s="19">
        <v>759</v>
      </c>
      <c r="J96" s="19">
        <v>1199</v>
      </c>
      <c r="K96">
        <v>5</v>
      </c>
      <c r="L96" s="18" t="b">
        <f t="shared" si="4"/>
        <v>0</v>
      </c>
      <c r="M96" s="18">
        <f t="shared" si="5"/>
        <v>517.5</v>
      </c>
      <c r="N96" s="18">
        <f t="shared" si="6"/>
        <v>683.1</v>
      </c>
      <c r="O96" s="18">
        <f t="shared" si="7"/>
        <v>1199</v>
      </c>
    </row>
    <row r="97" spans="1:15" x14ac:dyDescent="0.2">
      <c r="A97">
        <v>7</v>
      </c>
      <c r="B97" s="23">
        <v>43192</v>
      </c>
      <c r="C97" s="23">
        <v>43199</v>
      </c>
      <c r="D97" t="s">
        <v>20</v>
      </c>
      <c r="E97" t="s">
        <v>14</v>
      </c>
      <c r="F97" t="s">
        <v>9</v>
      </c>
      <c r="G97" s="19">
        <v>649</v>
      </c>
      <c r="H97" s="19">
        <v>799</v>
      </c>
      <c r="I97" s="19">
        <v>1019</v>
      </c>
      <c r="J97" s="19">
        <v>1599</v>
      </c>
      <c r="K97">
        <v>4</v>
      </c>
      <c r="L97" s="18" t="b">
        <f t="shared" si="4"/>
        <v>0</v>
      </c>
      <c r="M97" s="18">
        <f t="shared" si="5"/>
        <v>719.1</v>
      </c>
      <c r="N97" s="18">
        <f t="shared" si="6"/>
        <v>917.1</v>
      </c>
      <c r="O97" s="18">
        <f t="shared" si="7"/>
        <v>1599</v>
      </c>
    </row>
    <row r="98" spans="1:15" x14ac:dyDescent="0.2">
      <c r="A98">
        <v>4</v>
      </c>
      <c r="B98" s="23">
        <v>43196</v>
      </c>
      <c r="C98" s="23">
        <v>43200</v>
      </c>
      <c r="D98" t="s">
        <v>20</v>
      </c>
      <c r="E98" t="s">
        <v>14</v>
      </c>
      <c r="F98" t="s">
        <v>10</v>
      </c>
      <c r="G98" s="19">
        <v>399</v>
      </c>
      <c r="H98" s="19">
        <v>449</v>
      </c>
      <c r="I98" s="19">
        <v>550</v>
      </c>
      <c r="J98" s="19">
        <v>825</v>
      </c>
      <c r="K98">
        <v>3.5</v>
      </c>
      <c r="L98" s="18" t="b">
        <f t="shared" si="4"/>
        <v>0</v>
      </c>
      <c r="M98" s="18">
        <f t="shared" si="5"/>
        <v>404.1</v>
      </c>
      <c r="N98" s="18">
        <f t="shared" si="6"/>
        <v>495</v>
      </c>
      <c r="O98" s="18">
        <f t="shared" si="7"/>
        <v>825</v>
      </c>
    </row>
    <row r="99" spans="1:15" x14ac:dyDescent="0.2">
      <c r="A99">
        <v>4</v>
      </c>
      <c r="B99" s="23">
        <v>43196</v>
      </c>
      <c r="C99" s="23">
        <v>43200</v>
      </c>
      <c r="D99" t="s">
        <v>44</v>
      </c>
      <c r="E99" t="s">
        <v>14</v>
      </c>
      <c r="F99" t="s">
        <v>10</v>
      </c>
      <c r="G99" s="19">
        <v>399</v>
      </c>
      <c r="H99" s="19">
        <v>500</v>
      </c>
      <c r="I99" s="19">
        <v>679</v>
      </c>
      <c r="J99" s="19">
        <v>1199</v>
      </c>
      <c r="K99">
        <v>3.5</v>
      </c>
      <c r="L99" s="18" t="b">
        <f t="shared" si="4"/>
        <v>0</v>
      </c>
      <c r="M99" s="18">
        <f t="shared" si="5"/>
        <v>450</v>
      </c>
      <c r="N99" s="18">
        <f t="shared" si="6"/>
        <v>611.1</v>
      </c>
      <c r="O99" s="18">
        <f t="shared" si="7"/>
        <v>1199</v>
      </c>
    </row>
    <row r="100" spans="1:15" x14ac:dyDescent="0.2">
      <c r="A100">
        <v>7</v>
      </c>
      <c r="B100" s="23">
        <v>43198</v>
      </c>
      <c r="C100" s="23">
        <v>43205</v>
      </c>
      <c r="D100" t="s">
        <v>20</v>
      </c>
      <c r="E100" t="s">
        <v>5</v>
      </c>
      <c r="F100" t="s">
        <v>18</v>
      </c>
      <c r="G100" s="19">
        <v>649</v>
      </c>
      <c r="H100" s="19">
        <v>799</v>
      </c>
      <c r="I100" s="19">
        <v>1019</v>
      </c>
      <c r="J100" s="19">
        <v>1599</v>
      </c>
      <c r="K100">
        <v>3.5</v>
      </c>
      <c r="L100" s="18">
        <f t="shared" si="4"/>
        <v>486.75</v>
      </c>
      <c r="M100" s="18">
        <f t="shared" si="5"/>
        <v>719.1</v>
      </c>
      <c r="N100" s="18">
        <f t="shared" si="6"/>
        <v>917.1</v>
      </c>
      <c r="O100" s="18">
        <f t="shared" si="7"/>
        <v>1599</v>
      </c>
    </row>
    <row r="101" spans="1:15" x14ac:dyDescent="0.2">
      <c r="A101">
        <v>7</v>
      </c>
      <c r="B101" s="23">
        <v>43198</v>
      </c>
      <c r="C101" s="23">
        <v>43205</v>
      </c>
      <c r="D101" t="s">
        <v>20</v>
      </c>
      <c r="E101" t="s">
        <v>4</v>
      </c>
      <c r="F101" t="s">
        <v>12</v>
      </c>
      <c r="G101" s="19">
        <v>659</v>
      </c>
      <c r="H101" s="19">
        <v>819</v>
      </c>
      <c r="I101" s="19">
        <v>1029</v>
      </c>
      <c r="J101" s="19">
        <v>1599</v>
      </c>
      <c r="K101">
        <v>5</v>
      </c>
      <c r="L101" s="18" t="b">
        <f t="shared" si="4"/>
        <v>0</v>
      </c>
      <c r="M101" s="18">
        <f t="shared" si="5"/>
        <v>737.1</v>
      </c>
      <c r="N101" s="18">
        <f t="shared" si="6"/>
        <v>926.1</v>
      </c>
      <c r="O101" s="18">
        <f t="shared" si="7"/>
        <v>1599</v>
      </c>
    </row>
    <row r="102" spans="1:15" x14ac:dyDescent="0.2">
      <c r="A102">
        <v>7</v>
      </c>
      <c r="B102" s="23">
        <v>43199</v>
      </c>
      <c r="C102" s="23">
        <v>43206</v>
      </c>
      <c r="D102" t="s">
        <v>20</v>
      </c>
      <c r="E102" t="s">
        <v>14</v>
      </c>
      <c r="F102" t="s">
        <v>9</v>
      </c>
      <c r="G102" s="19">
        <v>649</v>
      </c>
      <c r="H102" s="19">
        <v>799</v>
      </c>
      <c r="I102" s="19">
        <v>1019</v>
      </c>
      <c r="J102" s="19">
        <v>1599</v>
      </c>
      <c r="K102">
        <v>4</v>
      </c>
      <c r="L102" s="18" t="b">
        <f t="shared" si="4"/>
        <v>0</v>
      </c>
      <c r="M102" s="18">
        <f t="shared" si="5"/>
        <v>719.1</v>
      </c>
      <c r="N102" s="18">
        <f t="shared" si="6"/>
        <v>917.1</v>
      </c>
      <c r="O102" s="18">
        <f t="shared" si="7"/>
        <v>1599</v>
      </c>
    </row>
    <row r="103" spans="1:15" x14ac:dyDescent="0.2">
      <c r="A103">
        <v>5</v>
      </c>
      <c r="B103" s="23">
        <v>43200</v>
      </c>
      <c r="C103" s="23">
        <v>43205</v>
      </c>
      <c r="D103" t="s">
        <v>20</v>
      </c>
      <c r="E103" t="s">
        <v>14</v>
      </c>
      <c r="F103" t="s">
        <v>10</v>
      </c>
      <c r="G103" s="19">
        <v>319</v>
      </c>
      <c r="H103" s="19">
        <v>399</v>
      </c>
      <c r="I103" s="19">
        <v>647</v>
      </c>
      <c r="J103" s="19">
        <v>929</v>
      </c>
      <c r="K103">
        <v>3.5</v>
      </c>
      <c r="L103" s="18" t="b">
        <f t="shared" si="4"/>
        <v>0</v>
      </c>
      <c r="M103" s="18">
        <f t="shared" si="5"/>
        <v>359.1</v>
      </c>
      <c r="N103" s="18">
        <f t="shared" si="6"/>
        <v>582.29999999999995</v>
      </c>
      <c r="O103" s="18">
        <f t="shared" si="7"/>
        <v>929</v>
      </c>
    </row>
    <row r="104" spans="1:15" x14ac:dyDescent="0.2">
      <c r="A104">
        <v>5</v>
      </c>
      <c r="B104" s="23">
        <v>43204</v>
      </c>
      <c r="C104" s="23">
        <v>43209</v>
      </c>
      <c r="D104" t="s">
        <v>20</v>
      </c>
      <c r="E104" t="s">
        <v>14</v>
      </c>
      <c r="F104" t="s">
        <v>10</v>
      </c>
      <c r="G104" s="19">
        <v>319</v>
      </c>
      <c r="H104" s="19">
        <v>399</v>
      </c>
      <c r="I104" s="19">
        <v>647</v>
      </c>
      <c r="J104" s="19">
        <v>929</v>
      </c>
      <c r="K104">
        <v>3.5</v>
      </c>
      <c r="L104" s="18" t="b">
        <f t="shared" si="4"/>
        <v>0</v>
      </c>
      <c r="M104" s="18">
        <f t="shared" si="5"/>
        <v>359.1</v>
      </c>
      <c r="N104" s="18">
        <f t="shared" si="6"/>
        <v>582.29999999999995</v>
      </c>
      <c r="O104" s="18">
        <f t="shared" si="7"/>
        <v>929</v>
      </c>
    </row>
    <row r="105" spans="1:15" x14ac:dyDescent="0.2">
      <c r="A105">
        <v>5</v>
      </c>
      <c r="B105" s="23">
        <v>43205</v>
      </c>
      <c r="C105" s="23">
        <v>43210</v>
      </c>
      <c r="D105" t="s">
        <v>20</v>
      </c>
      <c r="E105" t="s">
        <v>14</v>
      </c>
      <c r="F105" t="s">
        <v>10</v>
      </c>
      <c r="G105" s="19">
        <v>319</v>
      </c>
      <c r="H105" s="19">
        <v>399</v>
      </c>
      <c r="I105" s="19">
        <v>647</v>
      </c>
      <c r="J105" s="19">
        <v>929</v>
      </c>
      <c r="K105">
        <v>3.5</v>
      </c>
      <c r="L105" s="18" t="b">
        <f t="shared" si="4"/>
        <v>0</v>
      </c>
      <c r="M105" s="18">
        <f t="shared" si="5"/>
        <v>359.1</v>
      </c>
      <c r="N105" s="18">
        <f t="shared" si="6"/>
        <v>582.29999999999995</v>
      </c>
      <c r="O105" s="18">
        <f t="shared" si="7"/>
        <v>929</v>
      </c>
    </row>
    <row r="106" spans="1:15" x14ac:dyDescent="0.2">
      <c r="A106">
        <v>7</v>
      </c>
      <c r="B106" s="23">
        <v>43206</v>
      </c>
      <c r="C106" s="23">
        <v>43213</v>
      </c>
      <c r="D106" t="s">
        <v>20</v>
      </c>
      <c r="E106" t="s">
        <v>14</v>
      </c>
      <c r="F106" t="s">
        <v>9</v>
      </c>
      <c r="G106" s="19">
        <v>649</v>
      </c>
      <c r="H106" s="19">
        <v>799</v>
      </c>
      <c r="I106" s="19">
        <v>1019</v>
      </c>
      <c r="J106" s="19">
        <v>1599</v>
      </c>
      <c r="K106">
        <v>4</v>
      </c>
      <c r="L106" s="18" t="b">
        <f t="shared" si="4"/>
        <v>0</v>
      </c>
      <c r="M106" s="18">
        <f t="shared" si="5"/>
        <v>719.1</v>
      </c>
      <c r="N106" s="18">
        <f t="shared" si="6"/>
        <v>917.1</v>
      </c>
      <c r="O106" s="18">
        <f t="shared" si="7"/>
        <v>1599</v>
      </c>
    </row>
    <row r="107" spans="1:15" x14ac:dyDescent="0.2">
      <c r="A107">
        <v>4</v>
      </c>
      <c r="B107" s="23">
        <v>43210</v>
      </c>
      <c r="C107" s="23">
        <v>43214</v>
      </c>
      <c r="D107" t="s">
        <v>20</v>
      </c>
      <c r="E107" t="s">
        <v>14</v>
      </c>
      <c r="F107" t="s">
        <v>10</v>
      </c>
      <c r="G107" s="19">
        <v>299</v>
      </c>
      <c r="H107" s="19">
        <v>379</v>
      </c>
      <c r="I107" s="19">
        <v>499</v>
      </c>
      <c r="J107" s="19">
        <v>799</v>
      </c>
      <c r="K107">
        <v>3.5</v>
      </c>
      <c r="L107" s="18" t="b">
        <f t="shared" si="4"/>
        <v>0</v>
      </c>
      <c r="M107" s="18">
        <f t="shared" si="5"/>
        <v>341.1</v>
      </c>
      <c r="N107" s="18">
        <f t="shared" si="6"/>
        <v>449.1</v>
      </c>
      <c r="O107" s="18">
        <f t="shared" si="7"/>
        <v>799</v>
      </c>
    </row>
    <row r="108" spans="1:15" x14ac:dyDescent="0.2">
      <c r="A108">
        <v>4</v>
      </c>
      <c r="B108" s="23">
        <v>43210</v>
      </c>
      <c r="C108" s="23">
        <v>43214</v>
      </c>
      <c r="D108" t="s">
        <v>44</v>
      </c>
      <c r="E108" t="s">
        <v>14</v>
      </c>
      <c r="F108" t="s">
        <v>10</v>
      </c>
      <c r="G108" s="19">
        <v>399</v>
      </c>
      <c r="H108" s="19">
        <v>500</v>
      </c>
      <c r="I108" s="19">
        <v>679</v>
      </c>
      <c r="J108" s="19">
        <v>1199</v>
      </c>
      <c r="K108">
        <v>3.5</v>
      </c>
      <c r="L108" s="18" t="b">
        <f t="shared" si="4"/>
        <v>0</v>
      </c>
      <c r="M108" s="18">
        <f t="shared" si="5"/>
        <v>450</v>
      </c>
      <c r="N108" s="18">
        <f t="shared" si="6"/>
        <v>611.1</v>
      </c>
      <c r="O108" s="18">
        <f t="shared" si="7"/>
        <v>1199</v>
      </c>
    </row>
    <row r="109" spans="1:15" x14ac:dyDescent="0.2">
      <c r="A109">
        <v>7</v>
      </c>
      <c r="B109" s="23">
        <v>43213</v>
      </c>
      <c r="C109" s="23">
        <v>43220</v>
      </c>
      <c r="D109" t="s">
        <v>20</v>
      </c>
      <c r="E109" t="s">
        <v>14</v>
      </c>
      <c r="F109" t="s">
        <v>9</v>
      </c>
      <c r="G109" s="19">
        <v>649</v>
      </c>
      <c r="H109" s="19">
        <v>799</v>
      </c>
      <c r="I109" s="19">
        <v>1019</v>
      </c>
      <c r="J109" s="19">
        <v>1599</v>
      </c>
      <c r="K109">
        <v>4</v>
      </c>
      <c r="L109" s="18" t="b">
        <f t="shared" si="4"/>
        <v>0</v>
      </c>
      <c r="M109" s="18">
        <f t="shared" si="5"/>
        <v>719.1</v>
      </c>
      <c r="N109" s="18">
        <f t="shared" si="6"/>
        <v>917.1</v>
      </c>
      <c r="O109" s="18">
        <f t="shared" si="7"/>
        <v>1599</v>
      </c>
    </row>
    <row r="110" spans="1:15" x14ac:dyDescent="0.2">
      <c r="A110">
        <v>5</v>
      </c>
      <c r="B110" s="23">
        <v>43219</v>
      </c>
      <c r="C110" s="23">
        <v>43224</v>
      </c>
      <c r="D110" t="s">
        <v>20</v>
      </c>
      <c r="E110" t="s">
        <v>14</v>
      </c>
      <c r="F110" t="s">
        <v>10</v>
      </c>
      <c r="G110" s="19">
        <v>319</v>
      </c>
      <c r="H110" s="19">
        <v>399</v>
      </c>
      <c r="I110" s="19">
        <v>647</v>
      </c>
      <c r="J110" s="19">
        <v>929</v>
      </c>
      <c r="K110">
        <v>3.5</v>
      </c>
      <c r="L110" s="18" t="b">
        <f t="shared" si="4"/>
        <v>0</v>
      </c>
      <c r="M110" s="18">
        <f t="shared" si="5"/>
        <v>359.1</v>
      </c>
      <c r="N110" s="18">
        <f t="shared" si="6"/>
        <v>582.29999999999995</v>
      </c>
      <c r="O110" s="18">
        <f t="shared" si="7"/>
        <v>929</v>
      </c>
    </row>
    <row r="111" spans="1:15" x14ac:dyDescent="0.2">
      <c r="A111">
        <v>7</v>
      </c>
      <c r="B111" s="23">
        <v>43220</v>
      </c>
      <c r="C111" s="23">
        <v>43227</v>
      </c>
      <c r="D111" t="s">
        <v>20</v>
      </c>
      <c r="E111" t="s">
        <v>14</v>
      </c>
      <c r="F111" t="s">
        <v>9</v>
      </c>
      <c r="G111" s="19">
        <v>649</v>
      </c>
      <c r="H111" s="19">
        <v>799</v>
      </c>
      <c r="I111" s="19">
        <v>1019</v>
      </c>
      <c r="J111" s="19">
        <v>1599</v>
      </c>
      <c r="K111">
        <v>4</v>
      </c>
      <c r="L111" s="18" t="b">
        <f t="shared" si="4"/>
        <v>0</v>
      </c>
      <c r="M111" s="18">
        <f t="shared" si="5"/>
        <v>719.1</v>
      </c>
      <c r="N111" s="18">
        <f t="shared" si="6"/>
        <v>917.1</v>
      </c>
      <c r="O111" s="18">
        <f t="shared" si="7"/>
        <v>1599</v>
      </c>
    </row>
    <row r="112" spans="1:15" x14ac:dyDescent="0.2">
      <c r="A112">
        <v>4</v>
      </c>
      <c r="B112" s="23">
        <v>43224</v>
      </c>
      <c r="C112" s="23">
        <v>43228</v>
      </c>
      <c r="D112" t="s">
        <v>20</v>
      </c>
      <c r="E112" t="s">
        <v>14</v>
      </c>
      <c r="F112" t="s">
        <v>10</v>
      </c>
      <c r="G112" s="19">
        <v>299</v>
      </c>
      <c r="H112" s="19">
        <v>379</v>
      </c>
      <c r="I112" s="19">
        <v>499</v>
      </c>
      <c r="J112" s="19">
        <v>799</v>
      </c>
      <c r="K112">
        <v>3.5</v>
      </c>
      <c r="L112" s="18" t="b">
        <f t="shared" si="4"/>
        <v>0</v>
      </c>
      <c r="M112" s="18">
        <f t="shared" si="5"/>
        <v>341.1</v>
      </c>
      <c r="N112" s="18">
        <f t="shared" si="6"/>
        <v>449.1</v>
      </c>
      <c r="O112" s="18">
        <f t="shared" si="7"/>
        <v>799</v>
      </c>
    </row>
    <row r="113" spans="1:15" x14ac:dyDescent="0.2">
      <c r="A113">
        <v>4</v>
      </c>
      <c r="B113" s="23">
        <v>43224</v>
      </c>
      <c r="C113" s="23">
        <v>43228</v>
      </c>
      <c r="D113" t="s">
        <v>44</v>
      </c>
      <c r="E113" t="s">
        <v>14</v>
      </c>
      <c r="F113" t="s">
        <v>10</v>
      </c>
      <c r="G113" s="19">
        <v>399</v>
      </c>
      <c r="H113" s="19">
        <v>500</v>
      </c>
      <c r="I113" s="19">
        <v>679</v>
      </c>
      <c r="J113" s="19">
        <v>1199</v>
      </c>
      <c r="K113">
        <v>3.5</v>
      </c>
      <c r="L113" s="18" t="b">
        <f t="shared" si="4"/>
        <v>0</v>
      </c>
      <c r="M113" s="18">
        <f t="shared" si="5"/>
        <v>450</v>
      </c>
      <c r="N113" s="18">
        <f t="shared" si="6"/>
        <v>611.1</v>
      </c>
      <c r="O113" s="18">
        <f t="shared" si="7"/>
        <v>1199</v>
      </c>
    </row>
    <row r="114" spans="1:15" x14ac:dyDescent="0.2">
      <c r="A114">
        <v>7</v>
      </c>
      <c r="B114" s="23">
        <v>43227</v>
      </c>
      <c r="C114" s="23">
        <v>43234</v>
      </c>
      <c r="D114" t="s">
        <v>20</v>
      </c>
      <c r="E114" t="s">
        <v>14</v>
      </c>
      <c r="F114" t="s">
        <v>9</v>
      </c>
      <c r="G114" s="19">
        <v>649</v>
      </c>
      <c r="H114" s="19">
        <v>799</v>
      </c>
      <c r="I114" s="19">
        <v>1019</v>
      </c>
      <c r="J114" s="19">
        <v>1599</v>
      </c>
      <c r="K114">
        <v>4</v>
      </c>
      <c r="L114" s="18" t="b">
        <f t="shared" si="4"/>
        <v>0</v>
      </c>
      <c r="M114" s="18">
        <f t="shared" si="5"/>
        <v>719.1</v>
      </c>
      <c r="N114" s="18">
        <f t="shared" si="6"/>
        <v>917.1</v>
      </c>
      <c r="O114" s="18">
        <f t="shared" si="7"/>
        <v>1599</v>
      </c>
    </row>
    <row r="115" spans="1:15" x14ac:dyDescent="0.2">
      <c r="A115">
        <v>5</v>
      </c>
      <c r="B115" s="23">
        <v>43228</v>
      </c>
      <c r="C115" s="23">
        <v>43233</v>
      </c>
      <c r="D115" t="s">
        <v>20</v>
      </c>
      <c r="E115" t="s">
        <v>14</v>
      </c>
      <c r="F115" t="s">
        <v>10</v>
      </c>
      <c r="G115" s="19">
        <v>319</v>
      </c>
      <c r="H115" s="19">
        <v>399</v>
      </c>
      <c r="I115" s="19">
        <v>647</v>
      </c>
      <c r="J115" s="19">
        <v>929</v>
      </c>
      <c r="K115">
        <v>3.5</v>
      </c>
      <c r="L115" s="18" t="b">
        <f t="shared" si="4"/>
        <v>0</v>
      </c>
      <c r="M115" s="18">
        <f t="shared" si="5"/>
        <v>359.1</v>
      </c>
      <c r="N115" s="18">
        <f t="shared" si="6"/>
        <v>582.29999999999995</v>
      </c>
      <c r="O115" s="18">
        <f t="shared" si="7"/>
        <v>929</v>
      </c>
    </row>
    <row r="116" spans="1:15" x14ac:dyDescent="0.2">
      <c r="A116">
        <v>5</v>
      </c>
      <c r="B116" s="23">
        <v>43233</v>
      </c>
      <c r="C116" s="23">
        <v>43238</v>
      </c>
      <c r="D116" t="s">
        <v>20</v>
      </c>
      <c r="E116" t="s">
        <v>14</v>
      </c>
      <c r="F116" t="s">
        <v>10</v>
      </c>
      <c r="G116" s="19">
        <v>319</v>
      </c>
      <c r="H116" s="19">
        <v>399</v>
      </c>
      <c r="I116" s="19">
        <v>647</v>
      </c>
      <c r="J116" s="19">
        <v>929</v>
      </c>
      <c r="K116">
        <v>3.5</v>
      </c>
      <c r="L116" s="18" t="b">
        <f t="shared" si="4"/>
        <v>0</v>
      </c>
      <c r="M116" s="18">
        <f t="shared" si="5"/>
        <v>359.1</v>
      </c>
      <c r="N116" s="18">
        <f t="shared" si="6"/>
        <v>582.29999999999995</v>
      </c>
      <c r="O116" s="18">
        <f t="shared" si="7"/>
        <v>929</v>
      </c>
    </row>
    <row r="117" spans="1:15" x14ac:dyDescent="0.2">
      <c r="A117">
        <v>7</v>
      </c>
      <c r="B117" s="23">
        <v>43234</v>
      </c>
      <c r="C117" s="23">
        <v>43241</v>
      </c>
      <c r="D117" t="s">
        <v>20</v>
      </c>
      <c r="E117" t="s">
        <v>14</v>
      </c>
      <c r="F117" t="s">
        <v>9</v>
      </c>
      <c r="G117" s="19">
        <v>649</v>
      </c>
      <c r="H117" s="19">
        <v>799</v>
      </c>
      <c r="I117" s="19">
        <v>1019</v>
      </c>
      <c r="J117" s="19">
        <v>1599</v>
      </c>
      <c r="K117">
        <v>4</v>
      </c>
      <c r="L117" s="18" t="b">
        <f t="shared" si="4"/>
        <v>0</v>
      </c>
      <c r="M117" s="18">
        <f t="shared" si="5"/>
        <v>719.1</v>
      </c>
      <c r="N117" s="18">
        <f t="shared" si="6"/>
        <v>917.1</v>
      </c>
      <c r="O117" s="18">
        <f t="shared" si="7"/>
        <v>1599</v>
      </c>
    </row>
    <row r="118" spans="1:15" x14ac:dyDescent="0.2">
      <c r="A118">
        <v>4</v>
      </c>
      <c r="B118" s="23">
        <v>43238</v>
      </c>
      <c r="C118" s="23">
        <v>43242</v>
      </c>
      <c r="D118" t="s">
        <v>20</v>
      </c>
      <c r="E118" t="s">
        <v>14</v>
      </c>
      <c r="F118" t="s">
        <v>10</v>
      </c>
      <c r="G118" s="19">
        <v>399</v>
      </c>
      <c r="H118" s="19">
        <v>449</v>
      </c>
      <c r="I118" s="19">
        <v>550</v>
      </c>
      <c r="J118" s="19">
        <v>825</v>
      </c>
      <c r="K118">
        <v>3.5</v>
      </c>
      <c r="L118" s="18" t="b">
        <f t="shared" si="4"/>
        <v>0</v>
      </c>
      <c r="M118" s="18">
        <f t="shared" si="5"/>
        <v>404.1</v>
      </c>
      <c r="N118" s="18">
        <f t="shared" si="6"/>
        <v>495</v>
      </c>
      <c r="O118" s="18">
        <f t="shared" si="7"/>
        <v>825</v>
      </c>
    </row>
    <row r="119" spans="1:15" x14ac:dyDescent="0.2">
      <c r="A119">
        <v>4</v>
      </c>
      <c r="B119" s="23">
        <v>43238</v>
      </c>
      <c r="C119" s="23">
        <v>43242</v>
      </c>
      <c r="D119" t="s">
        <v>44</v>
      </c>
      <c r="E119" t="s">
        <v>14</v>
      </c>
      <c r="F119" t="s">
        <v>10</v>
      </c>
      <c r="G119" s="19">
        <v>399</v>
      </c>
      <c r="H119" s="19">
        <v>500</v>
      </c>
      <c r="I119" s="19">
        <v>679</v>
      </c>
      <c r="J119" s="19">
        <v>1199</v>
      </c>
      <c r="K119">
        <v>3.5</v>
      </c>
      <c r="L119" s="18" t="b">
        <f t="shared" si="4"/>
        <v>0</v>
      </c>
      <c r="M119" s="18">
        <f t="shared" si="5"/>
        <v>450</v>
      </c>
      <c r="N119" s="18">
        <f t="shared" si="6"/>
        <v>611.1</v>
      </c>
      <c r="O119" s="18">
        <f t="shared" si="7"/>
        <v>1199</v>
      </c>
    </row>
    <row r="120" spans="1:15" x14ac:dyDescent="0.2">
      <c r="A120">
        <v>7</v>
      </c>
      <c r="B120" s="23">
        <v>43241</v>
      </c>
      <c r="C120" s="23">
        <v>43248</v>
      </c>
      <c r="D120" t="s">
        <v>20</v>
      </c>
      <c r="E120" t="s">
        <v>14</v>
      </c>
      <c r="F120" t="s">
        <v>9</v>
      </c>
      <c r="G120" s="19">
        <v>649</v>
      </c>
      <c r="H120" s="19">
        <v>799</v>
      </c>
      <c r="I120" s="19">
        <v>1019</v>
      </c>
      <c r="J120" s="19">
        <v>1599</v>
      </c>
      <c r="K120">
        <v>4</v>
      </c>
      <c r="L120" s="18" t="b">
        <f t="shared" si="4"/>
        <v>0</v>
      </c>
      <c r="M120" s="18">
        <f t="shared" si="5"/>
        <v>719.1</v>
      </c>
      <c r="N120" s="18">
        <f t="shared" si="6"/>
        <v>917.1</v>
      </c>
      <c r="O120" s="18">
        <f t="shared" si="7"/>
        <v>1599</v>
      </c>
    </row>
    <row r="121" spans="1:15" x14ac:dyDescent="0.2">
      <c r="A121">
        <v>5</v>
      </c>
      <c r="B121" s="23">
        <v>43242</v>
      </c>
      <c r="C121" s="23">
        <v>43247</v>
      </c>
      <c r="D121" t="s">
        <v>20</v>
      </c>
      <c r="E121" t="s">
        <v>14</v>
      </c>
      <c r="F121" t="s">
        <v>10</v>
      </c>
      <c r="G121" s="19">
        <v>339</v>
      </c>
      <c r="H121" s="19">
        <v>449</v>
      </c>
      <c r="I121" s="19">
        <v>699</v>
      </c>
      <c r="J121" s="19">
        <v>1199</v>
      </c>
      <c r="K121">
        <v>3.5</v>
      </c>
      <c r="L121" s="18" t="b">
        <f t="shared" si="4"/>
        <v>0</v>
      </c>
      <c r="M121" s="18">
        <f t="shared" si="5"/>
        <v>404.1</v>
      </c>
      <c r="N121" s="18">
        <f t="shared" si="6"/>
        <v>629.1</v>
      </c>
      <c r="O121" s="18">
        <f t="shared" si="7"/>
        <v>1199</v>
      </c>
    </row>
    <row r="122" spans="1:15" x14ac:dyDescent="0.2">
      <c r="A122">
        <v>5</v>
      </c>
      <c r="B122" s="23">
        <v>43247</v>
      </c>
      <c r="C122" s="23">
        <v>43252</v>
      </c>
      <c r="D122" t="s">
        <v>20</v>
      </c>
      <c r="E122" t="s">
        <v>14</v>
      </c>
      <c r="F122" t="s">
        <v>10</v>
      </c>
      <c r="G122" s="19">
        <v>339</v>
      </c>
      <c r="H122" s="19">
        <v>449</v>
      </c>
      <c r="I122" s="19">
        <v>699</v>
      </c>
      <c r="J122" s="19">
        <v>1199</v>
      </c>
      <c r="K122">
        <v>3.5</v>
      </c>
      <c r="L122" s="18" t="b">
        <f t="shared" si="4"/>
        <v>0</v>
      </c>
      <c r="M122" s="18">
        <f t="shared" si="5"/>
        <v>404.1</v>
      </c>
      <c r="N122" s="18">
        <f t="shared" si="6"/>
        <v>629.1</v>
      </c>
      <c r="O122" s="18">
        <f t="shared" si="7"/>
        <v>1199</v>
      </c>
    </row>
    <row r="123" spans="1:15" x14ac:dyDescent="0.2">
      <c r="A123">
        <v>7</v>
      </c>
      <c r="B123" s="23">
        <v>43248</v>
      </c>
      <c r="C123" s="23">
        <v>43255</v>
      </c>
      <c r="D123" t="s">
        <v>20</v>
      </c>
      <c r="E123" t="s">
        <v>14</v>
      </c>
      <c r="F123" t="s">
        <v>9</v>
      </c>
      <c r="G123" s="19">
        <v>679</v>
      </c>
      <c r="H123" s="19">
        <v>849</v>
      </c>
      <c r="I123" s="19">
        <v>1200</v>
      </c>
      <c r="J123" s="19">
        <v>1700</v>
      </c>
      <c r="K123">
        <v>4</v>
      </c>
      <c r="L123" s="18" t="b">
        <f t="shared" si="4"/>
        <v>0</v>
      </c>
      <c r="M123" s="18">
        <f t="shared" si="5"/>
        <v>764.1</v>
      </c>
      <c r="N123" s="18">
        <f t="shared" si="6"/>
        <v>1080</v>
      </c>
      <c r="O123" s="18">
        <f t="shared" si="7"/>
        <v>1700</v>
      </c>
    </row>
    <row r="124" spans="1:15" x14ac:dyDescent="0.2">
      <c r="A124">
        <v>4</v>
      </c>
      <c r="B124" s="23">
        <v>43252</v>
      </c>
      <c r="C124" s="23">
        <v>43256</v>
      </c>
      <c r="D124" t="s">
        <v>20</v>
      </c>
      <c r="E124" t="s">
        <v>14</v>
      </c>
      <c r="F124" t="s">
        <v>10</v>
      </c>
      <c r="G124" s="19">
        <v>399</v>
      </c>
      <c r="H124" s="19">
        <v>449</v>
      </c>
      <c r="I124" s="19">
        <v>550</v>
      </c>
      <c r="J124" s="19">
        <v>825</v>
      </c>
      <c r="K124">
        <v>3.5</v>
      </c>
      <c r="L124" s="18" t="b">
        <f t="shared" si="4"/>
        <v>0</v>
      </c>
      <c r="M124" s="18">
        <f t="shared" si="5"/>
        <v>404.1</v>
      </c>
      <c r="N124" s="18">
        <f t="shared" si="6"/>
        <v>495</v>
      </c>
      <c r="O124" s="18">
        <f t="shared" si="7"/>
        <v>825</v>
      </c>
    </row>
    <row r="125" spans="1:15" x14ac:dyDescent="0.2">
      <c r="A125">
        <v>4</v>
      </c>
      <c r="B125" s="23">
        <v>43252</v>
      </c>
      <c r="C125" s="23">
        <v>43256</v>
      </c>
      <c r="D125" t="s">
        <v>44</v>
      </c>
      <c r="E125" t="s">
        <v>14</v>
      </c>
      <c r="F125" t="s">
        <v>10</v>
      </c>
      <c r="G125" s="19">
        <v>399</v>
      </c>
      <c r="H125" s="19">
        <v>500</v>
      </c>
      <c r="I125" s="19">
        <v>679</v>
      </c>
      <c r="J125" s="19">
        <v>1199</v>
      </c>
      <c r="K125">
        <v>3.5</v>
      </c>
      <c r="L125" s="18" t="b">
        <f t="shared" si="4"/>
        <v>0</v>
      </c>
      <c r="M125" s="18">
        <f t="shared" si="5"/>
        <v>450</v>
      </c>
      <c r="N125" s="18">
        <f t="shared" si="6"/>
        <v>611.1</v>
      </c>
      <c r="O125" s="18">
        <f t="shared" si="7"/>
        <v>1199</v>
      </c>
    </row>
    <row r="126" spans="1:15" x14ac:dyDescent="0.2">
      <c r="A126">
        <v>7</v>
      </c>
      <c r="B126" s="23">
        <v>43255</v>
      </c>
      <c r="C126" s="23">
        <v>43262</v>
      </c>
      <c r="D126" t="s">
        <v>20</v>
      </c>
      <c r="E126" t="s">
        <v>14</v>
      </c>
      <c r="F126" t="s">
        <v>9</v>
      </c>
      <c r="G126" s="19">
        <v>679</v>
      </c>
      <c r="H126" s="19">
        <v>849</v>
      </c>
      <c r="I126" s="19">
        <v>1200</v>
      </c>
      <c r="J126" s="19">
        <v>1700</v>
      </c>
      <c r="K126">
        <v>4</v>
      </c>
      <c r="L126" s="18" t="b">
        <f t="shared" si="4"/>
        <v>0</v>
      </c>
      <c r="M126" s="18">
        <f t="shared" si="5"/>
        <v>764.1</v>
      </c>
      <c r="N126" s="18">
        <f t="shared" si="6"/>
        <v>1080</v>
      </c>
      <c r="O126" s="18">
        <f t="shared" si="7"/>
        <v>1700</v>
      </c>
    </row>
    <row r="127" spans="1:15" x14ac:dyDescent="0.2">
      <c r="A127">
        <v>5</v>
      </c>
      <c r="B127" s="23">
        <v>43256</v>
      </c>
      <c r="C127" s="23">
        <v>43261</v>
      </c>
      <c r="D127" t="s">
        <v>20</v>
      </c>
      <c r="E127" t="s">
        <v>14</v>
      </c>
      <c r="F127" t="s">
        <v>10</v>
      </c>
      <c r="G127" s="19">
        <v>339</v>
      </c>
      <c r="H127" s="19">
        <v>449</v>
      </c>
      <c r="I127" s="19">
        <v>699</v>
      </c>
      <c r="J127" s="19">
        <v>1199</v>
      </c>
      <c r="K127">
        <v>3.5</v>
      </c>
      <c r="L127" s="18" t="b">
        <f t="shared" si="4"/>
        <v>0</v>
      </c>
      <c r="M127" s="18">
        <f t="shared" si="5"/>
        <v>404.1</v>
      </c>
      <c r="N127" s="18">
        <f t="shared" si="6"/>
        <v>629.1</v>
      </c>
      <c r="O127" s="18">
        <f t="shared" si="7"/>
        <v>1199</v>
      </c>
    </row>
    <row r="128" spans="1:15" x14ac:dyDescent="0.2">
      <c r="A128">
        <v>5</v>
      </c>
      <c r="B128" s="23">
        <v>43261</v>
      </c>
      <c r="C128" s="23">
        <v>43266</v>
      </c>
      <c r="D128" t="s">
        <v>20</v>
      </c>
      <c r="E128" t="s">
        <v>14</v>
      </c>
      <c r="F128" t="s">
        <v>10</v>
      </c>
      <c r="G128" s="19">
        <v>339</v>
      </c>
      <c r="H128" s="19">
        <v>449</v>
      </c>
      <c r="I128" s="19">
        <v>699</v>
      </c>
      <c r="J128" s="19">
        <v>1199</v>
      </c>
      <c r="K128">
        <v>3.5</v>
      </c>
      <c r="L128" s="18" t="b">
        <f t="shared" si="4"/>
        <v>0</v>
      </c>
      <c r="M128" s="18">
        <f t="shared" si="5"/>
        <v>404.1</v>
      </c>
      <c r="N128" s="18">
        <f t="shared" si="6"/>
        <v>629.1</v>
      </c>
      <c r="O128" s="18">
        <f t="shared" si="7"/>
        <v>1199</v>
      </c>
    </row>
    <row r="129" spans="1:15" x14ac:dyDescent="0.2">
      <c r="A129">
        <v>7</v>
      </c>
      <c r="B129" s="23">
        <v>43262</v>
      </c>
      <c r="C129" s="23">
        <v>43269</v>
      </c>
      <c r="D129" t="s">
        <v>20</v>
      </c>
      <c r="E129" t="s">
        <v>14</v>
      </c>
      <c r="F129" t="s">
        <v>9</v>
      </c>
      <c r="G129" s="19">
        <v>629</v>
      </c>
      <c r="H129" s="19">
        <v>759</v>
      </c>
      <c r="I129" s="19">
        <v>1019</v>
      </c>
      <c r="J129" s="19">
        <v>1499</v>
      </c>
      <c r="K129">
        <v>4</v>
      </c>
      <c r="L129" s="18" t="b">
        <f t="shared" si="4"/>
        <v>0</v>
      </c>
      <c r="M129" s="18">
        <f t="shared" si="5"/>
        <v>683.1</v>
      </c>
      <c r="N129" s="18">
        <f t="shared" si="6"/>
        <v>917.1</v>
      </c>
      <c r="O129" s="18">
        <f t="shared" si="7"/>
        <v>1499</v>
      </c>
    </row>
    <row r="130" spans="1:15" x14ac:dyDescent="0.2">
      <c r="A130">
        <v>4</v>
      </c>
      <c r="B130" s="23">
        <v>43266</v>
      </c>
      <c r="C130" s="23">
        <v>43270</v>
      </c>
      <c r="D130" t="s">
        <v>20</v>
      </c>
      <c r="E130" t="s">
        <v>14</v>
      </c>
      <c r="F130" t="s">
        <v>10</v>
      </c>
      <c r="G130" s="19">
        <v>259</v>
      </c>
      <c r="H130" s="19">
        <v>349</v>
      </c>
      <c r="I130" s="19">
        <v>475</v>
      </c>
      <c r="J130" s="19">
        <v>699</v>
      </c>
      <c r="K130">
        <v>3.5</v>
      </c>
      <c r="L130" s="18" t="b">
        <f t="shared" si="4"/>
        <v>0</v>
      </c>
      <c r="M130" s="18">
        <f t="shared" si="5"/>
        <v>314.10000000000002</v>
      </c>
      <c r="N130" s="18">
        <f t="shared" si="6"/>
        <v>427.5</v>
      </c>
      <c r="O130" s="18">
        <f t="shared" si="7"/>
        <v>699</v>
      </c>
    </row>
    <row r="131" spans="1:15" x14ac:dyDescent="0.2">
      <c r="A131">
        <v>4</v>
      </c>
      <c r="B131" s="23">
        <v>43266</v>
      </c>
      <c r="C131" s="23">
        <v>43270</v>
      </c>
      <c r="D131" t="s">
        <v>44</v>
      </c>
      <c r="E131" t="s">
        <v>14</v>
      </c>
      <c r="F131" t="s">
        <v>10</v>
      </c>
      <c r="G131" s="19">
        <v>399</v>
      </c>
      <c r="H131" s="19">
        <v>500</v>
      </c>
      <c r="I131" s="19">
        <v>679</v>
      </c>
      <c r="J131" s="19">
        <v>1199</v>
      </c>
      <c r="K131">
        <v>3.5</v>
      </c>
      <c r="L131" s="18" t="b">
        <f t="shared" si="4"/>
        <v>0</v>
      </c>
      <c r="M131" s="18">
        <f t="shared" si="5"/>
        <v>450</v>
      </c>
      <c r="N131" s="18">
        <f t="shared" si="6"/>
        <v>611.1</v>
      </c>
      <c r="O131" s="18">
        <f t="shared" si="7"/>
        <v>1199</v>
      </c>
    </row>
    <row r="132" spans="1:15" x14ac:dyDescent="0.2">
      <c r="A132">
        <v>7</v>
      </c>
      <c r="B132" s="23">
        <v>43269</v>
      </c>
      <c r="C132" s="23">
        <v>43276</v>
      </c>
      <c r="D132" t="s">
        <v>20</v>
      </c>
      <c r="E132" t="s">
        <v>14</v>
      </c>
      <c r="F132" t="s">
        <v>9</v>
      </c>
      <c r="G132" s="19">
        <v>629</v>
      </c>
      <c r="H132" s="19">
        <v>759</v>
      </c>
      <c r="I132" s="19">
        <v>1019</v>
      </c>
      <c r="J132" s="19">
        <v>1499</v>
      </c>
      <c r="K132">
        <v>4</v>
      </c>
      <c r="L132" s="18" t="b">
        <f t="shared" si="4"/>
        <v>0</v>
      </c>
      <c r="M132" s="18">
        <f t="shared" si="5"/>
        <v>683.1</v>
      </c>
      <c r="N132" s="18">
        <f t="shared" si="6"/>
        <v>917.1</v>
      </c>
      <c r="O132" s="18">
        <f t="shared" si="7"/>
        <v>1499</v>
      </c>
    </row>
    <row r="133" spans="1:15" x14ac:dyDescent="0.2">
      <c r="A133">
        <v>5</v>
      </c>
      <c r="B133" s="23">
        <v>43270</v>
      </c>
      <c r="C133" s="23">
        <v>43275</v>
      </c>
      <c r="D133" t="s">
        <v>20</v>
      </c>
      <c r="E133" t="s">
        <v>14</v>
      </c>
      <c r="F133" t="s">
        <v>10</v>
      </c>
      <c r="G133" s="19">
        <v>319</v>
      </c>
      <c r="H133" s="19">
        <v>399</v>
      </c>
      <c r="I133" s="19">
        <v>647</v>
      </c>
      <c r="J133" s="19">
        <v>929</v>
      </c>
      <c r="K133">
        <v>3.5</v>
      </c>
      <c r="L133" s="18" t="b">
        <f t="shared" si="4"/>
        <v>0</v>
      </c>
      <c r="M133" s="18">
        <f t="shared" si="5"/>
        <v>359.1</v>
      </c>
      <c r="N133" s="18">
        <f t="shared" si="6"/>
        <v>582.29999999999995</v>
      </c>
      <c r="O133" s="18">
        <f t="shared" si="7"/>
        <v>929</v>
      </c>
    </row>
    <row r="134" spans="1:15" x14ac:dyDescent="0.2">
      <c r="A134">
        <v>5</v>
      </c>
      <c r="B134" s="23">
        <v>43275</v>
      </c>
      <c r="C134" s="23">
        <v>43280</v>
      </c>
      <c r="D134" t="s">
        <v>20</v>
      </c>
      <c r="E134" t="s">
        <v>14</v>
      </c>
      <c r="F134" t="s">
        <v>10</v>
      </c>
      <c r="G134" s="19">
        <v>319</v>
      </c>
      <c r="H134" s="19">
        <v>399</v>
      </c>
      <c r="I134" s="19">
        <v>647</v>
      </c>
      <c r="J134" s="19">
        <v>929</v>
      </c>
      <c r="K134">
        <v>3.5</v>
      </c>
      <c r="L134" s="18" t="b">
        <f t="shared" si="4"/>
        <v>0</v>
      </c>
      <c r="M134" s="18">
        <f t="shared" si="5"/>
        <v>359.1</v>
      </c>
      <c r="N134" s="18">
        <f t="shared" si="6"/>
        <v>582.29999999999995</v>
      </c>
      <c r="O134" s="18">
        <f t="shared" si="7"/>
        <v>929</v>
      </c>
    </row>
    <row r="135" spans="1:15" x14ac:dyDescent="0.2">
      <c r="A135">
        <v>7</v>
      </c>
      <c r="B135" s="23">
        <v>43276</v>
      </c>
      <c r="C135" s="23">
        <v>43283</v>
      </c>
      <c r="D135" t="s">
        <v>20</v>
      </c>
      <c r="E135" t="s">
        <v>14</v>
      </c>
      <c r="F135" t="s">
        <v>9</v>
      </c>
      <c r="G135" s="19">
        <v>629</v>
      </c>
      <c r="H135" s="19">
        <v>759</v>
      </c>
      <c r="I135" s="19">
        <v>1019</v>
      </c>
      <c r="J135" s="19">
        <v>1499</v>
      </c>
      <c r="K135">
        <v>4</v>
      </c>
      <c r="L135" s="18" t="b">
        <f t="shared" si="4"/>
        <v>0</v>
      </c>
      <c r="M135" s="18">
        <f t="shared" si="5"/>
        <v>683.1</v>
      </c>
      <c r="N135" s="18">
        <f t="shared" si="6"/>
        <v>917.1</v>
      </c>
      <c r="O135" s="18">
        <f t="shared" si="7"/>
        <v>1499</v>
      </c>
    </row>
    <row r="136" spans="1:15" x14ac:dyDescent="0.2">
      <c r="A136">
        <v>4</v>
      </c>
      <c r="B136" s="23">
        <v>43280</v>
      </c>
      <c r="C136" s="23">
        <v>43284</v>
      </c>
      <c r="D136" t="s">
        <v>20</v>
      </c>
      <c r="E136" t="s">
        <v>14</v>
      </c>
      <c r="F136" t="s">
        <v>10</v>
      </c>
      <c r="G136" s="19">
        <v>259</v>
      </c>
      <c r="H136" s="19">
        <v>349</v>
      </c>
      <c r="I136" s="19">
        <v>475</v>
      </c>
      <c r="J136" s="19">
        <v>699</v>
      </c>
      <c r="K136">
        <v>3.5</v>
      </c>
      <c r="L136" s="18" t="b">
        <f t="shared" si="4"/>
        <v>0</v>
      </c>
      <c r="M136" s="18">
        <f t="shared" si="5"/>
        <v>314.10000000000002</v>
      </c>
      <c r="N136" s="18">
        <f t="shared" si="6"/>
        <v>427.5</v>
      </c>
      <c r="O136" s="18">
        <f t="shared" si="7"/>
        <v>699</v>
      </c>
    </row>
    <row r="137" spans="1:15" x14ac:dyDescent="0.2">
      <c r="A137">
        <v>4</v>
      </c>
      <c r="B137" s="23">
        <v>43280</v>
      </c>
      <c r="C137" s="23">
        <v>43284</v>
      </c>
      <c r="D137" t="s">
        <v>44</v>
      </c>
      <c r="E137" t="s">
        <v>14</v>
      </c>
      <c r="F137" t="s">
        <v>10</v>
      </c>
      <c r="G137" s="19">
        <v>399</v>
      </c>
      <c r="H137" s="19">
        <v>500</v>
      </c>
      <c r="I137" s="19">
        <v>679</v>
      </c>
      <c r="J137" s="19">
        <v>1199</v>
      </c>
      <c r="K137">
        <v>3.5</v>
      </c>
      <c r="L137" s="18" t="b">
        <f t="shared" si="4"/>
        <v>0</v>
      </c>
      <c r="M137" s="18">
        <f t="shared" si="5"/>
        <v>450</v>
      </c>
      <c r="N137" s="18">
        <f t="shared" si="6"/>
        <v>611.1</v>
      </c>
      <c r="O137" s="18">
        <f t="shared" si="7"/>
        <v>1199</v>
      </c>
    </row>
    <row r="138" spans="1:15" x14ac:dyDescent="0.2">
      <c r="A138">
        <v>7</v>
      </c>
      <c r="B138" s="23">
        <v>43283</v>
      </c>
      <c r="C138" s="23">
        <v>43290</v>
      </c>
      <c r="D138" t="s">
        <v>44</v>
      </c>
      <c r="E138" t="s">
        <v>14</v>
      </c>
      <c r="F138" t="s">
        <v>9</v>
      </c>
      <c r="G138" s="19">
        <v>629</v>
      </c>
      <c r="H138" s="19">
        <v>759</v>
      </c>
      <c r="I138" s="19">
        <v>1019</v>
      </c>
      <c r="J138" s="19">
        <v>1499</v>
      </c>
      <c r="K138">
        <v>4</v>
      </c>
      <c r="L138" s="18" t="b">
        <f t="shared" si="4"/>
        <v>0</v>
      </c>
      <c r="M138" s="18">
        <f t="shared" si="5"/>
        <v>683.1</v>
      </c>
      <c r="N138" s="18">
        <f t="shared" si="6"/>
        <v>917.1</v>
      </c>
      <c r="O138" s="18">
        <f t="shared" si="7"/>
        <v>1499</v>
      </c>
    </row>
    <row r="139" spans="1:15" x14ac:dyDescent="0.2">
      <c r="A139">
        <v>5</v>
      </c>
      <c r="B139" s="23">
        <v>43284</v>
      </c>
      <c r="C139" s="23">
        <v>43289</v>
      </c>
      <c r="D139" t="s">
        <v>20</v>
      </c>
      <c r="E139" t="s">
        <v>14</v>
      </c>
      <c r="F139" t="s">
        <v>10</v>
      </c>
      <c r="G139" s="19">
        <v>299</v>
      </c>
      <c r="H139" s="19">
        <v>379</v>
      </c>
      <c r="I139" s="19">
        <v>629</v>
      </c>
      <c r="J139" s="19">
        <v>899</v>
      </c>
      <c r="K139">
        <v>3.5</v>
      </c>
      <c r="L139" s="18" t="b">
        <f t="shared" ref="L139:L202" si="8">IF(AND($A139&gt;=$G$4,$K139=$K$4),G139-G139*$O$5)</f>
        <v>0</v>
      </c>
      <c r="M139" s="18">
        <f t="shared" ref="M139:M202" si="9">H139-(H139*$O$2)</f>
        <v>341.1</v>
      </c>
      <c r="N139" s="18">
        <f t="shared" ref="N139:N202" si="10">I139-(I139*$O$2)</f>
        <v>566.1</v>
      </c>
      <c r="O139" s="18">
        <f t="shared" ref="O139:O202" si="11">IF(AND($A139=$G$2,$A139=$G$3),J139*$O$3,J139)</f>
        <v>899</v>
      </c>
    </row>
    <row r="140" spans="1:15" x14ac:dyDescent="0.2">
      <c r="A140">
        <v>5</v>
      </c>
      <c r="B140" s="23">
        <v>43289</v>
      </c>
      <c r="C140" s="23">
        <v>43294</v>
      </c>
      <c r="D140" t="s">
        <v>20</v>
      </c>
      <c r="E140" t="s">
        <v>14</v>
      </c>
      <c r="F140" t="s">
        <v>10</v>
      </c>
      <c r="G140" s="19">
        <v>299</v>
      </c>
      <c r="H140" s="19">
        <v>379</v>
      </c>
      <c r="I140" s="19">
        <v>629</v>
      </c>
      <c r="J140" s="19">
        <v>899</v>
      </c>
      <c r="K140">
        <v>3.5</v>
      </c>
      <c r="L140" s="18" t="b">
        <f t="shared" si="8"/>
        <v>0</v>
      </c>
      <c r="M140" s="18">
        <f t="shared" si="9"/>
        <v>341.1</v>
      </c>
      <c r="N140" s="18">
        <f t="shared" si="10"/>
        <v>566.1</v>
      </c>
      <c r="O140" s="18">
        <f t="shared" si="11"/>
        <v>899</v>
      </c>
    </row>
    <row r="141" spans="1:15" x14ac:dyDescent="0.2">
      <c r="A141">
        <v>7</v>
      </c>
      <c r="B141" s="23">
        <v>43290</v>
      </c>
      <c r="C141" s="23">
        <v>43297</v>
      </c>
      <c r="D141" t="s">
        <v>20</v>
      </c>
      <c r="E141" t="s">
        <v>14</v>
      </c>
      <c r="F141" t="s">
        <v>9</v>
      </c>
      <c r="G141" s="19">
        <v>629</v>
      </c>
      <c r="H141" s="19">
        <v>759</v>
      </c>
      <c r="I141" s="19">
        <v>1019</v>
      </c>
      <c r="J141" s="19">
        <v>1499</v>
      </c>
      <c r="K141">
        <v>4</v>
      </c>
      <c r="L141" s="18" t="b">
        <f t="shared" si="8"/>
        <v>0</v>
      </c>
      <c r="M141" s="18">
        <f t="shared" si="9"/>
        <v>683.1</v>
      </c>
      <c r="N141" s="18">
        <f t="shared" si="10"/>
        <v>917.1</v>
      </c>
      <c r="O141" s="18">
        <f t="shared" si="11"/>
        <v>1499</v>
      </c>
    </row>
    <row r="142" spans="1:15" x14ac:dyDescent="0.2">
      <c r="A142">
        <v>4</v>
      </c>
      <c r="B142" s="23">
        <v>43294</v>
      </c>
      <c r="C142" s="23">
        <v>43298</v>
      </c>
      <c r="D142" t="s">
        <v>20</v>
      </c>
      <c r="E142" t="s">
        <v>14</v>
      </c>
      <c r="F142" t="s">
        <v>10</v>
      </c>
      <c r="G142" s="19">
        <v>259</v>
      </c>
      <c r="H142" s="19">
        <v>349</v>
      </c>
      <c r="I142" s="19">
        <v>475</v>
      </c>
      <c r="J142" s="19">
        <v>699</v>
      </c>
      <c r="K142">
        <v>3.5</v>
      </c>
      <c r="L142" s="18" t="b">
        <f t="shared" si="8"/>
        <v>0</v>
      </c>
      <c r="M142" s="18">
        <f t="shared" si="9"/>
        <v>314.10000000000002</v>
      </c>
      <c r="N142" s="18">
        <f t="shared" si="10"/>
        <v>427.5</v>
      </c>
      <c r="O142" s="18">
        <f t="shared" si="11"/>
        <v>699</v>
      </c>
    </row>
    <row r="143" spans="1:15" x14ac:dyDescent="0.2">
      <c r="A143">
        <v>4</v>
      </c>
      <c r="B143" s="23">
        <v>43294</v>
      </c>
      <c r="C143" s="23">
        <v>43298</v>
      </c>
      <c r="D143" t="s">
        <v>44</v>
      </c>
      <c r="E143" t="s">
        <v>14</v>
      </c>
      <c r="F143" t="s">
        <v>10</v>
      </c>
      <c r="G143" s="19">
        <v>399</v>
      </c>
      <c r="H143" s="19">
        <v>500</v>
      </c>
      <c r="I143" s="19">
        <v>679</v>
      </c>
      <c r="J143" s="19">
        <v>1199</v>
      </c>
      <c r="K143">
        <v>3.5</v>
      </c>
      <c r="L143" s="18" t="b">
        <f t="shared" si="8"/>
        <v>0</v>
      </c>
      <c r="M143" s="18">
        <f t="shared" si="9"/>
        <v>450</v>
      </c>
      <c r="N143" s="18">
        <f t="shared" si="10"/>
        <v>611.1</v>
      </c>
      <c r="O143" s="18">
        <f t="shared" si="11"/>
        <v>1199</v>
      </c>
    </row>
    <row r="144" spans="1:15" x14ac:dyDescent="0.2">
      <c r="A144">
        <v>7</v>
      </c>
      <c r="B144" s="23">
        <v>43297</v>
      </c>
      <c r="C144" s="23">
        <v>43304</v>
      </c>
      <c r="D144" t="s">
        <v>20</v>
      </c>
      <c r="E144" t="s">
        <v>14</v>
      </c>
      <c r="F144" t="s">
        <v>9</v>
      </c>
      <c r="G144" s="19">
        <v>629</v>
      </c>
      <c r="H144" s="19">
        <v>759</v>
      </c>
      <c r="I144" s="19">
        <v>1019</v>
      </c>
      <c r="J144" s="19">
        <v>1499</v>
      </c>
      <c r="K144">
        <v>4</v>
      </c>
      <c r="L144" s="18" t="b">
        <f t="shared" si="8"/>
        <v>0</v>
      </c>
      <c r="M144" s="18">
        <f t="shared" si="9"/>
        <v>683.1</v>
      </c>
      <c r="N144" s="18">
        <f t="shared" si="10"/>
        <v>917.1</v>
      </c>
      <c r="O144" s="18">
        <f t="shared" si="11"/>
        <v>1499</v>
      </c>
    </row>
    <row r="145" spans="1:15" x14ac:dyDescent="0.2">
      <c r="A145">
        <v>5</v>
      </c>
      <c r="B145" s="23">
        <v>43298</v>
      </c>
      <c r="C145" s="23">
        <v>43303</v>
      </c>
      <c r="D145" t="s">
        <v>20</v>
      </c>
      <c r="E145" t="s">
        <v>14</v>
      </c>
      <c r="F145" t="s">
        <v>10</v>
      </c>
      <c r="G145" s="19">
        <v>299</v>
      </c>
      <c r="H145" s="19">
        <v>379</v>
      </c>
      <c r="I145" s="19">
        <v>629</v>
      </c>
      <c r="J145" s="19">
        <v>899</v>
      </c>
      <c r="K145">
        <v>3.5</v>
      </c>
      <c r="L145" s="18" t="b">
        <f t="shared" si="8"/>
        <v>0</v>
      </c>
      <c r="M145" s="18">
        <f t="shared" si="9"/>
        <v>341.1</v>
      </c>
      <c r="N145" s="18">
        <f t="shared" si="10"/>
        <v>566.1</v>
      </c>
      <c r="O145" s="18">
        <f t="shared" si="11"/>
        <v>899</v>
      </c>
    </row>
    <row r="146" spans="1:15" x14ac:dyDescent="0.2">
      <c r="A146">
        <v>5</v>
      </c>
      <c r="B146" s="23">
        <v>43303</v>
      </c>
      <c r="C146" s="23">
        <v>43308</v>
      </c>
      <c r="D146" t="s">
        <v>20</v>
      </c>
      <c r="E146" t="s">
        <v>14</v>
      </c>
      <c r="F146" t="s">
        <v>10</v>
      </c>
      <c r="G146" s="19">
        <v>299</v>
      </c>
      <c r="H146" s="19">
        <v>379</v>
      </c>
      <c r="I146" s="19">
        <v>629</v>
      </c>
      <c r="J146" s="19">
        <v>899</v>
      </c>
      <c r="K146">
        <v>3.5</v>
      </c>
      <c r="L146" s="18" t="b">
        <f t="shared" si="8"/>
        <v>0</v>
      </c>
      <c r="M146" s="18">
        <f t="shared" si="9"/>
        <v>341.1</v>
      </c>
      <c r="N146" s="18">
        <f t="shared" si="10"/>
        <v>566.1</v>
      </c>
      <c r="O146" s="18">
        <f t="shared" si="11"/>
        <v>899</v>
      </c>
    </row>
    <row r="147" spans="1:15" x14ac:dyDescent="0.2">
      <c r="A147">
        <v>7</v>
      </c>
      <c r="B147" s="23">
        <v>43304</v>
      </c>
      <c r="C147" s="23">
        <v>43311</v>
      </c>
      <c r="D147" t="s">
        <v>20</v>
      </c>
      <c r="E147" t="s">
        <v>14</v>
      </c>
      <c r="F147" t="s">
        <v>9</v>
      </c>
      <c r="G147" s="19">
        <v>629</v>
      </c>
      <c r="H147" s="19">
        <v>759</v>
      </c>
      <c r="I147" s="19">
        <v>1019</v>
      </c>
      <c r="J147" s="19">
        <v>1499</v>
      </c>
      <c r="K147">
        <v>4</v>
      </c>
      <c r="L147" s="18" t="b">
        <f t="shared" si="8"/>
        <v>0</v>
      </c>
      <c r="M147" s="18">
        <f t="shared" si="9"/>
        <v>683.1</v>
      </c>
      <c r="N147" s="18">
        <f t="shared" si="10"/>
        <v>917.1</v>
      </c>
      <c r="O147" s="18">
        <f t="shared" si="11"/>
        <v>1499</v>
      </c>
    </row>
    <row r="148" spans="1:15" x14ac:dyDescent="0.2">
      <c r="A148">
        <v>4</v>
      </c>
      <c r="B148" s="23">
        <v>43308</v>
      </c>
      <c r="C148" s="23">
        <v>43312</v>
      </c>
      <c r="D148" t="s">
        <v>20</v>
      </c>
      <c r="E148" t="s">
        <v>14</v>
      </c>
      <c r="F148" t="s">
        <v>10</v>
      </c>
      <c r="G148" s="19">
        <v>259</v>
      </c>
      <c r="H148" s="19">
        <v>349</v>
      </c>
      <c r="I148" s="19">
        <v>475</v>
      </c>
      <c r="J148" s="19">
        <v>699</v>
      </c>
      <c r="K148">
        <v>3.5</v>
      </c>
      <c r="L148" s="18" t="b">
        <f t="shared" si="8"/>
        <v>0</v>
      </c>
      <c r="M148" s="18">
        <f t="shared" si="9"/>
        <v>314.10000000000002</v>
      </c>
      <c r="N148" s="18">
        <f t="shared" si="10"/>
        <v>427.5</v>
      </c>
      <c r="O148" s="18">
        <f t="shared" si="11"/>
        <v>699</v>
      </c>
    </row>
    <row r="149" spans="1:15" x14ac:dyDescent="0.2">
      <c r="A149">
        <v>4</v>
      </c>
      <c r="B149" s="23">
        <v>43308</v>
      </c>
      <c r="C149" s="23">
        <v>43312</v>
      </c>
      <c r="D149" t="s">
        <v>44</v>
      </c>
      <c r="E149" t="s">
        <v>14</v>
      </c>
      <c r="F149" t="s">
        <v>10</v>
      </c>
      <c r="G149" s="19">
        <v>399</v>
      </c>
      <c r="H149" s="19">
        <v>500</v>
      </c>
      <c r="I149" s="19">
        <v>679</v>
      </c>
      <c r="J149" s="19">
        <v>1199</v>
      </c>
      <c r="K149">
        <v>3.5</v>
      </c>
      <c r="L149" s="18" t="b">
        <f t="shared" si="8"/>
        <v>0</v>
      </c>
      <c r="M149" s="18">
        <f t="shared" si="9"/>
        <v>450</v>
      </c>
      <c r="N149" s="18">
        <f t="shared" si="10"/>
        <v>611.1</v>
      </c>
      <c r="O149" s="18">
        <f t="shared" si="11"/>
        <v>1199</v>
      </c>
    </row>
    <row r="150" spans="1:15" x14ac:dyDescent="0.2">
      <c r="A150">
        <v>7</v>
      </c>
      <c r="B150" s="23">
        <v>43311</v>
      </c>
      <c r="C150" s="23">
        <v>43318</v>
      </c>
      <c r="D150" t="s">
        <v>20</v>
      </c>
      <c r="E150" t="s">
        <v>14</v>
      </c>
      <c r="F150" t="s">
        <v>9</v>
      </c>
      <c r="G150" s="19">
        <v>629</v>
      </c>
      <c r="H150" s="19">
        <v>759</v>
      </c>
      <c r="I150" s="19">
        <v>1019</v>
      </c>
      <c r="J150" s="19">
        <v>1499</v>
      </c>
      <c r="K150">
        <v>4</v>
      </c>
      <c r="L150" s="18" t="b">
        <f t="shared" si="8"/>
        <v>0</v>
      </c>
      <c r="M150" s="18">
        <f t="shared" si="9"/>
        <v>683.1</v>
      </c>
      <c r="N150" s="18">
        <f t="shared" si="10"/>
        <v>917.1</v>
      </c>
      <c r="O150" s="18">
        <f t="shared" si="11"/>
        <v>1499</v>
      </c>
    </row>
    <row r="151" spans="1:15" x14ac:dyDescent="0.2">
      <c r="A151">
        <v>5</v>
      </c>
      <c r="B151" s="23">
        <v>43312</v>
      </c>
      <c r="C151" s="23">
        <v>43317</v>
      </c>
      <c r="D151" t="s">
        <v>20</v>
      </c>
      <c r="E151" t="s">
        <v>14</v>
      </c>
      <c r="F151" t="s">
        <v>10</v>
      </c>
      <c r="G151" s="19">
        <v>299</v>
      </c>
      <c r="H151" s="19">
        <v>379</v>
      </c>
      <c r="I151" s="19">
        <v>629</v>
      </c>
      <c r="J151" s="19">
        <v>899</v>
      </c>
      <c r="K151">
        <v>3.5</v>
      </c>
      <c r="L151" s="18" t="b">
        <f t="shared" si="8"/>
        <v>0</v>
      </c>
      <c r="M151" s="18">
        <f t="shared" si="9"/>
        <v>341.1</v>
      </c>
      <c r="N151" s="18">
        <f t="shared" si="10"/>
        <v>566.1</v>
      </c>
      <c r="O151" s="18">
        <f t="shared" si="11"/>
        <v>899</v>
      </c>
    </row>
    <row r="152" spans="1:15" x14ac:dyDescent="0.2">
      <c r="A152">
        <v>5</v>
      </c>
      <c r="B152" s="23">
        <v>43317</v>
      </c>
      <c r="C152" s="23">
        <v>43322</v>
      </c>
      <c r="D152" t="s">
        <v>20</v>
      </c>
      <c r="E152" t="s">
        <v>14</v>
      </c>
      <c r="F152" t="s">
        <v>10</v>
      </c>
      <c r="G152" s="19">
        <v>319</v>
      </c>
      <c r="H152" s="19">
        <v>399</v>
      </c>
      <c r="I152" s="19">
        <v>647</v>
      </c>
      <c r="J152" s="19">
        <v>929</v>
      </c>
      <c r="K152">
        <v>3.5</v>
      </c>
      <c r="L152" s="18" t="b">
        <f t="shared" si="8"/>
        <v>0</v>
      </c>
      <c r="M152" s="18">
        <f t="shared" si="9"/>
        <v>359.1</v>
      </c>
      <c r="N152" s="18">
        <f t="shared" si="10"/>
        <v>582.29999999999995</v>
      </c>
      <c r="O152" s="18">
        <f t="shared" si="11"/>
        <v>929</v>
      </c>
    </row>
    <row r="153" spans="1:15" x14ac:dyDescent="0.2">
      <c r="A153">
        <v>7</v>
      </c>
      <c r="B153" s="23">
        <v>43318</v>
      </c>
      <c r="C153" s="23">
        <v>43325</v>
      </c>
      <c r="D153" t="s">
        <v>20</v>
      </c>
      <c r="E153" t="s">
        <v>14</v>
      </c>
      <c r="F153" t="s">
        <v>9</v>
      </c>
      <c r="G153" s="19">
        <v>629</v>
      </c>
      <c r="H153" s="19">
        <v>759</v>
      </c>
      <c r="I153" s="19">
        <v>1019</v>
      </c>
      <c r="J153" s="19">
        <v>1499</v>
      </c>
      <c r="K153">
        <v>4</v>
      </c>
      <c r="L153" s="18" t="b">
        <f t="shared" si="8"/>
        <v>0</v>
      </c>
      <c r="M153" s="18">
        <f t="shared" si="9"/>
        <v>683.1</v>
      </c>
      <c r="N153" s="18">
        <f t="shared" si="10"/>
        <v>917.1</v>
      </c>
      <c r="O153" s="18">
        <f t="shared" si="11"/>
        <v>1499</v>
      </c>
    </row>
    <row r="154" spans="1:15" x14ac:dyDescent="0.2">
      <c r="A154">
        <v>4</v>
      </c>
      <c r="B154" s="23">
        <v>43322</v>
      </c>
      <c r="C154" s="23">
        <v>43326</v>
      </c>
      <c r="D154" t="s">
        <v>20</v>
      </c>
      <c r="E154" t="s">
        <v>14</v>
      </c>
      <c r="F154" t="s">
        <v>10</v>
      </c>
      <c r="G154" s="19">
        <v>259</v>
      </c>
      <c r="H154" s="19">
        <v>349</v>
      </c>
      <c r="I154" s="19">
        <v>475</v>
      </c>
      <c r="J154" s="19">
        <v>699</v>
      </c>
      <c r="K154">
        <v>3.5</v>
      </c>
      <c r="L154" s="18" t="b">
        <f t="shared" si="8"/>
        <v>0</v>
      </c>
      <c r="M154" s="18">
        <f t="shared" si="9"/>
        <v>314.10000000000002</v>
      </c>
      <c r="N154" s="18">
        <f t="shared" si="10"/>
        <v>427.5</v>
      </c>
      <c r="O154" s="18">
        <f t="shared" si="11"/>
        <v>699</v>
      </c>
    </row>
    <row r="155" spans="1:15" x14ac:dyDescent="0.2">
      <c r="A155">
        <v>4</v>
      </c>
      <c r="B155" s="23">
        <v>43322</v>
      </c>
      <c r="C155" s="23">
        <v>43326</v>
      </c>
      <c r="D155" t="s">
        <v>44</v>
      </c>
      <c r="E155" t="s">
        <v>14</v>
      </c>
      <c r="F155" t="s">
        <v>10</v>
      </c>
      <c r="G155" s="19">
        <v>399</v>
      </c>
      <c r="H155" s="19">
        <v>500</v>
      </c>
      <c r="I155" s="19">
        <v>679</v>
      </c>
      <c r="J155" s="19">
        <v>1199</v>
      </c>
      <c r="K155">
        <v>3.5</v>
      </c>
      <c r="L155" s="18" t="b">
        <f t="shared" si="8"/>
        <v>0</v>
      </c>
      <c r="M155" s="18">
        <f t="shared" si="9"/>
        <v>450</v>
      </c>
      <c r="N155" s="18">
        <f t="shared" si="10"/>
        <v>611.1</v>
      </c>
      <c r="O155" s="18">
        <f t="shared" si="11"/>
        <v>1199</v>
      </c>
    </row>
    <row r="156" spans="1:15" x14ac:dyDescent="0.2">
      <c r="A156">
        <v>7</v>
      </c>
      <c r="B156" s="23">
        <v>43325</v>
      </c>
      <c r="C156" s="23">
        <v>43332</v>
      </c>
      <c r="D156" t="s">
        <v>20</v>
      </c>
      <c r="E156" t="s">
        <v>14</v>
      </c>
      <c r="F156" t="s">
        <v>9</v>
      </c>
      <c r="G156" s="19">
        <v>679</v>
      </c>
      <c r="H156" s="19">
        <v>849</v>
      </c>
      <c r="I156" s="19">
        <v>1200</v>
      </c>
      <c r="J156" s="19">
        <v>1700</v>
      </c>
      <c r="K156">
        <v>4</v>
      </c>
      <c r="L156" s="18" t="b">
        <f t="shared" si="8"/>
        <v>0</v>
      </c>
      <c r="M156" s="18">
        <f t="shared" si="9"/>
        <v>764.1</v>
      </c>
      <c r="N156" s="18">
        <f t="shared" si="10"/>
        <v>1080</v>
      </c>
      <c r="O156" s="18">
        <f t="shared" si="11"/>
        <v>1700</v>
      </c>
    </row>
    <row r="157" spans="1:15" x14ac:dyDescent="0.2">
      <c r="A157">
        <v>5</v>
      </c>
      <c r="B157" s="23">
        <v>43326</v>
      </c>
      <c r="C157" s="23">
        <v>43331</v>
      </c>
      <c r="D157" t="s">
        <v>20</v>
      </c>
      <c r="E157" t="s">
        <v>14</v>
      </c>
      <c r="F157" t="s">
        <v>10</v>
      </c>
      <c r="G157" s="19">
        <v>319</v>
      </c>
      <c r="H157" s="19">
        <v>399</v>
      </c>
      <c r="I157" s="19">
        <v>647</v>
      </c>
      <c r="J157" s="19">
        <v>929</v>
      </c>
      <c r="K157">
        <v>3.5</v>
      </c>
      <c r="L157" s="18" t="b">
        <f t="shared" si="8"/>
        <v>0</v>
      </c>
      <c r="M157" s="18">
        <f t="shared" si="9"/>
        <v>359.1</v>
      </c>
      <c r="N157" s="18">
        <f t="shared" si="10"/>
        <v>582.29999999999995</v>
      </c>
      <c r="O157" s="18">
        <f t="shared" si="11"/>
        <v>929</v>
      </c>
    </row>
    <row r="158" spans="1:15" x14ac:dyDescent="0.2">
      <c r="A158">
        <v>5</v>
      </c>
      <c r="B158" s="23">
        <v>43331</v>
      </c>
      <c r="C158" s="23">
        <v>43336</v>
      </c>
      <c r="D158" t="s">
        <v>20</v>
      </c>
      <c r="E158" t="s">
        <v>14</v>
      </c>
      <c r="F158" t="s">
        <v>10</v>
      </c>
      <c r="G158" s="19">
        <v>339</v>
      </c>
      <c r="H158" s="19">
        <v>449</v>
      </c>
      <c r="I158" s="19">
        <v>699</v>
      </c>
      <c r="J158" s="19">
        <v>1199</v>
      </c>
      <c r="K158">
        <v>3.5</v>
      </c>
      <c r="L158" s="18" t="b">
        <f t="shared" si="8"/>
        <v>0</v>
      </c>
      <c r="M158" s="18">
        <f t="shared" si="9"/>
        <v>404.1</v>
      </c>
      <c r="N158" s="18">
        <f t="shared" si="10"/>
        <v>629.1</v>
      </c>
      <c r="O158" s="18">
        <f t="shared" si="11"/>
        <v>1199</v>
      </c>
    </row>
    <row r="159" spans="1:15" x14ac:dyDescent="0.2">
      <c r="A159">
        <v>7</v>
      </c>
      <c r="B159" s="23">
        <v>43332</v>
      </c>
      <c r="C159" s="23">
        <v>43339</v>
      </c>
      <c r="D159" t="s">
        <v>20</v>
      </c>
      <c r="E159" t="s">
        <v>14</v>
      </c>
      <c r="F159" t="s">
        <v>9</v>
      </c>
      <c r="G159" s="19">
        <v>679</v>
      </c>
      <c r="H159" s="19">
        <v>849</v>
      </c>
      <c r="I159" s="19">
        <v>1200</v>
      </c>
      <c r="J159" s="19">
        <v>1700</v>
      </c>
      <c r="K159">
        <v>4</v>
      </c>
      <c r="L159" s="18" t="b">
        <f t="shared" si="8"/>
        <v>0</v>
      </c>
      <c r="M159" s="18">
        <f t="shared" si="9"/>
        <v>764.1</v>
      </c>
      <c r="N159" s="18">
        <f t="shared" si="10"/>
        <v>1080</v>
      </c>
      <c r="O159" s="18">
        <f t="shared" si="11"/>
        <v>1700</v>
      </c>
    </row>
    <row r="160" spans="1:15" x14ac:dyDescent="0.2">
      <c r="A160">
        <v>4</v>
      </c>
      <c r="B160" s="23">
        <v>43336</v>
      </c>
      <c r="C160" s="23">
        <v>43340</v>
      </c>
      <c r="D160" t="s">
        <v>20</v>
      </c>
      <c r="E160" t="s">
        <v>14</v>
      </c>
      <c r="F160" t="s">
        <v>10</v>
      </c>
      <c r="G160" s="19">
        <v>399</v>
      </c>
      <c r="H160" s="19">
        <v>449</v>
      </c>
      <c r="I160" s="19">
        <v>550</v>
      </c>
      <c r="J160" s="19">
        <v>825</v>
      </c>
      <c r="K160">
        <v>3.5</v>
      </c>
      <c r="L160" s="18" t="b">
        <f t="shared" si="8"/>
        <v>0</v>
      </c>
      <c r="M160" s="18">
        <f t="shared" si="9"/>
        <v>404.1</v>
      </c>
      <c r="N160" s="18">
        <f t="shared" si="10"/>
        <v>495</v>
      </c>
      <c r="O160" s="18">
        <f t="shared" si="11"/>
        <v>825</v>
      </c>
    </row>
    <row r="161" spans="1:15" x14ac:dyDescent="0.2">
      <c r="A161">
        <v>4</v>
      </c>
      <c r="B161" s="23">
        <v>43336</v>
      </c>
      <c r="C161" s="23">
        <v>43340</v>
      </c>
      <c r="D161" t="s">
        <v>44</v>
      </c>
      <c r="E161" t="s">
        <v>14</v>
      </c>
      <c r="F161" t="s">
        <v>10</v>
      </c>
      <c r="G161" s="19">
        <v>399</v>
      </c>
      <c r="H161" s="19">
        <v>500</v>
      </c>
      <c r="I161" s="19">
        <v>679</v>
      </c>
      <c r="J161" s="19">
        <v>1199</v>
      </c>
      <c r="K161">
        <v>3.5</v>
      </c>
      <c r="L161" s="18" t="b">
        <f t="shared" si="8"/>
        <v>0</v>
      </c>
      <c r="M161" s="18">
        <f t="shared" si="9"/>
        <v>450</v>
      </c>
      <c r="N161" s="18">
        <f t="shared" si="10"/>
        <v>611.1</v>
      </c>
      <c r="O161" s="18">
        <f t="shared" si="11"/>
        <v>1199</v>
      </c>
    </row>
    <row r="162" spans="1:15" x14ac:dyDescent="0.2">
      <c r="A162">
        <v>7</v>
      </c>
      <c r="B162" s="23">
        <v>43339</v>
      </c>
      <c r="C162" s="23">
        <v>43346</v>
      </c>
      <c r="D162" t="s">
        <v>20</v>
      </c>
      <c r="E162" t="s">
        <v>14</v>
      </c>
      <c r="F162" t="s">
        <v>9</v>
      </c>
      <c r="G162" s="19">
        <v>679</v>
      </c>
      <c r="H162" s="19">
        <v>849</v>
      </c>
      <c r="I162" s="19">
        <v>1200</v>
      </c>
      <c r="J162" s="19">
        <v>1700</v>
      </c>
      <c r="K162">
        <v>4</v>
      </c>
      <c r="L162" s="18" t="b">
        <f t="shared" si="8"/>
        <v>0</v>
      </c>
      <c r="M162" s="18">
        <f t="shared" si="9"/>
        <v>764.1</v>
      </c>
      <c r="N162" s="18">
        <f t="shared" si="10"/>
        <v>1080</v>
      </c>
      <c r="O162" s="18">
        <f t="shared" si="11"/>
        <v>1700</v>
      </c>
    </row>
    <row r="163" spans="1:15" x14ac:dyDescent="0.2">
      <c r="A163">
        <v>5</v>
      </c>
      <c r="B163" s="23">
        <v>43340</v>
      </c>
      <c r="C163" s="23">
        <v>43345</v>
      </c>
      <c r="D163" t="s">
        <v>20</v>
      </c>
      <c r="E163" t="s">
        <v>14</v>
      </c>
      <c r="F163" t="s">
        <v>10</v>
      </c>
      <c r="G163" s="19">
        <v>339</v>
      </c>
      <c r="H163" s="19">
        <v>449</v>
      </c>
      <c r="I163" s="19">
        <v>699</v>
      </c>
      <c r="J163" s="19">
        <v>1199</v>
      </c>
      <c r="K163">
        <v>3.5</v>
      </c>
      <c r="L163" s="18" t="b">
        <f t="shared" si="8"/>
        <v>0</v>
      </c>
      <c r="M163" s="18">
        <f t="shared" si="9"/>
        <v>404.1</v>
      </c>
      <c r="N163" s="18">
        <f t="shared" si="10"/>
        <v>629.1</v>
      </c>
      <c r="O163" s="18">
        <f t="shared" si="11"/>
        <v>1199</v>
      </c>
    </row>
    <row r="164" spans="1:15" x14ac:dyDescent="0.2">
      <c r="A164">
        <v>5</v>
      </c>
      <c r="B164" s="23">
        <v>43345</v>
      </c>
      <c r="C164" s="23">
        <v>43350</v>
      </c>
      <c r="D164" t="s">
        <v>20</v>
      </c>
      <c r="E164" t="s">
        <v>14</v>
      </c>
      <c r="F164" t="s">
        <v>10</v>
      </c>
      <c r="G164" s="19">
        <v>339</v>
      </c>
      <c r="H164" s="19">
        <v>449</v>
      </c>
      <c r="I164" s="19">
        <v>699</v>
      </c>
      <c r="J164" s="19">
        <v>1199</v>
      </c>
      <c r="K164">
        <v>3.5</v>
      </c>
      <c r="L164" s="18" t="b">
        <f t="shared" si="8"/>
        <v>0</v>
      </c>
      <c r="M164" s="18">
        <f t="shared" si="9"/>
        <v>404.1</v>
      </c>
      <c r="N164" s="18">
        <f t="shared" si="10"/>
        <v>629.1</v>
      </c>
      <c r="O164" s="18">
        <f t="shared" si="11"/>
        <v>1199</v>
      </c>
    </row>
    <row r="165" spans="1:15" x14ac:dyDescent="0.2">
      <c r="A165">
        <v>7</v>
      </c>
      <c r="B165" s="23">
        <v>43346</v>
      </c>
      <c r="C165" s="23">
        <v>43353</v>
      </c>
      <c r="D165" t="s">
        <v>20</v>
      </c>
      <c r="E165" t="s">
        <v>14</v>
      </c>
      <c r="F165" t="s">
        <v>9</v>
      </c>
      <c r="G165" s="19">
        <v>679</v>
      </c>
      <c r="H165" s="19">
        <v>849</v>
      </c>
      <c r="I165" s="19">
        <v>1200</v>
      </c>
      <c r="J165" s="19">
        <v>1700</v>
      </c>
      <c r="K165">
        <v>4</v>
      </c>
      <c r="L165" s="18" t="b">
        <f t="shared" si="8"/>
        <v>0</v>
      </c>
      <c r="M165" s="18">
        <f t="shared" si="9"/>
        <v>764.1</v>
      </c>
      <c r="N165" s="18">
        <f t="shared" si="10"/>
        <v>1080</v>
      </c>
      <c r="O165" s="18">
        <f t="shared" si="11"/>
        <v>1700</v>
      </c>
    </row>
    <row r="166" spans="1:15" x14ac:dyDescent="0.2">
      <c r="A166">
        <v>4</v>
      </c>
      <c r="B166" s="23">
        <v>43350</v>
      </c>
      <c r="C166" s="23">
        <v>43354</v>
      </c>
      <c r="D166" t="s">
        <v>20</v>
      </c>
      <c r="E166" t="s">
        <v>14</v>
      </c>
      <c r="F166" t="s">
        <v>10</v>
      </c>
      <c r="G166" s="19">
        <v>399</v>
      </c>
      <c r="H166" s="19">
        <v>449</v>
      </c>
      <c r="I166" s="19">
        <v>550</v>
      </c>
      <c r="J166" s="19">
        <v>825</v>
      </c>
      <c r="K166">
        <v>3.5</v>
      </c>
      <c r="L166" s="18" t="b">
        <f t="shared" si="8"/>
        <v>0</v>
      </c>
      <c r="M166" s="18">
        <f t="shared" si="9"/>
        <v>404.1</v>
      </c>
      <c r="N166" s="18">
        <f t="shared" si="10"/>
        <v>495</v>
      </c>
      <c r="O166" s="18">
        <f t="shared" si="11"/>
        <v>825</v>
      </c>
    </row>
    <row r="167" spans="1:15" x14ac:dyDescent="0.2">
      <c r="A167">
        <v>4</v>
      </c>
      <c r="B167" s="23">
        <v>43350</v>
      </c>
      <c r="C167" s="23">
        <v>43354</v>
      </c>
      <c r="D167" t="s">
        <v>44</v>
      </c>
      <c r="E167" t="s">
        <v>14</v>
      </c>
      <c r="F167" t="s">
        <v>10</v>
      </c>
      <c r="G167" s="19">
        <v>399</v>
      </c>
      <c r="H167" s="19">
        <v>500</v>
      </c>
      <c r="I167" s="19">
        <v>679</v>
      </c>
      <c r="J167" s="19">
        <v>1199</v>
      </c>
      <c r="K167">
        <v>3.5</v>
      </c>
      <c r="L167" s="18" t="b">
        <f t="shared" si="8"/>
        <v>0</v>
      </c>
      <c r="M167" s="18">
        <f t="shared" si="9"/>
        <v>450</v>
      </c>
      <c r="N167" s="18">
        <f t="shared" si="10"/>
        <v>611.1</v>
      </c>
      <c r="O167" s="18">
        <f t="shared" si="11"/>
        <v>1199</v>
      </c>
    </row>
    <row r="168" spans="1:15" x14ac:dyDescent="0.2">
      <c r="A168">
        <v>7</v>
      </c>
      <c r="B168" s="23">
        <v>43353</v>
      </c>
      <c r="C168" s="23">
        <v>43360</v>
      </c>
      <c r="D168" t="s">
        <v>20</v>
      </c>
      <c r="E168" t="s">
        <v>14</v>
      </c>
      <c r="F168" t="s">
        <v>9</v>
      </c>
      <c r="G168" s="19">
        <v>629</v>
      </c>
      <c r="H168" s="19">
        <v>759</v>
      </c>
      <c r="I168" s="19">
        <v>1019</v>
      </c>
      <c r="J168" s="19">
        <v>1499</v>
      </c>
      <c r="K168">
        <v>4</v>
      </c>
      <c r="L168" s="18" t="b">
        <f t="shared" si="8"/>
        <v>0</v>
      </c>
      <c r="M168" s="18">
        <f t="shared" si="9"/>
        <v>683.1</v>
      </c>
      <c r="N168" s="18">
        <f t="shared" si="10"/>
        <v>917.1</v>
      </c>
      <c r="O168" s="18">
        <f t="shared" si="11"/>
        <v>1499</v>
      </c>
    </row>
    <row r="169" spans="1:15" x14ac:dyDescent="0.2">
      <c r="A169">
        <v>5</v>
      </c>
      <c r="B169" s="23">
        <v>43354</v>
      </c>
      <c r="C169" s="23">
        <v>43359</v>
      </c>
      <c r="D169" t="s">
        <v>20</v>
      </c>
      <c r="E169" t="s">
        <v>14</v>
      </c>
      <c r="F169" t="s">
        <v>10</v>
      </c>
      <c r="G169" s="19">
        <v>319</v>
      </c>
      <c r="H169" s="19">
        <v>399</v>
      </c>
      <c r="I169" s="19">
        <v>647</v>
      </c>
      <c r="J169" s="19">
        <v>929</v>
      </c>
      <c r="K169">
        <v>3.5</v>
      </c>
      <c r="L169" s="18" t="b">
        <f t="shared" si="8"/>
        <v>0</v>
      </c>
      <c r="M169" s="18">
        <f t="shared" si="9"/>
        <v>359.1</v>
      </c>
      <c r="N169" s="18">
        <f t="shared" si="10"/>
        <v>582.29999999999995</v>
      </c>
      <c r="O169" s="18">
        <f t="shared" si="11"/>
        <v>929</v>
      </c>
    </row>
    <row r="170" spans="1:15" x14ac:dyDescent="0.2">
      <c r="A170">
        <v>5</v>
      </c>
      <c r="B170" s="23">
        <v>43359</v>
      </c>
      <c r="C170" s="23">
        <v>43364</v>
      </c>
      <c r="D170" t="s">
        <v>20</v>
      </c>
      <c r="E170" t="s">
        <v>14</v>
      </c>
      <c r="F170" t="s">
        <v>10</v>
      </c>
      <c r="G170" s="19">
        <v>319</v>
      </c>
      <c r="H170" s="19">
        <v>399</v>
      </c>
      <c r="I170" s="19">
        <v>647</v>
      </c>
      <c r="J170" s="19">
        <v>929</v>
      </c>
      <c r="K170">
        <v>3.5</v>
      </c>
      <c r="L170" s="18" t="b">
        <f t="shared" si="8"/>
        <v>0</v>
      </c>
      <c r="M170" s="18">
        <f t="shared" si="9"/>
        <v>359.1</v>
      </c>
      <c r="N170" s="18">
        <f t="shared" si="10"/>
        <v>582.29999999999995</v>
      </c>
      <c r="O170" s="18">
        <f t="shared" si="11"/>
        <v>929</v>
      </c>
    </row>
    <row r="171" spans="1:15" x14ac:dyDescent="0.2">
      <c r="A171">
        <v>7</v>
      </c>
      <c r="B171" s="23">
        <v>43360</v>
      </c>
      <c r="C171" s="23">
        <v>43367</v>
      </c>
      <c r="D171" t="s">
        <v>20</v>
      </c>
      <c r="E171" t="s">
        <v>14</v>
      </c>
      <c r="F171" t="s">
        <v>9</v>
      </c>
      <c r="G171" s="19">
        <v>629</v>
      </c>
      <c r="H171" s="19">
        <v>759</v>
      </c>
      <c r="I171" s="19">
        <v>1019</v>
      </c>
      <c r="J171" s="19">
        <v>1499</v>
      </c>
      <c r="K171">
        <v>4</v>
      </c>
      <c r="L171" s="18" t="b">
        <f t="shared" si="8"/>
        <v>0</v>
      </c>
      <c r="M171" s="18">
        <f t="shared" si="9"/>
        <v>683.1</v>
      </c>
      <c r="N171" s="18">
        <f t="shared" si="10"/>
        <v>917.1</v>
      </c>
      <c r="O171" s="18">
        <f t="shared" si="11"/>
        <v>1499</v>
      </c>
    </row>
    <row r="172" spans="1:15" x14ac:dyDescent="0.2">
      <c r="A172">
        <v>4</v>
      </c>
      <c r="B172" s="23">
        <v>43364</v>
      </c>
      <c r="C172" s="23">
        <v>43368</v>
      </c>
      <c r="D172" t="s">
        <v>20</v>
      </c>
      <c r="E172" t="s">
        <v>14</v>
      </c>
      <c r="F172" t="s">
        <v>10</v>
      </c>
      <c r="G172" s="19">
        <v>299</v>
      </c>
      <c r="H172" s="19">
        <v>379</v>
      </c>
      <c r="I172" s="19">
        <v>499</v>
      </c>
      <c r="J172" s="19">
        <v>799</v>
      </c>
      <c r="K172">
        <v>3.5</v>
      </c>
      <c r="L172" s="18" t="b">
        <f t="shared" si="8"/>
        <v>0</v>
      </c>
      <c r="M172" s="18">
        <f t="shared" si="9"/>
        <v>341.1</v>
      </c>
      <c r="N172" s="18">
        <f t="shared" si="10"/>
        <v>449.1</v>
      </c>
      <c r="O172" s="18">
        <f t="shared" si="11"/>
        <v>799</v>
      </c>
    </row>
    <row r="173" spans="1:15" x14ac:dyDescent="0.2">
      <c r="A173">
        <v>4</v>
      </c>
      <c r="B173" s="23">
        <v>43364</v>
      </c>
      <c r="C173" s="23">
        <v>43368</v>
      </c>
      <c r="D173" t="s">
        <v>44</v>
      </c>
      <c r="E173" t="s">
        <v>14</v>
      </c>
      <c r="F173" t="s">
        <v>10</v>
      </c>
      <c r="G173" s="19">
        <v>399</v>
      </c>
      <c r="H173" s="19">
        <v>500</v>
      </c>
      <c r="I173" s="19">
        <v>679</v>
      </c>
      <c r="J173" s="19">
        <v>1199</v>
      </c>
      <c r="K173">
        <v>3.5</v>
      </c>
      <c r="L173" s="18" t="b">
        <f t="shared" si="8"/>
        <v>0</v>
      </c>
      <c r="M173" s="18">
        <f t="shared" si="9"/>
        <v>450</v>
      </c>
      <c r="N173" s="18">
        <f t="shared" si="10"/>
        <v>611.1</v>
      </c>
      <c r="O173" s="18">
        <f t="shared" si="11"/>
        <v>1199</v>
      </c>
    </row>
    <row r="174" spans="1:15" x14ac:dyDescent="0.2">
      <c r="A174">
        <v>7</v>
      </c>
      <c r="B174" s="23">
        <v>43367</v>
      </c>
      <c r="C174" s="23">
        <v>43374</v>
      </c>
      <c r="D174" t="s">
        <v>20</v>
      </c>
      <c r="E174" t="s">
        <v>14</v>
      </c>
      <c r="F174" t="s">
        <v>9</v>
      </c>
      <c r="G174" s="19">
        <v>629</v>
      </c>
      <c r="H174" s="19">
        <v>759</v>
      </c>
      <c r="I174" s="19">
        <v>1019</v>
      </c>
      <c r="J174" s="19">
        <v>1499</v>
      </c>
      <c r="K174">
        <v>4</v>
      </c>
      <c r="L174" s="18" t="b">
        <f t="shared" si="8"/>
        <v>0</v>
      </c>
      <c r="M174" s="18">
        <f t="shared" si="9"/>
        <v>683.1</v>
      </c>
      <c r="N174" s="18">
        <f t="shared" si="10"/>
        <v>917.1</v>
      </c>
      <c r="O174" s="18">
        <f t="shared" si="11"/>
        <v>1499</v>
      </c>
    </row>
    <row r="175" spans="1:15" x14ac:dyDescent="0.2">
      <c r="A175">
        <v>5</v>
      </c>
      <c r="B175" s="23">
        <v>43368</v>
      </c>
      <c r="C175" s="23">
        <v>43373</v>
      </c>
      <c r="D175" t="s">
        <v>20</v>
      </c>
      <c r="E175" t="s">
        <v>14</v>
      </c>
      <c r="F175" t="s">
        <v>10</v>
      </c>
      <c r="G175" s="19">
        <v>319</v>
      </c>
      <c r="H175" s="19">
        <v>399</v>
      </c>
      <c r="I175" s="19">
        <v>647</v>
      </c>
      <c r="J175" s="19">
        <v>929</v>
      </c>
      <c r="K175">
        <v>3.5</v>
      </c>
      <c r="L175" s="18" t="b">
        <f t="shared" si="8"/>
        <v>0</v>
      </c>
      <c r="M175" s="18">
        <f t="shared" si="9"/>
        <v>359.1</v>
      </c>
      <c r="N175" s="18">
        <f t="shared" si="10"/>
        <v>582.29999999999995</v>
      </c>
      <c r="O175" s="18">
        <f t="shared" si="11"/>
        <v>929</v>
      </c>
    </row>
    <row r="176" spans="1:15" x14ac:dyDescent="0.2">
      <c r="A176">
        <v>5</v>
      </c>
      <c r="B176" s="23">
        <v>43373</v>
      </c>
      <c r="C176" s="23">
        <v>43378</v>
      </c>
      <c r="D176" t="s">
        <v>20</v>
      </c>
      <c r="E176" t="s">
        <v>14</v>
      </c>
      <c r="F176" t="s">
        <v>10</v>
      </c>
      <c r="G176" s="19">
        <v>319</v>
      </c>
      <c r="H176" s="19">
        <v>399</v>
      </c>
      <c r="I176" s="19">
        <v>647</v>
      </c>
      <c r="J176" s="19">
        <v>929</v>
      </c>
      <c r="K176">
        <v>3.5</v>
      </c>
      <c r="L176" s="18" t="b">
        <f t="shared" si="8"/>
        <v>0</v>
      </c>
      <c r="M176" s="18">
        <f t="shared" si="9"/>
        <v>359.1</v>
      </c>
      <c r="N176" s="18">
        <f t="shared" si="10"/>
        <v>582.29999999999995</v>
      </c>
      <c r="O176" s="18">
        <f t="shared" si="11"/>
        <v>929</v>
      </c>
    </row>
    <row r="177" spans="1:15" x14ac:dyDescent="0.2">
      <c r="A177">
        <v>7</v>
      </c>
      <c r="B177" s="23">
        <v>43374</v>
      </c>
      <c r="C177" s="23">
        <v>43381</v>
      </c>
      <c r="D177" t="s">
        <v>20</v>
      </c>
      <c r="E177" t="s">
        <v>14</v>
      </c>
      <c r="F177" t="s">
        <v>9</v>
      </c>
      <c r="G177" s="19">
        <v>629</v>
      </c>
      <c r="H177" s="19">
        <v>759</v>
      </c>
      <c r="I177" s="19">
        <v>1019</v>
      </c>
      <c r="J177" s="19">
        <v>1499</v>
      </c>
      <c r="K177">
        <v>4</v>
      </c>
      <c r="L177" s="18" t="b">
        <f t="shared" si="8"/>
        <v>0</v>
      </c>
      <c r="M177" s="18">
        <f t="shared" si="9"/>
        <v>683.1</v>
      </c>
      <c r="N177" s="18">
        <f t="shared" si="10"/>
        <v>917.1</v>
      </c>
      <c r="O177" s="18">
        <f t="shared" si="11"/>
        <v>1499</v>
      </c>
    </row>
    <row r="178" spans="1:15" x14ac:dyDescent="0.2">
      <c r="A178">
        <v>4</v>
      </c>
      <c r="B178" s="23">
        <v>43378</v>
      </c>
      <c r="C178" s="23">
        <v>43382</v>
      </c>
      <c r="D178" t="s">
        <v>20</v>
      </c>
      <c r="E178" t="s">
        <v>14</v>
      </c>
      <c r="F178" t="s">
        <v>10</v>
      </c>
      <c r="G178" s="19">
        <v>299</v>
      </c>
      <c r="H178" s="19">
        <v>379</v>
      </c>
      <c r="I178" s="19">
        <v>499</v>
      </c>
      <c r="J178" s="19">
        <v>799</v>
      </c>
      <c r="K178">
        <v>3.5</v>
      </c>
      <c r="L178" s="18" t="b">
        <f t="shared" si="8"/>
        <v>0</v>
      </c>
      <c r="M178" s="18">
        <f t="shared" si="9"/>
        <v>341.1</v>
      </c>
      <c r="N178" s="18">
        <f t="shared" si="10"/>
        <v>449.1</v>
      </c>
      <c r="O178" s="18">
        <f t="shared" si="11"/>
        <v>799</v>
      </c>
    </row>
    <row r="179" spans="1:15" x14ac:dyDescent="0.2">
      <c r="A179">
        <v>4</v>
      </c>
      <c r="B179" s="23">
        <v>43378</v>
      </c>
      <c r="C179" s="23">
        <v>43382</v>
      </c>
      <c r="D179" t="s">
        <v>44</v>
      </c>
      <c r="E179" t="s">
        <v>14</v>
      </c>
      <c r="F179" t="s">
        <v>10</v>
      </c>
      <c r="G179" s="19">
        <v>399</v>
      </c>
      <c r="H179" s="19">
        <v>500</v>
      </c>
      <c r="I179" s="19">
        <v>679</v>
      </c>
      <c r="J179" s="19">
        <v>1199</v>
      </c>
      <c r="K179">
        <v>3.5</v>
      </c>
      <c r="L179" s="18" t="b">
        <f t="shared" si="8"/>
        <v>0</v>
      </c>
      <c r="M179" s="18">
        <f t="shared" si="9"/>
        <v>450</v>
      </c>
      <c r="N179" s="18">
        <f t="shared" si="10"/>
        <v>611.1</v>
      </c>
      <c r="O179" s="18">
        <f t="shared" si="11"/>
        <v>1199</v>
      </c>
    </row>
    <row r="180" spans="1:15" x14ac:dyDescent="0.2">
      <c r="A180">
        <v>7</v>
      </c>
      <c r="B180" s="23">
        <v>43381</v>
      </c>
      <c r="C180" s="23">
        <v>43388</v>
      </c>
      <c r="D180" t="s">
        <v>20</v>
      </c>
      <c r="E180" t="s">
        <v>14</v>
      </c>
      <c r="F180" t="s">
        <v>9</v>
      </c>
      <c r="G180" s="19">
        <v>629</v>
      </c>
      <c r="H180" s="19">
        <v>759</v>
      </c>
      <c r="I180" s="19">
        <v>1019</v>
      </c>
      <c r="J180" s="19">
        <v>1499</v>
      </c>
      <c r="K180">
        <v>4</v>
      </c>
      <c r="L180" s="18" t="b">
        <f t="shared" si="8"/>
        <v>0</v>
      </c>
      <c r="M180" s="18">
        <f t="shared" si="9"/>
        <v>683.1</v>
      </c>
      <c r="N180" s="18">
        <f t="shared" si="10"/>
        <v>917.1</v>
      </c>
      <c r="O180" s="18">
        <f t="shared" si="11"/>
        <v>1499</v>
      </c>
    </row>
    <row r="181" spans="1:15" x14ac:dyDescent="0.2">
      <c r="A181">
        <v>5</v>
      </c>
      <c r="B181" s="23">
        <v>43382</v>
      </c>
      <c r="C181" s="23">
        <v>43387</v>
      </c>
      <c r="D181" t="s">
        <v>20</v>
      </c>
      <c r="E181" t="s">
        <v>14</v>
      </c>
      <c r="F181" t="s">
        <v>10</v>
      </c>
      <c r="G181" s="19">
        <v>319</v>
      </c>
      <c r="H181" s="19">
        <v>399</v>
      </c>
      <c r="I181" s="19">
        <v>647</v>
      </c>
      <c r="J181" s="19">
        <v>929</v>
      </c>
      <c r="K181">
        <v>3.5</v>
      </c>
      <c r="L181" s="18" t="b">
        <f t="shared" si="8"/>
        <v>0</v>
      </c>
      <c r="M181" s="18">
        <f t="shared" si="9"/>
        <v>359.1</v>
      </c>
      <c r="N181" s="18">
        <f t="shared" si="10"/>
        <v>582.29999999999995</v>
      </c>
      <c r="O181" s="18">
        <f t="shared" si="11"/>
        <v>929</v>
      </c>
    </row>
    <row r="182" spans="1:15" x14ac:dyDescent="0.2">
      <c r="A182">
        <v>5</v>
      </c>
      <c r="B182" s="23">
        <v>43387</v>
      </c>
      <c r="C182" s="23">
        <v>43392</v>
      </c>
      <c r="D182" t="s">
        <v>20</v>
      </c>
      <c r="E182" t="s">
        <v>14</v>
      </c>
      <c r="F182" t="s">
        <v>10</v>
      </c>
      <c r="G182" s="19">
        <v>319</v>
      </c>
      <c r="H182" s="19">
        <v>399</v>
      </c>
      <c r="I182" s="19">
        <v>647</v>
      </c>
      <c r="J182" s="19">
        <v>929</v>
      </c>
      <c r="K182">
        <v>3.5</v>
      </c>
      <c r="L182" s="18" t="b">
        <f t="shared" si="8"/>
        <v>0</v>
      </c>
      <c r="M182" s="18">
        <f t="shared" si="9"/>
        <v>359.1</v>
      </c>
      <c r="N182" s="18">
        <f t="shared" si="10"/>
        <v>582.29999999999995</v>
      </c>
      <c r="O182" s="18">
        <f t="shared" si="11"/>
        <v>929</v>
      </c>
    </row>
    <row r="183" spans="1:15" x14ac:dyDescent="0.2">
      <c r="A183">
        <v>7</v>
      </c>
      <c r="B183" s="23">
        <v>43387</v>
      </c>
      <c r="C183" s="23">
        <v>43394</v>
      </c>
      <c r="D183" t="s">
        <v>20</v>
      </c>
      <c r="E183" t="s">
        <v>4</v>
      </c>
      <c r="F183" t="s">
        <v>12</v>
      </c>
      <c r="G183" s="19">
        <v>659</v>
      </c>
      <c r="H183" s="19">
        <v>819</v>
      </c>
      <c r="I183" s="19">
        <v>1029</v>
      </c>
      <c r="J183" s="19">
        <v>1599</v>
      </c>
      <c r="K183">
        <v>5</v>
      </c>
      <c r="L183" s="18" t="b">
        <f t="shared" si="8"/>
        <v>0</v>
      </c>
      <c r="M183" s="18">
        <f t="shared" si="9"/>
        <v>737.1</v>
      </c>
      <c r="N183" s="18">
        <f t="shared" si="10"/>
        <v>926.1</v>
      </c>
      <c r="O183" s="18">
        <f t="shared" si="11"/>
        <v>1599</v>
      </c>
    </row>
    <row r="184" spans="1:15" x14ac:dyDescent="0.2">
      <c r="A184">
        <v>7</v>
      </c>
      <c r="B184" s="23">
        <v>43388</v>
      </c>
      <c r="C184" s="23">
        <v>43395</v>
      </c>
      <c r="D184" t="s">
        <v>20</v>
      </c>
      <c r="E184" t="s">
        <v>14</v>
      </c>
      <c r="F184" t="s">
        <v>9</v>
      </c>
      <c r="G184" s="19">
        <v>629</v>
      </c>
      <c r="H184" s="19">
        <v>759</v>
      </c>
      <c r="I184" s="19">
        <v>1019</v>
      </c>
      <c r="J184" s="19">
        <v>1499</v>
      </c>
      <c r="K184">
        <v>4</v>
      </c>
      <c r="L184" s="18" t="b">
        <f t="shared" si="8"/>
        <v>0</v>
      </c>
      <c r="M184" s="18">
        <f t="shared" si="9"/>
        <v>683.1</v>
      </c>
      <c r="N184" s="18">
        <f t="shared" si="10"/>
        <v>917.1</v>
      </c>
      <c r="O184" s="18">
        <f t="shared" si="11"/>
        <v>1499</v>
      </c>
    </row>
    <row r="185" spans="1:15" x14ac:dyDescent="0.2">
      <c r="A185">
        <v>7</v>
      </c>
      <c r="B185" s="23">
        <v>43394</v>
      </c>
      <c r="C185" s="23">
        <v>43401</v>
      </c>
      <c r="D185" t="s">
        <v>20</v>
      </c>
      <c r="E185" t="s">
        <v>4</v>
      </c>
      <c r="F185" t="s">
        <v>12</v>
      </c>
      <c r="G185" s="19">
        <v>659</v>
      </c>
      <c r="H185" s="19">
        <v>819</v>
      </c>
      <c r="I185" s="19">
        <v>1029</v>
      </c>
      <c r="J185" s="19">
        <v>1599</v>
      </c>
      <c r="K185">
        <v>5</v>
      </c>
      <c r="L185" s="18" t="b">
        <f t="shared" si="8"/>
        <v>0</v>
      </c>
      <c r="M185" s="18">
        <f t="shared" si="9"/>
        <v>737.1</v>
      </c>
      <c r="N185" s="18">
        <f t="shared" si="10"/>
        <v>926.1</v>
      </c>
      <c r="O185" s="18">
        <f t="shared" si="11"/>
        <v>1599</v>
      </c>
    </row>
    <row r="186" spans="1:15" x14ac:dyDescent="0.2">
      <c r="A186">
        <v>7</v>
      </c>
      <c r="B186" s="23">
        <v>43394</v>
      </c>
      <c r="C186" s="23">
        <v>43401</v>
      </c>
      <c r="D186" t="s">
        <v>44</v>
      </c>
      <c r="E186" t="s">
        <v>4</v>
      </c>
      <c r="F186" t="s">
        <v>12</v>
      </c>
      <c r="G186" s="19">
        <v>465</v>
      </c>
      <c r="H186" s="19">
        <v>575</v>
      </c>
      <c r="I186" s="19">
        <v>759</v>
      </c>
      <c r="J186" s="19">
        <v>1199</v>
      </c>
      <c r="K186">
        <v>5</v>
      </c>
      <c r="L186" s="18" t="b">
        <f t="shared" si="8"/>
        <v>0</v>
      </c>
      <c r="M186" s="18">
        <f t="shared" si="9"/>
        <v>517.5</v>
      </c>
      <c r="N186" s="18">
        <f t="shared" si="10"/>
        <v>683.1</v>
      </c>
      <c r="O186" s="18">
        <f t="shared" si="11"/>
        <v>1199</v>
      </c>
    </row>
    <row r="187" spans="1:15" x14ac:dyDescent="0.2">
      <c r="A187">
        <v>5</v>
      </c>
      <c r="B187" s="23">
        <v>43401</v>
      </c>
      <c r="C187" s="23">
        <v>43406</v>
      </c>
      <c r="D187" t="s">
        <v>20</v>
      </c>
      <c r="E187" t="s">
        <v>14</v>
      </c>
      <c r="F187" t="s">
        <v>9</v>
      </c>
      <c r="G187" s="19">
        <v>319</v>
      </c>
      <c r="H187" s="19">
        <v>399</v>
      </c>
      <c r="I187" s="19">
        <v>647</v>
      </c>
      <c r="J187" s="19">
        <v>929</v>
      </c>
      <c r="K187">
        <v>4</v>
      </c>
      <c r="L187" s="18" t="b">
        <f t="shared" si="8"/>
        <v>0</v>
      </c>
      <c r="M187" s="18">
        <f t="shared" si="9"/>
        <v>359.1</v>
      </c>
      <c r="N187" s="18">
        <f t="shared" si="10"/>
        <v>582.29999999999995</v>
      </c>
      <c r="O187" s="18">
        <f t="shared" si="11"/>
        <v>929</v>
      </c>
    </row>
    <row r="188" spans="1:15" x14ac:dyDescent="0.2">
      <c r="A188">
        <v>7</v>
      </c>
      <c r="B188" s="23">
        <v>43401</v>
      </c>
      <c r="C188" s="23">
        <v>43408</v>
      </c>
      <c r="D188" t="s">
        <v>20</v>
      </c>
      <c r="E188" t="s">
        <v>4</v>
      </c>
      <c r="F188" t="s">
        <v>12</v>
      </c>
      <c r="G188" s="19">
        <v>659</v>
      </c>
      <c r="H188" s="19">
        <v>819</v>
      </c>
      <c r="I188" s="19">
        <v>1029</v>
      </c>
      <c r="J188" s="19">
        <v>1599</v>
      </c>
      <c r="K188">
        <v>5</v>
      </c>
      <c r="L188" s="18" t="b">
        <f t="shared" si="8"/>
        <v>0</v>
      </c>
      <c r="M188" s="18">
        <f t="shared" si="9"/>
        <v>737.1</v>
      </c>
      <c r="N188" s="18">
        <f t="shared" si="10"/>
        <v>926.1</v>
      </c>
      <c r="O188" s="18">
        <f t="shared" si="11"/>
        <v>1599</v>
      </c>
    </row>
    <row r="189" spans="1:15" x14ac:dyDescent="0.2">
      <c r="A189">
        <v>4</v>
      </c>
      <c r="B189" s="23">
        <v>43406</v>
      </c>
      <c r="C189" s="23">
        <v>43410</v>
      </c>
      <c r="D189" t="s">
        <v>20</v>
      </c>
      <c r="E189" t="s">
        <v>14</v>
      </c>
      <c r="F189" t="s">
        <v>9</v>
      </c>
      <c r="G189" s="19">
        <v>289</v>
      </c>
      <c r="H189" s="19">
        <v>349</v>
      </c>
      <c r="I189" s="19">
        <v>450</v>
      </c>
      <c r="J189" s="19">
        <v>675</v>
      </c>
      <c r="K189">
        <v>4</v>
      </c>
      <c r="L189" s="18" t="b">
        <f t="shared" si="8"/>
        <v>0</v>
      </c>
      <c r="M189" s="18">
        <f t="shared" si="9"/>
        <v>314.10000000000002</v>
      </c>
      <c r="N189" s="18">
        <f t="shared" si="10"/>
        <v>405</v>
      </c>
      <c r="O189" s="18">
        <f t="shared" si="11"/>
        <v>675</v>
      </c>
    </row>
    <row r="190" spans="1:15" x14ac:dyDescent="0.2">
      <c r="A190">
        <v>7</v>
      </c>
      <c r="B190" s="23">
        <v>43408</v>
      </c>
      <c r="C190" s="23">
        <v>43415</v>
      </c>
      <c r="D190" t="s">
        <v>20</v>
      </c>
      <c r="E190" t="s">
        <v>5</v>
      </c>
      <c r="F190" t="s">
        <v>19</v>
      </c>
      <c r="G190" s="19">
        <v>725</v>
      </c>
      <c r="H190" s="19">
        <v>849</v>
      </c>
      <c r="I190" s="19">
        <v>1200</v>
      </c>
      <c r="J190" s="19">
        <v>1675</v>
      </c>
      <c r="K190">
        <v>4.5</v>
      </c>
      <c r="L190" s="18" t="b">
        <f t="shared" si="8"/>
        <v>0</v>
      </c>
      <c r="M190" s="18">
        <f t="shared" si="9"/>
        <v>764.1</v>
      </c>
      <c r="N190" s="18">
        <f t="shared" si="10"/>
        <v>1080</v>
      </c>
      <c r="O190" s="18">
        <f t="shared" si="11"/>
        <v>1675</v>
      </c>
    </row>
    <row r="191" spans="1:15" x14ac:dyDescent="0.2">
      <c r="A191">
        <v>7</v>
      </c>
      <c r="B191" s="23">
        <v>43408</v>
      </c>
      <c r="C191" s="23">
        <v>43415</v>
      </c>
      <c r="D191" t="s">
        <v>20</v>
      </c>
      <c r="E191" t="s">
        <v>4</v>
      </c>
      <c r="F191" t="s">
        <v>12</v>
      </c>
      <c r="G191" s="19">
        <v>659</v>
      </c>
      <c r="H191" s="19">
        <v>819</v>
      </c>
      <c r="I191" s="19">
        <v>1029</v>
      </c>
      <c r="J191" s="19">
        <v>1599</v>
      </c>
      <c r="K191">
        <v>5</v>
      </c>
      <c r="L191" s="18" t="b">
        <f t="shared" si="8"/>
        <v>0</v>
      </c>
      <c r="M191" s="18">
        <f t="shared" si="9"/>
        <v>737.1</v>
      </c>
      <c r="N191" s="18">
        <f t="shared" si="10"/>
        <v>926.1</v>
      </c>
      <c r="O191" s="18">
        <f t="shared" si="11"/>
        <v>1599</v>
      </c>
    </row>
    <row r="192" spans="1:15" x14ac:dyDescent="0.2">
      <c r="A192">
        <v>7</v>
      </c>
      <c r="B192" s="23">
        <v>43408</v>
      </c>
      <c r="C192" s="23">
        <v>43415</v>
      </c>
      <c r="D192" t="s">
        <v>44</v>
      </c>
      <c r="E192" t="s">
        <v>4</v>
      </c>
      <c r="F192" t="s">
        <v>12</v>
      </c>
      <c r="G192" s="19">
        <v>465</v>
      </c>
      <c r="H192" s="19">
        <v>575</v>
      </c>
      <c r="I192" s="19">
        <v>759</v>
      </c>
      <c r="J192" s="19">
        <v>1199</v>
      </c>
      <c r="K192">
        <v>5</v>
      </c>
      <c r="L192" s="18" t="b">
        <f t="shared" si="8"/>
        <v>0</v>
      </c>
      <c r="M192" s="18">
        <f t="shared" si="9"/>
        <v>517.5</v>
      </c>
      <c r="N192" s="18">
        <f t="shared" si="10"/>
        <v>683.1</v>
      </c>
      <c r="O192" s="18">
        <f t="shared" si="11"/>
        <v>1199</v>
      </c>
    </row>
    <row r="193" spans="1:15" x14ac:dyDescent="0.2">
      <c r="A193">
        <v>7</v>
      </c>
      <c r="B193" s="23">
        <v>43409</v>
      </c>
      <c r="C193" s="23">
        <v>43416</v>
      </c>
      <c r="D193" t="s">
        <v>20</v>
      </c>
      <c r="E193" t="s">
        <v>14</v>
      </c>
      <c r="F193" t="s">
        <v>8</v>
      </c>
      <c r="G193" s="19">
        <v>629</v>
      </c>
      <c r="H193" s="19">
        <v>759</v>
      </c>
      <c r="I193" s="19">
        <v>1019</v>
      </c>
      <c r="J193" s="19">
        <v>1499</v>
      </c>
      <c r="K193">
        <v>4.5</v>
      </c>
      <c r="L193" s="18" t="b">
        <f t="shared" si="8"/>
        <v>0</v>
      </c>
      <c r="M193" s="18">
        <f t="shared" si="9"/>
        <v>683.1</v>
      </c>
      <c r="N193" s="18">
        <f t="shared" si="10"/>
        <v>917.1</v>
      </c>
      <c r="O193" s="18">
        <f t="shared" si="11"/>
        <v>1499</v>
      </c>
    </row>
    <row r="194" spans="1:15" x14ac:dyDescent="0.2">
      <c r="A194">
        <v>5</v>
      </c>
      <c r="B194" s="23">
        <v>43410</v>
      </c>
      <c r="C194" s="23">
        <v>43415</v>
      </c>
      <c r="D194" t="s">
        <v>20</v>
      </c>
      <c r="E194" t="s">
        <v>14</v>
      </c>
      <c r="F194" t="s">
        <v>9</v>
      </c>
      <c r="G194" s="19">
        <v>319</v>
      </c>
      <c r="H194" s="19">
        <v>399</v>
      </c>
      <c r="I194" s="19">
        <v>647</v>
      </c>
      <c r="J194" s="19">
        <v>929</v>
      </c>
      <c r="K194">
        <v>4</v>
      </c>
      <c r="L194" s="18" t="b">
        <f t="shared" si="8"/>
        <v>0</v>
      </c>
      <c r="M194" s="18">
        <f t="shared" si="9"/>
        <v>359.1</v>
      </c>
      <c r="N194" s="18">
        <f t="shared" si="10"/>
        <v>582.29999999999995</v>
      </c>
      <c r="O194" s="18">
        <f t="shared" si="11"/>
        <v>929</v>
      </c>
    </row>
    <row r="195" spans="1:15" x14ac:dyDescent="0.2">
      <c r="A195">
        <v>5</v>
      </c>
      <c r="B195" s="23">
        <v>43415</v>
      </c>
      <c r="C195" s="23">
        <v>43420</v>
      </c>
      <c r="D195" t="s">
        <v>20</v>
      </c>
      <c r="E195" t="s">
        <v>14</v>
      </c>
      <c r="F195" t="s">
        <v>9</v>
      </c>
      <c r="G195" s="19">
        <v>319</v>
      </c>
      <c r="H195" s="19">
        <v>399</v>
      </c>
      <c r="I195" s="19">
        <v>647</v>
      </c>
      <c r="J195" s="19">
        <v>929</v>
      </c>
      <c r="K195">
        <v>4</v>
      </c>
      <c r="L195" s="18" t="b">
        <f t="shared" si="8"/>
        <v>0</v>
      </c>
      <c r="M195" s="18">
        <f t="shared" si="9"/>
        <v>359.1</v>
      </c>
      <c r="N195" s="18">
        <f t="shared" si="10"/>
        <v>582.29999999999995</v>
      </c>
      <c r="O195" s="18">
        <f t="shared" si="11"/>
        <v>929</v>
      </c>
    </row>
    <row r="196" spans="1:15" x14ac:dyDescent="0.2">
      <c r="A196">
        <v>7</v>
      </c>
      <c r="B196" s="23">
        <v>43415</v>
      </c>
      <c r="C196" s="23">
        <v>43422</v>
      </c>
      <c r="D196" t="s">
        <v>20</v>
      </c>
      <c r="E196" t="s">
        <v>5</v>
      </c>
      <c r="F196" t="s">
        <v>19</v>
      </c>
      <c r="G196" s="19">
        <v>725</v>
      </c>
      <c r="H196" s="19">
        <v>849</v>
      </c>
      <c r="I196" s="19">
        <v>1200</v>
      </c>
      <c r="J196" s="19">
        <v>1675</v>
      </c>
      <c r="K196">
        <v>4.5</v>
      </c>
      <c r="L196" s="18" t="b">
        <f t="shared" si="8"/>
        <v>0</v>
      </c>
      <c r="M196" s="18">
        <f t="shared" si="9"/>
        <v>764.1</v>
      </c>
      <c r="N196" s="18">
        <f t="shared" si="10"/>
        <v>1080</v>
      </c>
      <c r="O196" s="18">
        <f t="shared" si="11"/>
        <v>1675</v>
      </c>
    </row>
    <row r="197" spans="1:15" x14ac:dyDescent="0.2">
      <c r="A197">
        <v>7</v>
      </c>
      <c r="B197" s="23">
        <v>43415</v>
      </c>
      <c r="C197" s="23">
        <v>43422</v>
      </c>
      <c r="D197" t="s">
        <v>20</v>
      </c>
      <c r="E197" t="s">
        <v>4</v>
      </c>
      <c r="F197" t="s">
        <v>12</v>
      </c>
      <c r="G197" s="19">
        <v>659</v>
      </c>
      <c r="H197" s="19">
        <v>819</v>
      </c>
      <c r="I197" s="19">
        <v>1029</v>
      </c>
      <c r="J197" s="19">
        <v>1599</v>
      </c>
      <c r="K197">
        <v>5</v>
      </c>
      <c r="L197" s="18" t="b">
        <f t="shared" si="8"/>
        <v>0</v>
      </c>
      <c r="M197" s="18">
        <f t="shared" si="9"/>
        <v>737.1</v>
      </c>
      <c r="N197" s="18">
        <f t="shared" si="10"/>
        <v>926.1</v>
      </c>
      <c r="O197" s="18">
        <f t="shared" si="11"/>
        <v>1599</v>
      </c>
    </row>
    <row r="198" spans="1:15" x14ac:dyDescent="0.2">
      <c r="A198">
        <v>7</v>
      </c>
      <c r="B198" s="23">
        <v>43416</v>
      </c>
      <c r="C198" s="23">
        <v>43423</v>
      </c>
      <c r="D198" t="s">
        <v>20</v>
      </c>
      <c r="E198" t="s">
        <v>14</v>
      </c>
      <c r="F198" t="s">
        <v>8</v>
      </c>
      <c r="G198" s="19">
        <v>629</v>
      </c>
      <c r="H198" s="19">
        <v>759</v>
      </c>
      <c r="I198" s="19">
        <v>1019</v>
      </c>
      <c r="J198" s="19">
        <v>1499</v>
      </c>
      <c r="K198">
        <v>4.5</v>
      </c>
      <c r="L198" s="18" t="b">
        <f t="shared" si="8"/>
        <v>0</v>
      </c>
      <c r="M198" s="18">
        <f t="shared" si="9"/>
        <v>683.1</v>
      </c>
      <c r="N198" s="18">
        <f t="shared" si="10"/>
        <v>917.1</v>
      </c>
      <c r="O198" s="18">
        <f t="shared" si="11"/>
        <v>1499</v>
      </c>
    </row>
    <row r="199" spans="1:15" x14ac:dyDescent="0.2">
      <c r="A199">
        <v>4</v>
      </c>
      <c r="B199" s="23">
        <v>43420</v>
      </c>
      <c r="C199" s="23">
        <v>43424</v>
      </c>
      <c r="D199" t="s">
        <v>20</v>
      </c>
      <c r="E199" t="s">
        <v>14</v>
      </c>
      <c r="F199" t="s">
        <v>9</v>
      </c>
      <c r="G199" s="19">
        <v>289</v>
      </c>
      <c r="H199" s="19">
        <v>349</v>
      </c>
      <c r="I199" s="19">
        <v>450</v>
      </c>
      <c r="J199" s="19">
        <v>675</v>
      </c>
      <c r="K199">
        <v>4</v>
      </c>
      <c r="L199" s="18" t="b">
        <f t="shared" si="8"/>
        <v>0</v>
      </c>
      <c r="M199" s="18">
        <f t="shared" si="9"/>
        <v>314.10000000000002</v>
      </c>
      <c r="N199" s="18">
        <f t="shared" si="10"/>
        <v>405</v>
      </c>
      <c r="O199" s="18">
        <f t="shared" si="11"/>
        <v>675</v>
      </c>
    </row>
    <row r="200" spans="1:15" x14ac:dyDescent="0.2">
      <c r="A200">
        <v>7</v>
      </c>
      <c r="B200" s="23">
        <v>43422</v>
      </c>
      <c r="C200" s="23">
        <v>43429</v>
      </c>
      <c r="D200" t="s">
        <v>20</v>
      </c>
      <c r="E200" t="s">
        <v>5</v>
      </c>
      <c r="F200" t="s">
        <v>19</v>
      </c>
      <c r="G200" s="19">
        <v>725</v>
      </c>
      <c r="H200" s="19">
        <v>849</v>
      </c>
      <c r="I200" s="19">
        <v>1200</v>
      </c>
      <c r="J200" s="19">
        <v>1675</v>
      </c>
      <c r="K200">
        <v>4.5</v>
      </c>
      <c r="L200" s="18" t="b">
        <f t="shared" si="8"/>
        <v>0</v>
      </c>
      <c r="M200" s="18">
        <f t="shared" si="9"/>
        <v>764.1</v>
      </c>
      <c r="N200" s="18">
        <f t="shared" si="10"/>
        <v>1080</v>
      </c>
      <c r="O200" s="18">
        <f t="shared" si="11"/>
        <v>1675</v>
      </c>
    </row>
    <row r="201" spans="1:15" x14ac:dyDescent="0.2">
      <c r="A201">
        <v>14</v>
      </c>
      <c r="B201" s="23">
        <v>43422</v>
      </c>
      <c r="C201" s="23">
        <v>43436</v>
      </c>
      <c r="D201" t="s">
        <v>20</v>
      </c>
      <c r="E201" t="s">
        <v>4</v>
      </c>
      <c r="F201" t="s">
        <v>12</v>
      </c>
      <c r="G201" s="19">
        <v>1200</v>
      </c>
      <c r="H201" s="19">
        <v>1400</v>
      </c>
      <c r="I201" s="19">
        <v>2000</v>
      </c>
      <c r="J201" s="19">
        <v>3025</v>
      </c>
      <c r="K201">
        <v>5</v>
      </c>
      <c r="L201" s="18" t="b">
        <f t="shared" si="8"/>
        <v>0</v>
      </c>
      <c r="M201" s="18">
        <f t="shared" si="9"/>
        <v>1260</v>
      </c>
      <c r="N201" s="18">
        <f t="shared" si="10"/>
        <v>1800</v>
      </c>
      <c r="O201" s="18">
        <f t="shared" si="11"/>
        <v>3025</v>
      </c>
    </row>
    <row r="202" spans="1:15" x14ac:dyDescent="0.2">
      <c r="A202">
        <v>7</v>
      </c>
      <c r="B202" s="23">
        <v>43423</v>
      </c>
      <c r="C202" s="23">
        <v>43430</v>
      </c>
      <c r="D202" t="s">
        <v>20</v>
      </c>
      <c r="E202" t="s">
        <v>14</v>
      </c>
      <c r="F202" t="s">
        <v>8</v>
      </c>
      <c r="G202" s="19">
        <v>679</v>
      </c>
      <c r="H202" s="19">
        <v>849</v>
      </c>
      <c r="I202" s="19">
        <v>1200</v>
      </c>
      <c r="J202" s="19">
        <v>1700</v>
      </c>
      <c r="K202">
        <v>4.5</v>
      </c>
      <c r="L202" s="18" t="b">
        <f t="shared" si="8"/>
        <v>0</v>
      </c>
      <c r="M202" s="18">
        <f t="shared" si="9"/>
        <v>764.1</v>
      </c>
      <c r="N202" s="18">
        <f t="shared" si="10"/>
        <v>1080</v>
      </c>
      <c r="O202" s="18">
        <f t="shared" si="11"/>
        <v>1700</v>
      </c>
    </row>
    <row r="203" spans="1:15" x14ac:dyDescent="0.2">
      <c r="A203">
        <v>5</v>
      </c>
      <c r="B203" s="23">
        <v>43424</v>
      </c>
      <c r="C203" s="23">
        <v>43429</v>
      </c>
      <c r="D203" t="s">
        <v>20</v>
      </c>
      <c r="E203" t="s">
        <v>14</v>
      </c>
      <c r="F203" t="s">
        <v>9</v>
      </c>
      <c r="G203" s="19">
        <v>339</v>
      </c>
      <c r="H203" s="19">
        <v>449</v>
      </c>
      <c r="I203" s="19">
        <v>699</v>
      </c>
      <c r="J203" s="19">
        <v>1199</v>
      </c>
      <c r="K203">
        <v>4</v>
      </c>
      <c r="L203" s="18" t="b">
        <f t="shared" ref="L203:L224" si="12">IF(AND($A203&gt;=$G$4,$K203=$K$4),G203-G203*$O$5)</f>
        <v>0</v>
      </c>
      <c r="M203" s="18">
        <f t="shared" ref="M203:M224" si="13">H203-(H203*$O$2)</f>
        <v>404.1</v>
      </c>
      <c r="N203" s="18">
        <f t="shared" ref="N203:N224" si="14">I203-(I203*$O$2)</f>
        <v>629.1</v>
      </c>
      <c r="O203" s="18">
        <f t="shared" ref="O203:O224" si="15">IF(AND($A203=$G$2,$A203=$G$3),J203*$O$3,J203)</f>
        <v>1199</v>
      </c>
    </row>
    <row r="204" spans="1:15" x14ac:dyDescent="0.2">
      <c r="A204">
        <v>10</v>
      </c>
      <c r="B204" s="23">
        <v>43426</v>
      </c>
      <c r="C204" s="23">
        <v>43436</v>
      </c>
      <c r="D204" t="s">
        <v>20</v>
      </c>
      <c r="E204" t="s">
        <v>16</v>
      </c>
      <c r="F204" t="s">
        <v>17</v>
      </c>
      <c r="G204" s="19">
        <v>825</v>
      </c>
      <c r="H204" s="19">
        <v>975</v>
      </c>
      <c r="I204" s="19">
        <v>1500</v>
      </c>
      <c r="J204" s="19">
        <v>2199</v>
      </c>
      <c r="K204">
        <v>5</v>
      </c>
      <c r="L204" s="18" t="b">
        <f t="shared" si="12"/>
        <v>0</v>
      </c>
      <c r="M204" s="18">
        <f t="shared" si="13"/>
        <v>877.5</v>
      </c>
      <c r="N204" s="18">
        <f t="shared" si="14"/>
        <v>1350</v>
      </c>
      <c r="O204" s="18">
        <f t="shared" si="15"/>
        <v>2199</v>
      </c>
    </row>
    <row r="205" spans="1:15" x14ac:dyDescent="0.2">
      <c r="A205">
        <v>5</v>
      </c>
      <c r="B205" s="23">
        <v>43429</v>
      </c>
      <c r="C205" s="23">
        <v>43434</v>
      </c>
      <c r="D205" t="s">
        <v>20</v>
      </c>
      <c r="E205" t="s">
        <v>14</v>
      </c>
      <c r="F205" t="s">
        <v>9</v>
      </c>
      <c r="G205" s="19">
        <v>339</v>
      </c>
      <c r="H205" s="19">
        <v>449</v>
      </c>
      <c r="I205" s="19">
        <v>699</v>
      </c>
      <c r="J205" s="19">
        <v>1199</v>
      </c>
      <c r="K205">
        <v>4</v>
      </c>
      <c r="L205" s="18" t="b">
        <f t="shared" si="12"/>
        <v>0</v>
      </c>
      <c r="M205" s="18">
        <f t="shared" si="13"/>
        <v>404.1</v>
      </c>
      <c r="N205" s="18">
        <f t="shared" si="14"/>
        <v>629.1</v>
      </c>
      <c r="O205" s="18">
        <f t="shared" si="15"/>
        <v>1199</v>
      </c>
    </row>
    <row r="206" spans="1:15" x14ac:dyDescent="0.2">
      <c r="A206">
        <v>7</v>
      </c>
      <c r="B206" s="23">
        <v>43429</v>
      </c>
      <c r="C206" s="23">
        <v>43436</v>
      </c>
      <c r="D206" t="s">
        <v>20</v>
      </c>
      <c r="E206" t="s">
        <v>5</v>
      </c>
      <c r="F206" t="s">
        <v>19</v>
      </c>
      <c r="G206" s="19">
        <v>725</v>
      </c>
      <c r="H206" s="19">
        <v>849</v>
      </c>
      <c r="I206" s="19">
        <v>1200</v>
      </c>
      <c r="J206" s="19">
        <v>1675</v>
      </c>
      <c r="K206">
        <v>4.5</v>
      </c>
      <c r="L206" s="18" t="b">
        <f t="shared" si="12"/>
        <v>0</v>
      </c>
      <c r="M206" s="18">
        <f t="shared" si="13"/>
        <v>764.1</v>
      </c>
      <c r="N206" s="18">
        <f t="shared" si="14"/>
        <v>1080</v>
      </c>
      <c r="O206" s="18">
        <f t="shared" si="15"/>
        <v>1675</v>
      </c>
    </row>
    <row r="207" spans="1:15" x14ac:dyDescent="0.2">
      <c r="A207">
        <v>7</v>
      </c>
      <c r="B207" s="23">
        <v>43430</v>
      </c>
      <c r="C207" s="23">
        <v>43437</v>
      </c>
      <c r="D207" t="s">
        <v>20</v>
      </c>
      <c r="E207" t="s">
        <v>14</v>
      </c>
      <c r="F207" t="s">
        <v>8</v>
      </c>
      <c r="G207" s="19">
        <v>679</v>
      </c>
      <c r="H207" s="19">
        <v>849</v>
      </c>
      <c r="I207" s="19">
        <v>1200</v>
      </c>
      <c r="J207" s="19">
        <v>1700</v>
      </c>
      <c r="K207">
        <v>4.5</v>
      </c>
      <c r="L207" s="18" t="b">
        <f t="shared" si="12"/>
        <v>0</v>
      </c>
      <c r="M207" s="18">
        <f t="shared" si="13"/>
        <v>764.1</v>
      </c>
      <c r="N207" s="18">
        <f t="shared" si="14"/>
        <v>1080</v>
      </c>
      <c r="O207" s="18">
        <f t="shared" si="15"/>
        <v>1700</v>
      </c>
    </row>
    <row r="208" spans="1:15" x14ac:dyDescent="0.2">
      <c r="A208">
        <v>4</v>
      </c>
      <c r="B208" s="23">
        <v>43434</v>
      </c>
      <c r="C208" s="23">
        <v>43438</v>
      </c>
      <c r="D208" t="s">
        <v>20</v>
      </c>
      <c r="E208" t="s">
        <v>14</v>
      </c>
      <c r="F208" t="s">
        <v>9</v>
      </c>
      <c r="G208" s="19">
        <v>289</v>
      </c>
      <c r="H208" s="19">
        <v>349</v>
      </c>
      <c r="I208" s="19">
        <v>450</v>
      </c>
      <c r="J208" s="19">
        <v>675</v>
      </c>
      <c r="K208">
        <v>4</v>
      </c>
      <c r="L208" s="18" t="b">
        <f t="shared" si="12"/>
        <v>0</v>
      </c>
      <c r="M208" s="18">
        <f t="shared" si="13"/>
        <v>314.10000000000002</v>
      </c>
      <c r="N208" s="18">
        <f t="shared" si="14"/>
        <v>405</v>
      </c>
      <c r="O208" s="18">
        <f t="shared" si="15"/>
        <v>675</v>
      </c>
    </row>
    <row r="209" spans="1:15" x14ac:dyDescent="0.2">
      <c r="A209">
        <v>7</v>
      </c>
      <c r="B209" s="23">
        <v>43436</v>
      </c>
      <c r="C209" s="23">
        <v>43443</v>
      </c>
      <c r="D209" t="s">
        <v>20</v>
      </c>
      <c r="E209" t="s">
        <v>5</v>
      </c>
      <c r="F209" t="s">
        <v>19</v>
      </c>
      <c r="G209" s="19">
        <v>725</v>
      </c>
      <c r="H209" s="19">
        <v>849</v>
      </c>
      <c r="I209" s="19">
        <v>1200</v>
      </c>
      <c r="J209" s="19">
        <v>1675</v>
      </c>
      <c r="K209">
        <v>4.5</v>
      </c>
      <c r="L209" s="18" t="b">
        <f t="shared" si="12"/>
        <v>0</v>
      </c>
      <c r="M209" s="18">
        <f t="shared" si="13"/>
        <v>764.1</v>
      </c>
      <c r="N209" s="18">
        <f t="shared" si="14"/>
        <v>1080</v>
      </c>
      <c r="O209" s="18">
        <f t="shared" si="15"/>
        <v>1675</v>
      </c>
    </row>
    <row r="210" spans="1:15" x14ac:dyDescent="0.2">
      <c r="A210">
        <v>7</v>
      </c>
      <c r="B210" s="23">
        <v>43436</v>
      </c>
      <c r="C210" s="23">
        <v>43443</v>
      </c>
      <c r="D210" t="s">
        <v>20</v>
      </c>
      <c r="E210" t="s">
        <v>4</v>
      </c>
      <c r="F210" t="s">
        <v>12</v>
      </c>
      <c r="G210" s="19">
        <v>659</v>
      </c>
      <c r="H210" s="19">
        <v>819</v>
      </c>
      <c r="I210" s="19">
        <v>1029</v>
      </c>
      <c r="J210" s="19">
        <v>1599</v>
      </c>
      <c r="K210">
        <v>5</v>
      </c>
      <c r="L210" s="18" t="b">
        <f t="shared" si="12"/>
        <v>0</v>
      </c>
      <c r="M210" s="18">
        <f t="shared" si="13"/>
        <v>737.1</v>
      </c>
      <c r="N210" s="18">
        <f t="shared" si="14"/>
        <v>926.1</v>
      </c>
      <c r="O210" s="18">
        <f t="shared" si="15"/>
        <v>1599</v>
      </c>
    </row>
    <row r="211" spans="1:15" x14ac:dyDescent="0.2">
      <c r="A211">
        <v>7</v>
      </c>
      <c r="B211" s="23">
        <v>43436</v>
      </c>
      <c r="C211" s="23">
        <v>43443</v>
      </c>
      <c r="D211" t="s">
        <v>44</v>
      </c>
      <c r="E211" t="s">
        <v>4</v>
      </c>
      <c r="F211" t="s">
        <v>12</v>
      </c>
      <c r="G211" s="19">
        <v>465</v>
      </c>
      <c r="H211" s="19">
        <v>575</v>
      </c>
      <c r="I211" s="19">
        <v>759</v>
      </c>
      <c r="J211" s="19">
        <v>1199</v>
      </c>
      <c r="K211">
        <v>5</v>
      </c>
      <c r="L211" s="18" t="b">
        <f t="shared" si="12"/>
        <v>0</v>
      </c>
      <c r="M211" s="18">
        <f t="shared" si="13"/>
        <v>517.5</v>
      </c>
      <c r="N211" s="18">
        <f t="shared" si="14"/>
        <v>683.1</v>
      </c>
      <c r="O211" s="18">
        <f t="shared" si="15"/>
        <v>1199</v>
      </c>
    </row>
    <row r="212" spans="1:15" x14ac:dyDescent="0.2">
      <c r="A212">
        <v>7</v>
      </c>
      <c r="B212" s="23">
        <v>43437</v>
      </c>
      <c r="C212" s="23">
        <v>43444</v>
      </c>
      <c r="D212" t="s">
        <v>20</v>
      </c>
      <c r="E212" t="s">
        <v>14</v>
      </c>
      <c r="F212" t="s">
        <v>8</v>
      </c>
      <c r="G212" s="19">
        <v>679</v>
      </c>
      <c r="H212" s="19">
        <v>849</v>
      </c>
      <c r="I212" s="19">
        <v>1200</v>
      </c>
      <c r="J212" s="19">
        <v>1700</v>
      </c>
      <c r="K212">
        <v>4.5</v>
      </c>
      <c r="L212" s="18" t="b">
        <f t="shared" si="12"/>
        <v>0</v>
      </c>
      <c r="M212" s="18">
        <f t="shared" si="13"/>
        <v>764.1</v>
      </c>
      <c r="N212" s="18">
        <f t="shared" si="14"/>
        <v>1080</v>
      </c>
      <c r="O212" s="18">
        <f t="shared" si="15"/>
        <v>1700</v>
      </c>
    </row>
    <row r="213" spans="1:15" x14ac:dyDescent="0.2">
      <c r="A213">
        <v>5</v>
      </c>
      <c r="B213" s="23">
        <v>43438</v>
      </c>
      <c r="C213" s="23">
        <v>43443</v>
      </c>
      <c r="D213" t="s">
        <v>20</v>
      </c>
      <c r="E213" t="s">
        <v>14</v>
      </c>
      <c r="F213" t="s">
        <v>9</v>
      </c>
      <c r="G213" s="19">
        <v>339</v>
      </c>
      <c r="H213" s="19">
        <v>449</v>
      </c>
      <c r="I213" s="19">
        <v>699</v>
      </c>
      <c r="J213" s="19">
        <v>1199</v>
      </c>
      <c r="K213">
        <v>4</v>
      </c>
      <c r="L213" s="18" t="b">
        <f t="shared" si="12"/>
        <v>0</v>
      </c>
      <c r="M213" s="18">
        <f t="shared" si="13"/>
        <v>404.1</v>
      </c>
      <c r="N213" s="18">
        <f t="shared" si="14"/>
        <v>629.1</v>
      </c>
      <c r="O213" s="18">
        <f t="shared" si="15"/>
        <v>1199</v>
      </c>
    </row>
    <row r="214" spans="1:15" x14ac:dyDescent="0.2">
      <c r="A214">
        <v>5</v>
      </c>
      <c r="B214" s="23">
        <v>43443</v>
      </c>
      <c r="C214" s="23">
        <v>43448</v>
      </c>
      <c r="D214" t="s">
        <v>20</v>
      </c>
      <c r="E214" t="s">
        <v>14</v>
      </c>
      <c r="F214" t="s">
        <v>9</v>
      </c>
      <c r="G214" s="19">
        <v>339</v>
      </c>
      <c r="H214" s="19">
        <v>449</v>
      </c>
      <c r="I214" s="19">
        <v>699</v>
      </c>
      <c r="J214" s="19">
        <v>1199</v>
      </c>
      <c r="K214">
        <v>4</v>
      </c>
      <c r="L214" s="18" t="b">
        <f t="shared" si="12"/>
        <v>0</v>
      </c>
      <c r="M214" s="18">
        <f t="shared" si="13"/>
        <v>404.1</v>
      </c>
      <c r="N214" s="18">
        <f t="shared" si="14"/>
        <v>629.1</v>
      </c>
      <c r="O214" s="18">
        <f t="shared" si="15"/>
        <v>1199</v>
      </c>
    </row>
    <row r="215" spans="1:15" x14ac:dyDescent="0.2">
      <c r="A215">
        <v>7</v>
      </c>
      <c r="B215" s="23">
        <v>43443</v>
      </c>
      <c r="C215" s="23">
        <v>43450</v>
      </c>
      <c r="D215" t="s">
        <v>20</v>
      </c>
      <c r="E215" t="s">
        <v>5</v>
      </c>
      <c r="F215" t="s">
        <v>19</v>
      </c>
      <c r="G215" s="19">
        <v>725</v>
      </c>
      <c r="H215" s="19">
        <v>849</v>
      </c>
      <c r="I215" s="19">
        <v>1200</v>
      </c>
      <c r="J215" s="19">
        <v>1675</v>
      </c>
      <c r="K215">
        <v>4.5</v>
      </c>
      <c r="L215" s="18" t="b">
        <f t="shared" si="12"/>
        <v>0</v>
      </c>
      <c r="M215" s="18">
        <f t="shared" si="13"/>
        <v>764.1</v>
      </c>
      <c r="N215" s="18">
        <f t="shared" si="14"/>
        <v>1080</v>
      </c>
      <c r="O215" s="18">
        <f t="shared" si="15"/>
        <v>1675</v>
      </c>
    </row>
    <row r="216" spans="1:15" x14ac:dyDescent="0.2">
      <c r="A216">
        <v>7</v>
      </c>
      <c r="B216" s="23">
        <v>43443</v>
      </c>
      <c r="C216" s="23">
        <v>43450</v>
      </c>
      <c r="D216" t="s">
        <v>20</v>
      </c>
      <c r="E216" t="s">
        <v>4</v>
      </c>
      <c r="F216" t="s">
        <v>12</v>
      </c>
      <c r="G216" s="19">
        <v>659</v>
      </c>
      <c r="H216" s="19">
        <v>819</v>
      </c>
      <c r="I216" s="19">
        <v>1029</v>
      </c>
      <c r="J216" s="19">
        <v>1599</v>
      </c>
      <c r="K216">
        <v>5</v>
      </c>
      <c r="L216" s="18" t="b">
        <f t="shared" si="12"/>
        <v>0</v>
      </c>
      <c r="M216" s="18">
        <f t="shared" si="13"/>
        <v>737.1</v>
      </c>
      <c r="N216" s="18">
        <f t="shared" si="14"/>
        <v>926.1</v>
      </c>
      <c r="O216" s="18">
        <f t="shared" si="15"/>
        <v>1599</v>
      </c>
    </row>
    <row r="217" spans="1:15" x14ac:dyDescent="0.2">
      <c r="A217">
        <v>7</v>
      </c>
      <c r="B217" s="23">
        <v>43444</v>
      </c>
      <c r="C217" s="23">
        <v>43451</v>
      </c>
      <c r="D217" t="s">
        <v>20</v>
      </c>
      <c r="E217" t="s">
        <v>14</v>
      </c>
      <c r="F217" t="s">
        <v>8</v>
      </c>
      <c r="G217" s="19">
        <v>679</v>
      </c>
      <c r="H217" s="19">
        <v>849</v>
      </c>
      <c r="I217" s="19">
        <v>1200</v>
      </c>
      <c r="J217" s="19">
        <v>1700</v>
      </c>
      <c r="K217">
        <v>4.5</v>
      </c>
      <c r="L217" s="18" t="b">
        <f t="shared" si="12"/>
        <v>0</v>
      </c>
      <c r="M217" s="18">
        <f t="shared" si="13"/>
        <v>764.1</v>
      </c>
      <c r="N217" s="18">
        <f t="shared" si="14"/>
        <v>1080</v>
      </c>
      <c r="O217" s="18">
        <f t="shared" si="15"/>
        <v>1700</v>
      </c>
    </row>
    <row r="218" spans="1:15" x14ac:dyDescent="0.2">
      <c r="A218">
        <v>4</v>
      </c>
      <c r="B218" s="23">
        <v>43448</v>
      </c>
      <c r="C218" s="23">
        <v>43452</v>
      </c>
      <c r="D218" t="s">
        <v>20</v>
      </c>
      <c r="E218" t="s">
        <v>14</v>
      </c>
      <c r="F218" t="s">
        <v>9</v>
      </c>
      <c r="G218" s="19">
        <v>289</v>
      </c>
      <c r="H218" s="19">
        <v>349</v>
      </c>
      <c r="I218" s="19">
        <v>450</v>
      </c>
      <c r="J218" s="19">
        <v>675</v>
      </c>
      <c r="K218">
        <v>4</v>
      </c>
      <c r="L218" s="18" t="b">
        <f t="shared" si="12"/>
        <v>0</v>
      </c>
      <c r="M218" s="18">
        <f t="shared" si="13"/>
        <v>314.10000000000002</v>
      </c>
      <c r="N218" s="18">
        <f t="shared" si="14"/>
        <v>405</v>
      </c>
      <c r="O218" s="18">
        <f t="shared" si="15"/>
        <v>675</v>
      </c>
    </row>
    <row r="219" spans="1:15" x14ac:dyDescent="0.2">
      <c r="A219">
        <v>7</v>
      </c>
      <c r="B219" s="23">
        <v>43451</v>
      </c>
      <c r="C219" s="23">
        <v>43458</v>
      </c>
      <c r="D219" t="s">
        <v>20</v>
      </c>
      <c r="E219" t="s">
        <v>14</v>
      </c>
      <c r="F219" t="s">
        <v>8</v>
      </c>
      <c r="G219" s="19">
        <v>699</v>
      </c>
      <c r="H219" s="19">
        <v>869</v>
      </c>
      <c r="I219" s="19">
        <v>1299</v>
      </c>
      <c r="J219" s="19">
        <v>1799</v>
      </c>
      <c r="K219">
        <v>4.5</v>
      </c>
      <c r="L219" s="18" t="b">
        <f t="shared" si="12"/>
        <v>0</v>
      </c>
      <c r="M219" s="18">
        <f t="shared" si="13"/>
        <v>782.1</v>
      </c>
      <c r="N219" s="18">
        <f t="shared" si="14"/>
        <v>1169.0999999999999</v>
      </c>
      <c r="O219" s="18">
        <f t="shared" si="15"/>
        <v>1799</v>
      </c>
    </row>
    <row r="220" spans="1:15" x14ac:dyDescent="0.2">
      <c r="A220">
        <v>5</v>
      </c>
      <c r="B220" s="23">
        <v>43452</v>
      </c>
      <c r="C220" s="23">
        <v>43457</v>
      </c>
      <c r="D220" t="s">
        <v>20</v>
      </c>
      <c r="E220" t="s">
        <v>14</v>
      </c>
      <c r="F220" t="s">
        <v>9</v>
      </c>
      <c r="G220" s="19">
        <v>359</v>
      </c>
      <c r="H220" s="19">
        <v>479</v>
      </c>
      <c r="I220" s="19">
        <v>729</v>
      </c>
      <c r="J220" s="19">
        <v>1299</v>
      </c>
      <c r="K220">
        <v>4</v>
      </c>
      <c r="L220" s="18" t="b">
        <f t="shared" si="12"/>
        <v>0</v>
      </c>
      <c r="M220" s="18">
        <f t="shared" si="13"/>
        <v>431.1</v>
      </c>
      <c r="N220" s="18">
        <f t="shared" si="14"/>
        <v>656.1</v>
      </c>
      <c r="O220" s="18">
        <f t="shared" si="15"/>
        <v>1299</v>
      </c>
    </row>
    <row r="221" spans="1:15" x14ac:dyDescent="0.2">
      <c r="A221">
        <v>9</v>
      </c>
      <c r="B221" s="23">
        <v>43456</v>
      </c>
      <c r="C221" s="23">
        <v>43465</v>
      </c>
      <c r="D221" t="s">
        <v>20</v>
      </c>
      <c r="E221" t="s">
        <v>5</v>
      </c>
      <c r="F221" t="s">
        <v>19</v>
      </c>
      <c r="G221" s="19">
        <v>825</v>
      </c>
      <c r="H221" s="19">
        <v>1200</v>
      </c>
      <c r="I221" s="19">
        <v>1500</v>
      </c>
      <c r="J221" s="19">
        <v>2100</v>
      </c>
      <c r="K221">
        <v>4.5</v>
      </c>
      <c r="L221" s="18" t="b">
        <f t="shared" si="12"/>
        <v>0</v>
      </c>
      <c r="M221" s="18">
        <f t="shared" si="13"/>
        <v>1080</v>
      </c>
      <c r="N221" s="18">
        <f t="shared" si="14"/>
        <v>1350</v>
      </c>
      <c r="O221" s="18">
        <f t="shared" si="15"/>
        <v>2100</v>
      </c>
    </row>
    <row r="222" spans="1:15" x14ac:dyDescent="0.2">
      <c r="A222">
        <v>5</v>
      </c>
      <c r="B222" s="23">
        <v>43457</v>
      </c>
      <c r="C222" s="23">
        <v>43462</v>
      </c>
      <c r="D222" t="s">
        <v>20</v>
      </c>
      <c r="E222" t="s">
        <v>14</v>
      </c>
      <c r="F222" t="s">
        <v>9</v>
      </c>
      <c r="G222" s="19">
        <v>359</v>
      </c>
      <c r="H222" s="19">
        <v>479</v>
      </c>
      <c r="I222" s="19">
        <v>729</v>
      </c>
      <c r="J222" s="19">
        <v>1299</v>
      </c>
      <c r="K222">
        <v>4</v>
      </c>
      <c r="L222" s="18" t="b">
        <f t="shared" si="12"/>
        <v>0</v>
      </c>
      <c r="M222" s="18">
        <f t="shared" si="13"/>
        <v>431.1</v>
      </c>
      <c r="N222" s="18">
        <f t="shared" si="14"/>
        <v>656.1</v>
      </c>
      <c r="O222" s="18">
        <f t="shared" si="15"/>
        <v>1299</v>
      </c>
    </row>
    <row r="223" spans="1:15" x14ac:dyDescent="0.2">
      <c r="A223">
        <v>7</v>
      </c>
      <c r="B223" s="23">
        <v>43458</v>
      </c>
      <c r="C223" s="23">
        <v>43465</v>
      </c>
      <c r="D223" t="s">
        <v>20</v>
      </c>
      <c r="E223" t="s">
        <v>14</v>
      </c>
      <c r="F223" t="s">
        <v>8</v>
      </c>
      <c r="G223" s="19">
        <v>699</v>
      </c>
      <c r="H223" s="19">
        <v>869</v>
      </c>
      <c r="I223" s="19">
        <v>1299</v>
      </c>
      <c r="J223" s="19">
        <v>1799</v>
      </c>
      <c r="K223">
        <v>4.5</v>
      </c>
      <c r="L223" s="18" t="b">
        <f t="shared" si="12"/>
        <v>0</v>
      </c>
      <c r="M223" s="18">
        <f t="shared" si="13"/>
        <v>782.1</v>
      </c>
      <c r="N223" s="18">
        <f t="shared" si="14"/>
        <v>1169.0999999999999</v>
      </c>
      <c r="O223" s="18">
        <f t="shared" si="15"/>
        <v>1799</v>
      </c>
    </row>
    <row r="224" spans="1:15" x14ac:dyDescent="0.2">
      <c r="A224">
        <v>4</v>
      </c>
      <c r="B224" s="23">
        <v>43462</v>
      </c>
      <c r="C224" s="23">
        <v>43466</v>
      </c>
      <c r="D224" t="s">
        <v>20</v>
      </c>
      <c r="E224" t="s">
        <v>14</v>
      </c>
      <c r="F224" t="s">
        <v>9</v>
      </c>
      <c r="G224" s="19">
        <v>289</v>
      </c>
      <c r="H224" s="19">
        <v>349</v>
      </c>
      <c r="I224" s="19">
        <v>450</v>
      </c>
      <c r="J224" s="19">
        <v>675</v>
      </c>
      <c r="K224">
        <v>4</v>
      </c>
      <c r="L224" s="18" t="b">
        <f t="shared" si="12"/>
        <v>0</v>
      </c>
      <c r="M224" s="18">
        <f t="shared" si="13"/>
        <v>314.10000000000002</v>
      </c>
      <c r="N224" s="18">
        <f t="shared" si="14"/>
        <v>405</v>
      </c>
      <c r="O224" s="18">
        <f t="shared" si="15"/>
        <v>675</v>
      </c>
    </row>
    <row r="227" spans="1:16" ht="21" x14ac:dyDescent="0.4">
      <c r="A227" s="4" t="s">
        <v>31</v>
      </c>
      <c r="J227" s="25" t="s">
        <v>43</v>
      </c>
      <c r="K227" s="25"/>
      <c r="L227" s="25"/>
      <c r="M227" s="25"/>
      <c r="N227" s="25"/>
      <c r="O227" s="25"/>
    </row>
    <row r="228" spans="1:16" x14ac:dyDescent="0.2">
      <c r="A228" s="5" t="s">
        <v>0</v>
      </c>
      <c r="B228" s="6" t="s">
        <v>1</v>
      </c>
      <c r="C228" s="6" t="s">
        <v>49</v>
      </c>
      <c r="D228" s="5" t="s">
        <v>2</v>
      </c>
      <c r="E228" s="9" t="s">
        <v>15</v>
      </c>
      <c r="G228" s="5"/>
      <c r="H228" s="5"/>
      <c r="I228" s="5"/>
      <c r="J228" s="15" t="s">
        <v>35</v>
      </c>
      <c r="L228" s="15" t="s">
        <v>21</v>
      </c>
      <c r="M228" s="15" t="s">
        <v>22</v>
      </c>
      <c r="N228" s="15" t="s">
        <v>23</v>
      </c>
      <c r="O228" s="15" t="s">
        <v>45</v>
      </c>
    </row>
    <row r="229" spans="1:16" x14ac:dyDescent="0.2">
      <c r="A229">
        <v>7</v>
      </c>
      <c r="B229" s="22" t="s">
        <v>48</v>
      </c>
      <c r="C229" s="22"/>
      <c r="D229" t="s">
        <v>20</v>
      </c>
      <c r="E229" s="13">
        <v>4</v>
      </c>
      <c r="G229" s="5"/>
      <c r="H229" s="5"/>
      <c r="I229" s="5"/>
      <c r="J229" t="s">
        <v>39</v>
      </c>
      <c r="L229" s="18">
        <f>DMAX($A$9:$O$224,11,$A$228:$E$230)</f>
        <v>5</v>
      </c>
      <c r="M229" s="18">
        <f>DMIN($A$9:$O$224,12,$A$228:$E$230)</f>
        <v>0</v>
      </c>
      <c r="N229" s="18">
        <f>DMIN($A$9:$O$224,13,$A$228:$E$230)</f>
        <v>517.5</v>
      </c>
      <c r="O229" s="18">
        <f>DMIN($A$9:$O$224,13,$A$228:$E$230)</f>
        <v>517.5</v>
      </c>
    </row>
    <row r="230" spans="1:16" x14ac:dyDescent="0.2">
      <c r="B230" s="7"/>
      <c r="C230" s="7"/>
      <c r="D230" s="7"/>
      <c r="E230" s="13">
        <v>5</v>
      </c>
      <c r="J230" s="7" t="s">
        <v>40</v>
      </c>
      <c r="L230" s="18">
        <f>DMAX($A$9:O$224,11,$A$228:$E$230)</f>
        <v>5</v>
      </c>
      <c r="M230" s="18">
        <f>DMAX($A$9:P$224,12,$A$228:$E$230)</f>
        <v>0</v>
      </c>
      <c r="N230" s="18">
        <f>DMAX($A$9:Q$224,13,$A$228:$E$230)</f>
        <v>1260</v>
      </c>
      <c r="O230" s="18">
        <f>DMAX($A$9:R$224,13,$A$228:$E$230)</f>
        <v>1260</v>
      </c>
    </row>
    <row r="231" spans="1:16" x14ac:dyDescent="0.2">
      <c r="J231" s="7" t="s">
        <v>41</v>
      </c>
      <c r="L231" s="18">
        <f>SUM($A$9:O$224,11,$A$228:$E$230)</f>
        <v>19959236.300000012</v>
      </c>
      <c r="M231" s="18" t="e">
        <f>DAVERAGE($A$9:P$224,12,$A$228:$E$230)</f>
        <v>#DIV/0!</v>
      </c>
      <c r="N231" s="18">
        <f>DAVERAGE($A$9:Q$224,13,$A$228:$E$230)</f>
        <v>710.74285714285668</v>
      </c>
      <c r="O231" s="18">
        <f>DAVERAGE($A$9:R$224,13,$A$228:$E$230)</f>
        <v>710.74285714285668</v>
      </c>
    </row>
    <row r="232" spans="1:16" x14ac:dyDescent="0.2">
      <c r="B232" s="8"/>
      <c r="C232" s="8"/>
      <c r="D232" s="7"/>
      <c r="E232" s="7"/>
      <c r="J232" s="7" t="s">
        <v>42</v>
      </c>
      <c r="L232" s="13">
        <f>DCOUNT($A$9:$O$224,11,$A$228:$E$230)</f>
        <v>49</v>
      </c>
      <c r="M232" s="13">
        <f>DCOUNT($A$9:$O$224,12,$A$228:$E$230)</f>
        <v>0</v>
      </c>
      <c r="N232" s="13">
        <f>DCOUNT($A$9:$O$224,13,$A$228:$E$230)</f>
        <v>49</v>
      </c>
      <c r="O232" s="13">
        <f>DCOUNT($A$9:$O$224,13,$A$228:$E$230)</f>
        <v>49</v>
      </c>
    </row>
    <row r="234" spans="1:16" ht="21" x14ac:dyDescent="0.4">
      <c r="A234" s="4" t="s">
        <v>32</v>
      </c>
      <c r="P234" s="7"/>
    </row>
    <row r="235" spans="1:16" x14ac:dyDescent="0.2">
      <c r="A235" s="15" t="s">
        <v>0</v>
      </c>
      <c r="B235" s="16" t="s">
        <v>1</v>
      </c>
      <c r="C235" s="16" t="s">
        <v>49</v>
      </c>
      <c r="D235" s="15" t="s">
        <v>2</v>
      </c>
      <c r="E235" s="15" t="s">
        <v>6</v>
      </c>
      <c r="F235" s="15" t="s">
        <v>7</v>
      </c>
      <c r="G235" s="15" t="s">
        <v>21</v>
      </c>
      <c r="H235" s="15" t="s">
        <v>22</v>
      </c>
      <c r="I235" s="15" t="s">
        <v>23</v>
      </c>
      <c r="J235" s="15" t="s">
        <v>45</v>
      </c>
      <c r="K235" s="15" t="s">
        <v>15</v>
      </c>
      <c r="L235" s="15" t="s">
        <v>36</v>
      </c>
      <c r="M235" s="15" t="s">
        <v>37</v>
      </c>
      <c r="N235" s="15" t="s">
        <v>38</v>
      </c>
      <c r="O235" s="15" t="s">
        <v>46</v>
      </c>
    </row>
    <row r="236" spans="1:16" x14ac:dyDescent="0.2">
      <c r="A236">
        <v>7</v>
      </c>
      <c r="B236" s="23">
        <v>43101</v>
      </c>
      <c r="C236" s="23">
        <v>43108</v>
      </c>
      <c r="D236" t="s">
        <v>20</v>
      </c>
      <c r="E236" t="s">
        <v>4</v>
      </c>
      <c r="F236" t="s">
        <v>12</v>
      </c>
      <c r="G236" s="19">
        <v>649</v>
      </c>
      <c r="H236" s="19">
        <v>799</v>
      </c>
      <c r="I236" s="19">
        <v>1019</v>
      </c>
      <c r="J236" s="19">
        <v>1599</v>
      </c>
      <c r="K236">
        <v>5</v>
      </c>
      <c r="L236" s="18" t="b">
        <v>0</v>
      </c>
      <c r="M236" s="18">
        <v>719.1</v>
      </c>
      <c r="N236" s="18">
        <v>917.1</v>
      </c>
      <c r="O236" s="18">
        <v>1599</v>
      </c>
    </row>
    <row r="237" spans="1:16" x14ac:dyDescent="0.2">
      <c r="A237">
        <v>7</v>
      </c>
      <c r="B237" s="23">
        <v>43102</v>
      </c>
      <c r="C237" s="23">
        <v>43109</v>
      </c>
      <c r="D237" t="s">
        <v>20</v>
      </c>
      <c r="E237" t="s">
        <v>14</v>
      </c>
      <c r="F237" t="s">
        <v>9</v>
      </c>
      <c r="G237" s="19">
        <v>649</v>
      </c>
      <c r="H237" s="19">
        <v>799</v>
      </c>
      <c r="I237" s="19">
        <v>1019</v>
      </c>
      <c r="J237" s="19">
        <v>1599</v>
      </c>
      <c r="K237">
        <v>4</v>
      </c>
      <c r="L237" s="18" t="b">
        <v>0</v>
      </c>
      <c r="M237" s="18">
        <v>719.1</v>
      </c>
      <c r="N237" s="18">
        <v>917.1</v>
      </c>
      <c r="O237" s="18">
        <v>1599</v>
      </c>
    </row>
    <row r="238" spans="1:16" x14ac:dyDescent="0.2">
      <c r="A238">
        <v>7</v>
      </c>
      <c r="B238" s="23">
        <v>43108</v>
      </c>
      <c r="C238" s="23">
        <v>43115</v>
      </c>
      <c r="D238" t="s">
        <v>20</v>
      </c>
      <c r="E238" t="s">
        <v>4</v>
      </c>
      <c r="F238" t="s">
        <v>12</v>
      </c>
      <c r="G238" s="19">
        <v>649</v>
      </c>
      <c r="H238" s="19">
        <v>799</v>
      </c>
      <c r="I238" s="19">
        <v>1019</v>
      </c>
      <c r="J238" s="19">
        <v>1599</v>
      </c>
      <c r="K238">
        <v>5</v>
      </c>
      <c r="L238" s="18" t="b">
        <v>0</v>
      </c>
      <c r="M238" s="18">
        <v>719.1</v>
      </c>
      <c r="N238" s="18">
        <v>917.1</v>
      </c>
      <c r="O238" s="18">
        <v>1599</v>
      </c>
    </row>
    <row r="239" spans="1:16" x14ac:dyDescent="0.2">
      <c r="A239">
        <v>7</v>
      </c>
      <c r="B239" s="23">
        <v>43109</v>
      </c>
      <c r="C239" s="23">
        <v>43116</v>
      </c>
      <c r="D239" t="s">
        <v>20</v>
      </c>
      <c r="E239" t="s">
        <v>14</v>
      </c>
      <c r="F239" t="s">
        <v>9</v>
      </c>
      <c r="G239" s="19">
        <v>649</v>
      </c>
      <c r="H239" s="19">
        <v>799</v>
      </c>
      <c r="I239" s="19">
        <v>1019</v>
      </c>
      <c r="J239" s="19">
        <v>1599</v>
      </c>
      <c r="K239">
        <v>4</v>
      </c>
      <c r="L239" s="18" t="b">
        <v>0</v>
      </c>
      <c r="M239" s="18">
        <v>719.1</v>
      </c>
      <c r="N239" s="18">
        <v>917.1</v>
      </c>
      <c r="O239" s="18">
        <v>1599</v>
      </c>
    </row>
    <row r="240" spans="1:16" x14ac:dyDescent="0.2">
      <c r="A240">
        <v>7</v>
      </c>
      <c r="B240" s="23">
        <v>43115</v>
      </c>
      <c r="C240" s="23">
        <v>43122</v>
      </c>
      <c r="D240" t="s">
        <v>20</v>
      </c>
      <c r="E240" t="s">
        <v>4</v>
      </c>
      <c r="F240" t="s">
        <v>12</v>
      </c>
      <c r="G240" s="19">
        <v>649</v>
      </c>
      <c r="H240" s="19">
        <v>799</v>
      </c>
      <c r="I240" s="19">
        <v>1019</v>
      </c>
      <c r="J240" s="19">
        <v>1599</v>
      </c>
      <c r="K240">
        <v>5</v>
      </c>
      <c r="L240" s="18" t="b">
        <v>0</v>
      </c>
      <c r="M240" s="18">
        <v>719.1</v>
      </c>
      <c r="N240" s="18">
        <v>917.1</v>
      </c>
      <c r="O240" s="18">
        <v>1599</v>
      </c>
    </row>
    <row r="241" spans="1:15" x14ac:dyDescent="0.2">
      <c r="A241">
        <v>7</v>
      </c>
      <c r="B241" s="23">
        <v>43116</v>
      </c>
      <c r="C241" s="23">
        <v>43123</v>
      </c>
      <c r="D241" t="s">
        <v>20</v>
      </c>
      <c r="E241" t="s">
        <v>14</v>
      </c>
      <c r="F241" t="s">
        <v>9</v>
      </c>
      <c r="G241" s="19">
        <v>649</v>
      </c>
      <c r="H241" s="19">
        <v>799</v>
      </c>
      <c r="I241" s="19">
        <v>1019</v>
      </c>
      <c r="J241" s="19">
        <v>1599</v>
      </c>
      <c r="K241">
        <v>4</v>
      </c>
      <c r="L241" s="18" t="b">
        <v>0</v>
      </c>
      <c r="M241" s="18">
        <v>719.1</v>
      </c>
      <c r="N241" s="18">
        <v>917.1</v>
      </c>
      <c r="O241" s="18">
        <v>1599</v>
      </c>
    </row>
    <row r="242" spans="1:15" x14ac:dyDescent="0.2">
      <c r="A242">
        <v>7</v>
      </c>
      <c r="B242" s="23">
        <v>43122</v>
      </c>
      <c r="C242" s="23">
        <v>43129</v>
      </c>
      <c r="D242" t="s">
        <v>20</v>
      </c>
      <c r="E242" t="s">
        <v>4</v>
      </c>
      <c r="F242" t="s">
        <v>12</v>
      </c>
      <c r="G242" s="19">
        <v>649</v>
      </c>
      <c r="H242" s="19">
        <v>799</v>
      </c>
      <c r="I242" s="19">
        <v>1019</v>
      </c>
      <c r="J242" s="19">
        <v>1599</v>
      </c>
      <c r="K242">
        <v>5</v>
      </c>
      <c r="L242" s="18" t="b">
        <v>0</v>
      </c>
      <c r="M242" s="18">
        <v>719.1</v>
      </c>
      <c r="N242" s="18">
        <v>917.1</v>
      </c>
      <c r="O242" s="18">
        <v>1599</v>
      </c>
    </row>
    <row r="243" spans="1:15" x14ac:dyDescent="0.2">
      <c r="A243">
        <v>7</v>
      </c>
      <c r="B243" s="23">
        <v>43122</v>
      </c>
      <c r="C243" s="23">
        <v>43129</v>
      </c>
      <c r="D243" t="s">
        <v>44</v>
      </c>
      <c r="E243" t="s">
        <v>4</v>
      </c>
      <c r="F243" t="s">
        <v>12</v>
      </c>
      <c r="G243" s="19">
        <v>465</v>
      </c>
      <c r="H243" s="19">
        <v>575</v>
      </c>
      <c r="I243" s="19">
        <v>759</v>
      </c>
      <c r="J243" s="19">
        <v>1199</v>
      </c>
      <c r="K243">
        <v>5</v>
      </c>
      <c r="L243" s="18" t="b">
        <v>0</v>
      </c>
      <c r="M243" s="18">
        <v>517.5</v>
      </c>
      <c r="N243" s="18">
        <v>683.1</v>
      </c>
      <c r="O243" s="18">
        <v>1199</v>
      </c>
    </row>
    <row r="244" spans="1:15" x14ac:dyDescent="0.2">
      <c r="A244">
        <v>7</v>
      </c>
      <c r="B244" s="23">
        <v>43123</v>
      </c>
      <c r="C244" s="23">
        <v>43130</v>
      </c>
      <c r="D244" t="s">
        <v>20</v>
      </c>
      <c r="E244" t="s">
        <v>14</v>
      </c>
      <c r="F244" t="s">
        <v>9</v>
      </c>
      <c r="G244" s="19">
        <v>649</v>
      </c>
      <c r="H244" s="19">
        <v>799</v>
      </c>
      <c r="I244" s="19">
        <v>1019</v>
      </c>
      <c r="J244" s="19">
        <v>1599</v>
      </c>
      <c r="K244">
        <v>4</v>
      </c>
      <c r="L244" s="18" t="b">
        <v>0</v>
      </c>
      <c r="M244" s="18">
        <v>719.1</v>
      </c>
      <c r="N244" s="18">
        <v>917.1</v>
      </c>
      <c r="O244" s="18">
        <v>1599</v>
      </c>
    </row>
    <row r="245" spans="1:15" x14ac:dyDescent="0.2">
      <c r="A245">
        <v>7</v>
      </c>
      <c r="B245" s="23">
        <v>43129</v>
      </c>
      <c r="C245" s="23">
        <v>43136</v>
      </c>
      <c r="D245" t="s">
        <v>20</v>
      </c>
      <c r="E245" t="s">
        <v>4</v>
      </c>
      <c r="F245" t="s">
        <v>12</v>
      </c>
      <c r="G245" s="19">
        <v>649</v>
      </c>
      <c r="H245" s="19">
        <v>799</v>
      </c>
      <c r="I245" s="19">
        <v>1019</v>
      </c>
      <c r="J245" s="19">
        <v>1599</v>
      </c>
      <c r="K245">
        <v>5</v>
      </c>
      <c r="L245" s="18" t="b">
        <v>0</v>
      </c>
      <c r="M245" s="18">
        <v>719.1</v>
      </c>
      <c r="N245" s="18">
        <v>917.1</v>
      </c>
      <c r="O245" s="18">
        <v>1599</v>
      </c>
    </row>
    <row r="246" spans="1:15" x14ac:dyDescent="0.2">
      <c r="A246">
        <v>7</v>
      </c>
      <c r="B246" s="23">
        <v>43130</v>
      </c>
      <c r="C246" s="23">
        <v>43137</v>
      </c>
      <c r="D246" t="s">
        <v>20</v>
      </c>
      <c r="E246" t="s">
        <v>14</v>
      </c>
      <c r="F246" t="s">
        <v>9</v>
      </c>
      <c r="G246" s="19">
        <v>649</v>
      </c>
      <c r="H246" s="19">
        <v>799</v>
      </c>
      <c r="I246" s="19">
        <v>1019</v>
      </c>
      <c r="J246" s="19">
        <v>1599</v>
      </c>
      <c r="K246">
        <v>4</v>
      </c>
      <c r="L246" s="18" t="b">
        <v>0</v>
      </c>
      <c r="M246" s="18">
        <v>719.1</v>
      </c>
      <c r="N246" s="18">
        <v>917.1</v>
      </c>
      <c r="O246" s="18">
        <v>1599</v>
      </c>
    </row>
    <row r="247" spans="1:15" x14ac:dyDescent="0.2">
      <c r="A247">
        <v>7</v>
      </c>
      <c r="B247" s="23">
        <v>43137</v>
      </c>
      <c r="C247" s="23">
        <v>43144</v>
      </c>
      <c r="D247" t="s">
        <v>20</v>
      </c>
      <c r="E247" t="s">
        <v>14</v>
      </c>
      <c r="F247" t="s">
        <v>9</v>
      </c>
      <c r="G247" s="19">
        <v>679</v>
      </c>
      <c r="H247" s="19">
        <v>849</v>
      </c>
      <c r="I247" s="19">
        <v>1200</v>
      </c>
      <c r="J247" s="19">
        <v>1700</v>
      </c>
      <c r="K247">
        <v>4</v>
      </c>
      <c r="L247" s="18" t="b">
        <v>0</v>
      </c>
      <c r="M247" s="18">
        <v>764.1</v>
      </c>
      <c r="N247" s="18">
        <v>1080</v>
      </c>
      <c r="O247" s="18">
        <v>1700</v>
      </c>
    </row>
    <row r="248" spans="1:15" x14ac:dyDescent="0.2">
      <c r="A248">
        <v>7</v>
      </c>
      <c r="B248" s="23">
        <v>43143</v>
      </c>
      <c r="C248" s="23">
        <v>43150</v>
      </c>
      <c r="D248" t="s">
        <v>20</v>
      </c>
      <c r="E248" t="s">
        <v>4</v>
      </c>
      <c r="F248" t="s">
        <v>12</v>
      </c>
      <c r="G248" s="19">
        <v>679</v>
      </c>
      <c r="H248" s="19">
        <v>849</v>
      </c>
      <c r="I248" s="19">
        <v>1200</v>
      </c>
      <c r="J248" s="19">
        <v>1700</v>
      </c>
      <c r="K248">
        <v>5</v>
      </c>
      <c r="L248" s="18" t="b">
        <v>0</v>
      </c>
      <c r="M248" s="18">
        <v>764.1</v>
      </c>
      <c r="N248" s="18">
        <v>1080</v>
      </c>
      <c r="O248" s="18">
        <v>1700</v>
      </c>
    </row>
    <row r="249" spans="1:15" x14ac:dyDescent="0.2">
      <c r="A249">
        <v>7</v>
      </c>
      <c r="B249" s="23">
        <v>43144</v>
      </c>
      <c r="C249" s="23">
        <v>43151</v>
      </c>
      <c r="D249" t="s">
        <v>20</v>
      </c>
      <c r="E249" t="s">
        <v>14</v>
      </c>
      <c r="F249" t="s">
        <v>9</v>
      </c>
      <c r="G249" s="19">
        <v>679</v>
      </c>
      <c r="H249" s="19">
        <v>849</v>
      </c>
      <c r="I249" s="19">
        <v>1200</v>
      </c>
      <c r="J249" s="19">
        <v>1700</v>
      </c>
      <c r="K249">
        <v>4</v>
      </c>
      <c r="L249" s="18" t="b">
        <v>0</v>
      </c>
      <c r="M249" s="18">
        <v>764.1</v>
      </c>
      <c r="N249" s="18">
        <v>1080</v>
      </c>
      <c r="O249" s="18">
        <v>1700</v>
      </c>
    </row>
    <row r="250" spans="1:15" x14ac:dyDescent="0.2">
      <c r="A250">
        <v>7</v>
      </c>
      <c r="B250" s="23">
        <v>43150</v>
      </c>
      <c r="C250" s="23">
        <v>43157</v>
      </c>
      <c r="D250" t="s">
        <v>20</v>
      </c>
      <c r="E250" t="s">
        <v>4</v>
      </c>
      <c r="F250" t="s">
        <v>12</v>
      </c>
      <c r="G250" s="19">
        <v>679</v>
      </c>
      <c r="H250" s="19">
        <v>849</v>
      </c>
      <c r="I250" s="19">
        <v>1200</v>
      </c>
      <c r="J250" s="19">
        <v>1700</v>
      </c>
      <c r="K250">
        <v>5</v>
      </c>
      <c r="L250" s="18" t="b">
        <v>0</v>
      </c>
      <c r="M250" s="18">
        <v>764.1</v>
      </c>
      <c r="N250" s="18">
        <v>1080</v>
      </c>
      <c r="O250" s="18">
        <v>1700</v>
      </c>
    </row>
    <row r="251" spans="1:15" x14ac:dyDescent="0.2">
      <c r="A251">
        <v>7</v>
      </c>
      <c r="B251" s="23">
        <v>43150</v>
      </c>
      <c r="C251" s="23">
        <v>43157</v>
      </c>
      <c r="D251" t="s">
        <v>44</v>
      </c>
      <c r="E251" t="s">
        <v>4</v>
      </c>
      <c r="F251" t="s">
        <v>12</v>
      </c>
      <c r="G251" s="19">
        <v>465</v>
      </c>
      <c r="H251" s="19">
        <v>575</v>
      </c>
      <c r="I251" s="19">
        <v>759</v>
      </c>
      <c r="J251" s="19">
        <v>1199</v>
      </c>
      <c r="K251">
        <v>5</v>
      </c>
      <c r="L251" s="18" t="b">
        <v>0</v>
      </c>
      <c r="M251" s="18">
        <v>517.5</v>
      </c>
      <c r="N251" s="18">
        <v>683.1</v>
      </c>
      <c r="O251" s="18">
        <v>1199</v>
      </c>
    </row>
    <row r="252" spans="1:15" x14ac:dyDescent="0.2">
      <c r="A252">
        <v>7</v>
      </c>
      <c r="B252" s="23">
        <v>43151</v>
      </c>
      <c r="C252" s="23">
        <v>43158</v>
      </c>
      <c r="D252" t="s">
        <v>20</v>
      </c>
      <c r="E252" t="s">
        <v>14</v>
      </c>
      <c r="F252" t="s">
        <v>9</v>
      </c>
      <c r="G252" s="19">
        <v>679</v>
      </c>
      <c r="H252" s="19">
        <v>849</v>
      </c>
      <c r="I252" s="19">
        <v>1200</v>
      </c>
      <c r="J252" s="19">
        <v>1700</v>
      </c>
      <c r="K252">
        <v>4</v>
      </c>
      <c r="L252" s="18" t="b">
        <v>0</v>
      </c>
      <c r="M252" s="18">
        <v>764.1</v>
      </c>
      <c r="N252" s="18">
        <v>1080</v>
      </c>
      <c r="O252" s="18">
        <v>1700</v>
      </c>
    </row>
    <row r="253" spans="1:15" x14ac:dyDescent="0.2">
      <c r="A253">
        <v>7</v>
      </c>
      <c r="B253" s="23">
        <v>43157</v>
      </c>
      <c r="C253" s="23">
        <v>43164</v>
      </c>
      <c r="D253" t="s">
        <v>20</v>
      </c>
      <c r="E253" t="s">
        <v>4</v>
      </c>
      <c r="F253" t="s">
        <v>12</v>
      </c>
      <c r="G253" s="19">
        <v>679</v>
      </c>
      <c r="H253" s="19">
        <v>849</v>
      </c>
      <c r="I253" s="19">
        <v>1200</v>
      </c>
      <c r="J253" s="19">
        <v>1700</v>
      </c>
      <c r="K253">
        <v>5</v>
      </c>
      <c r="L253" s="18" t="b">
        <v>0</v>
      </c>
      <c r="M253" s="18">
        <v>764.1</v>
      </c>
      <c r="N253" s="18">
        <v>1080</v>
      </c>
      <c r="O253" s="18">
        <v>1700</v>
      </c>
    </row>
    <row r="254" spans="1:15" x14ac:dyDescent="0.2">
      <c r="A254">
        <v>7</v>
      </c>
      <c r="B254" s="23">
        <v>43158</v>
      </c>
      <c r="C254" s="23">
        <v>43165</v>
      </c>
      <c r="D254" t="s">
        <v>20</v>
      </c>
      <c r="E254" t="s">
        <v>14</v>
      </c>
      <c r="F254" t="s">
        <v>9</v>
      </c>
      <c r="G254" s="19">
        <v>649</v>
      </c>
      <c r="H254" s="19">
        <v>799</v>
      </c>
      <c r="I254" s="19">
        <v>1019</v>
      </c>
      <c r="J254" s="19">
        <v>1599</v>
      </c>
      <c r="K254">
        <v>4</v>
      </c>
      <c r="L254" s="18" t="b">
        <v>0</v>
      </c>
      <c r="M254" s="18">
        <v>719.1</v>
      </c>
      <c r="N254" s="18">
        <v>917.1</v>
      </c>
      <c r="O254" s="18">
        <v>1599</v>
      </c>
    </row>
    <row r="255" spans="1:15" x14ac:dyDescent="0.2">
      <c r="A255">
        <v>7</v>
      </c>
      <c r="B255" s="23">
        <v>43163</v>
      </c>
      <c r="C255" s="23">
        <v>43170</v>
      </c>
      <c r="D255" t="s">
        <v>20</v>
      </c>
      <c r="E255" t="s">
        <v>4</v>
      </c>
      <c r="F255" t="s">
        <v>12</v>
      </c>
      <c r="G255" s="19">
        <v>659</v>
      </c>
      <c r="H255" s="19">
        <v>819</v>
      </c>
      <c r="I255" s="19">
        <v>1029</v>
      </c>
      <c r="J255" s="19">
        <v>1599</v>
      </c>
      <c r="K255">
        <v>5</v>
      </c>
      <c r="L255" s="18" t="b">
        <v>0</v>
      </c>
      <c r="M255" s="18">
        <v>737.1</v>
      </c>
      <c r="N255" s="18">
        <v>926.1</v>
      </c>
      <c r="O255" s="18">
        <v>1599</v>
      </c>
    </row>
    <row r="256" spans="1:15" x14ac:dyDescent="0.2">
      <c r="A256">
        <v>7</v>
      </c>
      <c r="B256" s="23">
        <v>43163</v>
      </c>
      <c r="C256" s="23">
        <v>43170</v>
      </c>
      <c r="D256" t="s">
        <v>44</v>
      </c>
      <c r="E256" t="s">
        <v>4</v>
      </c>
      <c r="F256" t="s">
        <v>12</v>
      </c>
      <c r="G256" s="19">
        <v>465</v>
      </c>
      <c r="H256" s="19">
        <v>575</v>
      </c>
      <c r="I256" s="19">
        <v>759</v>
      </c>
      <c r="J256" s="19">
        <v>1199</v>
      </c>
      <c r="K256">
        <v>5</v>
      </c>
      <c r="L256" s="18" t="b">
        <v>0</v>
      </c>
      <c r="M256" s="18">
        <v>517.5</v>
      </c>
      <c r="N256" s="18">
        <v>683.1</v>
      </c>
      <c r="O256" s="18">
        <v>1199</v>
      </c>
    </row>
    <row r="257" spans="1:15" x14ac:dyDescent="0.2">
      <c r="A257">
        <v>7</v>
      </c>
      <c r="B257" s="23">
        <v>43164</v>
      </c>
      <c r="C257" s="23">
        <v>43171</v>
      </c>
      <c r="D257" t="s">
        <v>20</v>
      </c>
      <c r="E257" t="s">
        <v>14</v>
      </c>
      <c r="F257" t="s">
        <v>9</v>
      </c>
      <c r="G257" s="19">
        <v>649</v>
      </c>
      <c r="H257" s="19">
        <v>799</v>
      </c>
      <c r="I257" s="19">
        <v>1019</v>
      </c>
      <c r="J257" s="19">
        <v>1599</v>
      </c>
      <c r="K257">
        <v>4</v>
      </c>
      <c r="L257" s="18" t="b">
        <v>0</v>
      </c>
      <c r="M257" s="18">
        <v>719.1</v>
      </c>
      <c r="N257" s="18">
        <v>917.1</v>
      </c>
      <c r="O257" s="18">
        <v>1599</v>
      </c>
    </row>
    <row r="258" spans="1:15" x14ac:dyDescent="0.2">
      <c r="A258">
        <v>7</v>
      </c>
      <c r="B258" s="23">
        <v>43170</v>
      </c>
      <c r="C258" s="23">
        <v>43177</v>
      </c>
      <c r="D258" t="s">
        <v>20</v>
      </c>
      <c r="E258" t="s">
        <v>4</v>
      </c>
      <c r="F258" t="s">
        <v>12</v>
      </c>
      <c r="G258" s="19">
        <v>659</v>
      </c>
      <c r="H258" s="19">
        <v>819</v>
      </c>
      <c r="I258" s="19">
        <v>1029</v>
      </c>
      <c r="J258" s="19">
        <v>1599</v>
      </c>
      <c r="K258">
        <v>5</v>
      </c>
      <c r="L258" s="18" t="b">
        <v>0</v>
      </c>
      <c r="M258" s="18">
        <v>737.1</v>
      </c>
      <c r="N258" s="18">
        <v>926.1</v>
      </c>
      <c r="O258" s="18">
        <v>1599</v>
      </c>
    </row>
    <row r="259" spans="1:15" x14ac:dyDescent="0.2">
      <c r="A259">
        <v>7</v>
      </c>
      <c r="B259" s="23">
        <v>43171</v>
      </c>
      <c r="C259" s="23">
        <v>43178</v>
      </c>
      <c r="D259" t="s">
        <v>20</v>
      </c>
      <c r="E259" t="s">
        <v>14</v>
      </c>
      <c r="F259" t="s">
        <v>9</v>
      </c>
      <c r="G259" s="19">
        <v>649</v>
      </c>
      <c r="H259" s="19">
        <v>799</v>
      </c>
      <c r="I259" s="19">
        <v>1019</v>
      </c>
      <c r="J259" s="19">
        <v>1599</v>
      </c>
      <c r="K259">
        <v>4</v>
      </c>
      <c r="L259" s="18" t="b">
        <v>0</v>
      </c>
      <c r="M259" s="18">
        <v>719.1</v>
      </c>
      <c r="N259" s="18">
        <v>917.1</v>
      </c>
      <c r="O259" s="18">
        <v>1599</v>
      </c>
    </row>
    <row r="260" spans="1:15" x14ac:dyDescent="0.2">
      <c r="A260">
        <v>7</v>
      </c>
      <c r="B260" s="23">
        <v>43177</v>
      </c>
      <c r="C260" s="23">
        <v>43184</v>
      </c>
      <c r="D260" t="s">
        <v>20</v>
      </c>
      <c r="E260" t="s">
        <v>4</v>
      </c>
      <c r="F260" t="s">
        <v>12</v>
      </c>
      <c r="G260" s="19">
        <v>659</v>
      </c>
      <c r="H260" s="19">
        <v>819</v>
      </c>
      <c r="I260" s="19">
        <v>1029</v>
      </c>
      <c r="J260" s="19">
        <v>1599</v>
      </c>
      <c r="K260">
        <v>5</v>
      </c>
      <c r="L260" s="18" t="b">
        <v>0</v>
      </c>
      <c r="M260" s="18">
        <v>737.1</v>
      </c>
      <c r="N260" s="18">
        <v>926.1</v>
      </c>
      <c r="O260" s="18">
        <v>1599</v>
      </c>
    </row>
    <row r="261" spans="1:15" x14ac:dyDescent="0.2">
      <c r="A261">
        <v>7</v>
      </c>
      <c r="B261" s="23">
        <v>43177</v>
      </c>
      <c r="C261" s="23">
        <v>43184</v>
      </c>
      <c r="D261" t="s">
        <v>44</v>
      </c>
      <c r="E261" t="s">
        <v>4</v>
      </c>
      <c r="F261" t="s">
        <v>12</v>
      </c>
      <c r="G261" s="19">
        <v>465</v>
      </c>
      <c r="H261" s="19">
        <v>575</v>
      </c>
      <c r="I261" s="19">
        <v>759</v>
      </c>
      <c r="J261" s="19">
        <v>1199</v>
      </c>
      <c r="K261">
        <v>5</v>
      </c>
      <c r="L261" s="18" t="b">
        <v>0</v>
      </c>
      <c r="M261" s="18">
        <v>517.5</v>
      </c>
      <c r="N261" s="18">
        <v>683.1</v>
      </c>
      <c r="O261" s="18">
        <v>1199</v>
      </c>
    </row>
    <row r="262" spans="1:15" x14ac:dyDescent="0.2">
      <c r="A262">
        <v>7</v>
      </c>
      <c r="B262" s="23">
        <v>43178</v>
      </c>
      <c r="C262" s="23">
        <v>43185</v>
      </c>
      <c r="D262" t="s">
        <v>20</v>
      </c>
      <c r="E262" t="s">
        <v>14</v>
      </c>
      <c r="F262" t="s">
        <v>9</v>
      </c>
      <c r="G262" s="19">
        <v>649</v>
      </c>
      <c r="H262" s="19">
        <v>799</v>
      </c>
      <c r="I262" s="19">
        <v>1019</v>
      </c>
      <c r="J262" s="19">
        <v>1599</v>
      </c>
      <c r="K262">
        <v>4</v>
      </c>
      <c r="L262" s="18" t="b">
        <v>0</v>
      </c>
      <c r="M262" s="18">
        <v>719.1</v>
      </c>
      <c r="N262" s="18">
        <v>917.1</v>
      </c>
      <c r="O262" s="18">
        <v>1599</v>
      </c>
    </row>
    <row r="263" spans="1:15" x14ac:dyDescent="0.2">
      <c r="A263">
        <v>7</v>
      </c>
      <c r="B263" s="23">
        <v>43184</v>
      </c>
      <c r="C263" s="23">
        <v>43191</v>
      </c>
      <c r="D263" t="s">
        <v>20</v>
      </c>
      <c r="E263" t="s">
        <v>4</v>
      </c>
      <c r="F263" t="s">
        <v>12</v>
      </c>
      <c r="G263" s="19">
        <v>659</v>
      </c>
      <c r="H263" s="19">
        <v>819</v>
      </c>
      <c r="I263" s="19">
        <v>1029</v>
      </c>
      <c r="J263" s="19">
        <v>1599</v>
      </c>
      <c r="K263">
        <v>5</v>
      </c>
      <c r="L263" s="18" t="b">
        <v>0</v>
      </c>
      <c r="M263" s="18">
        <v>737.1</v>
      </c>
      <c r="N263" s="18">
        <v>926.1</v>
      </c>
      <c r="O263" s="18">
        <v>1599</v>
      </c>
    </row>
    <row r="264" spans="1:15" x14ac:dyDescent="0.2">
      <c r="A264">
        <v>7</v>
      </c>
      <c r="B264" s="23">
        <v>43185</v>
      </c>
      <c r="C264" s="23">
        <v>43192</v>
      </c>
      <c r="D264" t="s">
        <v>20</v>
      </c>
      <c r="E264" t="s">
        <v>14</v>
      </c>
      <c r="F264" t="s">
        <v>9</v>
      </c>
      <c r="G264" s="19">
        <v>649</v>
      </c>
      <c r="H264" s="19">
        <v>799</v>
      </c>
      <c r="I264" s="19">
        <v>1019</v>
      </c>
      <c r="J264" s="19">
        <v>1599</v>
      </c>
      <c r="K264">
        <v>4</v>
      </c>
      <c r="L264" s="18" t="b">
        <v>0</v>
      </c>
      <c r="M264" s="18">
        <v>719.1</v>
      </c>
      <c r="N264" s="18">
        <v>917.1</v>
      </c>
      <c r="O264" s="18">
        <v>1599</v>
      </c>
    </row>
    <row r="265" spans="1:15" x14ac:dyDescent="0.2">
      <c r="A265">
        <v>7</v>
      </c>
      <c r="B265" s="23">
        <v>43191</v>
      </c>
      <c r="C265" s="23">
        <v>43198</v>
      </c>
      <c r="D265" t="s">
        <v>20</v>
      </c>
      <c r="E265" t="s">
        <v>4</v>
      </c>
      <c r="F265" t="s">
        <v>12</v>
      </c>
      <c r="G265" s="19">
        <v>659</v>
      </c>
      <c r="H265" s="19">
        <v>819</v>
      </c>
      <c r="I265" s="19">
        <v>1029</v>
      </c>
      <c r="J265" s="19">
        <v>1599</v>
      </c>
      <c r="K265">
        <v>5</v>
      </c>
      <c r="L265" s="18" t="b">
        <v>0</v>
      </c>
      <c r="M265" s="18">
        <v>737.1</v>
      </c>
      <c r="N265" s="18">
        <v>926.1</v>
      </c>
      <c r="O265" s="18">
        <v>1599</v>
      </c>
    </row>
    <row r="266" spans="1:15" x14ac:dyDescent="0.2">
      <c r="A266">
        <v>7</v>
      </c>
      <c r="B266" s="23">
        <v>43191</v>
      </c>
      <c r="C266" s="23">
        <v>43198</v>
      </c>
      <c r="D266" t="s">
        <v>44</v>
      </c>
      <c r="E266" t="s">
        <v>4</v>
      </c>
      <c r="F266" t="s">
        <v>12</v>
      </c>
      <c r="G266" s="19">
        <v>465</v>
      </c>
      <c r="H266" s="19">
        <v>575</v>
      </c>
      <c r="I266" s="19">
        <v>759</v>
      </c>
      <c r="J266" s="19">
        <v>1199</v>
      </c>
      <c r="K266">
        <v>5</v>
      </c>
      <c r="L266" s="18" t="b">
        <v>0</v>
      </c>
      <c r="M266" s="18">
        <v>517.5</v>
      </c>
      <c r="N266" s="18">
        <v>683.1</v>
      </c>
      <c r="O266" s="18">
        <v>1199</v>
      </c>
    </row>
    <row r="267" spans="1:15" x14ac:dyDescent="0.2">
      <c r="A267">
        <v>7</v>
      </c>
      <c r="B267" s="23">
        <v>43192</v>
      </c>
      <c r="C267" s="23">
        <v>43199</v>
      </c>
      <c r="D267" t="s">
        <v>20</v>
      </c>
      <c r="E267" t="s">
        <v>14</v>
      </c>
      <c r="F267" t="s">
        <v>9</v>
      </c>
      <c r="G267" s="19">
        <v>649</v>
      </c>
      <c r="H267" s="19">
        <v>799</v>
      </c>
      <c r="I267" s="19">
        <v>1019</v>
      </c>
      <c r="J267" s="19">
        <v>1599</v>
      </c>
      <c r="K267">
        <v>4</v>
      </c>
      <c r="L267" s="18" t="b">
        <v>0</v>
      </c>
      <c r="M267" s="18">
        <v>719.1</v>
      </c>
      <c r="N267" s="18">
        <v>917.1</v>
      </c>
      <c r="O267" s="18">
        <v>1599</v>
      </c>
    </row>
    <row r="268" spans="1:15" x14ac:dyDescent="0.2">
      <c r="A268">
        <v>7</v>
      </c>
      <c r="B268" s="23">
        <v>43198</v>
      </c>
      <c r="C268" s="23">
        <v>43205</v>
      </c>
      <c r="D268" t="s">
        <v>20</v>
      </c>
      <c r="E268" t="s">
        <v>4</v>
      </c>
      <c r="F268" t="s">
        <v>12</v>
      </c>
      <c r="G268" s="19">
        <v>659</v>
      </c>
      <c r="H268" s="19">
        <v>819</v>
      </c>
      <c r="I268" s="19">
        <v>1029</v>
      </c>
      <c r="J268" s="19">
        <v>1599</v>
      </c>
      <c r="K268">
        <v>5</v>
      </c>
      <c r="L268" s="18" t="b">
        <v>0</v>
      </c>
      <c r="M268" s="18">
        <v>737.1</v>
      </c>
      <c r="N268" s="18">
        <v>926.1</v>
      </c>
      <c r="O268" s="18">
        <v>1599</v>
      </c>
    </row>
    <row r="269" spans="1:15" x14ac:dyDescent="0.2">
      <c r="A269">
        <v>7</v>
      </c>
      <c r="B269" s="23">
        <v>43199</v>
      </c>
      <c r="C269" s="23">
        <v>43206</v>
      </c>
      <c r="D269" t="s">
        <v>20</v>
      </c>
      <c r="E269" t="s">
        <v>14</v>
      </c>
      <c r="F269" t="s">
        <v>9</v>
      </c>
      <c r="G269" s="19">
        <v>649</v>
      </c>
      <c r="H269" s="19">
        <v>799</v>
      </c>
      <c r="I269" s="19">
        <v>1019</v>
      </c>
      <c r="J269" s="19">
        <v>1599</v>
      </c>
      <c r="K269">
        <v>4</v>
      </c>
      <c r="L269" s="18" t="b">
        <v>0</v>
      </c>
      <c r="M269" s="18">
        <v>719.1</v>
      </c>
      <c r="N269" s="18">
        <v>917.1</v>
      </c>
      <c r="O269" s="18">
        <v>1599</v>
      </c>
    </row>
    <row r="270" spans="1:15" x14ac:dyDescent="0.2">
      <c r="A270">
        <v>7</v>
      </c>
      <c r="B270" s="23">
        <v>43206</v>
      </c>
      <c r="C270" s="23">
        <v>43213</v>
      </c>
      <c r="D270" t="s">
        <v>20</v>
      </c>
      <c r="E270" t="s">
        <v>14</v>
      </c>
      <c r="F270" t="s">
        <v>9</v>
      </c>
      <c r="G270" s="19">
        <v>649</v>
      </c>
      <c r="H270" s="19">
        <v>799</v>
      </c>
      <c r="I270" s="19">
        <v>1019</v>
      </c>
      <c r="J270" s="19">
        <v>1599</v>
      </c>
      <c r="K270">
        <v>4</v>
      </c>
      <c r="L270" s="18" t="b">
        <v>0</v>
      </c>
      <c r="M270" s="18">
        <v>719.1</v>
      </c>
      <c r="N270" s="18">
        <v>917.1</v>
      </c>
      <c r="O270" s="18">
        <v>1599</v>
      </c>
    </row>
    <row r="271" spans="1:15" x14ac:dyDescent="0.2">
      <c r="A271">
        <v>7</v>
      </c>
      <c r="B271" s="23">
        <v>43213</v>
      </c>
      <c r="C271" s="23">
        <v>43220</v>
      </c>
      <c r="D271" t="s">
        <v>20</v>
      </c>
      <c r="E271" t="s">
        <v>14</v>
      </c>
      <c r="F271" t="s">
        <v>9</v>
      </c>
      <c r="G271" s="19">
        <v>649</v>
      </c>
      <c r="H271" s="19">
        <v>799</v>
      </c>
      <c r="I271" s="19">
        <v>1019</v>
      </c>
      <c r="J271" s="19">
        <v>1599</v>
      </c>
      <c r="K271">
        <v>4</v>
      </c>
      <c r="L271" s="18" t="b">
        <v>0</v>
      </c>
      <c r="M271" s="18">
        <v>719.1</v>
      </c>
      <c r="N271" s="18">
        <v>917.1</v>
      </c>
      <c r="O271" s="18">
        <v>1599</v>
      </c>
    </row>
    <row r="272" spans="1:15" x14ac:dyDescent="0.2">
      <c r="A272">
        <v>7</v>
      </c>
      <c r="B272" s="23">
        <v>43220</v>
      </c>
      <c r="C272" s="23">
        <v>43227</v>
      </c>
      <c r="D272" t="s">
        <v>20</v>
      </c>
      <c r="E272" t="s">
        <v>14</v>
      </c>
      <c r="F272" t="s">
        <v>9</v>
      </c>
      <c r="G272" s="19">
        <v>649</v>
      </c>
      <c r="H272" s="19">
        <v>799</v>
      </c>
      <c r="I272" s="19">
        <v>1019</v>
      </c>
      <c r="J272" s="19">
        <v>1599</v>
      </c>
      <c r="K272">
        <v>4</v>
      </c>
      <c r="L272" s="18" t="b">
        <v>0</v>
      </c>
      <c r="M272" s="18">
        <v>719.1</v>
      </c>
      <c r="N272" s="18">
        <v>917.1</v>
      </c>
      <c r="O272" s="18">
        <v>1599</v>
      </c>
    </row>
    <row r="273" spans="1:15" x14ac:dyDescent="0.2">
      <c r="A273">
        <v>7</v>
      </c>
      <c r="B273" s="23">
        <v>43387</v>
      </c>
      <c r="C273" s="23">
        <v>43394</v>
      </c>
      <c r="D273" t="s">
        <v>20</v>
      </c>
      <c r="E273" t="s">
        <v>4</v>
      </c>
      <c r="F273" t="s">
        <v>12</v>
      </c>
      <c r="G273" s="19">
        <v>659</v>
      </c>
      <c r="H273" s="19">
        <v>819</v>
      </c>
      <c r="I273" s="19">
        <v>1029</v>
      </c>
      <c r="J273" s="19">
        <v>1599</v>
      </c>
      <c r="K273">
        <v>5</v>
      </c>
      <c r="L273" s="18" t="b">
        <v>0</v>
      </c>
      <c r="M273" s="18">
        <v>737.1</v>
      </c>
      <c r="N273" s="18">
        <v>926.1</v>
      </c>
      <c r="O273" s="18">
        <v>1599</v>
      </c>
    </row>
    <row r="274" spans="1:15" x14ac:dyDescent="0.2">
      <c r="A274">
        <v>7</v>
      </c>
      <c r="B274" s="23">
        <v>43394</v>
      </c>
      <c r="C274" s="23">
        <v>43401</v>
      </c>
      <c r="D274" t="s">
        <v>20</v>
      </c>
      <c r="E274" t="s">
        <v>4</v>
      </c>
      <c r="F274" t="s">
        <v>12</v>
      </c>
      <c r="G274" s="19">
        <v>659</v>
      </c>
      <c r="H274" s="19">
        <v>819</v>
      </c>
      <c r="I274" s="19">
        <v>1029</v>
      </c>
      <c r="J274" s="19">
        <v>1599</v>
      </c>
      <c r="K274">
        <v>5</v>
      </c>
      <c r="L274" s="18" t="b">
        <v>0</v>
      </c>
      <c r="M274" s="18">
        <v>737.1</v>
      </c>
      <c r="N274" s="18">
        <v>926.1</v>
      </c>
      <c r="O274" s="18">
        <v>1599</v>
      </c>
    </row>
    <row r="275" spans="1:15" x14ac:dyDescent="0.2">
      <c r="A275">
        <v>7</v>
      </c>
      <c r="B275" s="23">
        <v>43394</v>
      </c>
      <c r="C275" s="23">
        <v>43401</v>
      </c>
      <c r="D275" t="s">
        <v>44</v>
      </c>
      <c r="E275" t="s">
        <v>4</v>
      </c>
      <c r="F275" t="s">
        <v>12</v>
      </c>
      <c r="G275" s="19">
        <v>465</v>
      </c>
      <c r="H275" s="19">
        <v>575</v>
      </c>
      <c r="I275" s="19">
        <v>759</v>
      </c>
      <c r="J275" s="19">
        <v>1199</v>
      </c>
      <c r="K275">
        <v>5</v>
      </c>
      <c r="L275" s="18" t="b">
        <v>0</v>
      </c>
      <c r="M275" s="18">
        <v>517.5</v>
      </c>
      <c r="N275" s="18">
        <v>683.1</v>
      </c>
      <c r="O275" s="18">
        <v>1199</v>
      </c>
    </row>
    <row r="276" spans="1:15" x14ac:dyDescent="0.2">
      <c r="A276">
        <v>7</v>
      </c>
      <c r="B276" s="23">
        <v>43401</v>
      </c>
      <c r="C276" s="23">
        <v>43408</v>
      </c>
      <c r="D276" t="s">
        <v>20</v>
      </c>
      <c r="E276" t="s">
        <v>4</v>
      </c>
      <c r="F276" t="s">
        <v>12</v>
      </c>
      <c r="G276" s="19">
        <v>659</v>
      </c>
      <c r="H276" s="19">
        <v>819</v>
      </c>
      <c r="I276" s="19">
        <v>1029</v>
      </c>
      <c r="J276" s="19">
        <v>1599</v>
      </c>
      <c r="K276">
        <v>5</v>
      </c>
      <c r="L276" s="18" t="b">
        <v>0</v>
      </c>
      <c r="M276" s="18">
        <v>737.1</v>
      </c>
      <c r="N276" s="18">
        <v>926.1</v>
      </c>
      <c r="O276" s="18">
        <v>1599</v>
      </c>
    </row>
    <row r="277" spans="1:15" x14ac:dyDescent="0.2">
      <c r="A277">
        <v>7</v>
      </c>
      <c r="B277" s="23">
        <v>43408</v>
      </c>
      <c r="C277" s="23">
        <v>43415</v>
      </c>
      <c r="D277" t="s">
        <v>20</v>
      </c>
      <c r="E277" t="s">
        <v>4</v>
      </c>
      <c r="F277" t="s">
        <v>12</v>
      </c>
      <c r="G277" s="19">
        <v>659</v>
      </c>
      <c r="H277" s="19">
        <v>819</v>
      </c>
      <c r="I277" s="19">
        <v>1029</v>
      </c>
      <c r="J277" s="19">
        <v>1599</v>
      </c>
      <c r="K277">
        <v>5</v>
      </c>
      <c r="L277" s="18" t="b">
        <v>0</v>
      </c>
      <c r="M277" s="18">
        <v>737.1</v>
      </c>
      <c r="N277" s="18">
        <v>926.1</v>
      </c>
      <c r="O277" s="18">
        <v>1599</v>
      </c>
    </row>
    <row r="278" spans="1:15" x14ac:dyDescent="0.2">
      <c r="A278">
        <v>7</v>
      </c>
      <c r="B278" s="23">
        <v>43408</v>
      </c>
      <c r="C278" s="23">
        <v>43415</v>
      </c>
      <c r="D278" t="s">
        <v>44</v>
      </c>
      <c r="E278" t="s">
        <v>4</v>
      </c>
      <c r="F278" t="s">
        <v>12</v>
      </c>
      <c r="G278" s="19">
        <v>465</v>
      </c>
      <c r="H278" s="19">
        <v>575</v>
      </c>
      <c r="I278" s="19">
        <v>759</v>
      </c>
      <c r="J278" s="19">
        <v>1199</v>
      </c>
      <c r="K278">
        <v>5</v>
      </c>
      <c r="L278" s="18" t="b">
        <v>0</v>
      </c>
      <c r="M278" s="18">
        <v>517.5</v>
      </c>
      <c r="N278" s="18">
        <v>683.1</v>
      </c>
      <c r="O278" s="18">
        <v>1199</v>
      </c>
    </row>
    <row r="279" spans="1:15" x14ac:dyDescent="0.2">
      <c r="A279">
        <v>7</v>
      </c>
      <c r="B279" s="23">
        <v>43415</v>
      </c>
      <c r="C279" s="23">
        <v>43422</v>
      </c>
      <c r="D279" t="s">
        <v>20</v>
      </c>
      <c r="E279" t="s">
        <v>4</v>
      </c>
      <c r="F279" t="s">
        <v>12</v>
      </c>
      <c r="G279" s="19">
        <v>659</v>
      </c>
      <c r="H279" s="19">
        <v>819</v>
      </c>
      <c r="I279" s="19">
        <v>1029</v>
      </c>
      <c r="J279" s="19">
        <v>1599</v>
      </c>
      <c r="K279">
        <v>5</v>
      </c>
      <c r="L279" s="18" t="b">
        <v>0</v>
      </c>
      <c r="M279" s="18">
        <v>737.1</v>
      </c>
      <c r="N279" s="18">
        <v>926.1</v>
      </c>
      <c r="O279" s="18">
        <v>1599</v>
      </c>
    </row>
    <row r="280" spans="1:15" x14ac:dyDescent="0.2">
      <c r="A280">
        <v>14</v>
      </c>
      <c r="B280" s="23">
        <v>43422</v>
      </c>
      <c r="C280" s="23">
        <v>43436</v>
      </c>
      <c r="D280" t="s">
        <v>20</v>
      </c>
      <c r="E280" t="s">
        <v>4</v>
      </c>
      <c r="F280" t="s">
        <v>12</v>
      </c>
      <c r="G280" s="19">
        <v>1200</v>
      </c>
      <c r="H280" s="19">
        <v>1400</v>
      </c>
      <c r="I280" s="19">
        <v>2000</v>
      </c>
      <c r="J280" s="19">
        <v>3025</v>
      </c>
      <c r="K280">
        <v>5</v>
      </c>
      <c r="L280" s="18" t="b">
        <v>0</v>
      </c>
      <c r="M280" s="18">
        <v>1260</v>
      </c>
      <c r="N280" s="18">
        <v>1800</v>
      </c>
      <c r="O280" s="18">
        <v>3025</v>
      </c>
    </row>
    <row r="281" spans="1:15" x14ac:dyDescent="0.2">
      <c r="A281">
        <v>10</v>
      </c>
      <c r="B281" s="23">
        <v>43426</v>
      </c>
      <c r="C281" s="23">
        <v>43436</v>
      </c>
      <c r="D281" t="s">
        <v>20</v>
      </c>
      <c r="E281" t="s">
        <v>16</v>
      </c>
      <c r="F281" t="s">
        <v>17</v>
      </c>
      <c r="G281" s="19">
        <v>825</v>
      </c>
      <c r="H281" s="19">
        <v>975</v>
      </c>
      <c r="I281" s="19">
        <v>1500</v>
      </c>
      <c r="J281" s="19">
        <v>2199</v>
      </c>
      <c r="K281">
        <v>5</v>
      </c>
      <c r="L281" s="18" t="b">
        <v>0</v>
      </c>
      <c r="M281" s="18">
        <v>877.5</v>
      </c>
      <c r="N281" s="18">
        <v>1350</v>
      </c>
      <c r="O281" s="18">
        <v>2199</v>
      </c>
    </row>
    <row r="282" spans="1:15" x14ac:dyDescent="0.2">
      <c r="A282">
        <v>7</v>
      </c>
      <c r="B282" s="23">
        <v>43436</v>
      </c>
      <c r="C282" s="23">
        <v>43443</v>
      </c>
      <c r="D282" t="s">
        <v>20</v>
      </c>
      <c r="E282" t="s">
        <v>4</v>
      </c>
      <c r="F282" t="s">
        <v>12</v>
      </c>
      <c r="G282" s="19">
        <v>659</v>
      </c>
      <c r="H282" s="19">
        <v>819</v>
      </c>
      <c r="I282" s="19">
        <v>1029</v>
      </c>
      <c r="J282" s="19">
        <v>1599</v>
      </c>
      <c r="K282">
        <v>5</v>
      </c>
      <c r="L282" s="18" t="b">
        <v>0</v>
      </c>
      <c r="M282" s="18">
        <v>737.1</v>
      </c>
      <c r="N282" s="18">
        <v>926.1</v>
      </c>
      <c r="O282" s="18">
        <v>1599</v>
      </c>
    </row>
    <row r="283" spans="1:15" x14ac:dyDescent="0.2">
      <c r="A283">
        <v>7</v>
      </c>
      <c r="B283" s="23">
        <v>43436</v>
      </c>
      <c r="C283" s="23">
        <v>43443</v>
      </c>
      <c r="D283" t="s">
        <v>44</v>
      </c>
      <c r="E283" t="s">
        <v>4</v>
      </c>
      <c r="F283" t="s">
        <v>12</v>
      </c>
      <c r="G283" s="19">
        <v>465</v>
      </c>
      <c r="H283" s="19">
        <v>575</v>
      </c>
      <c r="I283" s="19">
        <v>759</v>
      </c>
      <c r="J283" s="19">
        <v>1199</v>
      </c>
      <c r="K283">
        <v>5</v>
      </c>
      <c r="L283" s="18" t="b">
        <v>0</v>
      </c>
      <c r="M283" s="18">
        <v>517.5</v>
      </c>
      <c r="N283" s="18">
        <v>683.1</v>
      </c>
      <c r="O283" s="18">
        <v>1199</v>
      </c>
    </row>
    <row r="284" spans="1:15" x14ac:dyDescent="0.2">
      <c r="A284">
        <v>7</v>
      </c>
      <c r="B284" s="23">
        <v>43443</v>
      </c>
      <c r="C284" s="23">
        <v>43450</v>
      </c>
      <c r="D284" t="s">
        <v>20</v>
      </c>
      <c r="E284" t="s">
        <v>4</v>
      </c>
      <c r="F284" t="s">
        <v>12</v>
      </c>
      <c r="G284" s="19">
        <v>659</v>
      </c>
      <c r="H284" s="19">
        <v>819</v>
      </c>
      <c r="I284" s="19">
        <v>1029</v>
      </c>
      <c r="J284" s="19">
        <v>1599</v>
      </c>
      <c r="K284">
        <v>5</v>
      </c>
      <c r="L284" s="18" t="b">
        <v>0</v>
      </c>
      <c r="M284" s="18">
        <v>737.1</v>
      </c>
      <c r="N284" s="18">
        <v>926.1</v>
      </c>
      <c r="O284" s="18">
        <v>1599</v>
      </c>
    </row>
    <row r="285" spans="1:15" x14ac:dyDescent="0.2">
      <c r="G285" s="10"/>
      <c r="H285" s="10"/>
      <c r="I285" s="10"/>
      <c r="J285" s="10"/>
      <c r="L285" s="10"/>
      <c r="M285" s="10"/>
      <c r="N285" s="10"/>
      <c r="O285" s="10"/>
    </row>
    <row r="286" spans="1:15" x14ac:dyDescent="0.2">
      <c r="G286" s="10"/>
      <c r="H286" s="10"/>
      <c r="I286" s="10"/>
      <c r="J286" s="10"/>
      <c r="L286" s="10"/>
      <c r="M286" s="10"/>
      <c r="N286" s="10"/>
      <c r="O286" s="10"/>
    </row>
    <row r="287" spans="1:15" x14ac:dyDescent="0.2">
      <c r="G287" s="10"/>
      <c r="H287" s="10"/>
      <c r="I287" s="10"/>
      <c r="J287" s="10"/>
      <c r="L287" s="10"/>
      <c r="M287" s="10"/>
      <c r="N287" s="10"/>
      <c r="O287" s="10"/>
    </row>
    <row r="288" spans="1:15" x14ac:dyDescent="0.2">
      <c r="G288" s="10"/>
      <c r="H288" s="10"/>
      <c r="I288" s="10"/>
      <c r="J288" s="10"/>
      <c r="L288" s="10"/>
      <c r="M288" s="10"/>
      <c r="N288" s="10"/>
      <c r="O288" s="10"/>
    </row>
    <row r="289" spans="7:15" x14ac:dyDescent="0.2">
      <c r="G289" s="10"/>
      <c r="H289" s="10"/>
      <c r="I289" s="10"/>
      <c r="J289" s="10"/>
      <c r="L289" s="10"/>
      <c r="M289" s="10"/>
      <c r="N289" s="10"/>
      <c r="O289" s="10"/>
    </row>
    <row r="290" spans="7:15" x14ac:dyDescent="0.2">
      <c r="G290" s="10"/>
      <c r="H290" s="10"/>
      <c r="I290" s="10"/>
      <c r="J290" s="10"/>
      <c r="L290" s="10"/>
      <c r="M290" s="10"/>
      <c r="N290" s="10"/>
      <c r="O290" s="10"/>
    </row>
    <row r="291" spans="7:15" x14ac:dyDescent="0.2">
      <c r="G291" s="10"/>
      <c r="H291" s="10"/>
      <c r="I291" s="10"/>
      <c r="J291" s="10"/>
      <c r="L291" s="10"/>
      <c r="M291" s="10"/>
      <c r="N291" s="10"/>
      <c r="O291" s="10"/>
    </row>
    <row r="292" spans="7:15" x14ac:dyDescent="0.2">
      <c r="G292" s="10"/>
      <c r="H292" s="10"/>
      <c r="I292" s="10"/>
      <c r="J292" s="10"/>
      <c r="L292" s="10"/>
      <c r="M292" s="10"/>
      <c r="N292" s="10"/>
      <c r="O292" s="10"/>
    </row>
    <row r="293" spans="7:15" x14ac:dyDescent="0.2">
      <c r="G293" s="10"/>
      <c r="H293" s="10"/>
      <c r="I293" s="10"/>
      <c r="J293" s="10"/>
      <c r="L293" s="10"/>
      <c r="M293" s="10"/>
      <c r="N293" s="10"/>
      <c r="O293" s="10"/>
    </row>
    <row r="294" spans="7:15" x14ac:dyDescent="0.2">
      <c r="G294" s="10"/>
      <c r="H294" s="10"/>
      <c r="I294" s="10"/>
      <c r="J294" s="10"/>
      <c r="L294" s="10"/>
      <c r="M294" s="10"/>
      <c r="N294" s="10"/>
      <c r="O294" s="10"/>
    </row>
    <row r="295" spans="7:15" x14ac:dyDescent="0.2">
      <c r="G295" s="10"/>
      <c r="H295" s="10"/>
      <c r="I295" s="10"/>
      <c r="J295" s="10"/>
      <c r="L295" s="10"/>
      <c r="M295" s="10"/>
      <c r="N295" s="10"/>
      <c r="O295" s="10"/>
    </row>
    <row r="296" spans="7:15" x14ac:dyDescent="0.2">
      <c r="G296" s="10"/>
      <c r="H296" s="10"/>
      <c r="I296" s="10"/>
      <c r="J296" s="10"/>
      <c r="L296" s="10"/>
      <c r="M296" s="10"/>
      <c r="N296" s="10"/>
      <c r="O296" s="10"/>
    </row>
    <row r="297" spans="7:15" x14ac:dyDescent="0.2">
      <c r="G297" s="10"/>
      <c r="H297" s="10"/>
      <c r="I297" s="10"/>
      <c r="J297" s="10"/>
      <c r="L297" s="10"/>
      <c r="M297" s="10"/>
      <c r="N297" s="10"/>
      <c r="O297" s="10"/>
    </row>
    <row r="298" spans="7:15" x14ac:dyDescent="0.2">
      <c r="G298" s="10"/>
      <c r="H298" s="10"/>
      <c r="I298" s="10"/>
      <c r="J298" s="10"/>
      <c r="L298" s="10"/>
      <c r="M298" s="10"/>
      <c r="N298" s="10"/>
      <c r="O298" s="10"/>
    </row>
    <row r="299" spans="7:15" x14ac:dyDescent="0.2">
      <c r="L299" s="1"/>
      <c r="M299" s="1"/>
      <c r="N299" s="3"/>
    </row>
    <row r="300" spans="7:15" x14ac:dyDescent="0.2">
      <c r="L300" s="1"/>
      <c r="M300" s="1"/>
      <c r="N300" s="3"/>
    </row>
    <row r="301" spans="7:15" x14ac:dyDescent="0.2">
      <c r="L301" s="1"/>
      <c r="M301" s="1"/>
      <c r="N301" s="3"/>
    </row>
    <row r="302" spans="7:15" x14ac:dyDescent="0.2">
      <c r="L302" s="1"/>
      <c r="M302" s="1"/>
      <c r="N302" s="3"/>
    </row>
    <row r="303" spans="7:15" x14ac:dyDescent="0.2">
      <c r="L303" s="1"/>
      <c r="M303" s="1"/>
      <c r="N303" s="3"/>
    </row>
    <row r="304" spans="7:15" x14ac:dyDescent="0.2">
      <c r="L304" s="1"/>
      <c r="M304" s="1"/>
      <c r="N304" s="3"/>
    </row>
    <row r="305" spans="12:14" x14ac:dyDescent="0.2">
      <c r="L305" s="1"/>
      <c r="M305" s="1"/>
      <c r="N305" s="3"/>
    </row>
    <row r="306" spans="12:14" x14ac:dyDescent="0.2">
      <c r="L306" s="1"/>
      <c r="M306" s="1"/>
      <c r="N306" s="3"/>
    </row>
    <row r="307" spans="12:14" x14ac:dyDescent="0.2">
      <c r="L307" s="1"/>
      <c r="M307" s="1"/>
      <c r="N307" s="3"/>
    </row>
    <row r="308" spans="12:14" x14ac:dyDescent="0.2">
      <c r="L308" s="1"/>
      <c r="M308" s="1"/>
      <c r="N308" s="3"/>
    </row>
    <row r="309" spans="12:14" x14ac:dyDescent="0.2">
      <c r="L309" s="1"/>
      <c r="M309" s="1"/>
      <c r="N309" s="3"/>
    </row>
    <row r="310" spans="12:14" x14ac:dyDescent="0.2">
      <c r="L310" s="1"/>
      <c r="M310" s="1"/>
      <c r="N310" s="3"/>
    </row>
    <row r="311" spans="12:14" x14ac:dyDescent="0.2">
      <c r="L311" s="1"/>
      <c r="M311" s="1"/>
      <c r="N311" s="3"/>
    </row>
    <row r="312" spans="12:14" x14ac:dyDescent="0.2">
      <c r="L312" s="1"/>
      <c r="M312" s="1"/>
      <c r="N312" s="3"/>
    </row>
    <row r="313" spans="12:14" x14ac:dyDescent="0.2">
      <c r="L313" s="1"/>
      <c r="M313" s="1"/>
      <c r="N313" s="3"/>
    </row>
    <row r="314" spans="12:14" x14ac:dyDescent="0.2">
      <c r="L314" s="1"/>
      <c r="M314" s="1"/>
      <c r="N314" s="3"/>
    </row>
    <row r="315" spans="12:14" x14ac:dyDescent="0.2">
      <c r="L315" s="1"/>
      <c r="M315" s="1"/>
      <c r="N315" s="3"/>
    </row>
    <row r="316" spans="12:14" x14ac:dyDescent="0.2">
      <c r="L316" s="1"/>
      <c r="M316" s="1"/>
      <c r="N316" s="3"/>
    </row>
    <row r="317" spans="12:14" x14ac:dyDescent="0.2">
      <c r="L317" s="1"/>
      <c r="M317" s="1"/>
      <c r="N317" s="3"/>
    </row>
    <row r="318" spans="12:14" x14ac:dyDescent="0.2">
      <c r="L318" s="1"/>
      <c r="M318" s="1"/>
      <c r="N318" s="3"/>
    </row>
    <row r="319" spans="12:14" x14ac:dyDescent="0.2">
      <c r="L319" s="1"/>
      <c r="M319" s="1"/>
      <c r="N319" s="3"/>
    </row>
    <row r="320" spans="12:14" x14ac:dyDescent="0.2">
      <c r="L320" s="1"/>
      <c r="M320" s="1"/>
      <c r="N320" s="3"/>
    </row>
    <row r="321" spans="12:14" x14ac:dyDescent="0.2">
      <c r="L321" s="1"/>
      <c r="M321" s="1"/>
      <c r="N321" s="3"/>
    </row>
    <row r="322" spans="12:14" x14ac:dyDescent="0.2">
      <c r="L322" s="1"/>
      <c r="M322" s="1"/>
      <c r="N322" s="3"/>
    </row>
    <row r="323" spans="12:14" x14ac:dyDescent="0.2">
      <c r="L323" s="1"/>
      <c r="M323" s="1"/>
      <c r="N323" s="3"/>
    </row>
    <row r="324" spans="12:14" x14ac:dyDescent="0.2">
      <c r="L324" s="1"/>
      <c r="M324" s="1"/>
      <c r="N324" s="3"/>
    </row>
    <row r="325" spans="12:14" x14ac:dyDescent="0.2">
      <c r="L325" s="1"/>
      <c r="M325" s="1"/>
      <c r="N325" s="3"/>
    </row>
    <row r="326" spans="12:14" x14ac:dyDescent="0.2">
      <c r="L326" s="1"/>
      <c r="M326" s="1"/>
      <c r="N326" s="3"/>
    </row>
    <row r="327" spans="12:14" x14ac:dyDescent="0.2">
      <c r="L327" s="1"/>
      <c r="M327" s="1"/>
      <c r="N327" s="3"/>
    </row>
  </sheetData>
  <sortState ref="A11:N225">
    <sortCondition ref="B106"/>
  </sortState>
  <mergeCells count="8">
    <mergeCell ref="K1:L1"/>
    <mergeCell ref="G1:H1"/>
    <mergeCell ref="A4:B4"/>
    <mergeCell ref="A5:B5"/>
    <mergeCell ref="A6:B6"/>
    <mergeCell ref="J227:O227"/>
    <mergeCell ref="G7:J7"/>
    <mergeCell ref="L7:O7"/>
  </mergeCells>
  <phoneticPr fontId="2" type="noConversion"/>
  <hyperlinks>
    <hyperlink ref="A4" location="CRITERIA_RANGE" display="Criteria Range"/>
    <hyperlink ref="A5" location="OUTPUT_RANGE" display="Output Range"/>
    <hyperlink ref="A6" location="STATS" display="Statistics"/>
  </hyperlinks>
  <pageMargins left="0.25" right="0.25" top="1" bottom="1" header="0.5" footer="0.5"/>
  <pageSetup scale="94" fitToHeight="3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2009-10-26T01:12:50Z</outs:dateTime>
      <outs:isPinned>true</outs:isPinned>
    </outs:relatedDate>
    <outs:relatedDate>
      <outs:type>2</outs:type>
      <outs:displayName>Created</outs:displayName>
      <outs:dateTime>2003-09-17T06:16:12Z</outs:dateTime>
      <outs:isPinned>true</outs:isPinned>
    </outs:relatedDate>
    <outs:relatedDate>
      <outs:type>4</outs:type>
      <outs:displayName>Last Printed</outs:displayName>
      <outs:dateTime>2009-10-26T01:09:57Z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Exploring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F705FEDE-1177-4DA7-9497-8639EE4B9DE1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2018 Cruises</vt:lpstr>
      <vt:lpstr>'2018 Cruises'!Criteria</vt:lpstr>
      <vt:lpstr>CRITERIA_RANGE</vt:lpstr>
      <vt:lpstr>'2018 Cruises'!Extract</vt:lpstr>
      <vt:lpstr>OUTPUT_RANGE</vt:lpstr>
      <vt:lpstr>'2018 Cruises'!Print_Titles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2009-10-26T01:09:57Z</cp:lastPrinted>
  <dcterms:created xsi:type="dcterms:W3CDTF">2003-09-17T06:16:12Z</dcterms:created>
  <dcterms:modified xsi:type="dcterms:W3CDTF">2015-08-29T14:02:59Z</dcterms:modified>
</cp:coreProperties>
</file>