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BCIT\AdvanceExcel2016\Excel_2016_SDFs\e04_DataFiles\"/>
    </mc:Choice>
  </mc:AlternateContent>
  <bookViews>
    <workbookView xWindow="0" yWindow="0" windowWidth="15360" windowHeight="8340"/>
  </bookViews>
  <sheets>
    <sheet name="March Totals" sheetId="5" r:id="rId1"/>
    <sheet name="March Individual" sheetId="4" r:id="rId2"/>
  </sheets>
  <definedNames>
    <definedName name="_xlnm.Print_Area" localSheetId="0">'March Totals'!$A$1:$F$22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" i="4" l="1"/>
  <c r="K109" i="4" s="1"/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K7" i="4" l="1"/>
  <c r="K9" i="4"/>
  <c r="K15" i="4"/>
  <c r="K17" i="4"/>
  <c r="K23" i="4"/>
  <c r="K25" i="4"/>
  <c r="K31" i="4"/>
  <c r="K33" i="4"/>
  <c r="K39" i="4"/>
  <c r="K41" i="4"/>
  <c r="K47" i="4"/>
  <c r="K49" i="4"/>
  <c r="K55" i="4"/>
  <c r="K57" i="4"/>
  <c r="K63" i="4"/>
  <c r="K65" i="4"/>
  <c r="K71" i="4"/>
  <c r="K73" i="4"/>
  <c r="K79" i="4"/>
  <c r="K81" i="4"/>
  <c r="K87" i="4"/>
  <c r="K89" i="4"/>
  <c r="K95" i="4"/>
  <c r="K97" i="4"/>
  <c r="K103" i="4"/>
  <c r="K105" i="4"/>
  <c r="K6" i="4"/>
  <c r="K8" i="4"/>
  <c r="K10" i="4"/>
  <c r="K11" i="4"/>
  <c r="K12" i="4"/>
  <c r="K13" i="4"/>
  <c r="K14" i="4"/>
  <c r="K16" i="4"/>
  <c r="K18" i="4"/>
  <c r="K19" i="4"/>
  <c r="K20" i="4"/>
  <c r="K21" i="4"/>
  <c r="K22" i="4"/>
  <c r="K24" i="4"/>
  <c r="K26" i="4"/>
  <c r="K27" i="4"/>
  <c r="K28" i="4"/>
  <c r="K29" i="4"/>
  <c r="K30" i="4"/>
  <c r="K32" i="4"/>
  <c r="K34" i="4"/>
  <c r="K35" i="4"/>
  <c r="K36" i="4"/>
  <c r="K37" i="4"/>
  <c r="K38" i="4"/>
  <c r="K40" i="4"/>
  <c r="K42" i="4"/>
  <c r="K43" i="4"/>
  <c r="K44" i="4"/>
  <c r="K45" i="4"/>
  <c r="K46" i="4"/>
  <c r="K48" i="4"/>
  <c r="K50" i="4"/>
  <c r="K51" i="4"/>
  <c r="K52" i="4"/>
  <c r="K53" i="4"/>
  <c r="K54" i="4"/>
  <c r="K56" i="4"/>
  <c r="K58" i="4"/>
  <c r="K59" i="4"/>
  <c r="K60" i="4"/>
  <c r="K61" i="4"/>
  <c r="K62" i="4"/>
  <c r="K64" i="4"/>
  <c r="K66" i="4"/>
  <c r="K67" i="4"/>
  <c r="K68" i="4"/>
  <c r="K69" i="4"/>
  <c r="K70" i="4"/>
  <c r="K72" i="4"/>
  <c r="K74" i="4"/>
  <c r="K75" i="4"/>
  <c r="K76" i="4"/>
  <c r="K77" i="4"/>
  <c r="K78" i="4"/>
  <c r="K80" i="4"/>
  <c r="K82" i="4"/>
  <c r="K83" i="4"/>
  <c r="K84" i="4"/>
  <c r="K85" i="4"/>
  <c r="K86" i="4"/>
  <c r="K88" i="4"/>
  <c r="K90" i="4"/>
  <c r="K91" i="4"/>
  <c r="K92" i="4"/>
  <c r="K93" i="4"/>
  <c r="K94" i="4"/>
  <c r="K96" i="4"/>
  <c r="K98" i="4"/>
  <c r="K99" i="4"/>
  <c r="K100" i="4"/>
  <c r="K101" i="4"/>
  <c r="K102" i="4"/>
  <c r="K104" i="4"/>
  <c r="K106" i="4"/>
  <c r="K107" i="4"/>
  <c r="K108" i="4"/>
</calcChain>
</file>

<file path=xl/sharedStrings.xml><?xml version="1.0" encoding="utf-8"?>
<sst xmlns="http://schemas.openxmlformats.org/spreadsheetml/2006/main" count="1613" uniqueCount="165">
  <si>
    <t>Trans_No</t>
  </si>
  <si>
    <t>Date</t>
  </si>
  <si>
    <t>Sales_First</t>
  </si>
  <si>
    <t>Sales_Last</t>
  </si>
  <si>
    <t>Department</t>
  </si>
  <si>
    <t>Furniture</t>
  </si>
  <si>
    <t>Pay_Type</t>
  </si>
  <si>
    <t>Trans_Type</t>
  </si>
  <si>
    <t>Amount</t>
  </si>
  <si>
    <t>Down_Pay</t>
  </si>
  <si>
    <t>Owed</t>
  </si>
  <si>
    <t>Sebastian</t>
  </si>
  <si>
    <t>Gruenewald</t>
  </si>
  <si>
    <t>Bedroom</t>
  </si>
  <si>
    <t>Mattress</t>
  </si>
  <si>
    <t>Finance</t>
  </si>
  <si>
    <t>Promotion</t>
  </si>
  <si>
    <t>Jade</t>
  </si>
  <si>
    <t>Gallagher</t>
  </si>
  <si>
    <t>Living Room</t>
  </si>
  <si>
    <t>Sofa, Loveseat, Chair Package</t>
  </si>
  <si>
    <t>End Tables</t>
  </si>
  <si>
    <t>Appliances</t>
  </si>
  <si>
    <t>Washer and Dryer</t>
  </si>
  <si>
    <t>Ambrose</t>
  </si>
  <si>
    <t>Sardelis</t>
  </si>
  <si>
    <t>Dining Room</t>
  </si>
  <si>
    <t>Dining Room Table</t>
  </si>
  <si>
    <t>Chantalle</t>
  </si>
  <si>
    <t>Desmarais</t>
  </si>
  <si>
    <t>Dining Room Table and Chairs</t>
  </si>
  <si>
    <t>Standard</t>
  </si>
  <si>
    <t>Washer</t>
  </si>
  <si>
    <t>Paid in Full</t>
  </si>
  <si>
    <t>Recliners</t>
  </si>
  <si>
    <t>Dishwasher</t>
  </si>
  <si>
    <t>Refrigerator, Oven, Microwave Combo</t>
  </si>
  <si>
    <t>Sofa</t>
  </si>
  <si>
    <t>Bar Stools</t>
  </si>
  <si>
    <t>China Hutch</t>
  </si>
  <si>
    <t>Sofa, Loveseat</t>
  </si>
  <si>
    <t>Refrigerator</t>
  </si>
  <si>
    <t>Dryer</t>
  </si>
  <si>
    <t>Microwave</t>
  </si>
  <si>
    <t>Kitchen Table and Chairs</t>
  </si>
  <si>
    <t>Refrigerator, Oven Combo</t>
  </si>
  <si>
    <t>Bedroom Furniture Set</t>
  </si>
  <si>
    <t>Loveseat</t>
  </si>
  <si>
    <t>Reid Furniture</t>
  </si>
  <si>
    <t>Down Payment Requirement:</t>
  </si>
  <si>
    <t>Monthly Transactions:</t>
  </si>
  <si>
    <t>Operator</t>
  </si>
  <si>
    <t>KRM</t>
  </si>
  <si>
    <t>MAP</t>
  </si>
  <si>
    <t>COK</t>
  </si>
  <si>
    <t>RKM</t>
  </si>
  <si>
    <t>RHB</t>
  </si>
  <si>
    <t>RMP</t>
  </si>
  <si>
    <t>MRP</t>
  </si>
  <si>
    <t>Reid Furniture Store</t>
  </si>
  <si>
    <t>March 2018</t>
  </si>
  <si>
    <t>2018-001</t>
  </si>
  <si>
    <t>2018-002</t>
  </si>
  <si>
    <t>2018-003</t>
  </si>
  <si>
    <t>2018-004</t>
  </si>
  <si>
    <t>2018-005</t>
  </si>
  <si>
    <t>2018-008</t>
  </si>
  <si>
    <t>2018-006</t>
  </si>
  <si>
    <t>2018-007</t>
  </si>
  <si>
    <t>2018-009</t>
  </si>
  <si>
    <t>2018-010</t>
  </si>
  <si>
    <t>2018-011</t>
  </si>
  <si>
    <t>2018-012</t>
  </si>
  <si>
    <t>2018-013</t>
  </si>
  <si>
    <t>2018-014</t>
  </si>
  <si>
    <t>2018-015</t>
  </si>
  <si>
    <t>2018-016</t>
  </si>
  <si>
    <t>2018-017</t>
  </si>
  <si>
    <t>2018-018</t>
  </si>
  <si>
    <t>2018-019</t>
  </si>
  <si>
    <t>2018-020</t>
  </si>
  <si>
    <t>2018-021</t>
  </si>
  <si>
    <t>2018-022</t>
  </si>
  <si>
    <t>2018-023</t>
  </si>
  <si>
    <t>2018-024</t>
  </si>
  <si>
    <t>2018-025</t>
  </si>
  <si>
    <t>2018-026</t>
  </si>
  <si>
    <t>2018-027</t>
  </si>
  <si>
    <t>2018-028</t>
  </si>
  <si>
    <t>2018-029</t>
  </si>
  <si>
    <t>2018-030</t>
  </si>
  <si>
    <t>2018-031</t>
  </si>
  <si>
    <t>2018-032</t>
  </si>
  <si>
    <t>2018-033</t>
  </si>
  <si>
    <t>2018-034</t>
  </si>
  <si>
    <t>2018-035</t>
  </si>
  <si>
    <t>2018-036</t>
  </si>
  <si>
    <t>2018-037</t>
  </si>
  <si>
    <t>2018-038</t>
  </si>
  <si>
    <t>2018-039</t>
  </si>
  <si>
    <t>2018-040</t>
  </si>
  <si>
    <t>2018-041</t>
  </si>
  <si>
    <t>2018-042</t>
  </si>
  <si>
    <t>2018-043</t>
  </si>
  <si>
    <t>2018-044</t>
  </si>
  <si>
    <t>2018-045</t>
  </si>
  <si>
    <t>2018-046</t>
  </si>
  <si>
    <t>2018-047</t>
  </si>
  <si>
    <t>2018-048</t>
  </si>
  <si>
    <t>2018-049</t>
  </si>
  <si>
    <t>2018-050</t>
  </si>
  <si>
    <t>2018-051</t>
  </si>
  <si>
    <t>2018-052</t>
  </si>
  <si>
    <t>2018-053</t>
  </si>
  <si>
    <t>2018-054</t>
  </si>
  <si>
    <t>2018-055</t>
  </si>
  <si>
    <t>2018-056</t>
  </si>
  <si>
    <t>2018-057</t>
  </si>
  <si>
    <t>2018-058</t>
  </si>
  <si>
    <t>2018-059</t>
  </si>
  <si>
    <t>2018-060</t>
  </si>
  <si>
    <t>2018-061</t>
  </si>
  <si>
    <t>2018-062</t>
  </si>
  <si>
    <t>2018-063</t>
  </si>
  <si>
    <t>2018-064</t>
  </si>
  <si>
    <t>2018-065</t>
  </si>
  <si>
    <t>2018-066</t>
  </si>
  <si>
    <t>2018-067</t>
  </si>
  <si>
    <t>2018-069</t>
  </si>
  <si>
    <t>2018-070</t>
  </si>
  <si>
    <t>2018-071</t>
  </si>
  <si>
    <t>2018-072</t>
  </si>
  <si>
    <t>2018-073</t>
  </si>
  <si>
    <t>2018-074</t>
  </si>
  <si>
    <t>2018-075</t>
  </si>
  <si>
    <t>2018-076</t>
  </si>
  <si>
    <t>2018-077</t>
  </si>
  <si>
    <t>2018-078</t>
  </si>
  <si>
    <t>2018-079</t>
  </si>
  <si>
    <t>2018-080</t>
  </si>
  <si>
    <t>2018-081</t>
  </si>
  <si>
    <t>2018-082</t>
  </si>
  <si>
    <t>2018-083</t>
  </si>
  <si>
    <t>2018-084</t>
  </si>
  <si>
    <t>2018-085</t>
  </si>
  <si>
    <t>2018-086</t>
  </si>
  <si>
    <t>2018-087</t>
  </si>
  <si>
    <t>2018-088</t>
  </si>
  <si>
    <t>2018-089</t>
  </si>
  <si>
    <t>2018-090</t>
  </si>
  <si>
    <t>2018-091</t>
  </si>
  <si>
    <t>2018-092</t>
  </si>
  <si>
    <t>2018-093</t>
  </si>
  <si>
    <t>2018-094</t>
  </si>
  <si>
    <t>2018-095</t>
  </si>
  <si>
    <t>2018-096</t>
  </si>
  <si>
    <t>2018-097</t>
  </si>
  <si>
    <t>2018-098</t>
  </si>
  <si>
    <t>2018-099</t>
  </si>
  <si>
    <t>2018-100</t>
  </si>
  <si>
    <t>2018-101</t>
  </si>
  <si>
    <t>2018-102</t>
  </si>
  <si>
    <t>2018-103</t>
  </si>
  <si>
    <t>2018-068</t>
  </si>
  <si>
    <t>2018-104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</si>
</sst>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3" tint="-0.249977111117893"/>
      <name val="Comic Sans MS"/>
      <family val="4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5" fillId="0" borderId="0" xfId="0" applyFont="1"/>
    <xf numFmtId="0" fontId="2" fillId="0" borderId="0" xfId="0" applyFont="1"/>
    <xf numFmtId="17" fontId="0" fillId="0" borderId="0" xfId="0" quotePrefix="1" applyNumberFormat="1" applyAlignment="1">
      <alignment horizontal="left"/>
    </xf>
    <xf numFmtId="9" fontId="0" fillId="0" borderId="0" xfId="2" applyFont="1" applyAlignment="1">
      <alignment horizontal="left"/>
    </xf>
    <xf numFmtId="43" fontId="0" fillId="0" borderId="0" xfId="1" applyNumberFormat="1" applyFont="1"/>
    <xf numFmtId="43" fontId="3" fillId="0" borderId="0" xfId="1" applyNumberFormat="1" applyFont="1" applyAlignment="1">
      <alignment horizontal="right"/>
    </xf>
    <xf numFmtId="164" fontId="6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K109">
  <autoFilter ref="A5:K109"/>
  <tableColumns count="11">
    <tableColumn id="1" name="Trans_No" totalsRowLabel="Total"/>
    <tableColumn id="2" name="Date" dataDxfId="7" totalsRowDxfId="6"/>
    <tableColumn id="3" name="Sales_First"/>
    <tableColumn id="4" name="Sales_Last"/>
    <tableColumn id="5" name="Department"/>
    <tableColumn id="6" name="Furniture"/>
    <tableColumn id="7" name="Pay_Type"/>
    <tableColumn id="8" name="Trans_Type"/>
    <tableColumn id="9" name="Amount" dataDxfId="5" totalsRowDxfId="4" dataCellStyle="Comma"/>
    <tableColumn id="10" name="Down_Pay" dataDxfId="3" totalsRowDxfId="2" dataCellStyle="Comma">
      <calculatedColumnFormula>IF(Table1[Pay_Type]="Paid in Full",Table1[Amount],Table1[Amount]*$D$3)</calculatedColumnFormula>
    </tableColumn>
    <tableColumn id="11" name="Owed" totalsRowFunction="sum" dataDxfId="1" totalsRowDxfId="0" dataCellStyle="Comma">
      <calculatedColumnFormula>Table1[Amount]-Table1[Down_Pay]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view="pageBreakPreview" zoomScaleNormal="100" zoomScaleSheetLayoutView="100" workbookViewId="0">
      <selection sqref="A1:F22"/>
    </sheetView>
  </sheetViews>
  <sheetFormatPr defaultRowHeight="15" x14ac:dyDescent="0.25"/>
  <cols>
    <col min="3" max="3" width="18.42578125" customWidth="1"/>
    <col min="4" max="4" width="11.85546875" bestFit="1" customWidth="1"/>
    <col min="5" max="5" width="10.85546875" customWidth="1"/>
    <col min="6" max="6" width="12.28515625" bestFit="1" customWidth="1"/>
    <col min="7" max="7" width="34.85546875" customWidth="1"/>
    <col min="8" max="8" width="10.7109375" bestFit="1" customWidth="1"/>
    <col min="9" max="9" width="12.140625" customWidth="1"/>
  </cols>
  <sheetData>
    <row r="1" spans="1:10" ht="23.25" x14ac:dyDescent="0.35">
      <c r="A1" s="11" t="s">
        <v>59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2" t="s">
        <v>50</v>
      </c>
      <c r="B2" s="12"/>
      <c r="D2" s="13" t="s">
        <v>60</v>
      </c>
    </row>
    <row r="3" spans="1:10" ht="16.5" x14ac:dyDescent="0.3">
      <c r="A3" s="7" t="s">
        <v>49</v>
      </c>
      <c r="B3" s="7"/>
      <c r="C3" s="9"/>
      <c r="D3" s="14">
        <v>0.25</v>
      </c>
      <c r="E3" s="8"/>
    </row>
    <row r="4" spans="1:10" ht="16.5" x14ac:dyDescent="0.3">
      <c r="A4" s="7"/>
      <c r="B4" s="7"/>
      <c r="C4" s="9"/>
      <c r="D4" s="10"/>
      <c r="E4" s="8"/>
    </row>
    <row r="5" spans="1:10" ht="24.75" customHeight="1" x14ac:dyDescent="0.25">
      <c r="A5" s="1" t="s">
        <v>0</v>
      </c>
      <c r="B5" s="1" t="s">
        <v>51</v>
      </c>
      <c r="C5" s="1" t="s">
        <v>2</v>
      </c>
      <c r="D5" s="1" t="s">
        <v>3</v>
      </c>
      <c r="E5" s="2" t="s">
        <v>1</v>
      </c>
      <c r="F5" s="3" t="s">
        <v>4</v>
      </c>
      <c r="G5" s="3" t="s">
        <v>5</v>
      </c>
      <c r="H5" s="1" t="s">
        <v>6</v>
      </c>
      <c r="I5" s="1" t="s">
        <v>7</v>
      </c>
      <c r="J5" s="4" t="s">
        <v>8</v>
      </c>
    </row>
    <row r="6" spans="1:10" x14ac:dyDescent="0.25">
      <c r="A6" t="s">
        <v>61</v>
      </c>
      <c r="B6" t="s">
        <v>52</v>
      </c>
      <c r="C6" t="s">
        <v>11</v>
      </c>
      <c r="D6" t="s">
        <v>12</v>
      </c>
      <c r="E6" s="5">
        <v>43160</v>
      </c>
      <c r="F6" t="s">
        <v>13</v>
      </c>
      <c r="G6" t="s">
        <v>14</v>
      </c>
      <c r="H6" t="s">
        <v>15</v>
      </c>
      <c r="I6" t="s">
        <v>16</v>
      </c>
      <c r="J6" s="6">
        <v>2788</v>
      </c>
    </row>
    <row r="7" spans="1:10" x14ac:dyDescent="0.25">
      <c r="A7" t="s">
        <v>62</v>
      </c>
      <c r="B7" t="s">
        <v>55</v>
      </c>
      <c r="C7" t="s">
        <v>11</v>
      </c>
      <c r="D7" t="s">
        <v>12</v>
      </c>
      <c r="E7" s="5">
        <v>43160</v>
      </c>
      <c r="F7" t="s">
        <v>13</v>
      </c>
      <c r="G7" t="s">
        <v>14</v>
      </c>
      <c r="H7" t="s">
        <v>15</v>
      </c>
      <c r="I7" t="s">
        <v>16</v>
      </c>
      <c r="J7" s="6">
        <v>3245</v>
      </c>
    </row>
    <row r="8" spans="1:10" x14ac:dyDescent="0.25">
      <c r="A8" t="s">
        <v>63</v>
      </c>
      <c r="B8" t="s">
        <v>53</v>
      </c>
      <c r="C8" t="s">
        <v>17</v>
      </c>
      <c r="D8" t="s">
        <v>18</v>
      </c>
      <c r="E8" s="5">
        <v>43160</v>
      </c>
      <c r="F8" t="s">
        <v>19</v>
      </c>
      <c r="G8" t="s">
        <v>20</v>
      </c>
      <c r="H8" t="s">
        <v>15</v>
      </c>
      <c r="I8" t="s">
        <v>16</v>
      </c>
      <c r="J8" s="6">
        <v>10000</v>
      </c>
    </row>
    <row r="9" spans="1:10" x14ac:dyDescent="0.25">
      <c r="A9" t="s">
        <v>64</v>
      </c>
      <c r="B9" t="s">
        <v>53</v>
      </c>
      <c r="C9" t="s">
        <v>17</v>
      </c>
      <c r="D9" t="s">
        <v>18</v>
      </c>
      <c r="E9" s="5">
        <v>43160</v>
      </c>
      <c r="F9" t="s">
        <v>19</v>
      </c>
      <c r="G9" t="s">
        <v>21</v>
      </c>
      <c r="H9" t="s">
        <v>15</v>
      </c>
      <c r="I9" t="s">
        <v>16</v>
      </c>
      <c r="J9" s="6">
        <v>1000</v>
      </c>
    </row>
    <row r="10" spans="1:10" x14ac:dyDescent="0.25">
      <c r="A10" t="s">
        <v>65</v>
      </c>
      <c r="B10" t="s">
        <v>53</v>
      </c>
      <c r="C10" t="s">
        <v>17</v>
      </c>
      <c r="D10" t="s">
        <v>18</v>
      </c>
      <c r="E10" s="5">
        <v>43160</v>
      </c>
      <c r="F10" t="s">
        <v>22</v>
      </c>
      <c r="G10" t="s">
        <v>23</v>
      </c>
      <c r="H10" t="s">
        <v>15</v>
      </c>
      <c r="I10" t="s">
        <v>16</v>
      </c>
      <c r="J10" s="6">
        <v>2750</v>
      </c>
    </row>
    <row r="11" spans="1:10" x14ac:dyDescent="0.25">
      <c r="A11" t="s">
        <v>67</v>
      </c>
      <c r="B11" t="s">
        <v>54</v>
      </c>
      <c r="C11" t="s">
        <v>24</v>
      </c>
      <c r="D11" t="s">
        <v>25</v>
      </c>
      <c r="E11" s="5">
        <v>43160</v>
      </c>
      <c r="F11" t="s">
        <v>19</v>
      </c>
      <c r="G11" t="s">
        <v>20</v>
      </c>
      <c r="H11" t="s">
        <v>15</v>
      </c>
      <c r="I11" t="s">
        <v>16</v>
      </c>
      <c r="J11" s="6">
        <v>12000</v>
      </c>
    </row>
    <row r="12" spans="1:10" x14ac:dyDescent="0.25">
      <c r="A12" t="s">
        <v>67</v>
      </c>
      <c r="B12" t="s">
        <v>54</v>
      </c>
      <c r="C12" t="s">
        <v>24</v>
      </c>
      <c r="D12" t="s">
        <v>25</v>
      </c>
      <c r="E12" s="5">
        <v>43160</v>
      </c>
      <c r="F12" t="s">
        <v>19</v>
      </c>
      <c r="G12" t="s">
        <v>20</v>
      </c>
      <c r="H12" t="s">
        <v>15</v>
      </c>
      <c r="I12" t="s">
        <v>16</v>
      </c>
      <c r="J12" s="6">
        <v>12000</v>
      </c>
    </row>
    <row r="13" spans="1:10" x14ac:dyDescent="0.25">
      <c r="A13" t="s">
        <v>68</v>
      </c>
      <c r="B13" t="s">
        <v>53</v>
      </c>
      <c r="C13" t="s">
        <v>17</v>
      </c>
      <c r="D13" t="s">
        <v>18</v>
      </c>
      <c r="E13" s="5">
        <v>43160</v>
      </c>
      <c r="F13" t="s">
        <v>26</v>
      </c>
      <c r="G13" t="s">
        <v>27</v>
      </c>
      <c r="H13" t="s">
        <v>15</v>
      </c>
      <c r="I13" t="s">
        <v>16</v>
      </c>
      <c r="J13" s="6">
        <v>3240</v>
      </c>
    </row>
    <row r="14" spans="1:10" x14ac:dyDescent="0.25">
      <c r="A14" t="s">
        <v>66</v>
      </c>
      <c r="B14" t="s">
        <v>54</v>
      </c>
      <c r="C14" t="s">
        <v>28</v>
      </c>
      <c r="D14" t="s">
        <v>29</v>
      </c>
      <c r="E14" s="5">
        <v>43160</v>
      </c>
      <c r="F14" t="s">
        <v>26</v>
      </c>
      <c r="G14" t="s">
        <v>27</v>
      </c>
      <c r="H14" t="s">
        <v>15</v>
      </c>
      <c r="I14" t="s">
        <v>16</v>
      </c>
      <c r="J14" s="6">
        <v>4080</v>
      </c>
    </row>
    <row r="15" spans="1:10" x14ac:dyDescent="0.25">
      <c r="A15" t="s">
        <v>69</v>
      </c>
      <c r="B15" t="s">
        <v>52</v>
      </c>
      <c r="C15" t="s">
        <v>11</v>
      </c>
      <c r="D15" t="s">
        <v>12</v>
      </c>
      <c r="E15" s="5">
        <v>43160</v>
      </c>
      <c r="F15" t="s">
        <v>22</v>
      </c>
      <c r="G15" t="s">
        <v>23</v>
      </c>
      <c r="H15" t="s">
        <v>15</v>
      </c>
      <c r="I15" t="s">
        <v>16</v>
      </c>
      <c r="J15" s="6">
        <v>2750</v>
      </c>
    </row>
    <row r="16" spans="1:10" x14ac:dyDescent="0.25">
      <c r="A16" t="s">
        <v>70</v>
      </c>
      <c r="B16" t="s">
        <v>53</v>
      </c>
      <c r="C16" t="s">
        <v>17</v>
      </c>
      <c r="D16" t="s">
        <v>18</v>
      </c>
      <c r="E16" s="5">
        <v>43161</v>
      </c>
      <c r="F16" t="s">
        <v>26</v>
      </c>
      <c r="G16" t="s">
        <v>30</v>
      </c>
      <c r="H16" t="s">
        <v>15</v>
      </c>
      <c r="I16" t="s">
        <v>31</v>
      </c>
      <c r="J16" s="6">
        <v>6780</v>
      </c>
    </row>
    <row r="17" spans="1:10" x14ac:dyDescent="0.25">
      <c r="A17" t="s">
        <v>71</v>
      </c>
      <c r="B17" t="s">
        <v>54</v>
      </c>
      <c r="C17" t="s">
        <v>28</v>
      </c>
      <c r="D17" t="s">
        <v>29</v>
      </c>
      <c r="E17" s="5">
        <v>43161</v>
      </c>
      <c r="F17" t="s">
        <v>26</v>
      </c>
      <c r="G17" t="s">
        <v>30</v>
      </c>
      <c r="H17" t="s">
        <v>15</v>
      </c>
      <c r="I17" t="s">
        <v>31</v>
      </c>
      <c r="J17" s="6">
        <v>10000</v>
      </c>
    </row>
    <row r="18" spans="1:10" x14ac:dyDescent="0.25">
      <c r="A18" t="s">
        <v>72</v>
      </c>
      <c r="B18" t="s">
        <v>52</v>
      </c>
      <c r="C18" t="s">
        <v>24</v>
      </c>
      <c r="D18" t="s">
        <v>25</v>
      </c>
      <c r="E18" s="5">
        <v>43161</v>
      </c>
      <c r="F18" t="s">
        <v>22</v>
      </c>
      <c r="G18" t="s">
        <v>32</v>
      </c>
      <c r="H18" t="s">
        <v>33</v>
      </c>
      <c r="I18" t="s">
        <v>16</v>
      </c>
      <c r="J18" s="6">
        <v>1100</v>
      </c>
    </row>
    <row r="19" spans="1:10" x14ac:dyDescent="0.25">
      <c r="A19" t="s">
        <v>73</v>
      </c>
      <c r="B19" t="s">
        <v>54</v>
      </c>
      <c r="C19" t="s">
        <v>28</v>
      </c>
      <c r="D19" t="s">
        <v>29</v>
      </c>
      <c r="E19" s="5">
        <v>43162</v>
      </c>
      <c r="F19" t="s">
        <v>19</v>
      </c>
      <c r="G19" t="s">
        <v>34</v>
      </c>
      <c r="H19" t="s">
        <v>15</v>
      </c>
      <c r="I19" t="s">
        <v>31</v>
      </c>
      <c r="J19" s="6">
        <v>2430</v>
      </c>
    </row>
    <row r="20" spans="1:10" x14ac:dyDescent="0.25">
      <c r="A20" t="s">
        <v>74</v>
      </c>
      <c r="B20" t="s">
        <v>54</v>
      </c>
      <c r="C20" t="s">
        <v>17</v>
      </c>
      <c r="D20" t="s">
        <v>18</v>
      </c>
      <c r="E20" s="5">
        <v>43162</v>
      </c>
      <c r="F20" t="s">
        <v>26</v>
      </c>
      <c r="G20" t="s">
        <v>30</v>
      </c>
      <c r="H20" t="s">
        <v>33</v>
      </c>
      <c r="I20" t="s">
        <v>31</v>
      </c>
      <c r="J20" s="6">
        <v>4550</v>
      </c>
    </row>
    <row r="21" spans="1:10" x14ac:dyDescent="0.25">
      <c r="A21" t="s">
        <v>75</v>
      </c>
      <c r="B21" t="s">
        <v>53</v>
      </c>
      <c r="C21" t="s">
        <v>28</v>
      </c>
      <c r="D21" t="s">
        <v>29</v>
      </c>
      <c r="E21" s="5">
        <v>43162</v>
      </c>
      <c r="F21" t="s">
        <v>19</v>
      </c>
      <c r="G21" t="s">
        <v>20</v>
      </c>
      <c r="H21" t="s">
        <v>15</v>
      </c>
      <c r="I21" t="s">
        <v>31</v>
      </c>
      <c r="J21" s="6">
        <v>6784</v>
      </c>
    </row>
    <row r="22" spans="1:10" x14ac:dyDescent="0.25">
      <c r="A22" t="s">
        <v>76</v>
      </c>
      <c r="B22" t="s">
        <v>53</v>
      </c>
      <c r="C22" t="s">
        <v>17</v>
      </c>
      <c r="D22" t="s">
        <v>18</v>
      </c>
      <c r="E22" s="5">
        <v>43163</v>
      </c>
      <c r="F22" t="s">
        <v>22</v>
      </c>
      <c r="G22" t="s">
        <v>35</v>
      </c>
      <c r="H22" t="s">
        <v>33</v>
      </c>
      <c r="I22" t="s">
        <v>31</v>
      </c>
      <c r="J22" s="6">
        <v>640</v>
      </c>
    </row>
    <row r="23" spans="1:10" x14ac:dyDescent="0.25">
      <c r="A23" t="s">
        <v>77</v>
      </c>
      <c r="B23" t="s">
        <v>53</v>
      </c>
      <c r="C23" t="s">
        <v>17</v>
      </c>
      <c r="D23" t="s">
        <v>18</v>
      </c>
      <c r="E23" s="5">
        <v>43163</v>
      </c>
      <c r="F23" t="s">
        <v>22</v>
      </c>
      <c r="G23" t="s">
        <v>36</v>
      </c>
      <c r="H23" t="s">
        <v>15</v>
      </c>
      <c r="I23" t="s">
        <v>16</v>
      </c>
      <c r="J23" s="6">
        <v>8490</v>
      </c>
    </row>
    <row r="24" spans="1:10" x14ac:dyDescent="0.25">
      <c r="A24" t="s">
        <v>78</v>
      </c>
      <c r="B24" t="s">
        <v>52</v>
      </c>
      <c r="C24" t="s">
        <v>11</v>
      </c>
      <c r="D24" t="s">
        <v>12</v>
      </c>
      <c r="E24" s="5">
        <v>43163</v>
      </c>
      <c r="F24" t="s">
        <v>22</v>
      </c>
      <c r="G24" t="s">
        <v>36</v>
      </c>
      <c r="H24" t="s">
        <v>15</v>
      </c>
      <c r="I24" t="s">
        <v>16</v>
      </c>
      <c r="J24" s="6">
        <v>6780</v>
      </c>
    </row>
    <row r="25" spans="1:10" x14ac:dyDescent="0.25">
      <c r="A25" t="s">
        <v>78</v>
      </c>
      <c r="B25" t="s">
        <v>52</v>
      </c>
      <c r="C25" t="s">
        <v>11</v>
      </c>
      <c r="D25" t="s">
        <v>12</v>
      </c>
      <c r="E25" s="5">
        <v>43163</v>
      </c>
      <c r="F25" t="s">
        <v>22</v>
      </c>
      <c r="G25" t="s">
        <v>36</v>
      </c>
      <c r="H25" t="s">
        <v>15</v>
      </c>
      <c r="I25" t="s">
        <v>16</v>
      </c>
      <c r="J25" s="6">
        <v>6780</v>
      </c>
    </row>
    <row r="26" spans="1:10" x14ac:dyDescent="0.25">
      <c r="A26" t="s">
        <v>79</v>
      </c>
      <c r="B26" t="s">
        <v>56</v>
      </c>
      <c r="C26" t="s">
        <v>17</v>
      </c>
      <c r="D26" t="s">
        <v>18</v>
      </c>
      <c r="E26" s="5">
        <v>43164</v>
      </c>
      <c r="F26" t="s">
        <v>19</v>
      </c>
      <c r="G26" t="s">
        <v>37</v>
      </c>
      <c r="H26" t="s">
        <v>33</v>
      </c>
      <c r="I26" t="s">
        <v>31</v>
      </c>
      <c r="J26" s="6">
        <v>2500</v>
      </c>
    </row>
    <row r="27" spans="1:10" x14ac:dyDescent="0.25">
      <c r="A27" t="s">
        <v>80</v>
      </c>
      <c r="B27" t="s">
        <v>56</v>
      </c>
      <c r="C27" t="s">
        <v>17</v>
      </c>
      <c r="D27" t="s">
        <v>18</v>
      </c>
      <c r="E27" s="5">
        <v>43164</v>
      </c>
      <c r="F27" t="s">
        <v>19</v>
      </c>
      <c r="G27" t="s">
        <v>21</v>
      </c>
      <c r="H27" t="s">
        <v>33</v>
      </c>
      <c r="I27" t="s">
        <v>31</v>
      </c>
      <c r="J27" s="6">
        <v>950</v>
      </c>
    </row>
    <row r="28" spans="1:10" x14ac:dyDescent="0.25">
      <c r="A28" t="s">
        <v>81</v>
      </c>
      <c r="B28" t="s">
        <v>56</v>
      </c>
      <c r="C28" t="s">
        <v>17</v>
      </c>
      <c r="D28" t="s">
        <v>18</v>
      </c>
      <c r="E28" s="5">
        <v>43164</v>
      </c>
      <c r="F28" t="s">
        <v>26</v>
      </c>
      <c r="G28" t="s">
        <v>38</v>
      </c>
      <c r="H28" t="s">
        <v>33</v>
      </c>
      <c r="I28" t="s">
        <v>31</v>
      </c>
      <c r="J28" s="6">
        <v>425</v>
      </c>
    </row>
    <row r="29" spans="1:10" x14ac:dyDescent="0.25">
      <c r="A29" t="s">
        <v>82</v>
      </c>
      <c r="B29" t="s">
        <v>52</v>
      </c>
      <c r="C29" t="s">
        <v>24</v>
      </c>
      <c r="D29" t="s">
        <v>25</v>
      </c>
      <c r="E29" s="5">
        <v>43165</v>
      </c>
      <c r="F29" t="s">
        <v>26</v>
      </c>
      <c r="G29" t="s">
        <v>30</v>
      </c>
      <c r="H29" t="s">
        <v>15</v>
      </c>
      <c r="I29" t="s">
        <v>31</v>
      </c>
      <c r="J29" s="6">
        <v>10000</v>
      </c>
    </row>
    <row r="30" spans="1:10" x14ac:dyDescent="0.25">
      <c r="A30" t="s">
        <v>83</v>
      </c>
      <c r="B30" t="s">
        <v>57</v>
      </c>
      <c r="C30" t="s">
        <v>17</v>
      </c>
      <c r="D30" t="s">
        <v>18</v>
      </c>
      <c r="E30" s="5">
        <v>43165</v>
      </c>
      <c r="F30" t="s">
        <v>19</v>
      </c>
      <c r="G30" t="s">
        <v>37</v>
      </c>
      <c r="H30" t="s">
        <v>33</v>
      </c>
      <c r="I30" t="s">
        <v>31</v>
      </c>
      <c r="J30" s="6">
        <v>1732</v>
      </c>
    </row>
    <row r="31" spans="1:10" x14ac:dyDescent="0.25">
      <c r="A31" t="s">
        <v>84</v>
      </c>
      <c r="B31" t="s">
        <v>58</v>
      </c>
      <c r="C31" t="s">
        <v>17</v>
      </c>
      <c r="D31" t="s">
        <v>18</v>
      </c>
      <c r="E31" s="5">
        <v>43165</v>
      </c>
      <c r="F31" t="s">
        <v>26</v>
      </c>
      <c r="G31" t="s">
        <v>30</v>
      </c>
      <c r="H31" t="s">
        <v>15</v>
      </c>
      <c r="I31" t="s">
        <v>31</v>
      </c>
      <c r="J31" s="6">
        <v>8560</v>
      </c>
    </row>
    <row r="32" spans="1:10" x14ac:dyDescent="0.25">
      <c r="A32" t="s">
        <v>85</v>
      </c>
      <c r="B32" t="s">
        <v>54</v>
      </c>
      <c r="C32" t="s">
        <v>17</v>
      </c>
      <c r="D32" t="s">
        <v>18</v>
      </c>
      <c r="E32" s="5">
        <v>43166</v>
      </c>
      <c r="F32" t="s">
        <v>26</v>
      </c>
      <c r="G32" t="s">
        <v>39</v>
      </c>
      <c r="H32" t="s">
        <v>15</v>
      </c>
      <c r="I32" t="s">
        <v>16</v>
      </c>
      <c r="J32" s="6">
        <v>3240</v>
      </c>
    </row>
    <row r="33" spans="1:10" x14ac:dyDescent="0.25">
      <c r="A33" t="s">
        <v>86</v>
      </c>
      <c r="B33" t="s">
        <v>52</v>
      </c>
      <c r="C33" t="s">
        <v>11</v>
      </c>
      <c r="D33" t="s">
        <v>12</v>
      </c>
      <c r="E33" s="5">
        <v>43166</v>
      </c>
      <c r="F33" t="s">
        <v>19</v>
      </c>
      <c r="G33" t="s">
        <v>40</v>
      </c>
      <c r="H33" t="s">
        <v>33</v>
      </c>
      <c r="I33" t="s">
        <v>31</v>
      </c>
      <c r="J33" s="6">
        <v>7690</v>
      </c>
    </row>
    <row r="34" spans="1:10" x14ac:dyDescent="0.25">
      <c r="A34" t="s">
        <v>87</v>
      </c>
      <c r="B34" t="s">
        <v>54</v>
      </c>
      <c r="C34" t="s">
        <v>28</v>
      </c>
      <c r="D34" t="s">
        <v>29</v>
      </c>
      <c r="E34" s="5">
        <v>43167</v>
      </c>
      <c r="F34" t="s">
        <v>26</v>
      </c>
      <c r="G34" t="s">
        <v>30</v>
      </c>
      <c r="H34" t="s">
        <v>15</v>
      </c>
      <c r="I34" t="s">
        <v>31</v>
      </c>
      <c r="J34" s="6">
        <v>5000</v>
      </c>
    </row>
    <row r="35" spans="1:10" x14ac:dyDescent="0.25">
      <c r="A35" t="s">
        <v>88</v>
      </c>
      <c r="B35" t="s">
        <v>54</v>
      </c>
      <c r="C35" t="s">
        <v>17</v>
      </c>
      <c r="D35" t="s">
        <v>18</v>
      </c>
      <c r="E35" s="5">
        <v>43167</v>
      </c>
      <c r="F35" t="s">
        <v>22</v>
      </c>
      <c r="G35" t="s">
        <v>41</v>
      </c>
      <c r="H35" t="s">
        <v>15</v>
      </c>
      <c r="I35" t="s">
        <v>16</v>
      </c>
      <c r="J35" s="6">
        <v>1574</v>
      </c>
    </row>
    <row r="36" spans="1:10" x14ac:dyDescent="0.25">
      <c r="A36" t="s">
        <v>89</v>
      </c>
      <c r="B36" t="s">
        <v>52</v>
      </c>
      <c r="C36" t="s">
        <v>11</v>
      </c>
      <c r="D36" t="s">
        <v>12</v>
      </c>
      <c r="E36" s="5">
        <v>43168</v>
      </c>
      <c r="F36" t="s">
        <v>22</v>
      </c>
      <c r="G36" t="s">
        <v>42</v>
      </c>
      <c r="H36" t="s">
        <v>15</v>
      </c>
      <c r="I36" t="s">
        <v>16</v>
      </c>
      <c r="J36" s="6">
        <v>1624</v>
      </c>
    </row>
    <row r="37" spans="1:10" x14ac:dyDescent="0.25">
      <c r="A37" t="s">
        <v>89</v>
      </c>
      <c r="B37" t="s">
        <v>52</v>
      </c>
      <c r="C37" t="s">
        <v>11</v>
      </c>
      <c r="D37" t="s">
        <v>12</v>
      </c>
      <c r="E37" s="5">
        <v>43168</v>
      </c>
      <c r="F37" t="s">
        <v>22</v>
      </c>
      <c r="G37" t="s">
        <v>42</v>
      </c>
      <c r="H37" t="s">
        <v>15</v>
      </c>
      <c r="I37" t="s">
        <v>16</v>
      </c>
      <c r="J37" s="6">
        <v>1624</v>
      </c>
    </row>
    <row r="38" spans="1:10" x14ac:dyDescent="0.25">
      <c r="A38" t="s">
        <v>90</v>
      </c>
      <c r="B38" t="s">
        <v>53</v>
      </c>
      <c r="C38" t="s">
        <v>17</v>
      </c>
      <c r="D38" t="s">
        <v>18</v>
      </c>
      <c r="E38" s="5">
        <v>43168</v>
      </c>
      <c r="F38" t="s">
        <v>19</v>
      </c>
      <c r="G38" t="s">
        <v>40</v>
      </c>
      <c r="H38" t="s">
        <v>15</v>
      </c>
      <c r="I38" t="s">
        <v>16</v>
      </c>
      <c r="J38" s="6">
        <v>7500</v>
      </c>
    </row>
    <row r="39" spans="1:10" x14ac:dyDescent="0.25">
      <c r="A39" t="s">
        <v>91</v>
      </c>
      <c r="B39" t="s">
        <v>52</v>
      </c>
      <c r="C39" t="s">
        <v>11</v>
      </c>
      <c r="D39" t="s">
        <v>12</v>
      </c>
      <c r="E39" s="5">
        <v>43169</v>
      </c>
      <c r="F39" t="s">
        <v>26</v>
      </c>
      <c r="G39" t="s">
        <v>30</v>
      </c>
      <c r="H39" t="s">
        <v>15</v>
      </c>
      <c r="I39" t="s">
        <v>16</v>
      </c>
      <c r="J39" s="6">
        <v>5000</v>
      </c>
    </row>
    <row r="40" spans="1:10" x14ac:dyDescent="0.25">
      <c r="A40" t="s">
        <v>92</v>
      </c>
      <c r="B40" t="s">
        <v>54</v>
      </c>
      <c r="C40" t="s">
        <v>28</v>
      </c>
      <c r="D40" t="s">
        <v>29</v>
      </c>
      <c r="E40" s="5">
        <v>43169</v>
      </c>
      <c r="F40" t="s">
        <v>26</v>
      </c>
      <c r="G40" t="s">
        <v>39</v>
      </c>
      <c r="H40" t="s">
        <v>33</v>
      </c>
      <c r="I40" t="s">
        <v>16</v>
      </c>
      <c r="J40" s="6">
        <v>1225</v>
      </c>
    </row>
    <row r="41" spans="1:10" x14ac:dyDescent="0.25">
      <c r="A41" t="s">
        <v>93</v>
      </c>
      <c r="B41" t="s">
        <v>56</v>
      </c>
      <c r="C41" t="s">
        <v>24</v>
      </c>
      <c r="D41" t="s">
        <v>25</v>
      </c>
      <c r="E41" s="5">
        <v>43170</v>
      </c>
      <c r="F41" t="s">
        <v>22</v>
      </c>
      <c r="G41" t="s">
        <v>35</v>
      </c>
      <c r="H41" t="s">
        <v>33</v>
      </c>
      <c r="I41" t="s">
        <v>31</v>
      </c>
      <c r="J41" s="6">
        <v>640</v>
      </c>
    </row>
    <row r="42" spans="1:10" x14ac:dyDescent="0.25">
      <c r="A42" t="s">
        <v>94</v>
      </c>
      <c r="B42" t="s">
        <v>56</v>
      </c>
      <c r="C42" t="s">
        <v>11</v>
      </c>
      <c r="D42" t="s">
        <v>12</v>
      </c>
      <c r="E42" s="5">
        <v>43170</v>
      </c>
      <c r="F42" t="s">
        <v>22</v>
      </c>
      <c r="G42" t="s">
        <v>41</v>
      </c>
      <c r="H42" t="s">
        <v>33</v>
      </c>
      <c r="I42" t="s">
        <v>16</v>
      </c>
      <c r="J42" s="6">
        <v>1574</v>
      </c>
    </row>
    <row r="43" spans="1:10" x14ac:dyDescent="0.25">
      <c r="A43" t="s">
        <v>95</v>
      </c>
      <c r="B43" t="s">
        <v>54</v>
      </c>
      <c r="C43" t="s">
        <v>28</v>
      </c>
      <c r="D43" t="s">
        <v>29</v>
      </c>
      <c r="E43" s="5">
        <v>43171</v>
      </c>
      <c r="F43" t="s">
        <v>22</v>
      </c>
      <c r="G43" t="s">
        <v>23</v>
      </c>
      <c r="H43" t="s">
        <v>15</v>
      </c>
      <c r="I43" t="s">
        <v>31</v>
      </c>
      <c r="J43" s="6">
        <v>3100</v>
      </c>
    </row>
    <row r="44" spans="1:10" x14ac:dyDescent="0.25">
      <c r="A44" t="s">
        <v>96</v>
      </c>
      <c r="B44" t="s">
        <v>54</v>
      </c>
      <c r="C44" t="s">
        <v>11</v>
      </c>
      <c r="D44" t="s">
        <v>12</v>
      </c>
      <c r="E44" s="5">
        <v>43171</v>
      </c>
      <c r="F44" t="s">
        <v>22</v>
      </c>
      <c r="G44" t="s">
        <v>43</v>
      </c>
      <c r="H44" t="s">
        <v>33</v>
      </c>
      <c r="I44" t="s">
        <v>16</v>
      </c>
      <c r="J44" s="6">
        <v>155</v>
      </c>
    </row>
    <row r="45" spans="1:10" x14ac:dyDescent="0.25">
      <c r="A45" t="s">
        <v>97</v>
      </c>
      <c r="B45" t="s">
        <v>53</v>
      </c>
      <c r="C45" t="s">
        <v>17</v>
      </c>
      <c r="D45" t="s">
        <v>18</v>
      </c>
      <c r="E45" s="5">
        <v>43172</v>
      </c>
      <c r="F45" t="s">
        <v>26</v>
      </c>
      <c r="G45" t="s">
        <v>38</v>
      </c>
      <c r="H45" t="s">
        <v>33</v>
      </c>
      <c r="I45" t="s">
        <v>31</v>
      </c>
      <c r="J45" s="6">
        <v>900</v>
      </c>
    </row>
    <row r="46" spans="1:10" x14ac:dyDescent="0.25">
      <c r="A46" t="s">
        <v>98</v>
      </c>
      <c r="B46" t="s">
        <v>52</v>
      </c>
      <c r="C46" t="s">
        <v>17</v>
      </c>
      <c r="D46" t="s">
        <v>18</v>
      </c>
      <c r="E46" s="5">
        <v>43172</v>
      </c>
      <c r="F46" t="s">
        <v>26</v>
      </c>
      <c r="G46" t="s">
        <v>44</v>
      </c>
      <c r="H46" t="s">
        <v>33</v>
      </c>
      <c r="I46" t="s">
        <v>31</v>
      </c>
      <c r="J46" s="6">
        <v>1424</v>
      </c>
    </row>
    <row r="47" spans="1:10" x14ac:dyDescent="0.25">
      <c r="A47" t="s">
        <v>99</v>
      </c>
      <c r="B47" t="s">
        <v>52</v>
      </c>
      <c r="C47" t="s">
        <v>17</v>
      </c>
      <c r="D47" t="s">
        <v>18</v>
      </c>
      <c r="E47" s="5">
        <v>43172</v>
      </c>
      <c r="F47" t="s">
        <v>22</v>
      </c>
      <c r="G47" t="s">
        <v>36</v>
      </c>
      <c r="H47" t="s">
        <v>15</v>
      </c>
      <c r="I47" t="s">
        <v>31</v>
      </c>
      <c r="J47" s="6">
        <v>6700</v>
      </c>
    </row>
    <row r="48" spans="1:10" x14ac:dyDescent="0.25">
      <c r="A48" t="s">
        <v>100</v>
      </c>
      <c r="B48" t="s">
        <v>56</v>
      </c>
      <c r="C48" t="s">
        <v>28</v>
      </c>
      <c r="D48" t="s">
        <v>29</v>
      </c>
      <c r="E48" s="5">
        <v>43172</v>
      </c>
      <c r="F48" t="s">
        <v>22</v>
      </c>
      <c r="G48" t="s">
        <v>35</v>
      </c>
      <c r="H48" t="s">
        <v>33</v>
      </c>
      <c r="I48" t="s">
        <v>31</v>
      </c>
      <c r="J48" s="6">
        <v>625</v>
      </c>
    </row>
    <row r="49" spans="1:10" x14ac:dyDescent="0.25">
      <c r="A49" t="s">
        <v>101</v>
      </c>
      <c r="B49" t="s">
        <v>54</v>
      </c>
      <c r="C49" t="s">
        <v>24</v>
      </c>
      <c r="D49" t="s">
        <v>25</v>
      </c>
      <c r="E49" s="5">
        <v>43173</v>
      </c>
      <c r="F49" t="s">
        <v>26</v>
      </c>
      <c r="G49" t="s">
        <v>30</v>
      </c>
      <c r="H49" t="s">
        <v>15</v>
      </c>
      <c r="I49" t="s">
        <v>16</v>
      </c>
      <c r="J49" s="6">
        <v>12458</v>
      </c>
    </row>
    <row r="50" spans="1:10" x14ac:dyDescent="0.25">
      <c r="A50" t="s">
        <v>102</v>
      </c>
      <c r="B50" t="s">
        <v>54</v>
      </c>
      <c r="C50" t="s">
        <v>24</v>
      </c>
      <c r="D50" t="s">
        <v>25</v>
      </c>
      <c r="E50" s="5">
        <v>43173</v>
      </c>
      <c r="F50" t="s">
        <v>19</v>
      </c>
      <c r="G50" t="s">
        <v>34</v>
      </c>
      <c r="H50" t="s">
        <v>15</v>
      </c>
      <c r="I50" t="s">
        <v>16</v>
      </c>
      <c r="J50" s="6">
        <v>3240</v>
      </c>
    </row>
    <row r="51" spans="1:10" x14ac:dyDescent="0.25">
      <c r="A51" t="s">
        <v>103</v>
      </c>
      <c r="B51" t="s">
        <v>52</v>
      </c>
      <c r="C51" t="s">
        <v>11</v>
      </c>
      <c r="D51" t="s">
        <v>12</v>
      </c>
      <c r="E51" s="5">
        <v>43173</v>
      </c>
      <c r="F51" t="s">
        <v>26</v>
      </c>
      <c r="G51" t="s">
        <v>39</v>
      </c>
      <c r="H51" t="s">
        <v>15</v>
      </c>
      <c r="I51" t="s">
        <v>31</v>
      </c>
      <c r="J51" s="6">
        <v>2545</v>
      </c>
    </row>
    <row r="52" spans="1:10" x14ac:dyDescent="0.25">
      <c r="A52" t="s">
        <v>104</v>
      </c>
      <c r="B52" t="s">
        <v>52</v>
      </c>
      <c r="C52" t="s">
        <v>24</v>
      </c>
      <c r="D52" t="s">
        <v>25</v>
      </c>
      <c r="E52" s="5">
        <v>43174</v>
      </c>
      <c r="F52" t="s">
        <v>19</v>
      </c>
      <c r="G52" t="s">
        <v>34</v>
      </c>
      <c r="H52" t="s">
        <v>33</v>
      </c>
      <c r="I52" t="s">
        <v>16</v>
      </c>
      <c r="J52" s="6">
        <v>3240</v>
      </c>
    </row>
    <row r="53" spans="1:10" x14ac:dyDescent="0.25">
      <c r="A53" t="s">
        <v>105</v>
      </c>
      <c r="B53" t="s">
        <v>52</v>
      </c>
      <c r="C53" t="s">
        <v>24</v>
      </c>
      <c r="D53" t="s">
        <v>25</v>
      </c>
      <c r="E53" s="5">
        <v>43174</v>
      </c>
      <c r="F53" t="s">
        <v>22</v>
      </c>
      <c r="G53" t="s">
        <v>43</v>
      </c>
      <c r="H53" t="s">
        <v>33</v>
      </c>
      <c r="I53" t="s">
        <v>16</v>
      </c>
      <c r="J53" s="6">
        <v>225</v>
      </c>
    </row>
    <row r="54" spans="1:10" x14ac:dyDescent="0.25">
      <c r="A54" t="s">
        <v>106</v>
      </c>
      <c r="B54" t="s">
        <v>54</v>
      </c>
      <c r="C54" t="s">
        <v>17</v>
      </c>
      <c r="D54" t="s">
        <v>18</v>
      </c>
      <c r="E54" s="5">
        <v>43174</v>
      </c>
      <c r="F54" t="s">
        <v>26</v>
      </c>
      <c r="G54" t="s">
        <v>30</v>
      </c>
      <c r="H54" t="s">
        <v>15</v>
      </c>
      <c r="I54" t="s">
        <v>31</v>
      </c>
      <c r="J54" s="6">
        <v>7500</v>
      </c>
    </row>
    <row r="55" spans="1:10" x14ac:dyDescent="0.25">
      <c r="A55" t="s">
        <v>106</v>
      </c>
      <c r="B55" t="s">
        <v>54</v>
      </c>
      <c r="C55" t="s">
        <v>17</v>
      </c>
      <c r="D55" t="s">
        <v>18</v>
      </c>
      <c r="E55" s="5">
        <v>43174</v>
      </c>
      <c r="F55" t="s">
        <v>26</v>
      </c>
      <c r="G55" t="s">
        <v>30</v>
      </c>
      <c r="H55" t="s">
        <v>15</v>
      </c>
      <c r="I55" t="s">
        <v>31</v>
      </c>
      <c r="J55" s="6">
        <v>7500</v>
      </c>
    </row>
    <row r="56" spans="1:10" x14ac:dyDescent="0.25">
      <c r="A56" t="s">
        <v>107</v>
      </c>
      <c r="B56" t="s">
        <v>56</v>
      </c>
      <c r="C56" t="s">
        <v>24</v>
      </c>
      <c r="D56" t="s">
        <v>25</v>
      </c>
      <c r="E56" s="5">
        <v>43175</v>
      </c>
      <c r="F56" t="s">
        <v>19</v>
      </c>
      <c r="G56" t="s">
        <v>21</v>
      </c>
      <c r="H56" t="s">
        <v>33</v>
      </c>
      <c r="I56" t="s">
        <v>16</v>
      </c>
      <c r="J56" s="6">
        <v>1424</v>
      </c>
    </row>
    <row r="57" spans="1:10" x14ac:dyDescent="0.25">
      <c r="A57" t="s">
        <v>107</v>
      </c>
      <c r="B57" t="s">
        <v>56</v>
      </c>
      <c r="C57" t="s">
        <v>24</v>
      </c>
      <c r="D57" t="s">
        <v>25</v>
      </c>
      <c r="E57" s="5">
        <v>43175</v>
      </c>
      <c r="F57" t="s">
        <v>19</v>
      </c>
      <c r="G57" t="s">
        <v>21</v>
      </c>
      <c r="H57" t="s">
        <v>33</v>
      </c>
      <c r="I57" t="s">
        <v>16</v>
      </c>
      <c r="J57" s="6">
        <v>1424</v>
      </c>
    </row>
    <row r="58" spans="1:10" x14ac:dyDescent="0.25">
      <c r="A58" t="s">
        <v>108</v>
      </c>
      <c r="B58" t="s">
        <v>56</v>
      </c>
      <c r="C58" t="s">
        <v>11</v>
      </c>
      <c r="D58" t="s">
        <v>12</v>
      </c>
      <c r="E58" s="5">
        <v>43175</v>
      </c>
      <c r="F58" t="s">
        <v>22</v>
      </c>
      <c r="G58" t="s">
        <v>35</v>
      </c>
      <c r="H58" t="s">
        <v>15</v>
      </c>
      <c r="I58" t="s">
        <v>31</v>
      </c>
      <c r="J58" s="6">
        <v>450</v>
      </c>
    </row>
    <row r="59" spans="1:10" x14ac:dyDescent="0.25">
      <c r="A59" t="s">
        <v>109</v>
      </c>
      <c r="B59" t="s">
        <v>56</v>
      </c>
      <c r="C59" t="s">
        <v>11</v>
      </c>
      <c r="D59" t="s">
        <v>12</v>
      </c>
      <c r="E59" s="5">
        <v>43176</v>
      </c>
      <c r="F59" t="s">
        <v>22</v>
      </c>
      <c r="G59" t="s">
        <v>45</v>
      </c>
      <c r="H59" t="s">
        <v>15</v>
      </c>
      <c r="I59" t="s">
        <v>31</v>
      </c>
      <c r="J59" s="6">
        <v>3280</v>
      </c>
    </row>
    <row r="60" spans="1:10" x14ac:dyDescent="0.25">
      <c r="A60" t="s">
        <v>110</v>
      </c>
      <c r="B60" t="s">
        <v>56</v>
      </c>
      <c r="C60" t="s">
        <v>11</v>
      </c>
      <c r="D60" t="s">
        <v>12</v>
      </c>
      <c r="E60" s="5">
        <v>43176</v>
      </c>
      <c r="F60" t="s">
        <v>26</v>
      </c>
      <c r="G60" t="s">
        <v>38</v>
      </c>
      <c r="H60" t="s">
        <v>33</v>
      </c>
      <c r="I60" t="s">
        <v>31</v>
      </c>
      <c r="J60" s="6">
        <v>495</v>
      </c>
    </row>
    <row r="61" spans="1:10" x14ac:dyDescent="0.25">
      <c r="A61" t="s">
        <v>111</v>
      </c>
      <c r="B61" t="s">
        <v>54</v>
      </c>
      <c r="C61" t="s">
        <v>17</v>
      </c>
      <c r="D61" t="s">
        <v>18</v>
      </c>
      <c r="E61" s="5">
        <v>43177</v>
      </c>
      <c r="F61" t="s">
        <v>26</v>
      </c>
      <c r="G61" t="s">
        <v>44</v>
      </c>
      <c r="H61" t="s">
        <v>33</v>
      </c>
      <c r="I61" t="s">
        <v>31</v>
      </c>
      <c r="J61" s="6">
        <v>875</v>
      </c>
    </row>
    <row r="62" spans="1:10" x14ac:dyDescent="0.25">
      <c r="A62" t="s">
        <v>112</v>
      </c>
      <c r="B62" t="s">
        <v>54</v>
      </c>
      <c r="C62" t="s">
        <v>11</v>
      </c>
      <c r="D62" t="s">
        <v>12</v>
      </c>
      <c r="E62" s="5">
        <v>43177</v>
      </c>
      <c r="F62" t="s">
        <v>22</v>
      </c>
      <c r="G62" t="s">
        <v>23</v>
      </c>
      <c r="H62" t="s">
        <v>33</v>
      </c>
      <c r="I62" t="s">
        <v>31</v>
      </c>
      <c r="J62" s="6">
        <v>3140</v>
      </c>
    </row>
    <row r="63" spans="1:10" x14ac:dyDescent="0.25">
      <c r="A63" t="s">
        <v>113</v>
      </c>
      <c r="B63" t="s">
        <v>53</v>
      </c>
      <c r="C63" t="s">
        <v>17</v>
      </c>
      <c r="D63" t="s">
        <v>18</v>
      </c>
      <c r="E63" s="5">
        <v>43178</v>
      </c>
      <c r="F63" t="s">
        <v>26</v>
      </c>
      <c r="G63" t="s">
        <v>39</v>
      </c>
      <c r="H63" t="s">
        <v>33</v>
      </c>
      <c r="I63" t="s">
        <v>31</v>
      </c>
      <c r="J63" s="6">
        <v>1824</v>
      </c>
    </row>
    <row r="64" spans="1:10" x14ac:dyDescent="0.25">
      <c r="A64" t="s">
        <v>114</v>
      </c>
      <c r="B64" t="s">
        <v>53</v>
      </c>
      <c r="C64" t="s">
        <v>17</v>
      </c>
      <c r="D64" t="s">
        <v>18</v>
      </c>
      <c r="E64" s="5">
        <v>43178</v>
      </c>
      <c r="F64" t="s">
        <v>22</v>
      </c>
      <c r="G64" t="s">
        <v>45</v>
      </c>
      <c r="H64" t="s">
        <v>33</v>
      </c>
      <c r="I64" t="s">
        <v>31</v>
      </c>
      <c r="J64" s="6">
        <v>3280</v>
      </c>
    </row>
    <row r="65" spans="1:10" x14ac:dyDescent="0.25">
      <c r="A65" t="s">
        <v>115</v>
      </c>
      <c r="B65" t="s">
        <v>54</v>
      </c>
      <c r="C65" t="s">
        <v>28</v>
      </c>
      <c r="D65" t="s">
        <v>29</v>
      </c>
      <c r="E65" s="5">
        <v>43178</v>
      </c>
      <c r="F65" t="s">
        <v>26</v>
      </c>
      <c r="G65" t="s">
        <v>44</v>
      </c>
      <c r="H65" t="s">
        <v>33</v>
      </c>
      <c r="I65" t="s">
        <v>16</v>
      </c>
      <c r="J65" s="6">
        <v>1172</v>
      </c>
    </row>
    <row r="66" spans="1:10" x14ac:dyDescent="0.25">
      <c r="A66" t="s">
        <v>116</v>
      </c>
      <c r="B66" t="s">
        <v>54</v>
      </c>
      <c r="C66" t="s">
        <v>28</v>
      </c>
      <c r="D66" t="s">
        <v>29</v>
      </c>
      <c r="E66" s="5">
        <v>43178</v>
      </c>
      <c r="F66" t="s">
        <v>19</v>
      </c>
      <c r="G66" t="s">
        <v>20</v>
      </c>
      <c r="H66" t="s">
        <v>15</v>
      </c>
      <c r="I66" t="s">
        <v>31</v>
      </c>
      <c r="J66" s="6">
        <v>12500</v>
      </c>
    </row>
    <row r="67" spans="1:10" x14ac:dyDescent="0.25">
      <c r="A67" t="s">
        <v>117</v>
      </c>
      <c r="B67" t="s">
        <v>52</v>
      </c>
      <c r="C67" t="s">
        <v>24</v>
      </c>
      <c r="D67" t="s">
        <v>25</v>
      </c>
      <c r="E67" s="5">
        <v>43179</v>
      </c>
      <c r="F67" t="s">
        <v>26</v>
      </c>
      <c r="G67" t="s">
        <v>44</v>
      </c>
      <c r="H67" t="s">
        <v>33</v>
      </c>
      <c r="I67" t="s">
        <v>31</v>
      </c>
      <c r="J67" s="6">
        <v>975</v>
      </c>
    </row>
    <row r="68" spans="1:10" x14ac:dyDescent="0.25">
      <c r="A68" t="s">
        <v>118</v>
      </c>
      <c r="B68" t="s">
        <v>52</v>
      </c>
      <c r="C68" t="s">
        <v>11</v>
      </c>
      <c r="D68" t="s">
        <v>12</v>
      </c>
      <c r="E68" s="5">
        <v>43179</v>
      </c>
      <c r="F68" t="s">
        <v>22</v>
      </c>
      <c r="G68" t="s">
        <v>43</v>
      </c>
      <c r="H68" t="s">
        <v>33</v>
      </c>
      <c r="I68" t="s">
        <v>31</v>
      </c>
      <c r="J68" s="6">
        <v>125</v>
      </c>
    </row>
    <row r="69" spans="1:10" x14ac:dyDescent="0.25">
      <c r="A69" t="s">
        <v>119</v>
      </c>
      <c r="B69" t="s">
        <v>53</v>
      </c>
      <c r="C69" t="s">
        <v>17</v>
      </c>
      <c r="D69" t="s">
        <v>18</v>
      </c>
      <c r="E69" s="5">
        <v>43179</v>
      </c>
      <c r="F69" t="s">
        <v>26</v>
      </c>
      <c r="G69" t="s">
        <v>30</v>
      </c>
      <c r="H69" t="s">
        <v>15</v>
      </c>
      <c r="I69" t="s">
        <v>16</v>
      </c>
      <c r="J69" s="6">
        <v>7540</v>
      </c>
    </row>
    <row r="70" spans="1:10" x14ac:dyDescent="0.25">
      <c r="A70" t="s">
        <v>120</v>
      </c>
      <c r="B70" t="s">
        <v>52</v>
      </c>
      <c r="C70" t="s">
        <v>11</v>
      </c>
      <c r="D70" t="s">
        <v>12</v>
      </c>
      <c r="E70" s="5">
        <v>43179</v>
      </c>
      <c r="F70" t="s">
        <v>26</v>
      </c>
      <c r="G70" t="s">
        <v>30</v>
      </c>
      <c r="H70" t="s">
        <v>15</v>
      </c>
      <c r="I70" t="s">
        <v>31</v>
      </c>
      <c r="J70" s="6">
        <v>9430</v>
      </c>
    </row>
    <row r="71" spans="1:10" x14ac:dyDescent="0.25">
      <c r="A71" t="s">
        <v>121</v>
      </c>
      <c r="B71" t="s">
        <v>54</v>
      </c>
      <c r="C71" t="s">
        <v>28</v>
      </c>
      <c r="D71" t="s">
        <v>29</v>
      </c>
      <c r="E71" s="5">
        <v>43180</v>
      </c>
      <c r="F71" t="s">
        <v>22</v>
      </c>
      <c r="G71" t="s">
        <v>36</v>
      </c>
      <c r="H71" t="s">
        <v>15</v>
      </c>
      <c r="I71" t="s">
        <v>16</v>
      </c>
      <c r="J71" s="6">
        <v>7500</v>
      </c>
    </row>
    <row r="72" spans="1:10" x14ac:dyDescent="0.25">
      <c r="A72" t="s">
        <v>122</v>
      </c>
      <c r="B72" t="s">
        <v>54</v>
      </c>
      <c r="C72" t="s">
        <v>17</v>
      </c>
      <c r="D72" t="s">
        <v>18</v>
      </c>
      <c r="E72" s="5">
        <v>43180</v>
      </c>
      <c r="F72" t="s">
        <v>26</v>
      </c>
      <c r="G72" t="s">
        <v>30</v>
      </c>
      <c r="H72" t="s">
        <v>15</v>
      </c>
      <c r="I72" t="s">
        <v>16</v>
      </c>
      <c r="J72" s="6">
        <v>6000</v>
      </c>
    </row>
    <row r="73" spans="1:10" x14ac:dyDescent="0.25">
      <c r="A73" t="s">
        <v>123</v>
      </c>
      <c r="B73" t="s">
        <v>53</v>
      </c>
      <c r="C73" t="s">
        <v>28</v>
      </c>
      <c r="D73" t="s">
        <v>29</v>
      </c>
      <c r="E73" s="5">
        <v>43180</v>
      </c>
      <c r="F73" t="s">
        <v>26</v>
      </c>
      <c r="G73" t="s">
        <v>39</v>
      </c>
      <c r="H73" t="s">
        <v>15</v>
      </c>
      <c r="I73" t="s">
        <v>16</v>
      </c>
      <c r="J73" s="6">
        <v>3125</v>
      </c>
    </row>
    <row r="74" spans="1:10" x14ac:dyDescent="0.25">
      <c r="A74" t="s">
        <v>124</v>
      </c>
      <c r="B74" t="s">
        <v>53</v>
      </c>
      <c r="C74" t="s">
        <v>11</v>
      </c>
      <c r="D74" t="s">
        <v>12</v>
      </c>
      <c r="E74" s="5">
        <v>43180</v>
      </c>
      <c r="F74" t="s">
        <v>22</v>
      </c>
      <c r="G74" t="s">
        <v>36</v>
      </c>
      <c r="H74" t="s">
        <v>15</v>
      </c>
      <c r="I74" t="s">
        <v>16</v>
      </c>
      <c r="J74" s="6">
        <v>10000</v>
      </c>
    </row>
    <row r="75" spans="1:10" x14ac:dyDescent="0.25">
      <c r="A75" t="s">
        <v>125</v>
      </c>
      <c r="B75" t="s">
        <v>52</v>
      </c>
      <c r="C75" t="s">
        <v>24</v>
      </c>
      <c r="D75" t="s">
        <v>25</v>
      </c>
      <c r="E75" s="5">
        <v>43181</v>
      </c>
      <c r="F75" t="s">
        <v>19</v>
      </c>
      <c r="G75" t="s">
        <v>37</v>
      </c>
      <c r="H75" t="s">
        <v>15</v>
      </c>
      <c r="I75" t="s">
        <v>31</v>
      </c>
      <c r="J75" s="6">
        <v>3450</v>
      </c>
    </row>
    <row r="76" spans="1:10" x14ac:dyDescent="0.25">
      <c r="A76" t="s">
        <v>126</v>
      </c>
      <c r="B76" t="s">
        <v>52</v>
      </c>
      <c r="C76" t="s">
        <v>11</v>
      </c>
      <c r="D76" t="s">
        <v>12</v>
      </c>
      <c r="E76" s="5">
        <v>43181</v>
      </c>
      <c r="F76" t="s">
        <v>22</v>
      </c>
      <c r="G76" t="s">
        <v>41</v>
      </c>
      <c r="H76" t="s">
        <v>33</v>
      </c>
      <c r="I76" t="s">
        <v>31</v>
      </c>
      <c r="J76" s="6">
        <v>2575</v>
      </c>
    </row>
    <row r="77" spans="1:10" x14ac:dyDescent="0.25">
      <c r="A77" t="s">
        <v>127</v>
      </c>
      <c r="B77" t="s">
        <v>56</v>
      </c>
      <c r="C77" t="s">
        <v>17</v>
      </c>
      <c r="D77" t="s">
        <v>18</v>
      </c>
      <c r="E77" s="5">
        <v>43181</v>
      </c>
      <c r="F77" t="s">
        <v>19</v>
      </c>
      <c r="G77" t="s">
        <v>20</v>
      </c>
      <c r="H77" t="s">
        <v>15</v>
      </c>
      <c r="I77" t="s">
        <v>31</v>
      </c>
      <c r="J77" s="6">
        <v>8400</v>
      </c>
    </row>
    <row r="78" spans="1:10" x14ac:dyDescent="0.25">
      <c r="A78" t="s">
        <v>128</v>
      </c>
      <c r="B78" t="s">
        <v>52</v>
      </c>
      <c r="C78" t="s">
        <v>28</v>
      </c>
      <c r="D78" t="s">
        <v>29</v>
      </c>
      <c r="E78" s="5">
        <v>43182</v>
      </c>
      <c r="F78" t="s">
        <v>26</v>
      </c>
      <c r="G78" t="s">
        <v>44</v>
      </c>
      <c r="H78" t="s">
        <v>15</v>
      </c>
      <c r="I78" t="s">
        <v>16</v>
      </c>
      <c r="J78" s="6">
        <v>1345</v>
      </c>
    </row>
    <row r="79" spans="1:10" x14ac:dyDescent="0.25">
      <c r="A79" t="s">
        <v>129</v>
      </c>
      <c r="B79" t="s">
        <v>52</v>
      </c>
      <c r="C79" t="s">
        <v>24</v>
      </c>
      <c r="D79" t="s">
        <v>25</v>
      </c>
      <c r="E79" s="5">
        <v>43182</v>
      </c>
      <c r="F79" t="s">
        <v>19</v>
      </c>
      <c r="G79" t="s">
        <v>20</v>
      </c>
      <c r="H79" t="s">
        <v>15</v>
      </c>
      <c r="I79" t="s">
        <v>16</v>
      </c>
      <c r="J79" s="6">
        <v>12500</v>
      </c>
    </row>
    <row r="80" spans="1:10" x14ac:dyDescent="0.25">
      <c r="A80" t="s">
        <v>130</v>
      </c>
      <c r="B80" t="s">
        <v>52</v>
      </c>
      <c r="C80" t="s">
        <v>24</v>
      </c>
      <c r="D80" t="s">
        <v>25</v>
      </c>
      <c r="E80" s="5">
        <v>43182</v>
      </c>
      <c r="F80" t="s">
        <v>22</v>
      </c>
      <c r="G80" t="s">
        <v>35</v>
      </c>
      <c r="H80" t="s">
        <v>33</v>
      </c>
      <c r="I80" t="s">
        <v>31</v>
      </c>
      <c r="J80" s="6">
        <v>450</v>
      </c>
    </row>
    <row r="81" spans="1:10" x14ac:dyDescent="0.25">
      <c r="A81" t="s">
        <v>131</v>
      </c>
      <c r="B81" t="s">
        <v>52</v>
      </c>
      <c r="C81" t="s">
        <v>24</v>
      </c>
      <c r="D81" t="s">
        <v>25</v>
      </c>
      <c r="E81" s="5">
        <v>43182</v>
      </c>
      <c r="F81" t="s">
        <v>13</v>
      </c>
      <c r="G81" t="s">
        <v>46</v>
      </c>
      <c r="H81" t="s">
        <v>15</v>
      </c>
      <c r="I81" t="s">
        <v>16</v>
      </c>
      <c r="J81" s="6">
        <v>12150</v>
      </c>
    </row>
    <row r="82" spans="1:10" x14ac:dyDescent="0.25">
      <c r="A82" t="s">
        <v>132</v>
      </c>
      <c r="B82" t="s">
        <v>54</v>
      </c>
      <c r="C82" t="s">
        <v>28</v>
      </c>
      <c r="D82" t="s">
        <v>29</v>
      </c>
      <c r="E82" s="5">
        <v>43183</v>
      </c>
      <c r="F82" t="s">
        <v>19</v>
      </c>
      <c r="G82" t="s">
        <v>20</v>
      </c>
      <c r="H82" t="s">
        <v>15</v>
      </c>
      <c r="I82" t="s">
        <v>31</v>
      </c>
      <c r="J82" s="6">
        <v>17500</v>
      </c>
    </row>
    <row r="83" spans="1:10" x14ac:dyDescent="0.25">
      <c r="A83" t="s">
        <v>133</v>
      </c>
      <c r="B83" t="s">
        <v>53</v>
      </c>
      <c r="C83" t="s">
        <v>17</v>
      </c>
      <c r="D83" t="s">
        <v>18</v>
      </c>
      <c r="E83" s="5">
        <v>43183</v>
      </c>
      <c r="F83" t="s">
        <v>19</v>
      </c>
      <c r="G83" t="s">
        <v>47</v>
      </c>
      <c r="H83" t="s">
        <v>33</v>
      </c>
      <c r="I83" t="s">
        <v>16</v>
      </c>
      <c r="J83" s="6">
        <v>1255</v>
      </c>
    </row>
    <row r="84" spans="1:10" x14ac:dyDescent="0.25">
      <c r="A84" t="s">
        <v>134</v>
      </c>
      <c r="B84" t="s">
        <v>53</v>
      </c>
      <c r="C84" t="s">
        <v>24</v>
      </c>
      <c r="D84" t="s">
        <v>25</v>
      </c>
      <c r="E84" s="5">
        <v>43183</v>
      </c>
      <c r="F84" t="s">
        <v>19</v>
      </c>
      <c r="G84" t="s">
        <v>40</v>
      </c>
      <c r="H84" t="s">
        <v>33</v>
      </c>
      <c r="I84" t="s">
        <v>31</v>
      </c>
      <c r="J84" s="6">
        <v>4275</v>
      </c>
    </row>
    <row r="85" spans="1:10" x14ac:dyDescent="0.25">
      <c r="A85" t="s">
        <v>135</v>
      </c>
      <c r="B85" t="s">
        <v>54</v>
      </c>
      <c r="C85" t="s">
        <v>11</v>
      </c>
      <c r="D85" t="s">
        <v>12</v>
      </c>
      <c r="E85" s="5">
        <v>43183</v>
      </c>
      <c r="F85" t="s">
        <v>13</v>
      </c>
      <c r="G85" t="s">
        <v>46</v>
      </c>
      <c r="H85" t="s">
        <v>15</v>
      </c>
      <c r="I85" t="s">
        <v>16</v>
      </c>
      <c r="J85" s="6">
        <v>7525</v>
      </c>
    </row>
    <row r="86" spans="1:10" x14ac:dyDescent="0.25">
      <c r="A86" t="s">
        <v>136</v>
      </c>
      <c r="B86" t="s">
        <v>56</v>
      </c>
      <c r="C86" t="s">
        <v>28</v>
      </c>
      <c r="D86" t="s">
        <v>29</v>
      </c>
      <c r="E86" s="5">
        <v>43183</v>
      </c>
      <c r="F86" t="s">
        <v>13</v>
      </c>
      <c r="G86" t="s">
        <v>46</v>
      </c>
      <c r="H86" t="s">
        <v>15</v>
      </c>
      <c r="I86" t="s">
        <v>16</v>
      </c>
      <c r="J86" s="6">
        <v>4200</v>
      </c>
    </row>
    <row r="87" spans="1:10" x14ac:dyDescent="0.25">
      <c r="A87" t="s">
        <v>137</v>
      </c>
      <c r="B87" t="s">
        <v>56</v>
      </c>
      <c r="C87" t="s">
        <v>28</v>
      </c>
      <c r="D87" t="s">
        <v>29</v>
      </c>
      <c r="E87" s="5">
        <v>43183</v>
      </c>
      <c r="F87" t="s">
        <v>13</v>
      </c>
      <c r="G87" t="s">
        <v>46</v>
      </c>
      <c r="H87" t="s">
        <v>33</v>
      </c>
      <c r="I87" t="s">
        <v>16</v>
      </c>
      <c r="J87" s="6">
        <v>4200</v>
      </c>
    </row>
    <row r="88" spans="1:10" x14ac:dyDescent="0.25">
      <c r="A88" t="s">
        <v>138</v>
      </c>
      <c r="B88" t="s">
        <v>54</v>
      </c>
      <c r="C88" t="s">
        <v>24</v>
      </c>
      <c r="D88" t="s">
        <v>25</v>
      </c>
      <c r="E88" s="5">
        <v>43183</v>
      </c>
      <c r="F88" t="s">
        <v>13</v>
      </c>
      <c r="G88" t="s">
        <v>46</v>
      </c>
      <c r="H88" t="s">
        <v>15</v>
      </c>
      <c r="I88" t="s">
        <v>16</v>
      </c>
      <c r="J88" s="6">
        <v>3240</v>
      </c>
    </row>
    <row r="89" spans="1:10" x14ac:dyDescent="0.25">
      <c r="A89" t="s">
        <v>139</v>
      </c>
      <c r="B89" t="s">
        <v>53</v>
      </c>
      <c r="C89" t="s">
        <v>28</v>
      </c>
      <c r="D89" t="s">
        <v>29</v>
      </c>
      <c r="E89" s="5">
        <v>43184</v>
      </c>
      <c r="F89" t="s">
        <v>19</v>
      </c>
      <c r="G89" t="s">
        <v>34</v>
      </c>
      <c r="H89" t="s">
        <v>15</v>
      </c>
      <c r="I89" t="s">
        <v>31</v>
      </c>
      <c r="J89" s="6">
        <v>2424</v>
      </c>
    </row>
    <row r="90" spans="1:10" x14ac:dyDescent="0.25">
      <c r="A90" t="s">
        <v>140</v>
      </c>
      <c r="B90" t="s">
        <v>53</v>
      </c>
      <c r="C90" t="s">
        <v>17</v>
      </c>
      <c r="D90" t="s">
        <v>18</v>
      </c>
      <c r="E90" s="5">
        <v>43184</v>
      </c>
      <c r="F90" t="s">
        <v>13</v>
      </c>
      <c r="G90" t="s">
        <v>14</v>
      </c>
      <c r="H90" t="s">
        <v>15</v>
      </c>
      <c r="I90" t="s">
        <v>31</v>
      </c>
      <c r="J90" s="6">
        <v>1200</v>
      </c>
    </row>
    <row r="91" spans="1:10" x14ac:dyDescent="0.25">
      <c r="A91" t="s">
        <v>141</v>
      </c>
      <c r="B91" t="s">
        <v>52</v>
      </c>
      <c r="C91" t="s">
        <v>11</v>
      </c>
      <c r="D91" t="s">
        <v>12</v>
      </c>
      <c r="E91" s="5">
        <v>43184</v>
      </c>
      <c r="F91" t="s">
        <v>13</v>
      </c>
      <c r="G91" t="s">
        <v>46</v>
      </c>
      <c r="H91" t="s">
        <v>15</v>
      </c>
      <c r="I91" t="s">
        <v>31</v>
      </c>
      <c r="J91" s="6">
        <v>4211</v>
      </c>
    </row>
    <row r="92" spans="1:10" x14ac:dyDescent="0.25">
      <c r="A92" t="s">
        <v>142</v>
      </c>
      <c r="B92" t="s">
        <v>52</v>
      </c>
      <c r="C92" t="s">
        <v>24</v>
      </c>
      <c r="D92" t="s">
        <v>25</v>
      </c>
      <c r="E92" s="5">
        <v>43184</v>
      </c>
      <c r="F92" t="s">
        <v>13</v>
      </c>
      <c r="G92" t="s">
        <v>46</v>
      </c>
      <c r="H92" t="s">
        <v>15</v>
      </c>
      <c r="I92" t="s">
        <v>16</v>
      </c>
      <c r="J92" s="6">
        <v>3211</v>
      </c>
    </row>
    <row r="93" spans="1:10" x14ac:dyDescent="0.25">
      <c r="A93" t="s">
        <v>143</v>
      </c>
      <c r="B93" t="s">
        <v>53</v>
      </c>
      <c r="C93" t="s">
        <v>17</v>
      </c>
      <c r="D93" t="s">
        <v>18</v>
      </c>
      <c r="E93" s="5">
        <v>43184</v>
      </c>
      <c r="F93" t="s">
        <v>13</v>
      </c>
      <c r="G93" t="s">
        <v>14</v>
      </c>
      <c r="H93" t="s">
        <v>15</v>
      </c>
      <c r="I93" t="s">
        <v>16</v>
      </c>
      <c r="J93" s="6">
        <v>3240</v>
      </c>
    </row>
    <row r="94" spans="1:10" x14ac:dyDescent="0.25">
      <c r="A94" t="s">
        <v>144</v>
      </c>
      <c r="B94" t="s">
        <v>56</v>
      </c>
      <c r="C94" t="s">
        <v>11</v>
      </c>
      <c r="D94" t="s">
        <v>12</v>
      </c>
      <c r="E94" s="5">
        <v>43185</v>
      </c>
      <c r="F94" t="s">
        <v>26</v>
      </c>
      <c r="G94" t="s">
        <v>39</v>
      </c>
      <c r="H94" t="s">
        <v>33</v>
      </c>
      <c r="I94" t="s">
        <v>31</v>
      </c>
      <c r="J94" s="6">
        <v>3275</v>
      </c>
    </row>
    <row r="95" spans="1:10" x14ac:dyDescent="0.25">
      <c r="A95" t="s">
        <v>145</v>
      </c>
      <c r="B95" t="s">
        <v>52</v>
      </c>
      <c r="C95" t="s">
        <v>24</v>
      </c>
      <c r="D95" t="s">
        <v>25</v>
      </c>
      <c r="E95" s="5">
        <v>43185</v>
      </c>
      <c r="F95" t="s">
        <v>13</v>
      </c>
      <c r="G95" t="s">
        <v>46</v>
      </c>
      <c r="H95" t="s">
        <v>33</v>
      </c>
      <c r="I95" t="s">
        <v>31</v>
      </c>
      <c r="J95" s="6">
        <v>8340</v>
      </c>
    </row>
    <row r="96" spans="1:10" x14ac:dyDescent="0.25">
      <c r="A96" t="s">
        <v>146</v>
      </c>
      <c r="B96" t="s">
        <v>56</v>
      </c>
      <c r="C96" t="s">
        <v>17</v>
      </c>
      <c r="D96" t="s">
        <v>18</v>
      </c>
      <c r="E96" s="5">
        <v>43185</v>
      </c>
      <c r="F96" t="s">
        <v>13</v>
      </c>
      <c r="G96" t="s">
        <v>14</v>
      </c>
      <c r="H96" t="s">
        <v>33</v>
      </c>
      <c r="I96" t="s">
        <v>16</v>
      </c>
      <c r="J96" s="6">
        <v>1425</v>
      </c>
    </row>
    <row r="97" spans="1:10" x14ac:dyDescent="0.25">
      <c r="A97" t="s">
        <v>147</v>
      </c>
      <c r="B97" t="s">
        <v>56</v>
      </c>
      <c r="C97" t="s">
        <v>28</v>
      </c>
      <c r="D97" t="s">
        <v>29</v>
      </c>
      <c r="E97" s="5">
        <v>43185</v>
      </c>
      <c r="F97" t="s">
        <v>13</v>
      </c>
      <c r="G97" t="s">
        <v>46</v>
      </c>
      <c r="H97" t="s">
        <v>33</v>
      </c>
      <c r="I97" t="s">
        <v>31</v>
      </c>
      <c r="J97" s="6">
        <v>4125</v>
      </c>
    </row>
    <row r="98" spans="1:10" x14ac:dyDescent="0.25">
      <c r="A98" t="s">
        <v>148</v>
      </c>
      <c r="B98" t="s">
        <v>52</v>
      </c>
      <c r="C98" t="s">
        <v>24</v>
      </c>
      <c r="D98" t="s">
        <v>25</v>
      </c>
      <c r="E98" s="5">
        <v>43185</v>
      </c>
      <c r="F98" t="s">
        <v>13</v>
      </c>
      <c r="G98" t="s">
        <v>46</v>
      </c>
      <c r="H98" t="s">
        <v>33</v>
      </c>
      <c r="I98" t="s">
        <v>31</v>
      </c>
      <c r="J98" s="6">
        <v>11972</v>
      </c>
    </row>
    <row r="99" spans="1:10" x14ac:dyDescent="0.25">
      <c r="A99" t="s">
        <v>149</v>
      </c>
      <c r="B99" t="s">
        <v>53</v>
      </c>
      <c r="C99" t="s">
        <v>17</v>
      </c>
      <c r="D99" t="s">
        <v>18</v>
      </c>
      <c r="E99" s="5">
        <v>43186</v>
      </c>
      <c r="F99" t="s">
        <v>26</v>
      </c>
      <c r="G99" t="s">
        <v>44</v>
      </c>
      <c r="H99" t="s">
        <v>33</v>
      </c>
      <c r="I99" t="s">
        <v>31</v>
      </c>
      <c r="J99" s="6">
        <v>975</v>
      </c>
    </row>
    <row r="100" spans="1:10" x14ac:dyDescent="0.25">
      <c r="A100" t="s">
        <v>150</v>
      </c>
      <c r="B100" t="s">
        <v>54</v>
      </c>
      <c r="C100" t="s">
        <v>24</v>
      </c>
      <c r="D100" t="s">
        <v>25</v>
      </c>
      <c r="E100" s="5">
        <v>43186</v>
      </c>
      <c r="F100" t="s">
        <v>13</v>
      </c>
      <c r="G100" t="s">
        <v>46</v>
      </c>
      <c r="H100" t="s">
        <v>15</v>
      </c>
      <c r="I100" t="s">
        <v>31</v>
      </c>
      <c r="J100" s="6">
        <v>8340</v>
      </c>
    </row>
    <row r="101" spans="1:10" x14ac:dyDescent="0.25">
      <c r="A101" t="s">
        <v>151</v>
      </c>
      <c r="B101" t="s">
        <v>53</v>
      </c>
      <c r="C101" t="s">
        <v>28</v>
      </c>
      <c r="D101" t="s">
        <v>29</v>
      </c>
      <c r="E101" s="5">
        <v>43187</v>
      </c>
      <c r="F101" t="s">
        <v>19</v>
      </c>
      <c r="G101" t="s">
        <v>47</v>
      </c>
      <c r="H101" t="s">
        <v>15</v>
      </c>
      <c r="I101" t="s">
        <v>31</v>
      </c>
      <c r="J101" s="6">
        <v>2325</v>
      </c>
    </row>
    <row r="102" spans="1:10" x14ac:dyDescent="0.25">
      <c r="A102" t="s">
        <v>152</v>
      </c>
      <c r="B102" t="s">
        <v>53</v>
      </c>
      <c r="C102" t="s">
        <v>24</v>
      </c>
      <c r="D102" t="s">
        <v>25</v>
      </c>
      <c r="E102" s="5">
        <v>43187</v>
      </c>
      <c r="F102" t="s">
        <v>13</v>
      </c>
      <c r="G102" t="s">
        <v>14</v>
      </c>
      <c r="H102" t="s">
        <v>33</v>
      </c>
      <c r="I102" t="s">
        <v>31</v>
      </c>
      <c r="J102" s="6">
        <v>2000</v>
      </c>
    </row>
    <row r="103" spans="1:10" x14ac:dyDescent="0.25">
      <c r="A103" t="s">
        <v>153</v>
      </c>
      <c r="B103" t="s">
        <v>53</v>
      </c>
      <c r="C103" t="s">
        <v>24</v>
      </c>
      <c r="D103" t="s">
        <v>25</v>
      </c>
      <c r="E103" s="5">
        <v>43187</v>
      </c>
      <c r="F103" t="s">
        <v>13</v>
      </c>
      <c r="G103" t="s">
        <v>14</v>
      </c>
      <c r="H103" t="s">
        <v>33</v>
      </c>
      <c r="I103" t="s">
        <v>16</v>
      </c>
      <c r="J103" s="6">
        <v>3245</v>
      </c>
    </row>
    <row r="104" spans="1:10" x14ac:dyDescent="0.25">
      <c r="A104" t="s">
        <v>154</v>
      </c>
      <c r="B104" t="s">
        <v>54</v>
      </c>
      <c r="C104" t="s">
        <v>11</v>
      </c>
      <c r="D104" t="s">
        <v>12</v>
      </c>
      <c r="E104" s="5">
        <v>43188</v>
      </c>
      <c r="F104" t="s">
        <v>19</v>
      </c>
      <c r="G104" t="s">
        <v>20</v>
      </c>
      <c r="H104" t="s">
        <v>15</v>
      </c>
      <c r="I104" t="s">
        <v>31</v>
      </c>
      <c r="J104" s="6">
        <v>14275</v>
      </c>
    </row>
    <row r="105" spans="1:10" x14ac:dyDescent="0.25">
      <c r="A105" t="s">
        <v>155</v>
      </c>
      <c r="B105" t="s">
        <v>54</v>
      </c>
      <c r="C105" t="s">
        <v>11</v>
      </c>
      <c r="D105" t="s">
        <v>12</v>
      </c>
      <c r="E105" s="5">
        <v>43188</v>
      </c>
      <c r="F105" t="s">
        <v>13</v>
      </c>
      <c r="G105" t="s">
        <v>46</v>
      </c>
      <c r="H105" t="s">
        <v>15</v>
      </c>
      <c r="I105" t="s">
        <v>16</v>
      </c>
      <c r="J105" s="6">
        <v>3285</v>
      </c>
    </row>
    <row r="106" spans="1:10" x14ac:dyDescent="0.25">
      <c r="A106" t="s">
        <v>156</v>
      </c>
      <c r="B106" t="s">
        <v>54</v>
      </c>
      <c r="C106" t="s">
        <v>11</v>
      </c>
      <c r="D106" t="s">
        <v>12</v>
      </c>
      <c r="E106" s="5">
        <v>43188</v>
      </c>
      <c r="F106" t="s">
        <v>13</v>
      </c>
      <c r="G106" t="s">
        <v>46</v>
      </c>
      <c r="H106" t="s">
        <v>15</v>
      </c>
      <c r="I106" t="s">
        <v>31</v>
      </c>
      <c r="J106" s="6">
        <v>14321</v>
      </c>
    </row>
    <row r="107" spans="1:10" x14ac:dyDescent="0.25">
      <c r="A107" t="s">
        <v>157</v>
      </c>
      <c r="B107" t="s">
        <v>56</v>
      </c>
      <c r="C107" t="s">
        <v>17</v>
      </c>
      <c r="D107" t="s">
        <v>18</v>
      </c>
      <c r="E107" s="5">
        <v>43189</v>
      </c>
      <c r="F107" t="s">
        <v>26</v>
      </c>
      <c r="G107" t="s">
        <v>39</v>
      </c>
      <c r="H107" t="s">
        <v>15</v>
      </c>
      <c r="I107" t="s">
        <v>16</v>
      </c>
      <c r="J107" s="6">
        <v>2480</v>
      </c>
    </row>
    <row r="108" spans="1:10" x14ac:dyDescent="0.25">
      <c r="A108" t="s">
        <v>158</v>
      </c>
      <c r="B108" t="s">
        <v>56</v>
      </c>
      <c r="C108" t="s">
        <v>17</v>
      </c>
      <c r="D108" t="s">
        <v>18</v>
      </c>
      <c r="E108" s="5">
        <v>43189</v>
      </c>
      <c r="F108" t="s">
        <v>13</v>
      </c>
      <c r="G108" t="s">
        <v>14</v>
      </c>
      <c r="H108" t="s">
        <v>15</v>
      </c>
      <c r="I108" t="s">
        <v>31</v>
      </c>
      <c r="J108" s="6">
        <v>1425</v>
      </c>
    </row>
    <row r="109" spans="1:10" x14ac:dyDescent="0.25">
      <c r="A109" t="s">
        <v>159</v>
      </c>
      <c r="B109" t="s">
        <v>54</v>
      </c>
      <c r="C109" t="s">
        <v>28</v>
      </c>
      <c r="D109" t="s">
        <v>29</v>
      </c>
      <c r="E109" s="5">
        <v>43189</v>
      </c>
      <c r="F109" t="s">
        <v>13</v>
      </c>
      <c r="G109" t="s">
        <v>46</v>
      </c>
      <c r="H109" t="s">
        <v>15</v>
      </c>
      <c r="I109" t="s">
        <v>16</v>
      </c>
      <c r="J109" s="6">
        <v>11234</v>
      </c>
    </row>
    <row r="110" spans="1:10" x14ac:dyDescent="0.25">
      <c r="A110" t="s">
        <v>160</v>
      </c>
      <c r="B110" t="s">
        <v>52</v>
      </c>
      <c r="C110" t="s">
        <v>11</v>
      </c>
      <c r="D110" t="s">
        <v>12</v>
      </c>
      <c r="E110" s="5">
        <v>43190</v>
      </c>
      <c r="F110" t="s">
        <v>13</v>
      </c>
      <c r="G110" t="s">
        <v>46</v>
      </c>
      <c r="H110" t="s">
        <v>15</v>
      </c>
      <c r="I110" t="s">
        <v>16</v>
      </c>
      <c r="J110" s="6">
        <v>5773</v>
      </c>
    </row>
    <row r="111" spans="1:10" x14ac:dyDescent="0.25">
      <c r="A111" t="s">
        <v>161</v>
      </c>
      <c r="B111" t="s">
        <v>53</v>
      </c>
      <c r="C111" t="s">
        <v>28</v>
      </c>
      <c r="D111" t="s">
        <v>29</v>
      </c>
      <c r="E111" s="5">
        <v>43190</v>
      </c>
      <c r="F111" t="s">
        <v>13</v>
      </c>
      <c r="G111" t="s">
        <v>14</v>
      </c>
      <c r="H111" t="s">
        <v>33</v>
      </c>
      <c r="I111" t="s">
        <v>16</v>
      </c>
      <c r="J111" s="6">
        <v>2000</v>
      </c>
    </row>
    <row r="112" spans="1:10" x14ac:dyDescent="0.25">
      <c r="A112" t="s">
        <v>162</v>
      </c>
      <c r="B112" t="s">
        <v>52</v>
      </c>
      <c r="C112" t="s">
        <v>11</v>
      </c>
      <c r="D112" t="s">
        <v>12</v>
      </c>
      <c r="E112" s="5">
        <v>43190</v>
      </c>
      <c r="F112" t="s">
        <v>19</v>
      </c>
      <c r="G112" t="s">
        <v>21</v>
      </c>
      <c r="H112" t="s">
        <v>15</v>
      </c>
      <c r="I112" t="s">
        <v>31</v>
      </c>
      <c r="J112" s="6">
        <v>2505</v>
      </c>
    </row>
  </sheetData>
  <pageMargins left="0.7" right="0.7" top="0.75" bottom="0.75" header="0.3" footer="0.3"/>
  <pageSetup scale="92" orientation="portrait" horizontalDpi="200" verticalDpi="200" r:id="rId1"/>
  <rowBreaks count="1" manualBreakCount="1">
    <brk id="15" max="16383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D101" sqref="D101"/>
    </sheetView>
  </sheetViews>
  <sheetFormatPr defaultRowHeight="15" x14ac:dyDescent="0.25"/>
  <cols>
    <col min="1" max="1" width="11.5703125" customWidth="1"/>
    <col min="2" max="2" width="9.7109375" bestFit="1" customWidth="1"/>
    <col min="3" max="3" width="13" customWidth="1"/>
    <col min="4" max="4" width="12.85546875" customWidth="1"/>
    <col min="5" max="5" width="13.7109375" customWidth="1"/>
    <col min="6" max="6" width="34.85546875" customWidth="1"/>
    <col min="7" max="7" width="12" customWidth="1"/>
    <col min="8" max="8" width="13.5703125" customWidth="1"/>
    <col min="9" max="9" width="10.140625" customWidth="1"/>
    <col min="10" max="10" width="11.28515625" style="15" customWidth="1"/>
    <col min="11" max="11" width="12.42578125" style="15" customWidth="1"/>
  </cols>
  <sheetData>
    <row r="1" spans="1:11" ht="23.25" x14ac:dyDescent="0.35">
      <c r="A1" s="11" t="s">
        <v>48</v>
      </c>
      <c r="B1" s="11"/>
      <c r="C1" s="11"/>
      <c r="D1" s="11"/>
      <c r="E1" s="11"/>
      <c r="F1" s="11"/>
      <c r="G1" s="11"/>
      <c r="H1" s="11"/>
      <c r="I1" s="11"/>
    </row>
    <row r="2" spans="1:11" x14ac:dyDescent="0.25">
      <c r="A2" s="12" t="s">
        <v>50</v>
      </c>
      <c r="D2" s="13" t="s">
        <v>60</v>
      </c>
    </row>
    <row r="3" spans="1:11" ht="16.5" x14ac:dyDescent="0.3">
      <c r="A3" s="7" t="s">
        <v>49</v>
      </c>
      <c r="B3" s="8"/>
      <c r="C3" s="9"/>
      <c r="D3" s="14">
        <v>0.25</v>
      </c>
    </row>
    <row r="4" spans="1:11" ht="16.5" x14ac:dyDescent="0.3">
      <c r="A4" s="7"/>
      <c r="B4" s="8"/>
      <c r="C4" s="9"/>
      <c r="D4" s="10"/>
    </row>
    <row r="5" spans="1:11" ht="24.75" customHeight="1" x14ac:dyDescent="0.25">
      <c r="A5" s="1" t="s">
        <v>0</v>
      </c>
      <c r="B5" s="2" t="s">
        <v>1</v>
      </c>
      <c r="C5" s="1" t="s">
        <v>2</v>
      </c>
      <c r="D5" s="1" t="s">
        <v>3</v>
      </c>
      <c r="E5" s="3" t="s">
        <v>4</v>
      </c>
      <c r="F5" s="3" t="s">
        <v>5</v>
      </c>
      <c r="G5" s="1" t="s">
        <v>6</v>
      </c>
      <c r="H5" s="1" t="s">
        <v>7</v>
      </c>
      <c r="I5" s="4" t="s">
        <v>8</v>
      </c>
      <c r="J5" s="16" t="s">
        <v>9</v>
      </c>
      <c r="K5" s="16" t="s">
        <v>10</v>
      </c>
    </row>
    <row r="6" spans="1:11" x14ac:dyDescent="0.25">
      <c r="A6" t="s">
        <v>61</v>
      </c>
      <c r="B6" s="5">
        <v>43160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s="6">
        <v>2788</v>
      </c>
      <c r="J6" s="15">
        <f>IF(Table1[Pay_Type]="Paid in Full",Table1[Amount],Table1[Amount]*$D$3)</f>
        <v>697</v>
      </c>
      <c r="K6" s="15">
        <f>Table1[Amount]-Table1[Down_Pay]</f>
        <v>2091</v>
      </c>
    </row>
    <row r="7" spans="1:11" x14ac:dyDescent="0.25">
      <c r="A7" t="s">
        <v>62</v>
      </c>
      <c r="B7" s="5">
        <v>43160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s="6">
        <v>3245</v>
      </c>
      <c r="J7" s="15">
        <f>IF(Table1[Pay_Type]="Paid in Full",Table1[Amount],Table1[Amount]*$D$3)</f>
        <v>811.25</v>
      </c>
      <c r="K7" s="15">
        <f>Table1[Amount]-Table1[Down_Pay]</f>
        <v>2433.75</v>
      </c>
    </row>
    <row r="8" spans="1:11" x14ac:dyDescent="0.25">
      <c r="A8" t="s">
        <v>63</v>
      </c>
      <c r="B8" s="5">
        <v>43160</v>
      </c>
      <c r="C8" t="s">
        <v>17</v>
      </c>
      <c r="D8" t="s">
        <v>18</v>
      </c>
      <c r="E8" t="s">
        <v>19</v>
      </c>
      <c r="F8" t="s">
        <v>20</v>
      </c>
      <c r="G8" t="s">
        <v>15</v>
      </c>
      <c r="H8" t="s">
        <v>16</v>
      </c>
      <c r="I8" s="6">
        <v>10000</v>
      </c>
      <c r="J8" s="15">
        <f>IF(Table1[Pay_Type]="Paid in Full",Table1[Amount],Table1[Amount]*$D$3)</f>
        <v>2500</v>
      </c>
      <c r="K8" s="15">
        <f>Table1[Amount]-Table1[Down_Pay]</f>
        <v>7500</v>
      </c>
    </row>
    <row r="9" spans="1:11" x14ac:dyDescent="0.25">
      <c r="A9" t="s">
        <v>64</v>
      </c>
      <c r="B9" s="5">
        <v>43160</v>
      </c>
      <c r="C9" t="s">
        <v>17</v>
      </c>
      <c r="D9" t="s">
        <v>18</v>
      </c>
      <c r="E9" t="s">
        <v>19</v>
      </c>
      <c r="F9" t="s">
        <v>21</v>
      </c>
      <c r="G9" t="s">
        <v>15</v>
      </c>
      <c r="H9" t="s">
        <v>16</v>
      </c>
      <c r="I9" s="6">
        <v>1000</v>
      </c>
      <c r="J9" s="15">
        <f>IF(Table1[Pay_Type]="Paid in Full",Table1[Amount],Table1[Amount]*$D$3)</f>
        <v>250</v>
      </c>
      <c r="K9" s="15">
        <f>Table1[Amount]-Table1[Down_Pay]</f>
        <v>750</v>
      </c>
    </row>
    <row r="10" spans="1:11" x14ac:dyDescent="0.25">
      <c r="A10" t="s">
        <v>65</v>
      </c>
      <c r="B10" s="5">
        <v>43160</v>
      </c>
      <c r="C10" t="s">
        <v>17</v>
      </c>
      <c r="D10" t="s">
        <v>18</v>
      </c>
      <c r="E10" t="s">
        <v>22</v>
      </c>
      <c r="F10" t="s">
        <v>23</v>
      </c>
      <c r="G10" t="s">
        <v>15</v>
      </c>
      <c r="H10" t="s">
        <v>16</v>
      </c>
      <c r="I10" s="6">
        <v>2750</v>
      </c>
      <c r="J10" s="15">
        <f>IF(Table1[Pay_Type]="Paid in Full",Table1[Amount],Table1[Amount]*$D$3)</f>
        <v>687.5</v>
      </c>
      <c r="K10" s="15">
        <f>Table1[Amount]-Table1[Down_Pay]</f>
        <v>2062.5</v>
      </c>
    </row>
    <row r="11" spans="1:11" x14ac:dyDescent="0.25">
      <c r="A11" t="s">
        <v>67</v>
      </c>
      <c r="B11" s="5">
        <v>43160</v>
      </c>
      <c r="C11" t="s">
        <v>24</v>
      </c>
      <c r="D11" t="s">
        <v>25</v>
      </c>
      <c r="E11" t="s">
        <v>19</v>
      </c>
      <c r="F11" t="s">
        <v>20</v>
      </c>
      <c r="G11" t="s">
        <v>15</v>
      </c>
      <c r="H11" t="s">
        <v>16</v>
      </c>
      <c r="I11" s="6">
        <v>12000</v>
      </c>
      <c r="J11" s="15">
        <f>IF(Table1[Pay_Type]="Paid in Full",Table1[Amount],Table1[Amount]*$D$3)</f>
        <v>3000</v>
      </c>
      <c r="K11" s="15">
        <f>Table1[Amount]-Table1[Down_Pay]</f>
        <v>9000</v>
      </c>
    </row>
    <row r="12" spans="1:11" x14ac:dyDescent="0.25">
      <c r="A12" t="s">
        <v>68</v>
      </c>
      <c r="B12" s="5">
        <v>43160</v>
      </c>
      <c r="C12" t="s">
        <v>17</v>
      </c>
      <c r="D12" t="s">
        <v>18</v>
      </c>
      <c r="E12" t="s">
        <v>26</v>
      </c>
      <c r="F12" t="s">
        <v>27</v>
      </c>
      <c r="G12" t="s">
        <v>15</v>
      </c>
      <c r="H12" t="s">
        <v>16</v>
      </c>
      <c r="I12" s="6">
        <v>3240</v>
      </c>
      <c r="J12" s="15">
        <f>IF(Table1[Pay_Type]="Paid in Full",Table1[Amount],Table1[Amount]*$D$3)</f>
        <v>810</v>
      </c>
      <c r="K12" s="15">
        <f>Table1[Amount]-Table1[Down_Pay]</f>
        <v>2430</v>
      </c>
    </row>
    <row r="13" spans="1:11" x14ac:dyDescent="0.25">
      <c r="A13" t="s">
        <v>66</v>
      </c>
      <c r="B13" s="5">
        <v>43160</v>
      </c>
      <c r="C13" t="s">
        <v>28</v>
      </c>
      <c r="D13" t="s">
        <v>29</v>
      </c>
      <c r="E13" t="s">
        <v>26</v>
      </c>
      <c r="F13" t="s">
        <v>27</v>
      </c>
      <c r="G13" t="s">
        <v>15</v>
      </c>
      <c r="H13" t="s">
        <v>16</v>
      </c>
      <c r="I13" s="6">
        <v>4080</v>
      </c>
      <c r="J13" s="15">
        <f>IF(Table1[Pay_Type]="Paid in Full",Table1[Amount],Table1[Amount]*$D$3)</f>
        <v>1020</v>
      </c>
      <c r="K13" s="15">
        <f>Table1[Amount]-Table1[Down_Pay]</f>
        <v>3060</v>
      </c>
    </row>
    <row r="14" spans="1:11" x14ac:dyDescent="0.25">
      <c r="A14" t="s">
        <v>69</v>
      </c>
      <c r="B14" s="5">
        <v>43160</v>
      </c>
      <c r="C14" t="s">
        <v>11</v>
      </c>
      <c r="D14" t="s">
        <v>12</v>
      </c>
      <c r="E14" t="s">
        <v>22</v>
      </c>
      <c r="F14" t="s">
        <v>23</v>
      </c>
      <c r="G14" t="s">
        <v>15</v>
      </c>
      <c r="H14" t="s">
        <v>16</v>
      </c>
      <c r="I14" s="6">
        <v>2750</v>
      </c>
      <c r="J14" s="15">
        <f>IF(Table1[Pay_Type]="Paid in Full",Table1[Amount],Table1[Amount]*$D$3)</f>
        <v>687.5</v>
      </c>
      <c r="K14" s="15">
        <f>Table1[Amount]-Table1[Down_Pay]</f>
        <v>2062.5</v>
      </c>
    </row>
    <row r="15" spans="1:11" x14ac:dyDescent="0.25">
      <c r="A15" t="s">
        <v>70</v>
      </c>
      <c r="B15" s="5">
        <v>43161</v>
      </c>
      <c r="C15" t="s">
        <v>17</v>
      </c>
      <c r="D15" t="s">
        <v>18</v>
      </c>
      <c r="E15" t="s">
        <v>26</v>
      </c>
      <c r="F15" t="s">
        <v>30</v>
      </c>
      <c r="G15" t="s">
        <v>15</v>
      </c>
      <c r="H15" t="s">
        <v>31</v>
      </c>
      <c r="I15" s="6">
        <v>6780</v>
      </c>
      <c r="J15" s="15">
        <f>IF(Table1[Pay_Type]="Paid in Full",Table1[Amount],Table1[Amount]*$D$3)</f>
        <v>1695</v>
      </c>
      <c r="K15" s="15">
        <f>Table1[Amount]-Table1[Down_Pay]</f>
        <v>5085</v>
      </c>
    </row>
    <row r="16" spans="1:11" x14ac:dyDescent="0.25">
      <c r="A16" t="s">
        <v>71</v>
      </c>
      <c r="B16" s="5">
        <v>43161</v>
      </c>
      <c r="C16" t="s">
        <v>28</v>
      </c>
      <c r="D16" t="s">
        <v>29</v>
      </c>
      <c r="E16" t="s">
        <v>26</v>
      </c>
      <c r="F16" t="s">
        <v>30</v>
      </c>
      <c r="G16" t="s">
        <v>15</v>
      </c>
      <c r="H16" t="s">
        <v>31</v>
      </c>
      <c r="I16" s="6">
        <v>10000</v>
      </c>
      <c r="J16" s="15">
        <f>IF(Table1[Pay_Type]="Paid in Full",Table1[Amount],Table1[Amount]*$D$3)</f>
        <v>2500</v>
      </c>
      <c r="K16" s="15">
        <f>Table1[Amount]-Table1[Down_Pay]</f>
        <v>7500</v>
      </c>
    </row>
    <row r="17" spans="1:11" x14ac:dyDescent="0.25">
      <c r="A17" t="s">
        <v>72</v>
      </c>
      <c r="B17" s="5">
        <v>43161</v>
      </c>
      <c r="C17" t="s">
        <v>24</v>
      </c>
      <c r="D17" t="s">
        <v>25</v>
      </c>
      <c r="E17" t="s">
        <v>22</v>
      </c>
      <c r="F17" t="s">
        <v>32</v>
      </c>
      <c r="G17" t="s">
        <v>33</v>
      </c>
      <c r="H17" t="s">
        <v>16</v>
      </c>
      <c r="I17" s="6">
        <v>1100</v>
      </c>
      <c r="J17" s="15">
        <f>IF(Table1[Pay_Type]="Paid in Full",Table1[Amount],Table1[Amount]*$D$3)</f>
        <v>1100</v>
      </c>
      <c r="K17" s="15">
        <f>Table1[Amount]-Table1[Down_Pay]</f>
        <v>0</v>
      </c>
    </row>
    <row r="18" spans="1:11" x14ac:dyDescent="0.25">
      <c r="A18" t="s">
        <v>73</v>
      </c>
      <c r="B18" s="5">
        <v>43162</v>
      </c>
      <c r="C18" t="s">
        <v>28</v>
      </c>
      <c r="D18" t="s">
        <v>29</v>
      </c>
      <c r="E18" t="s">
        <v>19</v>
      </c>
      <c r="F18" t="s">
        <v>34</v>
      </c>
      <c r="G18" t="s">
        <v>15</v>
      </c>
      <c r="H18" t="s">
        <v>31</v>
      </c>
      <c r="I18" s="6">
        <v>2430</v>
      </c>
      <c r="J18" s="15">
        <f>IF(Table1[Pay_Type]="Paid in Full",Table1[Amount],Table1[Amount]*$D$3)</f>
        <v>607.5</v>
      </c>
      <c r="K18" s="15">
        <f>Table1[Amount]-Table1[Down_Pay]</f>
        <v>1822.5</v>
      </c>
    </row>
    <row r="19" spans="1:11" x14ac:dyDescent="0.25">
      <c r="A19" t="s">
        <v>74</v>
      </c>
      <c r="B19" s="5">
        <v>43162</v>
      </c>
      <c r="C19" t="s">
        <v>17</v>
      </c>
      <c r="D19" t="s">
        <v>18</v>
      </c>
      <c r="E19" t="s">
        <v>26</v>
      </c>
      <c r="F19" t="s">
        <v>30</v>
      </c>
      <c r="G19" t="s">
        <v>33</v>
      </c>
      <c r="H19" t="s">
        <v>31</v>
      </c>
      <c r="I19" s="6">
        <v>4550</v>
      </c>
      <c r="J19" s="15">
        <f>IF(Table1[Pay_Type]="Paid in Full",Table1[Amount],Table1[Amount]*$D$3)</f>
        <v>4550</v>
      </c>
      <c r="K19" s="15">
        <f>Table1[Amount]-Table1[Down_Pay]</f>
        <v>0</v>
      </c>
    </row>
    <row r="20" spans="1:11" x14ac:dyDescent="0.25">
      <c r="A20" t="s">
        <v>75</v>
      </c>
      <c r="B20" s="5">
        <v>43162</v>
      </c>
      <c r="C20" t="s">
        <v>28</v>
      </c>
      <c r="D20" t="s">
        <v>29</v>
      </c>
      <c r="E20" t="s">
        <v>19</v>
      </c>
      <c r="F20" t="s">
        <v>20</v>
      </c>
      <c r="G20" t="s">
        <v>15</v>
      </c>
      <c r="H20" t="s">
        <v>31</v>
      </c>
      <c r="I20" s="6">
        <v>6784</v>
      </c>
      <c r="J20" s="15">
        <f>IF(Table1[Pay_Type]="Paid in Full",Table1[Amount],Table1[Amount]*$D$3)</f>
        <v>1696</v>
      </c>
      <c r="K20" s="15">
        <f>Table1[Amount]-Table1[Down_Pay]</f>
        <v>5088</v>
      </c>
    </row>
    <row r="21" spans="1:11" x14ac:dyDescent="0.25">
      <c r="A21" t="s">
        <v>76</v>
      </c>
      <c r="B21" s="5">
        <v>43163</v>
      </c>
      <c r="C21" t="s">
        <v>17</v>
      </c>
      <c r="D21" t="s">
        <v>18</v>
      </c>
      <c r="E21" t="s">
        <v>22</v>
      </c>
      <c r="F21" t="s">
        <v>35</v>
      </c>
      <c r="G21" t="s">
        <v>33</v>
      </c>
      <c r="H21" t="s">
        <v>31</v>
      </c>
      <c r="I21" s="6">
        <v>640</v>
      </c>
      <c r="J21" s="15">
        <f>IF(Table1[Pay_Type]="Paid in Full",Table1[Amount],Table1[Amount]*$D$3)</f>
        <v>640</v>
      </c>
      <c r="K21" s="15">
        <f>Table1[Amount]-Table1[Down_Pay]</f>
        <v>0</v>
      </c>
    </row>
    <row r="22" spans="1:11" x14ac:dyDescent="0.25">
      <c r="A22" t="s">
        <v>77</v>
      </c>
      <c r="B22" s="5">
        <v>43163</v>
      </c>
      <c r="C22" t="s">
        <v>17</v>
      </c>
      <c r="D22" t="s">
        <v>18</v>
      </c>
      <c r="E22" t="s">
        <v>22</v>
      </c>
      <c r="F22" t="s">
        <v>36</v>
      </c>
      <c r="G22" t="s">
        <v>15</v>
      </c>
      <c r="H22" t="s">
        <v>16</v>
      </c>
      <c r="I22" s="6">
        <v>8490</v>
      </c>
      <c r="J22" s="15">
        <f>IF(Table1[Pay_Type]="Paid in Full",Table1[Amount],Table1[Amount]*$D$3)</f>
        <v>2122.5</v>
      </c>
      <c r="K22" s="15">
        <f>Table1[Amount]-Table1[Down_Pay]</f>
        <v>6367.5</v>
      </c>
    </row>
    <row r="23" spans="1:11" x14ac:dyDescent="0.25">
      <c r="A23" t="s">
        <v>78</v>
      </c>
      <c r="B23" s="5">
        <v>43163</v>
      </c>
      <c r="C23" t="s">
        <v>11</v>
      </c>
      <c r="D23" t="s">
        <v>12</v>
      </c>
      <c r="E23" t="s">
        <v>22</v>
      </c>
      <c r="F23" t="s">
        <v>36</v>
      </c>
      <c r="G23" t="s">
        <v>15</v>
      </c>
      <c r="H23" t="s">
        <v>16</v>
      </c>
      <c r="I23" s="6">
        <v>6780</v>
      </c>
      <c r="J23" s="15">
        <f>IF(Table1[Pay_Type]="Paid in Full",Table1[Amount],Table1[Amount]*$D$3)</f>
        <v>1695</v>
      </c>
      <c r="K23" s="15">
        <f>Table1[Amount]-Table1[Down_Pay]</f>
        <v>5085</v>
      </c>
    </row>
    <row r="24" spans="1:11" x14ac:dyDescent="0.25">
      <c r="A24" t="s">
        <v>79</v>
      </c>
      <c r="B24" s="5">
        <v>43164</v>
      </c>
      <c r="C24" t="s">
        <v>17</v>
      </c>
      <c r="D24" t="s">
        <v>18</v>
      </c>
      <c r="E24" t="s">
        <v>19</v>
      </c>
      <c r="F24" t="s">
        <v>37</v>
      </c>
      <c r="G24" t="s">
        <v>33</v>
      </c>
      <c r="H24" t="s">
        <v>31</v>
      </c>
      <c r="I24" s="6">
        <v>2500</v>
      </c>
      <c r="J24" s="15">
        <f>IF(Table1[Pay_Type]="Paid in Full",Table1[Amount],Table1[Amount]*$D$3)</f>
        <v>2500</v>
      </c>
      <c r="K24" s="15">
        <f>Table1[Amount]-Table1[Down_Pay]</f>
        <v>0</v>
      </c>
    </row>
    <row r="25" spans="1:11" x14ac:dyDescent="0.25">
      <c r="A25" t="s">
        <v>80</v>
      </c>
      <c r="B25" s="5">
        <v>43164</v>
      </c>
      <c r="C25" t="s">
        <v>17</v>
      </c>
      <c r="D25" t="s">
        <v>18</v>
      </c>
      <c r="E25" t="s">
        <v>19</v>
      </c>
      <c r="F25" t="s">
        <v>21</v>
      </c>
      <c r="G25" t="s">
        <v>33</v>
      </c>
      <c r="H25" t="s">
        <v>31</v>
      </c>
      <c r="I25" s="6">
        <v>950</v>
      </c>
      <c r="J25" s="15">
        <f>IF(Table1[Pay_Type]="Paid in Full",Table1[Amount],Table1[Amount]*$D$3)</f>
        <v>950</v>
      </c>
      <c r="K25" s="15">
        <f>Table1[Amount]-Table1[Down_Pay]</f>
        <v>0</v>
      </c>
    </row>
    <row r="26" spans="1:11" x14ac:dyDescent="0.25">
      <c r="A26" t="s">
        <v>81</v>
      </c>
      <c r="B26" s="5">
        <v>43164</v>
      </c>
      <c r="C26" t="s">
        <v>17</v>
      </c>
      <c r="D26" t="s">
        <v>18</v>
      </c>
      <c r="E26" t="s">
        <v>26</v>
      </c>
      <c r="F26" t="s">
        <v>38</v>
      </c>
      <c r="G26" t="s">
        <v>33</v>
      </c>
      <c r="H26" t="s">
        <v>31</v>
      </c>
      <c r="I26" s="6">
        <v>425</v>
      </c>
      <c r="J26" s="15">
        <f>IF(Table1[Pay_Type]="Paid in Full",Table1[Amount],Table1[Amount]*$D$3)</f>
        <v>425</v>
      </c>
      <c r="K26" s="15">
        <f>Table1[Amount]-Table1[Down_Pay]</f>
        <v>0</v>
      </c>
    </row>
    <row r="27" spans="1:11" x14ac:dyDescent="0.25">
      <c r="A27" t="s">
        <v>82</v>
      </c>
      <c r="B27" s="5">
        <v>43165</v>
      </c>
      <c r="C27" t="s">
        <v>24</v>
      </c>
      <c r="D27" t="s">
        <v>25</v>
      </c>
      <c r="E27" t="s">
        <v>26</v>
      </c>
      <c r="F27" t="s">
        <v>30</v>
      </c>
      <c r="G27" t="s">
        <v>15</v>
      </c>
      <c r="H27" t="s">
        <v>31</v>
      </c>
      <c r="I27" s="6">
        <v>10000</v>
      </c>
      <c r="J27" s="15">
        <f>IF(Table1[Pay_Type]="Paid in Full",Table1[Amount],Table1[Amount]*$D$3)</f>
        <v>2500</v>
      </c>
      <c r="K27" s="15">
        <f>Table1[Amount]-Table1[Down_Pay]</f>
        <v>7500</v>
      </c>
    </row>
    <row r="28" spans="1:11" x14ac:dyDescent="0.25">
      <c r="A28" t="s">
        <v>83</v>
      </c>
      <c r="B28" s="5">
        <v>43165</v>
      </c>
      <c r="C28" t="s">
        <v>17</v>
      </c>
      <c r="D28" t="s">
        <v>18</v>
      </c>
      <c r="E28" t="s">
        <v>19</v>
      </c>
      <c r="F28" t="s">
        <v>37</v>
      </c>
      <c r="G28" t="s">
        <v>33</v>
      </c>
      <c r="H28" t="s">
        <v>31</v>
      </c>
      <c r="I28" s="6">
        <v>1732</v>
      </c>
      <c r="J28" s="15">
        <f>IF(Table1[Pay_Type]="Paid in Full",Table1[Amount],Table1[Amount]*$D$3)</f>
        <v>1732</v>
      </c>
      <c r="K28" s="15">
        <f>Table1[Amount]-Table1[Down_Pay]</f>
        <v>0</v>
      </c>
    </row>
    <row r="29" spans="1:11" x14ac:dyDescent="0.25">
      <c r="A29" t="s">
        <v>84</v>
      </c>
      <c r="B29" s="5">
        <v>43165</v>
      </c>
      <c r="C29" t="s">
        <v>17</v>
      </c>
      <c r="D29" t="s">
        <v>18</v>
      </c>
      <c r="E29" t="s">
        <v>26</v>
      </c>
      <c r="F29" t="s">
        <v>30</v>
      </c>
      <c r="G29" t="s">
        <v>15</v>
      </c>
      <c r="H29" t="s">
        <v>31</v>
      </c>
      <c r="I29" s="6">
        <v>8560</v>
      </c>
      <c r="J29" s="15">
        <f>IF(Table1[Pay_Type]="Paid in Full",Table1[Amount],Table1[Amount]*$D$3)</f>
        <v>2140</v>
      </c>
      <c r="K29" s="15">
        <f>Table1[Amount]-Table1[Down_Pay]</f>
        <v>6420</v>
      </c>
    </row>
    <row r="30" spans="1:11" x14ac:dyDescent="0.25">
      <c r="A30" t="s">
        <v>85</v>
      </c>
      <c r="B30" s="5">
        <v>43166</v>
      </c>
      <c r="C30" t="s">
        <v>17</v>
      </c>
      <c r="D30" t="s">
        <v>18</v>
      </c>
      <c r="E30" t="s">
        <v>26</v>
      </c>
      <c r="F30" t="s">
        <v>39</v>
      </c>
      <c r="G30" t="s">
        <v>15</v>
      </c>
      <c r="H30" t="s">
        <v>16</v>
      </c>
      <c r="I30" s="6">
        <v>3240</v>
      </c>
      <c r="J30" s="15">
        <f>IF(Table1[Pay_Type]="Paid in Full",Table1[Amount],Table1[Amount]*$D$3)</f>
        <v>810</v>
      </c>
      <c r="K30" s="15">
        <f>Table1[Amount]-Table1[Down_Pay]</f>
        <v>2430</v>
      </c>
    </row>
    <row r="31" spans="1:11" x14ac:dyDescent="0.25">
      <c r="A31" t="s">
        <v>86</v>
      </c>
      <c r="B31" s="5">
        <v>43166</v>
      </c>
      <c r="C31" t="s">
        <v>11</v>
      </c>
      <c r="D31" t="s">
        <v>12</v>
      </c>
      <c r="E31" t="s">
        <v>19</v>
      </c>
      <c r="F31" t="s">
        <v>40</v>
      </c>
      <c r="G31" t="s">
        <v>33</v>
      </c>
      <c r="H31" t="s">
        <v>31</v>
      </c>
      <c r="I31" s="6">
        <v>7690</v>
      </c>
      <c r="J31" s="15">
        <f>IF(Table1[Pay_Type]="Paid in Full",Table1[Amount],Table1[Amount]*$D$3)</f>
        <v>7690</v>
      </c>
      <c r="K31" s="15">
        <f>Table1[Amount]-Table1[Down_Pay]</f>
        <v>0</v>
      </c>
    </row>
    <row r="32" spans="1:11" x14ac:dyDescent="0.25">
      <c r="A32" t="s">
        <v>87</v>
      </c>
      <c r="B32" s="5">
        <v>43167</v>
      </c>
      <c r="C32" t="s">
        <v>28</v>
      </c>
      <c r="D32" t="s">
        <v>29</v>
      </c>
      <c r="E32" t="s">
        <v>26</v>
      </c>
      <c r="F32" t="s">
        <v>30</v>
      </c>
      <c r="G32" t="s">
        <v>15</v>
      </c>
      <c r="H32" t="s">
        <v>31</v>
      </c>
      <c r="I32" s="6">
        <v>5000</v>
      </c>
      <c r="J32" s="15">
        <f>IF(Table1[Pay_Type]="Paid in Full",Table1[Amount],Table1[Amount]*$D$3)</f>
        <v>1250</v>
      </c>
      <c r="K32" s="15">
        <f>Table1[Amount]-Table1[Down_Pay]</f>
        <v>3750</v>
      </c>
    </row>
    <row r="33" spans="1:11" x14ac:dyDescent="0.25">
      <c r="A33" t="s">
        <v>88</v>
      </c>
      <c r="B33" s="5">
        <v>43167</v>
      </c>
      <c r="C33" t="s">
        <v>17</v>
      </c>
      <c r="D33" t="s">
        <v>18</v>
      </c>
      <c r="E33" t="s">
        <v>22</v>
      </c>
      <c r="F33" t="s">
        <v>41</v>
      </c>
      <c r="G33" t="s">
        <v>15</v>
      </c>
      <c r="H33" t="s">
        <v>16</v>
      </c>
      <c r="I33" s="6">
        <v>1574</v>
      </c>
      <c r="J33" s="15">
        <f>IF(Table1[Pay_Type]="Paid in Full",Table1[Amount],Table1[Amount]*$D$3)</f>
        <v>393.5</v>
      </c>
      <c r="K33" s="15">
        <f>Table1[Amount]-Table1[Down_Pay]</f>
        <v>1180.5</v>
      </c>
    </row>
    <row r="34" spans="1:11" x14ac:dyDescent="0.25">
      <c r="A34" t="s">
        <v>89</v>
      </c>
      <c r="B34" s="5">
        <v>43168</v>
      </c>
      <c r="C34" t="s">
        <v>11</v>
      </c>
      <c r="D34" t="s">
        <v>12</v>
      </c>
      <c r="E34" t="s">
        <v>22</v>
      </c>
      <c r="F34" t="s">
        <v>42</v>
      </c>
      <c r="G34" t="s">
        <v>15</v>
      </c>
      <c r="H34" t="s">
        <v>16</v>
      </c>
      <c r="I34" s="6">
        <v>1624</v>
      </c>
      <c r="J34" s="15">
        <f>IF(Table1[Pay_Type]="Paid in Full",Table1[Amount],Table1[Amount]*$D$3)</f>
        <v>406</v>
      </c>
      <c r="K34" s="15">
        <f>Table1[Amount]-Table1[Down_Pay]</f>
        <v>1218</v>
      </c>
    </row>
    <row r="35" spans="1:11" x14ac:dyDescent="0.25">
      <c r="A35" t="s">
        <v>90</v>
      </c>
      <c r="B35" s="5">
        <v>43168</v>
      </c>
      <c r="C35" t="s">
        <v>17</v>
      </c>
      <c r="D35" t="s">
        <v>18</v>
      </c>
      <c r="E35" t="s">
        <v>19</v>
      </c>
      <c r="F35" t="s">
        <v>40</v>
      </c>
      <c r="G35" t="s">
        <v>15</v>
      </c>
      <c r="H35" t="s">
        <v>16</v>
      </c>
      <c r="I35" s="6">
        <v>7500</v>
      </c>
      <c r="J35" s="15">
        <f>IF(Table1[Pay_Type]="Paid in Full",Table1[Amount],Table1[Amount]*$D$3)</f>
        <v>1875</v>
      </c>
      <c r="K35" s="15">
        <f>Table1[Amount]-Table1[Down_Pay]</f>
        <v>5625</v>
      </c>
    </row>
    <row r="36" spans="1:11" x14ac:dyDescent="0.25">
      <c r="A36" t="s">
        <v>91</v>
      </c>
      <c r="B36" s="5">
        <v>43169</v>
      </c>
      <c r="C36" t="s">
        <v>11</v>
      </c>
      <c r="D36" t="s">
        <v>12</v>
      </c>
      <c r="E36" t="s">
        <v>26</v>
      </c>
      <c r="F36" t="s">
        <v>30</v>
      </c>
      <c r="G36" t="s">
        <v>15</v>
      </c>
      <c r="H36" t="s">
        <v>16</v>
      </c>
      <c r="I36" s="6">
        <v>5000</v>
      </c>
      <c r="J36" s="15">
        <f>IF(Table1[Pay_Type]="Paid in Full",Table1[Amount],Table1[Amount]*$D$3)</f>
        <v>1250</v>
      </c>
      <c r="K36" s="15">
        <f>Table1[Amount]-Table1[Down_Pay]</f>
        <v>3750</v>
      </c>
    </row>
    <row r="37" spans="1:11" x14ac:dyDescent="0.25">
      <c r="A37" t="s">
        <v>92</v>
      </c>
      <c r="B37" s="5">
        <v>43169</v>
      </c>
      <c r="C37" t="s">
        <v>28</v>
      </c>
      <c r="D37" t="s">
        <v>29</v>
      </c>
      <c r="E37" t="s">
        <v>26</v>
      </c>
      <c r="F37" t="s">
        <v>39</v>
      </c>
      <c r="G37" t="s">
        <v>33</v>
      </c>
      <c r="H37" t="s">
        <v>16</v>
      </c>
      <c r="I37" s="6">
        <v>1225</v>
      </c>
      <c r="J37" s="15">
        <f>IF(Table1[Pay_Type]="Paid in Full",Table1[Amount],Table1[Amount]*$D$3)</f>
        <v>1225</v>
      </c>
      <c r="K37" s="15">
        <f>Table1[Amount]-Table1[Down_Pay]</f>
        <v>0</v>
      </c>
    </row>
    <row r="38" spans="1:11" x14ac:dyDescent="0.25">
      <c r="A38" t="s">
        <v>93</v>
      </c>
      <c r="B38" s="5">
        <v>43170</v>
      </c>
      <c r="C38" t="s">
        <v>24</v>
      </c>
      <c r="D38" t="s">
        <v>25</v>
      </c>
      <c r="E38" t="s">
        <v>22</v>
      </c>
      <c r="F38" t="s">
        <v>35</v>
      </c>
      <c r="G38" t="s">
        <v>33</v>
      </c>
      <c r="H38" t="s">
        <v>31</v>
      </c>
      <c r="I38" s="6">
        <v>640</v>
      </c>
      <c r="J38" s="15">
        <f>IF(Table1[Pay_Type]="Paid in Full",Table1[Amount],Table1[Amount]*$D$3)</f>
        <v>640</v>
      </c>
      <c r="K38" s="15">
        <f>Table1[Amount]-Table1[Down_Pay]</f>
        <v>0</v>
      </c>
    </row>
    <row r="39" spans="1:11" x14ac:dyDescent="0.25">
      <c r="A39" t="s">
        <v>94</v>
      </c>
      <c r="B39" s="5">
        <v>43170</v>
      </c>
      <c r="C39" t="s">
        <v>11</v>
      </c>
      <c r="D39" t="s">
        <v>12</v>
      </c>
      <c r="E39" t="s">
        <v>22</v>
      </c>
      <c r="F39" t="s">
        <v>41</v>
      </c>
      <c r="G39" t="s">
        <v>33</v>
      </c>
      <c r="H39" t="s">
        <v>16</v>
      </c>
      <c r="I39" s="6">
        <v>1574</v>
      </c>
      <c r="J39" s="15">
        <f>IF(Table1[Pay_Type]="Paid in Full",Table1[Amount],Table1[Amount]*$D$3)</f>
        <v>1574</v>
      </c>
      <c r="K39" s="15">
        <f>Table1[Amount]-Table1[Down_Pay]</f>
        <v>0</v>
      </c>
    </row>
    <row r="40" spans="1:11" x14ac:dyDescent="0.25">
      <c r="A40" t="s">
        <v>95</v>
      </c>
      <c r="B40" s="5">
        <v>43171</v>
      </c>
      <c r="C40" t="s">
        <v>28</v>
      </c>
      <c r="D40" t="s">
        <v>29</v>
      </c>
      <c r="E40" t="s">
        <v>22</v>
      </c>
      <c r="F40" t="s">
        <v>23</v>
      </c>
      <c r="G40" t="s">
        <v>15</v>
      </c>
      <c r="H40" t="s">
        <v>31</v>
      </c>
      <c r="I40" s="6">
        <v>3100</v>
      </c>
      <c r="J40" s="15">
        <f>IF(Table1[Pay_Type]="Paid in Full",Table1[Amount],Table1[Amount]*$D$3)</f>
        <v>775</v>
      </c>
      <c r="K40" s="15">
        <f>Table1[Amount]-Table1[Down_Pay]</f>
        <v>2325</v>
      </c>
    </row>
    <row r="41" spans="1:11" x14ac:dyDescent="0.25">
      <c r="A41" t="s">
        <v>96</v>
      </c>
      <c r="B41" s="5">
        <v>43171</v>
      </c>
      <c r="C41" t="s">
        <v>11</v>
      </c>
      <c r="D41" t="s">
        <v>12</v>
      </c>
      <c r="E41" t="s">
        <v>22</v>
      </c>
      <c r="F41" t="s">
        <v>43</v>
      </c>
      <c r="G41" t="s">
        <v>33</v>
      </c>
      <c r="H41" t="s">
        <v>16</v>
      </c>
      <c r="I41" s="6">
        <v>155</v>
      </c>
      <c r="J41" s="15">
        <f>IF(Table1[Pay_Type]="Paid in Full",Table1[Amount],Table1[Amount]*$D$3)</f>
        <v>155</v>
      </c>
      <c r="K41" s="15">
        <f>Table1[Amount]-Table1[Down_Pay]</f>
        <v>0</v>
      </c>
    </row>
    <row r="42" spans="1:11" x14ac:dyDescent="0.25">
      <c r="A42" t="s">
        <v>97</v>
      </c>
      <c r="B42" s="5">
        <v>43172</v>
      </c>
      <c r="C42" t="s">
        <v>17</v>
      </c>
      <c r="D42" t="s">
        <v>18</v>
      </c>
      <c r="E42" t="s">
        <v>26</v>
      </c>
      <c r="F42" t="s">
        <v>38</v>
      </c>
      <c r="G42" t="s">
        <v>33</v>
      </c>
      <c r="H42" t="s">
        <v>31</v>
      </c>
      <c r="I42" s="6">
        <v>900</v>
      </c>
      <c r="J42" s="15">
        <f>IF(Table1[Pay_Type]="Paid in Full",Table1[Amount],Table1[Amount]*$D$3)</f>
        <v>900</v>
      </c>
      <c r="K42" s="15">
        <f>Table1[Amount]-Table1[Down_Pay]</f>
        <v>0</v>
      </c>
    </row>
    <row r="43" spans="1:11" x14ac:dyDescent="0.25">
      <c r="A43" t="s">
        <v>98</v>
      </c>
      <c r="B43" s="5">
        <v>43172</v>
      </c>
      <c r="C43" t="s">
        <v>17</v>
      </c>
      <c r="D43" t="s">
        <v>18</v>
      </c>
      <c r="E43" t="s">
        <v>26</v>
      </c>
      <c r="F43" t="s">
        <v>44</v>
      </c>
      <c r="G43" t="s">
        <v>33</v>
      </c>
      <c r="H43" t="s">
        <v>31</v>
      </c>
      <c r="I43" s="6">
        <v>1424</v>
      </c>
      <c r="J43" s="15">
        <f>IF(Table1[Pay_Type]="Paid in Full",Table1[Amount],Table1[Amount]*$D$3)</f>
        <v>1424</v>
      </c>
      <c r="K43" s="15">
        <f>Table1[Amount]-Table1[Down_Pay]</f>
        <v>0</v>
      </c>
    </row>
    <row r="44" spans="1:11" x14ac:dyDescent="0.25">
      <c r="A44" t="s">
        <v>99</v>
      </c>
      <c r="B44" s="5">
        <v>43172</v>
      </c>
      <c r="C44" t="s">
        <v>17</v>
      </c>
      <c r="D44" t="s">
        <v>18</v>
      </c>
      <c r="E44" t="s">
        <v>22</v>
      </c>
      <c r="F44" t="s">
        <v>36</v>
      </c>
      <c r="G44" t="s">
        <v>15</v>
      </c>
      <c r="H44" t="s">
        <v>31</v>
      </c>
      <c r="I44" s="6">
        <v>6700</v>
      </c>
      <c r="J44" s="15">
        <f>IF(Table1[Pay_Type]="Paid in Full",Table1[Amount],Table1[Amount]*$D$3)</f>
        <v>1675</v>
      </c>
      <c r="K44" s="15">
        <f>Table1[Amount]-Table1[Down_Pay]</f>
        <v>5025</v>
      </c>
    </row>
    <row r="45" spans="1:11" x14ac:dyDescent="0.25">
      <c r="A45" t="s">
        <v>100</v>
      </c>
      <c r="B45" s="5">
        <v>43172</v>
      </c>
      <c r="C45" t="s">
        <v>28</v>
      </c>
      <c r="D45" t="s">
        <v>29</v>
      </c>
      <c r="E45" t="s">
        <v>22</v>
      </c>
      <c r="F45" t="s">
        <v>35</v>
      </c>
      <c r="G45" t="s">
        <v>33</v>
      </c>
      <c r="H45" t="s">
        <v>31</v>
      </c>
      <c r="I45" s="6">
        <v>625</v>
      </c>
      <c r="J45" s="15">
        <f>IF(Table1[Pay_Type]="Paid in Full",Table1[Amount],Table1[Amount]*$D$3)</f>
        <v>625</v>
      </c>
      <c r="K45" s="15">
        <f>Table1[Amount]-Table1[Down_Pay]</f>
        <v>0</v>
      </c>
    </row>
    <row r="46" spans="1:11" x14ac:dyDescent="0.25">
      <c r="A46" t="s">
        <v>101</v>
      </c>
      <c r="B46" s="5">
        <v>43173</v>
      </c>
      <c r="C46" t="s">
        <v>24</v>
      </c>
      <c r="D46" t="s">
        <v>25</v>
      </c>
      <c r="E46" t="s">
        <v>26</v>
      </c>
      <c r="F46" t="s">
        <v>30</v>
      </c>
      <c r="G46" t="s">
        <v>15</v>
      </c>
      <c r="H46" t="s">
        <v>16</v>
      </c>
      <c r="I46" s="6">
        <v>12458</v>
      </c>
      <c r="J46" s="15">
        <f>IF(Table1[Pay_Type]="Paid in Full",Table1[Amount],Table1[Amount]*$D$3)</f>
        <v>3114.5</v>
      </c>
      <c r="K46" s="15">
        <f>Table1[Amount]-Table1[Down_Pay]</f>
        <v>9343.5</v>
      </c>
    </row>
    <row r="47" spans="1:11" x14ac:dyDescent="0.25">
      <c r="A47" t="s">
        <v>102</v>
      </c>
      <c r="B47" s="5">
        <v>43173</v>
      </c>
      <c r="C47" t="s">
        <v>24</v>
      </c>
      <c r="D47" t="s">
        <v>25</v>
      </c>
      <c r="E47" t="s">
        <v>19</v>
      </c>
      <c r="F47" t="s">
        <v>34</v>
      </c>
      <c r="G47" t="s">
        <v>15</v>
      </c>
      <c r="H47" t="s">
        <v>16</v>
      </c>
      <c r="I47" s="6">
        <v>3240</v>
      </c>
      <c r="J47" s="15">
        <f>IF(Table1[Pay_Type]="Paid in Full",Table1[Amount],Table1[Amount]*$D$3)</f>
        <v>810</v>
      </c>
      <c r="K47" s="15">
        <f>Table1[Amount]-Table1[Down_Pay]</f>
        <v>2430</v>
      </c>
    </row>
    <row r="48" spans="1:11" x14ac:dyDescent="0.25">
      <c r="A48" t="s">
        <v>103</v>
      </c>
      <c r="B48" s="5">
        <v>43173</v>
      </c>
      <c r="C48" t="s">
        <v>11</v>
      </c>
      <c r="D48" t="s">
        <v>12</v>
      </c>
      <c r="E48" t="s">
        <v>26</v>
      </c>
      <c r="F48" t="s">
        <v>39</v>
      </c>
      <c r="G48" t="s">
        <v>15</v>
      </c>
      <c r="H48" t="s">
        <v>31</v>
      </c>
      <c r="I48" s="6">
        <v>2545</v>
      </c>
      <c r="J48" s="15">
        <f>IF(Table1[Pay_Type]="Paid in Full",Table1[Amount],Table1[Amount]*$D$3)</f>
        <v>636.25</v>
      </c>
      <c r="K48" s="15">
        <f>Table1[Amount]-Table1[Down_Pay]</f>
        <v>1908.75</v>
      </c>
    </row>
    <row r="49" spans="1:11" x14ac:dyDescent="0.25">
      <c r="A49" t="s">
        <v>104</v>
      </c>
      <c r="B49" s="5">
        <v>43174</v>
      </c>
      <c r="C49" t="s">
        <v>24</v>
      </c>
      <c r="D49" t="s">
        <v>25</v>
      </c>
      <c r="E49" t="s">
        <v>19</v>
      </c>
      <c r="F49" t="s">
        <v>34</v>
      </c>
      <c r="G49" t="s">
        <v>33</v>
      </c>
      <c r="H49" t="s">
        <v>16</v>
      </c>
      <c r="I49" s="6">
        <v>3240</v>
      </c>
      <c r="J49" s="15">
        <f>IF(Table1[Pay_Type]="Paid in Full",Table1[Amount],Table1[Amount]*$D$3)</f>
        <v>3240</v>
      </c>
      <c r="K49" s="15">
        <f>Table1[Amount]-Table1[Down_Pay]</f>
        <v>0</v>
      </c>
    </row>
    <row r="50" spans="1:11" x14ac:dyDescent="0.25">
      <c r="A50" t="s">
        <v>105</v>
      </c>
      <c r="B50" s="5">
        <v>43174</v>
      </c>
      <c r="C50" t="s">
        <v>24</v>
      </c>
      <c r="D50" t="s">
        <v>25</v>
      </c>
      <c r="E50" t="s">
        <v>22</v>
      </c>
      <c r="F50" t="s">
        <v>43</v>
      </c>
      <c r="G50" t="s">
        <v>33</v>
      </c>
      <c r="H50" t="s">
        <v>16</v>
      </c>
      <c r="I50" s="6">
        <v>225</v>
      </c>
      <c r="J50" s="15">
        <f>IF(Table1[Pay_Type]="Paid in Full",Table1[Amount],Table1[Amount]*$D$3)</f>
        <v>225</v>
      </c>
      <c r="K50" s="15">
        <f>Table1[Amount]-Table1[Down_Pay]</f>
        <v>0</v>
      </c>
    </row>
    <row r="51" spans="1:11" x14ac:dyDescent="0.25">
      <c r="A51" t="s">
        <v>106</v>
      </c>
      <c r="B51" s="5">
        <v>43174</v>
      </c>
      <c r="C51" t="s">
        <v>17</v>
      </c>
      <c r="D51" t="s">
        <v>18</v>
      </c>
      <c r="E51" t="s">
        <v>26</v>
      </c>
      <c r="F51" t="s">
        <v>30</v>
      </c>
      <c r="G51" t="s">
        <v>15</v>
      </c>
      <c r="H51" t="s">
        <v>31</v>
      </c>
      <c r="I51" s="6">
        <v>7500</v>
      </c>
      <c r="J51" s="15">
        <f>IF(Table1[Pay_Type]="Paid in Full",Table1[Amount],Table1[Amount]*$D$3)</f>
        <v>1875</v>
      </c>
      <c r="K51" s="15">
        <f>Table1[Amount]-Table1[Down_Pay]</f>
        <v>5625</v>
      </c>
    </row>
    <row r="52" spans="1:11" x14ac:dyDescent="0.25">
      <c r="A52" t="s">
        <v>107</v>
      </c>
      <c r="B52" s="5">
        <v>43175</v>
      </c>
      <c r="C52" t="s">
        <v>24</v>
      </c>
      <c r="D52" t="s">
        <v>25</v>
      </c>
      <c r="E52" t="s">
        <v>19</v>
      </c>
      <c r="F52" t="s">
        <v>21</v>
      </c>
      <c r="G52" t="s">
        <v>33</v>
      </c>
      <c r="H52" t="s">
        <v>16</v>
      </c>
      <c r="I52" s="6">
        <v>1424</v>
      </c>
      <c r="J52" s="15">
        <f>IF(Table1[Pay_Type]="Paid in Full",Table1[Amount],Table1[Amount]*$D$3)</f>
        <v>1424</v>
      </c>
      <c r="K52" s="15">
        <f>Table1[Amount]-Table1[Down_Pay]</f>
        <v>0</v>
      </c>
    </row>
    <row r="53" spans="1:11" x14ac:dyDescent="0.25">
      <c r="A53" t="s">
        <v>108</v>
      </c>
      <c r="B53" s="5">
        <v>43175</v>
      </c>
      <c r="C53" t="s">
        <v>11</v>
      </c>
      <c r="D53" t="s">
        <v>12</v>
      </c>
      <c r="E53" t="s">
        <v>22</v>
      </c>
      <c r="F53" t="s">
        <v>35</v>
      </c>
      <c r="G53" t="s">
        <v>15</v>
      </c>
      <c r="H53" t="s">
        <v>31</v>
      </c>
      <c r="I53" s="6">
        <v>450</v>
      </c>
      <c r="J53" s="15">
        <f>IF(Table1[Pay_Type]="Paid in Full",Table1[Amount],Table1[Amount]*$D$3)</f>
        <v>112.5</v>
      </c>
      <c r="K53" s="15">
        <f>Table1[Amount]-Table1[Down_Pay]</f>
        <v>337.5</v>
      </c>
    </row>
    <row r="54" spans="1:11" x14ac:dyDescent="0.25">
      <c r="A54" t="s">
        <v>109</v>
      </c>
      <c r="B54" s="5">
        <v>43176</v>
      </c>
      <c r="C54" t="s">
        <v>11</v>
      </c>
      <c r="D54" t="s">
        <v>12</v>
      </c>
      <c r="E54" t="s">
        <v>22</v>
      </c>
      <c r="F54" t="s">
        <v>45</v>
      </c>
      <c r="G54" t="s">
        <v>15</v>
      </c>
      <c r="H54" t="s">
        <v>31</v>
      </c>
      <c r="I54" s="6">
        <v>3280</v>
      </c>
      <c r="J54" s="15">
        <f>IF(Table1[Pay_Type]="Paid in Full",Table1[Amount],Table1[Amount]*$D$3)</f>
        <v>820</v>
      </c>
      <c r="K54" s="15">
        <f>Table1[Amount]-Table1[Down_Pay]</f>
        <v>2460</v>
      </c>
    </row>
    <row r="55" spans="1:11" x14ac:dyDescent="0.25">
      <c r="A55" t="s">
        <v>110</v>
      </c>
      <c r="B55" s="5">
        <v>43176</v>
      </c>
      <c r="C55" t="s">
        <v>11</v>
      </c>
      <c r="D55" t="s">
        <v>12</v>
      </c>
      <c r="E55" t="s">
        <v>26</v>
      </c>
      <c r="F55" t="s">
        <v>38</v>
      </c>
      <c r="G55" t="s">
        <v>33</v>
      </c>
      <c r="H55" t="s">
        <v>31</v>
      </c>
      <c r="I55" s="6">
        <v>495</v>
      </c>
      <c r="J55" s="15">
        <f>IF(Table1[Pay_Type]="Paid in Full",Table1[Amount],Table1[Amount]*$D$3)</f>
        <v>495</v>
      </c>
      <c r="K55" s="15">
        <f>Table1[Amount]-Table1[Down_Pay]</f>
        <v>0</v>
      </c>
    </row>
    <row r="56" spans="1:11" x14ac:dyDescent="0.25">
      <c r="A56" t="s">
        <v>111</v>
      </c>
      <c r="B56" s="5">
        <v>43177</v>
      </c>
      <c r="C56" t="s">
        <v>17</v>
      </c>
      <c r="D56" t="s">
        <v>18</v>
      </c>
      <c r="E56" t="s">
        <v>26</v>
      </c>
      <c r="F56" t="s">
        <v>44</v>
      </c>
      <c r="G56" t="s">
        <v>33</v>
      </c>
      <c r="H56" t="s">
        <v>31</v>
      </c>
      <c r="I56" s="6">
        <v>875</v>
      </c>
      <c r="J56" s="15">
        <f>IF(Table1[Pay_Type]="Paid in Full",Table1[Amount],Table1[Amount]*$D$3)</f>
        <v>875</v>
      </c>
      <c r="K56" s="15">
        <f>Table1[Amount]-Table1[Down_Pay]</f>
        <v>0</v>
      </c>
    </row>
    <row r="57" spans="1:11" x14ac:dyDescent="0.25">
      <c r="A57" t="s">
        <v>112</v>
      </c>
      <c r="B57" s="5">
        <v>43177</v>
      </c>
      <c r="C57" t="s">
        <v>11</v>
      </c>
      <c r="D57" t="s">
        <v>12</v>
      </c>
      <c r="E57" t="s">
        <v>22</v>
      </c>
      <c r="F57" t="s">
        <v>23</v>
      </c>
      <c r="G57" t="s">
        <v>33</v>
      </c>
      <c r="H57" t="s">
        <v>31</v>
      </c>
      <c r="I57" s="6">
        <v>3140</v>
      </c>
      <c r="J57" s="15">
        <f>IF(Table1[Pay_Type]="Paid in Full",Table1[Amount],Table1[Amount]*$D$3)</f>
        <v>3140</v>
      </c>
      <c r="K57" s="15">
        <f>Table1[Amount]-Table1[Down_Pay]</f>
        <v>0</v>
      </c>
    </row>
    <row r="58" spans="1:11" x14ac:dyDescent="0.25">
      <c r="A58" t="s">
        <v>113</v>
      </c>
      <c r="B58" s="5">
        <v>43178</v>
      </c>
      <c r="C58" t="s">
        <v>17</v>
      </c>
      <c r="D58" t="s">
        <v>18</v>
      </c>
      <c r="E58" t="s">
        <v>26</v>
      </c>
      <c r="F58" t="s">
        <v>39</v>
      </c>
      <c r="G58" t="s">
        <v>33</v>
      </c>
      <c r="H58" t="s">
        <v>31</v>
      </c>
      <c r="I58" s="6">
        <v>1824</v>
      </c>
      <c r="J58" s="15">
        <f>IF(Table1[Pay_Type]="Paid in Full",Table1[Amount],Table1[Amount]*$D$3)</f>
        <v>1824</v>
      </c>
      <c r="K58" s="15">
        <f>Table1[Amount]-Table1[Down_Pay]</f>
        <v>0</v>
      </c>
    </row>
    <row r="59" spans="1:11" x14ac:dyDescent="0.25">
      <c r="A59" t="s">
        <v>114</v>
      </c>
      <c r="B59" s="5">
        <v>43178</v>
      </c>
      <c r="C59" t="s">
        <v>17</v>
      </c>
      <c r="D59" t="s">
        <v>18</v>
      </c>
      <c r="E59" t="s">
        <v>22</v>
      </c>
      <c r="F59" t="s">
        <v>45</v>
      </c>
      <c r="G59" t="s">
        <v>33</v>
      </c>
      <c r="H59" t="s">
        <v>31</v>
      </c>
      <c r="I59" s="6">
        <v>3280</v>
      </c>
      <c r="J59" s="15">
        <f>IF(Table1[Pay_Type]="Paid in Full",Table1[Amount],Table1[Amount]*$D$3)</f>
        <v>3280</v>
      </c>
      <c r="K59" s="15">
        <f>Table1[Amount]-Table1[Down_Pay]</f>
        <v>0</v>
      </c>
    </row>
    <row r="60" spans="1:11" x14ac:dyDescent="0.25">
      <c r="A60" t="s">
        <v>115</v>
      </c>
      <c r="B60" s="5">
        <v>43178</v>
      </c>
      <c r="C60" t="s">
        <v>28</v>
      </c>
      <c r="D60" t="s">
        <v>29</v>
      </c>
      <c r="E60" t="s">
        <v>26</v>
      </c>
      <c r="F60" t="s">
        <v>44</v>
      </c>
      <c r="G60" t="s">
        <v>33</v>
      </c>
      <c r="H60" t="s">
        <v>16</v>
      </c>
      <c r="I60" s="6">
        <v>1172</v>
      </c>
      <c r="J60" s="15">
        <f>IF(Table1[Pay_Type]="Paid in Full",Table1[Amount],Table1[Amount]*$D$3)</f>
        <v>1172</v>
      </c>
      <c r="K60" s="15">
        <f>Table1[Amount]-Table1[Down_Pay]</f>
        <v>0</v>
      </c>
    </row>
    <row r="61" spans="1:11" x14ac:dyDescent="0.25">
      <c r="A61" t="s">
        <v>116</v>
      </c>
      <c r="B61" s="5">
        <v>43178</v>
      </c>
      <c r="C61" t="s">
        <v>28</v>
      </c>
      <c r="D61" t="s">
        <v>29</v>
      </c>
      <c r="E61" t="s">
        <v>19</v>
      </c>
      <c r="F61" t="s">
        <v>20</v>
      </c>
      <c r="G61" t="s">
        <v>15</v>
      </c>
      <c r="H61" t="s">
        <v>31</v>
      </c>
      <c r="I61" s="6">
        <v>12500</v>
      </c>
      <c r="J61" s="15">
        <f>IF(Table1[Pay_Type]="Paid in Full",Table1[Amount],Table1[Amount]*$D$3)</f>
        <v>3125</v>
      </c>
      <c r="K61" s="15">
        <f>Table1[Amount]-Table1[Down_Pay]</f>
        <v>9375</v>
      </c>
    </row>
    <row r="62" spans="1:11" x14ac:dyDescent="0.25">
      <c r="A62" t="s">
        <v>117</v>
      </c>
      <c r="B62" s="5">
        <v>43179</v>
      </c>
      <c r="C62" t="s">
        <v>24</v>
      </c>
      <c r="D62" t="s">
        <v>25</v>
      </c>
      <c r="E62" t="s">
        <v>26</v>
      </c>
      <c r="F62" t="s">
        <v>44</v>
      </c>
      <c r="G62" t="s">
        <v>33</v>
      </c>
      <c r="H62" t="s">
        <v>31</v>
      </c>
      <c r="I62" s="6">
        <v>975</v>
      </c>
      <c r="J62" s="15">
        <f>IF(Table1[Pay_Type]="Paid in Full",Table1[Amount],Table1[Amount]*$D$3)</f>
        <v>975</v>
      </c>
      <c r="K62" s="15">
        <f>Table1[Amount]-Table1[Down_Pay]</f>
        <v>0</v>
      </c>
    </row>
    <row r="63" spans="1:11" x14ac:dyDescent="0.25">
      <c r="A63" t="s">
        <v>118</v>
      </c>
      <c r="B63" s="5">
        <v>43179</v>
      </c>
      <c r="C63" t="s">
        <v>11</v>
      </c>
      <c r="D63" t="s">
        <v>12</v>
      </c>
      <c r="E63" t="s">
        <v>22</v>
      </c>
      <c r="F63" t="s">
        <v>43</v>
      </c>
      <c r="G63" t="s">
        <v>33</v>
      </c>
      <c r="H63" t="s">
        <v>31</v>
      </c>
      <c r="I63" s="6">
        <v>125</v>
      </c>
      <c r="J63" s="15">
        <f>IF(Table1[Pay_Type]="Paid in Full",Table1[Amount],Table1[Amount]*$D$3)</f>
        <v>125</v>
      </c>
      <c r="K63" s="15">
        <f>Table1[Amount]-Table1[Down_Pay]</f>
        <v>0</v>
      </c>
    </row>
    <row r="64" spans="1:11" x14ac:dyDescent="0.25">
      <c r="A64" t="s">
        <v>119</v>
      </c>
      <c r="B64" s="5">
        <v>43179</v>
      </c>
      <c r="C64" t="s">
        <v>17</v>
      </c>
      <c r="D64" t="s">
        <v>18</v>
      </c>
      <c r="E64" t="s">
        <v>26</v>
      </c>
      <c r="F64" t="s">
        <v>30</v>
      </c>
      <c r="G64" t="s">
        <v>15</v>
      </c>
      <c r="H64" t="s">
        <v>16</v>
      </c>
      <c r="I64" s="6">
        <v>7540</v>
      </c>
      <c r="J64" s="15">
        <f>IF(Table1[Pay_Type]="Paid in Full",Table1[Amount],Table1[Amount]*$D$3)</f>
        <v>1885</v>
      </c>
      <c r="K64" s="15">
        <f>Table1[Amount]-Table1[Down_Pay]</f>
        <v>5655</v>
      </c>
    </row>
    <row r="65" spans="1:11" x14ac:dyDescent="0.25">
      <c r="A65" t="s">
        <v>120</v>
      </c>
      <c r="B65" s="5">
        <v>43179</v>
      </c>
      <c r="C65" t="s">
        <v>11</v>
      </c>
      <c r="D65" t="s">
        <v>12</v>
      </c>
      <c r="E65" t="s">
        <v>26</v>
      </c>
      <c r="F65" t="s">
        <v>30</v>
      </c>
      <c r="G65" t="s">
        <v>15</v>
      </c>
      <c r="H65" t="s">
        <v>31</v>
      </c>
      <c r="I65" s="6">
        <v>9430</v>
      </c>
      <c r="J65" s="15">
        <f>IF(Table1[Pay_Type]="Paid in Full",Table1[Amount],Table1[Amount]*$D$3)</f>
        <v>2357.5</v>
      </c>
      <c r="K65" s="15">
        <f>Table1[Amount]-Table1[Down_Pay]</f>
        <v>7072.5</v>
      </c>
    </row>
    <row r="66" spans="1:11" x14ac:dyDescent="0.25">
      <c r="A66" t="s">
        <v>121</v>
      </c>
      <c r="B66" s="5">
        <v>43180</v>
      </c>
      <c r="C66" t="s">
        <v>28</v>
      </c>
      <c r="D66" t="s">
        <v>29</v>
      </c>
      <c r="E66" t="s">
        <v>22</v>
      </c>
      <c r="F66" t="s">
        <v>36</v>
      </c>
      <c r="G66" t="s">
        <v>15</v>
      </c>
      <c r="H66" t="s">
        <v>16</v>
      </c>
      <c r="I66" s="6">
        <v>7500</v>
      </c>
      <c r="J66" s="15">
        <f>IF(Table1[Pay_Type]="Paid in Full",Table1[Amount],Table1[Amount]*$D$3)</f>
        <v>1875</v>
      </c>
      <c r="K66" s="15">
        <f>Table1[Amount]-Table1[Down_Pay]</f>
        <v>5625</v>
      </c>
    </row>
    <row r="67" spans="1:11" x14ac:dyDescent="0.25">
      <c r="A67" t="s">
        <v>122</v>
      </c>
      <c r="B67" s="5">
        <v>43180</v>
      </c>
      <c r="C67" t="s">
        <v>17</v>
      </c>
      <c r="D67" t="s">
        <v>18</v>
      </c>
      <c r="E67" t="s">
        <v>26</v>
      </c>
      <c r="F67" t="s">
        <v>30</v>
      </c>
      <c r="G67" t="s">
        <v>15</v>
      </c>
      <c r="H67" t="s">
        <v>16</v>
      </c>
      <c r="I67" s="6">
        <v>6000</v>
      </c>
      <c r="J67" s="15">
        <f>IF(Table1[Pay_Type]="Paid in Full",Table1[Amount],Table1[Amount]*$D$3)</f>
        <v>1500</v>
      </c>
      <c r="K67" s="15">
        <f>Table1[Amount]-Table1[Down_Pay]</f>
        <v>4500</v>
      </c>
    </row>
    <row r="68" spans="1:11" x14ac:dyDescent="0.25">
      <c r="A68" t="s">
        <v>123</v>
      </c>
      <c r="B68" s="5">
        <v>43180</v>
      </c>
      <c r="C68" t="s">
        <v>28</v>
      </c>
      <c r="D68" t="s">
        <v>29</v>
      </c>
      <c r="E68" t="s">
        <v>26</v>
      </c>
      <c r="F68" t="s">
        <v>39</v>
      </c>
      <c r="G68" t="s">
        <v>15</v>
      </c>
      <c r="H68" t="s">
        <v>16</v>
      </c>
      <c r="I68" s="6">
        <v>3125</v>
      </c>
      <c r="J68" s="15">
        <f>IF(Table1[Pay_Type]="Paid in Full",Table1[Amount],Table1[Amount]*$D$3)</f>
        <v>781.25</v>
      </c>
      <c r="K68" s="15">
        <f>Table1[Amount]-Table1[Down_Pay]</f>
        <v>2343.75</v>
      </c>
    </row>
    <row r="69" spans="1:11" x14ac:dyDescent="0.25">
      <c r="A69" t="s">
        <v>124</v>
      </c>
      <c r="B69" s="5">
        <v>43180</v>
      </c>
      <c r="C69" t="s">
        <v>11</v>
      </c>
      <c r="D69" t="s">
        <v>12</v>
      </c>
      <c r="E69" t="s">
        <v>22</v>
      </c>
      <c r="F69" t="s">
        <v>36</v>
      </c>
      <c r="G69" t="s">
        <v>15</v>
      </c>
      <c r="H69" t="s">
        <v>16</v>
      </c>
      <c r="I69" s="6">
        <v>10000</v>
      </c>
      <c r="J69" s="15">
        <f>IF(Table1[Pay_Type]="Paid in Full",Table1[Amount],Table1[Amount]*$D$3)</f>
        <v>2500</v>
      </c>
      <c r="K69" s="15">
        <f>Table1[Amount]-Table1[Down_Pay]</f>
        <v>7500</v>
      </c>
    </row>
    <row r="70" spans="1:11" x14ac:dyDescent="0.25">
      <c r="A70" t="s">
        <v>125</v>
      </c>
      <c r="B70" s="5">
        <v>43181</v>
      </c>
      <c r="C70" t="s">
        <v>24</v>
      </c>
      <c r="D70" t="s">
        <v>25</v>
      </c>
      <c r="E70" t="s">
        <v>19</v>
      </c>
      <c r="F70" t="s">
        <v>37</v>
      </c>
      <c r="G70" t="s">
        <v>15</v>
      </c>
      <c r="H70" t="s">
        <v>31</v>
      </c>
      <c r="I70" s="6">
        <v>3450</v>
      </c>
      <c r="J70" s="15">
        <f>IF(Table1[Pay_Type]="Paid in Full",Table1[Amount],Table1[Amount]*$D$3)</f>
        <v>862.5</v>
      </c>
      <c r="K70" s="15">
        <f>Table1[Amount]-Table1[Down_Pay]</f>
        <v>2587.5</v>
      </c>
    </row>
    <row r="71" spans="1:11" x14ac:dyDescent="0.25">
      <c r="A71" t="s">
        <v>126</v>
      </c>
      <c r="B71" s="5">
        <v>43181</v>
      </c>
      <c r="C71" t="s">
        <v>11</v>
      </c>
      <c r="D71" t="s">
        <v>12</v>
      </c>
      <c r="E71" t="s">
        <v>22</v>
      </c>
      <c r="F71" t="s">
        <v>41</v>
      </c>
      <c r="G71" t="s">
        <v>33</v>
      </c>
      <c r="H71" t="s">
        <v>31</v>
      </c>
      <c r="I71" s="6">
        <v>2575</v>
      </c>
      <c r="J71" s="15">
        <f>IF(Table1[Pay_Type]="Paid in Full",Table1[Amount],Table1[Amount]*$D$3)</f>
        <v>2575</v>
      </c>
      <c r="K71" s="15">
        <f>Table1[Amount]-Table1[Down_Pay]</f>
        <v>0</v>
      </c>
    </row>
    <row r="72" spans="1:11" x14ac:dyDescent="0.25">
      <c r="A72" t="s">
        <v>127</v>
      </c>
      <c r="B72" s="5">
        <v>43181</v>
      </c>
      <c r="C72" t="s">
        <v>17</v>
      </c>
      <c r="D72" t="s">
        <v>18</v>
      </c>
      <c r="E72" t="s">
        <v>19</v>
      </c>
      <c r="F72" t="s">
        <v>20</v>
      </c>
      <c r="G72" t="s">
        <v>15</v>
      </c>
      <c r="H72" t="s">
        <v>31</v>
      </c>
      <c r="I72" s="6">
        <v>8400</v>
      </c>
      <c r="J72" s="15">
        <f>IF(Table1[Pay_Type]="Paid in Full",Table1[Amount],Table1[Amount]*$D$3)</f>
        <v>2100</v>
      </c>
      <c r="K72" s="15">
        <f>Table1[Amount]-Table1[Down_Pay]</f>
        <v>6300</v>
      </c>
    </row>
    <row r="73" spans="1:11" x14ac:dyDescent="0.25">
      <c r="A73" t="s">
        <v>163</v>
      </c>
      <c r="B73" s="5">
        <v>43181</v>
      </c>
      <c r="C73" t="s">
        <v>11</v>
      </c>
      <c r="D73" t="s">
        <v>12</v>
      </c>
      <c r="E73" t="s">
        <v>13</v>
      </c>
      <c r="F73" t="s">
        <v>14</v>
      </c>
      <c r="G73" t="s">
        <v>33</v>
      </c>
      <c r="H73" t="s">
        <v>31</v>
      </c>
      <c r="I73" s="6">
        <v>3200</v>
      </c>
      <c r="J73" s="15">
        <f>IF(Table1[Pay_Type]="Paid in Full",Table1[Amount],Table1[Amount]*$D$3)</f>
        <v>3200</v>
      </c>
      <c r="K73" s="15">
        <f>Table1[Amount]-Table1[Down_Pay]</f>
        <v>0</v>
      </c>
    </row>
    <row r="74" spans="1:11" x14ac:dyDescent="0.25">
      <c r="A74" t="s">
        <v>128</v>
      </c>
      <c r="B74" s="5">
        <v>43182</v>
      </c>
      <c r="C74" t="s">
        <v>28</v>
      </c>
      <c r="D74" t="s">
        <v>29</v>
      </c>
      <c r="E74" t="s">
        <v>26</v>
      </c>
      <c r="F74" t="s">
        <v>44</v>
      </c>
      <c r="G74" t="s">
        <v>15</v>
      </c>
      <c r="H74" t="s">
        <v>16</v>
      </c>
      <c r="I74" s="6">
        <v>1345</v>
      </c>
      <c r="J74" s="15">
        <f>IF(Table1[Pay_Type]="Paid in Full",Table1[Amount],Table1[Amount]*$D$3)</f>
        <v>336.25</v>
      </c>
      <c r="K74" s="15">
        <f>Table1[Amount]-Table1[Down_Pay]</f>
        <v>1008.75</v>
      </c>
    </row>
    <row r="75" spans="1:11" x14ac:dyDescent="0.25">
      <c r="A75" t="s">
        <v>129</v>
      </c>
      <c r="B75" s="5">
        <v>43182</v>
      </c>
      <c r="C75" t="s">
        <v>24</v>
      </c>
      <c r="D75" t="s">
        <v>25</v>
      </c>
      <c r="E75" t="s">
        <v>19</v>
      </c>
      <c r="F75" t="s">
        <v>20</v>
      </c>
      <c r="G75" t="s">
        <v>15</v>
      </c>
      <c r="H75" t="s">
        <v>16</v>
      </c>
      <c r="I75" s="6">
        <v>12500</v>
      </c>
      <c r="J75" s="15">
        <f>IF(Table1[Pay_Type]="Paid in Full",Table1[Amount],Table1[Amount]*$D$3)</f>
        <v>3125</v>
      </c>
      <c r="K75" s="15">
        <f>Table1[Amount]-Table1[Down_Pay]</f>
        <v>9375</v>
      </c>
    </row>
    <row r="76" spans="1:11" x14ac:dyDescent="0.25">
      <c r="A76" t="s">
        <v>130</v>
      </c>
      <c r="B76" s="5">
        <v>43182</v>
      </c>
      <c r="C76" t="s">
        <v>24</v>
      </c>
      <c r="D76" t="s">
        <v>25</v>
      </c>
      <c r="E76" t="s">
        <v>22</v>
      </c>
      <c r="F76" t="s">
        <v>35</v>
      </c>
      <c r="G76" t="s">
        <v>33</v>
      </c>
      <c r="H76" t="s">
        <v>31</v>
      </c>
      <c r="I76" s="6">
        <v>450</v>
      </c>
      <c r="J76" s="15">
        <f>IF(Table1[Pay_Type]="Paid in Full",Table1[Amount],Table1[Amount]*$D$3)</f>
        <v>450</v>
      </c>
      <c r="K76" s="15">
        <f>Table1[Amount]-Table1[Down_Pay]</f>
        <v>0</v>
      </c>
    </row>
    <row r="77" spans="1:11" x14ac:dyDescent="0.25">
      <c r="A77" t="s">
        <v>131</v>
      </c>
      <c r="B77" s="5">
        <v>43182</v>
      </c>
      <c r="C77" t="s">
        <v>24</v>
      </c>
      <c r="D77" t="s">
        <v>25</v>
      </c>
      <c r="E77" t="s">
        <v>13</v>
      </c>
      <c r="F77" t="s">
        <v>46</v>
      </c>
      <c r="G77" t="s">
        <v>15</v>
      </c>
      <c r="H77" t="s">
        <v>16</v>
      </c>
      <c r="I77" s="6">
        <v>12150</v>
      </c>
      <c r="J77" s="15">
        <f>IF(Table1[Pay_Type]="Paid in Full",Table1[Amount],Table1[Amount]*$D$3)</f>
        <v>3037.5</v>
      </c>
      <c r="K77" s="15">
        <f>Table1[Amount]-Table1[Down_Pay]</f>
        <v>9112.5</v>
      </c>
    </row>
    <row r="78" spans="1:11" x14ac:dyDescent="0.25">
      <c r="A78" t="s">
        <v>132</v>
      </c>
      <c r="B78" s="5">
        <v>43183</v>
      </c>
      <c r="C78" t="s">
        <v>28</v>
      </c>
      <c r="D78" t="s">
        <v>29</v>
      </c>
      <c r="E78" t="s">
        <v>19</v>
      </c>
      <c r="F78" t="s">
        <v>20</v>
      </c>
      <c r="G78" t="s">
        <v>15</v>
      </c>
      <c r="H78" t="s">
        <v>31</v>
      </c>
      <c r="I78" s="6">
        <v>17500</v>
      </c>
      <c r="J78" s="15">
        <f>IF(Table1[Pay_Type]="Paid in Full",Table1[Amount],Table1[Amount]*$D$3)</f>
        <v>4375</v>
      </c>
      <c r="K78" s="15">
        <f>Table1[Amount]-Table1[Down_Pay]</f>
        <v>13125</v>
      </c>
    </row>
    <row r="79" spans="1:11" x14ac:dyDescent="0.25">
      <c r="A79" t="s">
        <v>133</v>
      </c>
      <c r="B79" s="5">
        <v>43183</v>
      </c>
      <c r="C79" t="s">
        <v>17</v>
      </c>
      <c r="D79" t="s">
        <v>18</v>
      </c>
      <c r="E79" t="s">
        <v>19</v>
      </c>
      <c r="F79" t="s">
        <v>47</v>
      </c>
      <c r="G79" t="s">
        <v>33</v>
      </c>
      <c r="H79" t="s">
        <v>16</v>
      </c>
      <c r="I79" s="6">
        <v>1255</v>
      </c>
      <c r="J79" s="15">
        <f>IF(Table1[Pay_Type]="Paid in Full",Table1[Amount],Table1[Amount]*$D$3)</f>
        <v>1255</v>
      </c>
      <c r="K79" s="15">
        <f>Table1[Amount]-Table1[Down_Pay]</f>
        <v>0</v>
      </c>
    </row>
    <row r="80" spans="1:11" x14ac:dyDescent="0.25">
      <c r="A80" t="s">
        <v>134</v>
      </c>
      <c r="B80" s="5">
        <v>43183</v>
      </c>
      <c r="C80" t="s">
        <v>24</v>
      </c>
      <c r="D80" t="s">
        <v>25</v>
      </c>
      <c r="E80" t="s">
        <v>19</v>
      </c>
      <c r="F80" t="s">
        <v>40</v>
      </c>
      <c r="G80" t="s">
        <v>33</v>
      </c>
      <c r="H80" t="s">
        <v>31</v>
      </c>
      <c r="I80" s="6">
        <v>4275</v>
      </c>
      <c r="J80" s="15">
        <f>IF(Table1[Pay_Type]="Paid in Full",Table1[Amount],Table1[Amount]*$D$3)</f>
        <v>4275</v>
      </c>
      <c r="K80" s="15">
        <f>Table1[Amount]-Table1[Down_Pay]</f>
        <v>0</v>
      </c>
    </row>
    <row r="81" spans="1:11" x14ac:dyDescent="0.25">
      <c r="A81" t="s">
        <v>135</v>
      </c>
      <c r="B81" s="5">
        <v>43183</v>
      </c>
      <c r="C81" t="s">
        <v>11</v>
      </c>
      <c r="D81" t="s">
        <v>12</v>
      </c>
      <c r="E81" t="s">
        <v>13</v>
      </c>
      <c r="F81" t="s">
        <v>46</v>
      </c>
      <c r="G81" t="s">
        <v>15</v>
      </c>
      <c r="H81" t="s">
        <v>16</v>
      </c>
      <c r="I81" s="6">
        <v>7525</v>
      </c>
      <c r="J81" s="15">
        <f>IF(Table1[Pay_Type]="Paid in Full",Table1[Amount],Table1[Amount]*$D$3)</f>
        <v>1881.25</v>
      </c>
      <c r="K81" s="15">
        <f>Table1[Amount]-Table1[Down_Pay]</f>
        <v>5643.75</v>
      </c>
    </row>
    <row r="82" spans="1:11" x14ac:dyDescent="0.25">
      <c r="A82" t="s">
        <v>136</v>
      </c>
      <c r="B82" s="5">
        <v>43183</v>
      </c>
      <c r="C82" t="s">
        <v>28</v>
      </c>
      <c r="D82" t="s">
        <v>29</v>
      </c>
      <c r="E82" t="s">
        <v>13</v>
      </c>
      <c r="F82" t="s">
        <v>46</v>
      </c>
      <c r="G82" t="s">
        <v>15</v>
      </c>
      <c r="H82" t="s">
        <v>16</v>
      </c>
      <c r="I82" s="6">
        <v>4200</v>
      </c>
      <c r="J82" s="15">
        <f>IF(Table1[Pay_Type]="Paid in Full",Table1[Amount],Table1[Amount]*$D$3)</f>
        <v>1050</v>
      </c>
      <c r="K82" s="15">
        <f>Table1[Amount]-Table1[Down_Pay]</f>
        <v>3150</v>
      </c>
    </row>
    <row r="83" spans="1:11" x14ac:dyDescent="0.25">
      <c r="A83" t="s">
        <v>137</v>
      </c>
      <c r="B83" s="5">
        <v>43183</v>
      </c>
      <c r="C83" t="s">
        <v>28</v>
      </c>
      <c r="D83" t="s">
        <v>29</v>
      </c>
      <c r="E83" t="s">
        <v>13</v>
      </c>
      <c r="F83" t="s">
        <v>46</v>
      </c>
      <c r="G83" t="s">
        <v>33</v>
      </c>
      <c r="H83" t="s">
        <v>16</v>
      </c>
      <c r="I83" s="6">
        <v>4200</v>
      </c>
      <c r="J83" s="15">
        <f>IF(Table1[Pay_Type]="Paid in Full",Table1[Amount],Table1[Amount]*$D$3)</f>
        <v>4200</v>
      </c>
      <c r="K83" s="15">
        <f>Table1[Amount]-Table1[Down_Pay]</f>
        <v>0</v>
      </c>
    </row>
    <row r="84" spans="1:11" x14ac:dyDescent="0.25">
      <c r="A84" t="s">
        <v>138</v>
      </c>
      <c r="B84" s="5">
        <v>43183</v>
      </c>
      <c r="C84" t="s">
        <v>24</v>
      </c>
      <c r="D84" t="s">
        <v>25</v>
      </c>
      <c r="E84" t="s">
        <v>13</v>
      </c>
      <c r="F84" t="s">
        <v>46</v>
      </c>
      <c r="G84" t="s">
        <v>15</v>
      </c>
      <c r="H84" t="s">
        <v>16</v>
      </c>
      <c r="I84" s="6">
        <v>3240</v>
      </c>
      <c r="J84" s="15">
        <f>IF(Table1[Pay_Type]="Paid in Full",Table1[Amount],Table1[Amount]*$D$3)</f>
        <v>810</v>
      </c>
      <c r="K84" s="15">
        <f>Table1[Amount]-Table1[Down_Pay]</f>
        <v>2430</v>
      </c>
    </row>
    <row r="85" spans="1:11" x14ac:dyDescent="0.25">
      <c r="A85" t="s">
        <v>139</v>
      </c>
      <c r="B85" s="5">
        <v>43184</v>
      </c>
      <c r="C85" t="s">
        <v>28</v>
      </c>
      <c r="D85" t="s">
        <v>29</v>
      </c>
      <c r="E85" t="s">
        <v>19</v>
      </c>
      <c r="F85" t="s">
        <v>34</v>
      </c>
      <c r="G85" t="s">
        <v>15</v>
      </c>
      <c r="H85" t="s">
        <v>31</v>
      </c>
      <c r="I85" s="6">
        <v>2424</v>
      </c>
      <c r="J85" s="15">
        <f>IF(Table1[Pay_Type]="Paid in Full",Table1[Amount],Table1[Amount]*$D$3)</f>
        <v>606</v>
      </c>
      <c r="K85" s="15">
        <f>Table1[Amount]-Table1[Down_Pay]</f>
        <v>1818</v>
      </c>
    </row>
    <row r="86" spans="1:11" x14ac:dyDescent="0.25">
      <c r="A86" t="s">
        <v>140</v>
      </c>
      <c r="B86" s="5">
        <v>43184</v>
      </c>
      <c r="C86" t="s">
        <v>17</v>
      </c>
      <c r="D86" t="s">
        <v>18</v>
      </c>
      <c r="E86" t="s">
        <v>13</v>
      </c>
      <c r="F86" t="s">
        <v>14</v>
      </c>
      <c r="G86" t="s">
        <v>15</v>
      </c>
      <c r="H86" t="s">
        <v>31</v>
      </c>
      <c r="I86" s="6">
        <v>1200</v>
      </c>
      <c r="J86" s="15">
        <f>IF(Table1[Pay_Type]="Paid in Full",Table1[Amount],Table1[Amount]*$D$3)</f>
        <v>300</v>
      </c>
      <c r="K86" s="15">
        <f>Table1[Amount]-Table1[Down_Pay]</f>
        <v>900</v>
      </c>
    </row>
    <row r="87" spans="1:11" x14ac:dyDescent="0.25">
      <c r="A87" t="s">
        <v>141</v>
      </c>
      <c r="B87" s="5">
        <v>43184</v>
      </c>
      <c r="C87" t="s">
        <v>11</v>
      </c>
      <c r="D87" t="s">
        <v>12</v>
      </c>
      <c r="E87" t="s">
        <v>13</v>
      </c>
      <c r="F87" t="s">
        <v>46</v>
      </c>
      <c r="G87" t="s">
        <v>15</v>
      </c>
      <c r="H87" t="s">
        <v>31</v>
      </c>
      <c r="I87" s="6">
        <v>4211</v>
      </c>
      <c r="J87" s="15">
        <f>IF(Table1[Pay_Type]="Paid in Full",Table1[Amount],Table1[Amount]*$D$3)</f>
        <v>1052.75</v>
      </c>
      <c r="K87" s="15">
        <f>Table1[Amount]-Table1[Down_Pay]</f>
        <v>3158.25</v>
      </c>
    </row>
    <row r="88" spans="1:11" x14ac:dyDescent="0.25">
      <c r="A88" t="s">
        <v>142</v>
      </c>
      <c r="B88" s="5">
        <v>43184</v>
      </c>
      <c r="C88" t="s">
        <v>24</v>
      </c>
      <c r="D88" t="s">
        <v>25</v>
      </c>
      <c r="E88" t="s">
        <v>13</v>
      </c>
      <c r="F88" t="s">
        <v>46</v>
      </c>
      <c r="G88" t="s">
        <v>15</v>
      </c>
      <c r="H88" t="s">
        <v>16</v>
      </c>
      <c r="I88" s="6">
        <v>3211</v>
      </c>
      <c r="J88" s="15">
        <f>IF(Table1[Pay_Type]="Paid in Full",Table1[Amount],Table1[Amount]*$D$3)</f>
        <v>802.75</v>
      </c>
      <c r="K88" s="15">
        <f>Table1[Amount]-Table1[Down_Pay]</f>
        <v>2408.25</v>
      </c>
    </row>
    <row r="89" spans="1:11" x14ac:dyDescent="0.25">
      <c r="A89" t="s">
        <v>143</v>
      </c>
      <c r="B89" s="5">
        <v>43184</v>
      </c>
      <c r="C89" t="s">
        <v>17</v>
      </c>
      <c r="D89" t="s">
        <v>18</v>
      </c>
      <c r="E89" t="s">
        <v>13</v>
      </c>
      <c r="F89" t="s">
        <v>14</v>
      </c>
      <c r="G89" t="s">
        <v>15</v>
      </c>
      <c r="H89" t="s">
        <v>16</v>
      </c>
      <c r="I89" s="6">
        <v>3240</v>
      </c>
      <c r="J89" s="15">
        <f>IF(Table1[Pay_Type]="Paid in Full",Table1[Amount],Table1[Amount]*$D$3)</f>
        <v>810</v>
      </c>
      <c r="K89" s="15">
        <f>Table1[Amount]-Table1[Down_Pay]</f>
        <v>2430</v>
      </c>
    </row>
    <row r="90" spans="1:11" x14ac:dyDescent="0.25">
      <c r="A90" t="s">
        <v>144</v>
      </c>
      <c r="B90" s="5">
        <v>43185</v>
      </c>
      <c r="C90" t="s">
        <v>11</v>
      </c>
      <c r="D90" t="s">
        <v>12</v>
      </c>
      <c r="E90" t="s">
        <v>26</v>
      </c>
      <c r="F90" t="s">
        <v>39</v>
      </c>
      <c r="G90" t="s">
        <v>33</v>
      </c>
      <c r="H90" t="s">
        <v>31</v>
      </c>
      <c r="I90" s="6">
        <v>3275</v>
      </c>
      <c r="J90" s="15">
        <f>IF(Table1[Pay_Type]="Paid in Full",Table1[Amount],Table1[Amount]*$D$3)</f>
        <v>3275</v>
      </c>
      <c r="K90" s="15">
        <f>Table1[Amount]-Table1[Down_Pay]</f>
        <v>0</v>
      </c>
    </row>
    <row r="91" spans="1:11" x14ac:dyDescent="0.25">
      <c r="A91" t="s">
        <v>145</v>
      </c>
      <c r="B91" s="5">
        <v>43185</v>
      </c>
      <c r="C91" t="s">
        <v>24</v>
      </c>
      <c r="D91" t="s">
        <v>25</v>
      </c>
      <c r="E91" t="s">
        <v>13</v>
      </c>
      <c r="F91" t="s">
        <v>46</v>
      </c>
      <c r="G91" t="s">
        <v>33</v>
      </c>
      <c r="H91" t="s">
        <v>31</v>
      </c>
      <c r="I91" s="6">
        <v>8340</v>
      </c>
      <c r="J91" s="15">
        <f>IF(Table1[Pay_Type]="Paid in Full",Table1[Amount],Table1[Amount]*$D$3)</f>
        <v>8340</v>
      </c>
      <c r="K91" s="15">
        <f>Table1[Amount]-Table1[Down_Pay]</f>
        <v>0</v>
      </c>
    </row>
    <row r="92" spans="1:11" x14ac:dyDescent="0.25">
      <c r="A92" t="s">
        <v>146</v>
      </c>
      <c r="B92" s="5">
        <v>43185</v>
      </c>
      <c r="C92" t="s">
        <v>17</v>
      </c>
      <c r="D92" t="s">
        <v>18</v>
      </c>
      <c r="E92" t="s">
        <v>13</v>
      </c>
      <c r="F92" t="s">
        <v>14</v>
      </c>
      <c r="G92" t="s">
        <v>33</v>
      </c>
      <c r="H92" t="s">
        <v>16</v>
      </c>
      <c r="I92" s="6">
        <v>1425</v>
      </c>
      <c r="J92" s="15">
        <f>IF(Table1[Pay_Type]="Paid in Full",Table1[Amount],Table1[Amount]*$D$3)</f>
        <v>1425</v>
      </c>
      <c r="K92" s="15">
        <f>Table1[Amount]-Table1[Down_Pay]</f>
        <v>0</v>
      </c>
    </row>
    <row r="93" spans="1:11" x14ac:dyDescent="0.25">
      <c r="A93" t="s">
        <v>147</v>
      </c>
      <c r="B93" s="5">
        <v>43185</v>
      </c>
      <c r="C93" t="s">
        <v>28</v>
      </c>
      <c r="D93" t="s">
        <v>29</v>
      </c>
      <c r="E93" t="s">
        <v>13</v>
      </c>
      <c r="F93" t="s">
        <v>46</v>
      </c>
      <c r="G93" t="s">
        <v>33</v>
      </c>
      <c r="H93" t="s">
        <v>31</v>
      </c>
      <c r="I93" s="6">
        <v>4125</v>
      </c>
      <c r="J93" s="15">
        <f>IF(Table1[Pay_Type]="Paid in Full",Table1[Amount],Table1[Amount]*$D$3)</f>
        <v>4125</v>
      </c>
      <c r="K93" s="15">
        <f>Table1[Amount]-Table1[Down_Pay]</f>
        <v>0</v>
      </c>
    </row>
    <row r="94" spans="1:11" x14ac:dyDescent="0.25">
      <c r="A94" t="s">
        <v>148</v>
      </c>
      <c r="B94" s="5">
        <v>43185</v>
      </c>
      <c r="C94" t="s">
        <v>24</v>
      </c>
      <c r="D94" t="s">
        <v>25</v>
      </c>
      <c r="E94" t="s">
        <v>13</v>
      </c>
      <c r="F94" t="s">
        <v>46</v>
      </c>
      <c r="G94" t="s">
        <v>33</v>
      </c>
      <c r="H94" t="s">
        <v>31</v>
      </c>
      <c r="I94" s="6">
        <v>11972</v>
      </c>
      <c r="J94" s="15">
        <f>IF(Table1[Pay_Type]="Paid in Full",Table1[Amount],Table1[Amount]*$D$3)</f>
        <v>11972</v>
      </c>
      <c r="K94" s="15">
        <f>Table1[Amount]-Table1[Down_Pay]</f>
        <v>0</v>
      </c>
    </row>
    <row r="95" spans="1:11" x14ac:dyDescent="0.25">
      <c r="A95" t="s">
        <v>149</v>
      </c>
      <c r="B95" s="5">
        <v>43186</v>
      </c>
      <c r="C95" t="s">
        <v>17</v>
      </c>
      <c r="D95" t="s">
        <v>18</v>
      </c>
      <c r="E95" t="s">
        <v>26</v>
      </c>
      <c r="F95" t="s">
        <v>44</v>
      </c>
      <c r="G95" t="s">
        <v>33</v>
      </c>
      <c r="H95" t="s">
        <v>31</v>
      </c>
      <c r="I95" s="6">
        <v>975</v>
      </c>
      <c r="J95" s="15">
        <f>IF(Table1[Pay_Type]="Paid in Full",Table1[Amount],Table1[Amount]*$D$3)</f>
        <v>975</v>
      </c>
      <c r="K95" s="15">
        <f>Table1[Amount]-Table1[Down_Pay]</f>
        <v>0</v>
      </c>
    </row>
    <row r="96" spans="1:11" x14ac:dyDescent="0.25">
      <c r="A96" t="s">
        <v>150</v>
      </c>
      <c r="B96" s="5">
        <v>43186</v>
      </c>
      <c r="C96" t="s">
        <v>24</v>
      </c>
      <c r="D96" t="s">
        <v>25</v>
      </c>
      <c r="E96" t="s">
        <v>13</v>
      </c>
      <c r="F96" t="s">
        <v>46</v>
      </c>
      <c r="G96" t="s">
        <v>15</v>
      </c>
      <c r="H96" t="s">
        <v>31</v>
      </c>
      <c r="I96" s="6">
        <v>8340</v>
      </c>
      <c r="J96" s="15">
        <f>IF(Table1[Pay_Type]="Paid in Full",Table1[Amount],Table1[Amount]*$D$3)</f>
        <v>2085</v>
      </c>
      <c r="K96" s="15">
        <f>Table1[Amount]-Table1[Down_Pay]</f>
        <v>6255</v>
      </c>
    </row>
    <row r="97" spans="1:11" x14ac:dyDescent="0.25">
      <c r="A97" t="s">
        <v>151</v>
      </c>
      <c r="B97" s="5">
        <v>43187</v>
      </c>
      <c r="C97" t="s">
        <v>28</v>
      </c>
      <c r="D97" t="s">
        <v>29</v>
      </c>
      <c r="E97" t="s">
        <v>19</v>
      </c>
      <c r="F97" t="s">
        <v>47</v>
      </c>
      <c r="G97" t="s">
        <v>15</v>
      </c>
      <c r="H97" t="s">
        <v>31</v>
      </c>
      <c r="I97" s="6">
        <v>2325</v>
      </c>
      <c r="J97" s="15">
        <f>IF(Table1[Pay_Type]="Paid in Full",Table1[Amount],Table1[Amount]*$D$3)</f>
        <v>581.25</v>
      </c>
      <c r="K97" s="15">
        <f>Table1[Amount]-Table1[Down_Pay]</f>
        <v>1743.75</v>
      </c>
    </row>
    <row r="98" spans="1:11" x14ac:dyDescent="0.25">
      <c r="A98" t="s">
        <v>152</v>
      </c>
      <c r="B98" s="5">
        <v>43187</v>
      </c>
      <c r="C98" t="s">
        <v>24</v>
      </c>
      <c r="D98" t="s">
        <v>25</v>
      </c>
      <c r="E98" t="s">
        <v>13</v>
      </c>
      <c r="F98" t="s">
        <v>14</v>
      </c>
      <c r="G98" t="s">
        <v>33</v>
      </c>
      <c r="H98" t="s">
        <v>31</v>
      </c>
      <c r="I98" s="6">
        <v>2000</v>
      </c>
      <c r="J98" s="15">
        <f>IF(Table1[Pay_Type]="Paid in Full",Table1[Amount],Table1[Amount]*$D$3)</f>
        <v>2000</v>
      </c>
      <c r="K98" s="15">
        <f>Table1[Amount]-Table1[Down_Pay]</f>
        <v>0</v>
      </c>
    </row>
    <row r="99" spans="1:11" x14ac:dyDescent="0.25">
      <c r="A99" t="s">
        <v>153</v>
      </c>
      <c r="B99" s="5">
        <v>43187</v>
      </c>
      <c r="C99" t="s">
        <v>24</v>
      </c>
      <c r="D99" t="s">
        <v>25</v>
      </c>
      <c r="E99" t="s">
        <v>13</v>
      </c>
      <c r="F99" t="s">
        <v>14</v>
      </c>
      <c r="G99" t="s">
        <v>33</v>
      </c>
      <c r="H99" t="s">
        <v>16</v>
      </c>
      <c r="I99" s="6">
        <v>3245</v>
      </c>
      <c r="J99" s="15">
        <f>IF(Table1[Pay_Type]="Paid in Full",Table1[Amount],Table1[Amount]*$D$3)</f>
        <v>3245</v>
      </c>
      <c r="K99" s="15">
        <f>Table1[Amount]-Table1[Down_Pay]</f>
        <v>0</v>
      </c>
    </row>
    <row r="100" spans="1:11" x14ac:dyDescent="0.25">
      <c r="A100" t="s">
        <v>154</v>
      </c>
      <c r="B100" s="5">
        <v>43188</v>
      </c>
      <c r="C100" t="s">
        <v>11</v>
      </c>
      <c r="D100" t="s">
        <v>12</v>
      </c>
      <c r="E100" t="s">
        <v>19</v>
      </c>
      <c r="F100" t="s">
        <v>20</v>
      </c>
      <c r="G100" t="s">
        <v>15</v>
      </c>
      <c r="H100" t="s">
        <v>31</v>
      </c>
      <c r="I100" s="6">
        <v>14275</v>
      </c>
      <c r="J100" s="15">
        <f>IF(Table1[Pay_Type]="Paid in Full",Table1[Amount],Table1[Amount]*$D$3)</f>
        <v>3568.75</v>
      </c>
      <c r="K100" s="15">
        <f>Table1[Amount]-Table1[Down_Pay]</f>
        <v>10706.25</v>
      </c>
    </row>
    <row r="101" spans="1:11" x14ac:dyDescent="0.25">
      <c r="A101" t="s">
        <v>155</v>
      </c>
      <c r="B101" s="5">
        <v>43188</v>
      </c>
      <c r="C101" t="s">
        <v>11</v>
      </c>
      <c r="D101" t="s">
        <v>12</v>
      </c>
      <c r="E101" t="s">
        <v>13</v>
      </c>
      <c r="F101" t="s">
        <v>46</v>
      </c>
      <c r="G101" t="s">
        <v>15</v>
      </c>
      <c r="H101" t="s">
        <v>16</v>
      </c>
      <c r="I101" s="6">
        <v>3285</v>
      </c>
      <c r="J101" s="15">
        <f>IF(Table1[Pay_Type]="Paid in Full",Table1[Amount],Table1[Amount]*$D$3)</f>
        <v>821.25</v>
      </c>
      <c r="K101" s="15">
        <f>Table1[Amount]-Table1[Down_Pay]</f>
        <v>2463.75</v>
      </c>
    </row>
    <row r="102" spans="1:11" x14ac:dyDescent="0.25">
      <c r="A102" t="s">
        <v>156</v>
      </c>
      <c r="B102" s="5">
        <v>43188</v>
      </c>
      <c r="C102" t="s">
        <v>11</v>
      </c>
      <c r="D102" t="s">
        <v>12</v>
      </c>
      <c r="E102" t="s">
        <v>13</v>
      </c>
      <c r="F102" t="s">
        <v>46</v>
      </c>
      <c r="G102" t="s">
        <v>15</v>
      </c>
      <c r="H102" t="s">
        <v>31</v>
      </c>
      <c r="I102" s="6">
        <v>14321</v>
      </c>
      <c r="J102" s="15">
        <f>IF(Table1[Pay_Type]="Paid in Full",Table1[Amount],Table1[Amount]*$D$3)</f>
        <v>3580.25</v>
      </c>
      <c r="K102" s="15">
        <f>Table1[Amount]-Table1[Down_Pay]</f>
        <v>10740.75</v>
      </c>
    </row>
    <row r="103" spans="1:11" x14ac:dyDescent="0.25">
      <c r="A103" t="s">
        <v>157</v>
      </c>
      <c r="B103" s="5">
        <v>43189</v>
      </c>
      <c r="C103" t="s">
        <v>17</v>
      </c>
      <c r="D103" t="s">
        <v>18</v>
      </c>
      <c r="E103" t="s">
        <v>26</v>
      </c>
      <c r="F103" t="s">
        <v>39</v>
      </c>
      <c r="G103" t="s">
        <v>15</v>
      </c>
      <c r="H103" t="s">
        <v>16</v>
      </c>
      <c r="I103" s="6">
        <v>2480</v>
      </c>
      <c r="J103" s="15">
        <f>IF(Table1[Pay_Type]="Paid in Full",Table1[Amount],Table1[Amount]*$D$3)</f>
        <v>620</v>
      </c>
      <c r="K103" s="15">
        <f>Table1[Amount]-Table1[Down_Pay]</f>
        <v>1860</v>
      </c>
    </row>
    <row r="104" spans="1:11" x14ac:dyDescent="0.25">
      <c r="A104" t="s">
        <v>158</v>
      </c>
      <c r="B104" s="5">
        <v>43189</v>
      </c>
      <c r="C104" t="s">
        <v>17</v>
      </c>
      <c r="D104" t="s">
        <v>18</v>
      </c>
      <c r="E104" t="s">
        <v>13</v>
      </c>
      <c r="F104" t="s">
        <v>14</v>
      </c>
      <c r="G104" t="s">
        <v>15</v>
      </c>
      <c r="H104" t="s">
        <v>31</v>
      </c>
      <c r="I104" s="6">
        <v>1425</v>
      </c>
      <c r="J104" s="15">
        <f>IF(Table1[Pay_Type]="Paid in Full",Table1[Amount],Table1[Amount]*$D$3)</f>
        <v>356.25</v>
      </c>
      <c r="K104" s="15">
        <f>Table1[Amount]-Table1[Down_Pay]</f>
        <v>1068.75</v>
      </c>
    </row>
    <row r="105" spans="1:11" x14ac:dyDescent="0.25">
      <c r="A105" t="s">
        <v>159</v>
      </c>
      <c r="B105" s="5">
        <v>43189</v>
      </c>
      <c r="C105" t="s">
        <v>28</v>
      </c>
      <c r="D105" t="s">
        <v>29</v>
      </c>
      <c r="E105" t="s">
        <v>13</v>
      </c>
      <c r="F105" t="s">
        <v>46</v>
      </c>
      <c r="G105" t="s">
        <v>15</v>
      </c>
      <c r="H105" t="s">
        <v>16</v>
      </c>
      <c r="I105" s="6">
        <v>11234</v>
      </c>
      <c r="J105" s="15">
        <f>IF(Table1[Pay_Type]="Paid in Full",Table1[Amount],Table1[Amount]*$D$3)</f>
        <v>2808.5</v>
      </c>
      <c r="K105" s="15">
        <f>Table1[Amount]-Table1[Down_Pay]</f>
        <v>8425.5</v>
      </c>
    </row>
    <row r="106" spans="1:11" x14ac:dyDescent="0.25">
      <c r="A106" t="s">
        <v>160</v>
      </c>
      <c r="B106" s="5">
        <v>43190</v>
      </c>
      <c r="C106" t="s">
        <v>11</v>
      </c>
      <c r="D106" t="s">
        <v>12</v>
      </c>
      <c r="E106" t="s">
        <v>13</v>
      </c>
      <c r="F106" t="s">
        <v>46</v>
      </c>
      <c r="G106" t="s">
        <v>15</v>
      </c>
      <c r="H106" t="s">
        <v>16</v>
      </c>
      <c r="I106" s="6">
        <v>5773</v>
      </c>
      <c r="J106" s="15">
        <f>IF(Table1[Pay_Type]="Paid in Full",Table1[Amount],Table1[Amount]*$D$3)</f>
        <v>1443.25</v>
      </c>
      <c r="K106" s="15">
        <f>Table1[Amount]-Table1[Down_Pay]</f>
        <v>4329.75</v>
      </c>
    </row>
    <row r="107" spans="1:11" x14ac:dyDescent="0.25">
      <c r="A107" t="s">
        <v>161</v>
      </c>
      <c r="B107" s="5">
        <v>43190</v>
      </c>
      <c r="C107" t="s">
        <v>28</v>
      </c>
      <c r="D107" t="s">
        <v>29</v>
      </c>
      <c r="E107" t="s">
        <v>13</v>
      </c>
      <c r="F107" t="s">
        <v>14</v>
      </c>
      <c r="G107" t="s">
        <v>33</v>
      </c>
      <c r="H107" t="s">
        <v>16</v>
      </c>
      <c r="I107" s="6">
        <v>2000</v>
      </c>
      <c r="J107" s="15">
        <f>IF(Table1[Pay_Type]="Paid in Full",Table1[Amount],Table1[Amount]*$D$3)</f>
        <v>2000</v>
      </c>
      <c r="K107" s="15">
        <f>Table1[Amount]-Table1[Down_Pay]</f>
        <v>0</v>
      </c>
    </row>
    <row r="108" spans="1:11" x14ac:dyDescent="0.25">
      <c r="A108" t="s">
        <v>162</v>
      </c>
      <c r="B108" s="5">
        <v>43190</v>
      </c>
      <c r="C108" t="s">
        <v>11</v>
      </c>
      <c r="D108" t="s">
        <v>12</v>
      </c>
      <c r="E108" t="s">
        <v>19</v>
      </c>
      <c r="F108" t="s">
        <v>21</v>
      </c>
      <c r="G108" t="s">
        <v>15</v>
      </c>
      <c r="H108" t="s">
        <v>31</v>
      </c>
      <c r="I108" s="6">
        <v>2505</v>
      </c>
      <c r="J108" s="15">
        <f>IF(Table1[Pay_Type]="Paid in Full",Table1[Amount],Table1[Amount]*$D$3)</f>
        <v>626.25</v>
      </c>
      <c r="K108" s="15">
        <f>Table1[Amount]-Table1[Down_Pay]</f>
        <v>1878.75</v>
      </c>
    </row>
    <row r="109" spans="1:11" x14ac:dyDescent="0.25">
      <c r="A109" t="s">
        <v>164</v>
      </c>
      <c r="B109" s="5">
        <v>43190</v>
      </c>
      <c r="C109" t="s">
        <v>24</v>
      </c>
      <c r="D109" t="s">
        <v>25</v>
      </c>
      <c r="E109" t="s">
        <v>22</v>
      </c>
      <c r="F109" t="s">
        <v>41</v>
      </c>
      <c r="G109" t="s">
        <v>33</v>
      </c>
      <c r="H109" t="s">
        <v>31</v>
      </c>
      <c r="I109" s="17">
        <v>1500</v>
      </c>
      <c r="J109" s="15">
        <f>IF(Table1[Pay_Type]="Paid in Full",Table1[Amount],Table1[Amount]*$D$3)</f>
        <v>1500</v>
      </c>
      <c r="K109" s="15">
        <f>Table1[Amount]-Table1[Down_Pay]</f>
        <v>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March Totals</vt:lpstr>
      <vt:lpstr>March Individual</vt:lpstr>
      <vt:lpstr>'March Totals'!Print_Area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Windows User</cp:lastModifiedBy>
  <cp:lastPrinted>2018-12-08T06:41:30Z</cp:lastPrinted>
  <dcterms:created xsi:type="dcterms:W3CDTF">2012-12-02T03:40:47Z</dcterms:created>
  <dcterms:modified xsi:type="dcterms:W3CDTF">2018-12-08T06:44:22Z</dcterms:modified>
</cp:coreProperties>
</file>