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12\"/>
    </mc:Choice>
  </mc:AlternateContent>
  <bookViews>
    <workbookView xWindow="0" yWindow="120" windowWidth="17220" windowHeight="7620"/>
  </bookViews>
  <sheets>
    <sheet name="Statistics" sheetId="2" r:id="rId1"/>
    <sheet name="Game 1" sheetId="1" r:id="rId2"/>
  </sheets>
  <calcPr calcId="152511"/>
</workbook>
</file>

<file path=xl/calcChain.xml><?xml version="1.0" encoding="utf-8"?>
<calcChain xmlns="http://schemas.openxmlformats.org/spreadsheetml/2006/main">
  <c r="N5" i="2" l="1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O4" i="2"/>
  <c r="N4" i="2"/>
  <c r="N19" i="2" l="1"/>
  <c r="O1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4" i="2"/>
  <c r="M19" i="2" l="1"/>
  <c r="K5" i="2"/>
  <c r="H5" i="2" s="1"/>
  <c r="K6" i="2"/>
  <c r="H6" i="2" s="1"/>
  <c r="K7" i="2"/>
  <c r="H7" i="2" s="1"/>
  <c r="K8" i="2"/>
  <c r="H8" i="2" s="1"/>
  <c r="K9" i="2"/>
  <c r="H9" i="2" s="1"/>
  <c r="K10" i="2"/>
  <c r="H10" i="2" s="1"/>
  <c r="K11" i="2"/>
  <c r="H11" i="2" s="1"/>
  <c r="K12" i="2"/>
  <c r="H12" i="2" s="1"/>
  <c r="K13" i="2"/>
  <c r="H13" i="2" s="1"/>
  <c r="K14" i="2"/>
  <c r="H14" i="2" s="1"/>
  <c r="K15" i="2"/>
  <c r="H15" i="2" s="1"/>
  <c r="K16" i="2"/>
  <c r="H16" i="2" s="1"/>
  <c r="K17" i="2"/>
  <c r="H17" i="2" s="1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J19" i="2" l="1"/>
  <c r="K19" i="2"/>
  <c r="H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C4" i="2"/>
  <c r="D4" i="2"/>
  <c r="E4" i="2"/>
  <c r="B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4" i="2"/>
  <c r="F11" i="2" l="1"/>
  <c r="F14" i="2"/>
  <c r="I14" i="2" s="1"/>
  <c r="F6" i="2"/>
  <c r="P6" i="2" s="1"/>
  <c r="F13" i="2"/>
  <c r="P13" i="2" s="1"/>
  <c r="F7" i="2"/>
  <c r="I7" i="2" s="1"/>
  <c r="F5" i="2"/>
  <c r="P5" i="2" s="1"/>
  <c r="J20" i="2"/>
  <c r="I5" i="2"/>
  <c r="I6" i="2"/>
  <c r="I13" i="2"/>
  <c r="E19" i="2"/>
  <c r="E20" i="2"/>
  <c r="C19" i="2"/>
  <c r="C20" i="2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K20" i="2"/>
  <c r="I11" i="2"/>
  <c r="P11" i="2"/>
  <c r="O20" i="2"/>
  <c r="N20" i="2"/>
  <c r="M20" i="2"/>
  <c r="B20" i="2"/>
  <c r="Q4" i="2"/>
  <c r="R4" i="2" s="1"/>
  <c r="D19" i="2"/>
  <c r="D20" i="2"/>
  <c r="G19" i="2"/>
  <c r="G20" i="2"/>
  <c r="L19" i="2"/>
  <c r="L20" i="2"/>
  <c r="H19" i="2"/>
  <c r="H20" i="2"/>
  <c r="B19" i="2"/>
  <c r="F9" i="2"/>
  <c r="F17" i="2"/>
  <c r="F15" i="2"/>
  <c r="F12" i="2"/>
  <c r="F10" i="2"/>
  <c r="F8" i="2"/>
  <c r="F16" i="2"/>
  <c r="F4" i="2"/>
  <c r="P14" i="2" l="1"/>
  <c r="P7" i="2"/>
  <c r="R19" i="2"/>
  <c r="R20" i="2"/>
  <c r="I16" i="2"/>
  <c r="P16" i="2"/>
  <c r="I8" i="2"/>
  <c r="P8" i="2"/>
  <c r="I9" i="2"/>
  <c r="P9" i="2"/>
  <c r="F19" i="2"/>
  <c r="F20" i="2"/>
  <c r="P4" i="2"/>
  <c r="I10" i="2"/>
  <c r="P10" i="2"/>
  <c r="I12" i="2"/>
  <c r="P12" i="2"/>
  <c r="I15" i="2"/>
  <c r="P15" i="2"/>
  <c r="I17" i="2"/>
  <c r="P17" i="2"/>
  <c r="Q19" i="2"/>
  <c r="Q20" i="2"/>
  <c r="I4" i="2"/>
  <c r="P19" i="2" l="1"/>
  <c r="P20" i="2"/>
  <c r="I19" i="2"/>
  <c r="I20" i="2"/>
</calcChain>
</file>

<file path=xl/sharedStrings.xml><?xml version="1.0" encoding="utf-8"?>
<sst xmlns="http://schemas.openxmlformats.org/spreadsheetml/2006/main" count="61" uniqueCount="52">
  <si>
    <t>At Bats</t>
  </si>
  <si>
    <t>Singles</t>
  </si>
  <si>
    <t>Doubles</t>
  </si>
  <si>
    <t>Triples</t>
  </si>
  <si>
    <t>Home Runs</t>
  </si>
  <si>
    <t>Strike Outs</t>
  </si>
  <si>
    <t>Jared</t>
  </si>
  <si>
    <t>Farley</t>
  </si>
  <si>
    <t>Aaron</t>
  </si>
  <si>
    <t>Thomasson</t>
  </si>
  <si>
    <t>Dalton</t>
  </si>
  <si>
    <t>Kristofits</t>
  </si>
  <si>
    <t>Warren</t>
  </si>
  <si>
    <t>James</t>
  </si>
  <si>
    <t>Lucas</t>
  </si>
  <si>
    <t>Nathan</t>
  </si>
  <si>
    <t>Evan</t>
  </si>
  <si>
    <t>Izzo</t>
  </si>
  <si>
    <t>Garrison</t>
  </si>
  <si>
    <t>Bullard</t>
  </si>
  <si>
    <t>Ryan</t>
  </si>
  <si>
    <t>Koonts</t>
  </si>
  <si>
    <t>Noah</t>
  </si>
  <si>
    <t>Henderson</t>
  </si>
  <si>
    <t>Gavin</t>
  </si>
  <si>
    <t>Hollingsworth</t>
  </si>
  <si>
    <t>Sam</t>
  </si>
  <si>
    <t>Crane</t>
  </si>
  <si>
    <t>Jacob</t>
  </si>
  <si>
    <t>Player Name</t>
  </si>
  <si>
    <t>1B</t>
  </si>
  <si>
    <t>2B</t>
  </si>
  <si>
    <t>3B</t>
  </si>
  <si>
    <t>HR</t>
  </si>
  <si>
    <t>Hits</t>
  </si>
  <si>
    <t>AB</t>
  </si>
  <si>
    <t>AVG</t>
  </si>
  <si>
    <t>RBI</t>
  </si>
  <si>
    <t>Runs</t>
  </si>
  <si>
    <t>SO</t>
  </si>
  <si>
    <t>BB</t>
  </si>
  <si>
    <t>HBP</t>
  </si>
  <si>
    <t>ROE</t>
  </si>
  <si>
    <t>OBP</t>
  </si>
  <si>
    <t>TB</t>
  </si>
  <si>
    <t>Totals</t>
  </si>
  <si>
    <t>Team Average</t>
  </si>
  <si>
    <t>PA</t>
  </si>
  <si>
    <t>Base on Ball</t>
  </si>
  <si>
    <t>SLG</t>
  </si>
  <si>
    <t>Gibsonville Recreational Baseball Under 12 League Pirates</t>
  </si>
  <si>
    <t>Gibsonville Pirates Under 12 Baseball Game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</si>
</sst>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2" xfId="2"/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0" borderId="0" xfId="0" applyNumberFormat="1"/>
    <xf numFmtId="0" fontId="0" fillId="0" borderId="0" xfId="3" applyNumberFormat="1" applyFont="1"/>
    <xf numFmtId="0" fontId="0" fillId="0" borderId="0" xfId="0" applyAlignment="1">
      <alignment horizontal="center"/>
    </xf>
    <xf numFmtId="0" fontId="2" fillId="0" borderId="2" xfId="2" applyAlignment="1">
      <alignment horizontal="center"/>
    </xf>
    <xf numFmtId="0" fontId="1" fillId="0" borderId="0" xfId="1" applyBorder="1" applyAlignment="1">
      <alignment horizontal="center"/>
    </xf>
  </cellXfs>
  <cellStyles count="4">
    <cellStyle name="Heading 1" xfId="1" builtinId="16"/>
    <cellStyle name="Heading 2" xfId="2" builtinId="17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selection activeCell="Z4" sqref="Z4"/>
    </sheetView>
  </sheetViews>
  <sheetFormatPr defaultRowHeight="15" x14ac:dyDescent="0.25"/>
  <cols>
    <col min="1" max="1" width="13" customWidth="1"/>
    <col min="2" max="2" width="9.85546875" customWidth="1"/>
    <col min="3" max="8" width="8.140625" bestFit="1" customWidth="1"/>
    <col min="10" max="15" width="8.140625" bestFit="1" customWidth="1"/>
    <col min="16" max="16" width="8.140625" style="5" bestFit="1" customWidth="1"/>
    <col min="17" max="18" width="8.140625" bestFit="1" customWidth="1"/>
    <col min="19" max="19" width="4.7109375" customWidth="1"/>
    <col min="20" max="20" width="3.7109375" customWidth="1"/>
    <col min="21" max="21" width="13.28515625" customWidth="1"/>
  </cols>
  <sheetData>
    <row r="1" spans="1:26" x14ac:dyDescent="0.2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6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47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s="5" t="s">
        <v>43</v>
      </c>
      <c r="Q2" t="s">
        <v>44</v>
      </c>
      <c r="R2" t="s">
        <v>49</v>
      </c>
    </row>
    <row r="4" spans="1:26" s="2" customFormat="1" x14ac:dyDescent="0.25">
      <c r="A4" t="str">
        <f>(LEFT('Game 1'!A3,1))&amp;" "&amp;('Game 1'!B3)</f>
        <v>J Farley</v>
      </c>
      <c r="B4">
        <f>'Game 1'!D3</f>
        <v>1</v>
      </c>
      <c r="C4">
        <f>'Game 1'!E3</f>
        <v>0</v>
      </c>
      <c r="D4">
        <f>'Game 1'!F3</f>
        <v>1</v>
      </c>
      <c r="E4">
        <f>'Game 1'!G3</f>
        <v>1</v>
      </c>
      <c r="F4">
        <f>SUM(B4:E4)</f>
        <v>3</v>
      </c>
      <c r="G4">
        <f>'Game 1'!C3</f>
        <v>4</v>
      </c>
      <c r="H4">
        <f>(K4+M4+N4+O4)</f>
        <v>3</v>
      </c>
      <c r="I4">
        <f t="shared" ref="I4:I17" si="0">(F4/G4)</f>
        <v>0.75</v>
      </c>
      <c r="J4">
        <f>'Game 1'!J3</f>
        <v>1</v>
      </c>
      <c r="K4">
        <f>'Game 1'!K3</f>
        <v>2</v>
      </c>
      <c r="L4">
        <f>'Game 1'!H3</f>
        <v>1</v>
      </c>
      <c r="M4">
        <f>'Game 1'!I3</f>
        <v>0</v>
      </c>
      <c r="N4">
        <f>'Game 1'!L3</f>
        <v>0</v>
      </c>
      <c r="O4">
        <f>'Game 1'!M3</f>
        <v>1</v>
      </c>
      <c r="P4" s="6">
        <f>(F4+M4+N4)/G4+M4+N4</f>
        <v>0.75</v>
      </c>
      <c r="Q4">
        <f>(B4+(C4*2)+(D4*3)+(E4*4))/G4</f>
        <v>2</v>
      </c>
      <c r="R4">
        <f t="shared" ref="R4:R17" si="1">(Q4/G4)</f>
        <v>0.5</v>
      </c>
      <c r="S4"/>
      <c r="T4"/>
      <c r="U4"/>
      <c r="V4"/>
      <c r="W4"/>
      <c r="X4"/>
      <c r="Y4"/>
      <c r="Z4"/>
    </row>
    <row r="5" spans="1:26" s="3" customFormat="1" x14ac:dyDescent="0.25">
      <c r="A5" t="str">
        <f>(LEFT('Game 1'!A4,1))&amp;" "&amp;('Game 1'!B4)</f>
        <v>A Thomasson</v>
      </c>
      <c r="B5">
        <f>'Game 1'!D4</f>
        <v>1</v>
      </c>
      <c r="C5">
        <f>'Game 1'!E4</f>
        <v>1</v>
      </c>
      <c r="D5">
        <f>'Game 1'!F4</f>
        <v>0</v>
      </c>
      <c r="E5">
        <f>'Game 1'!G4</f>
        <v>0</v>
      </c>
      <c r="F5">
        <f t="shared" ref="F5:F17" si="2">SUM(B5:E5)</f>
        <v>2</v>
      </c>
      <c r="G5">
        <f>'Game 1'!C4</f>
        <v>3</v>
      </c>
      <c r="H5">
        <f t="shared" ref="H5:H17" si="3">(K5+M5+N5+O5)</f>
        <v>1</v>
      </c>
      <c r="I5">
        <f t="shared" si="0"/>
        <v>0.66666666666666663</v>
      </c>
      <c r="J5">
        <f>'Game 1'!J4</f>
        <v>0</v>
      </c>
      <c r="K5">
        <f>'Game 1'!K4</f>
        <v>0</v>
      </c>
      <c r="L5">
        <f>'Game 1'!H4</f>
        <v>0</v>
      </c>
      <c r="M5">
        <f>'Game 1'!I4</f>
        <v>1</v>
      </c>
      <c r="N5">
        <f>'Game 1'!L4</f>
        <v>0</v>
      </c>
      <c r="O5">
        <f>'Game 1'!M4</f>
        <v>0</v>
      </c>
      <c r="P5" s="6">
        <f t="shared" ref="P5:P17" si="4">(F5+M5+N5)/G5+M5+N5</f>
        <v>2</v>
      </c>
      <c r="Q5">
        <f t="shared" ref="Q5:Q17" si="5">(B5+(C5*2)+(D5*3)+(E5*4))/G5</f>
        <v>1</v>
      </c>
      <c r="R5">
        <f t="shared" si="1"/>
        <v>0.33333333333333331</v>
      </c>
      <c r="S5"/>
      <c r="T5"/>
      <c r="U5"/>
      <c r="V5"/>
      <c r="W5"/>
      <c r="X5"/>
      <c r="Y5"/>
      <c r="Z5"/>
    </row>
    <row r="6" spans="1:26" s="2" customFormat="1" x14ac:dyDescent="0.25">
      <c r="A6" t="str">
        <f>(LEFT('Game 1'!A5,1))&amp;" "&amp;('Game 1'!B5)</f>
        <v>D Kristofits</v>
      </c>
      <c r="B6">
        <f>'Game 1'!D5</f>
        <v>1</v>
      </c>
      <c r="C6">
        <f>'Game 1'!E5</f>
        <v>0</v>
      </c>
      <c r="D6">
        <f>'Game 1'!F5</f>
        <v>1</v>
      </c>
      <c r="E6">
        <f>'Game 1'!G5</f>
        <v>0</v>
      </c>
      <c r="F6">
        <f t="shared" si="2"/>
        <v>2</v>
      </c>
      <c r="G6">
        <f>'Game 1'!C5</f>
        <v>3</v>
      </c>
      <c r="H6">
        <f t="shared" si="3"/>
        <v>1</v>
      </c>
      <c r="I6">
        <f t="shared" si="0"/>
        <v>0.66666666666666663</v>
      </c>
      <c r="J6">
        <f>'Game 1'!J5</f>
        <v>1</v>
      </c>
      <c r="K6">
        <f>'Game 1'!K5</f>
        <v>1</v>
      </c>
      <c r="L6">
        <f>'Game 1'!H5</f>
        <v>2</v>
      </c>
      <c r="M6">
        <f>'Game 1'!I5</f>
        <v>0</v>
      </c>
      <c r="N6">
        <f>'Game 1'!L5</f>
        <v>0</v>
      </c>
      <c r="O6">
        <f>'Game 1'!M5</f>
        <v>0</v>
      </c>
      <c r="P6" s="6">
        <f t="shared" si="4"/>
        <v>0.66666666666666663</v>
      </c>
      <c r="Q6">
        <f t="shared" si="5"/>
        <v>1.3333333333333333</v>
      </c>
      <c r="R6">
        <f t="shared" si="1"/>
        <v>0.44444444444444442</v>
      </c>
      <c r="S6"/>
      <c r="T6"/>
      <c r="U6"/>
      <c r="V6"/>
      <c r="W6"/>
      <c r="X6"/>
      <c r="Y6"/>
      <c r="Z6"/>
    </row>
    <row r="7" spans="1:26" s="3" customFormat="1" x14ac:dyDescent="0.25">
      <c r="A7" t="str">
        <f>(LEFT('Game 1'!A6,1))&amp;" "&amp;('Game 1'!B6)</f>
        <v>W Farley</v>
      </c>
      <c r="B7">
        <f>'Game 1'!D6</f>
        <v>2</v>
      </c>
      <c r="C7">
        <f>'Game 1'!E6</f>
        <v>1</v>
      </c>
      <c r="D7">
        <f>'Game 1'!F6</f>
        <v>0</v>
      </c>
      <c r="E7">
        <f>'Game 1'!G6</f>
        <v>0</v>
      </c>
      <c r="F7">
        <f t="shared" si="2"/>
        <v>3</v>
      </c>
      <c r="G7">
        <f>'Game 1'!C6</f>
        <v>4</v>
      </c>
      <c r="H7">
        <f t="shared" si="3"/>
        <v>3</v>
      </c>
      <c r="I7">
        <f t="shared" si="0"/>
        <v>0.75</v>
      </c>
      <c r="J7">
        <f>'Game 1'!J6</f>
        <v>2</v>
      </c>
      <c r="K7">
        <f>'Game 1'!K6</f>
        <v>1</v>
      </c>
      <c r="L7">
        <f>'Game 1'!H6</f>
        <v>0</v>
      </c>
      <c r="M7">
        <f>'Game 1'!I6</f>
        <v>1</v>
      </c>
      <c r="N7">
        <f>'Game 1'!L6</f>
        <v>0</v>
      </c>
      <c r="O7">
        <f>'Game 1'!M6</f>
        <v>1</v>
      </c>
      <c r="P7" s="6">
        <f t="shared" si="4"/>
        <v>2</v>
      </c>
      <c r="Q7">
        <f t="shared" si="5"/>
        <v>1</v>
      </c>
      <c r="R7">
        <f t="shared" si="1"/>
        <v>0.25</v>
      </c>
      <c r="S7"/>
      <c r="T7"/>
      <c r="U7"/>
      <c r="V7"/>
      <c r="W7"/>
      <c r="X7"/>
      <c r="Y7"/>
      <c r="Z7"/>
    </row>
    <row r="8" spans="1:26" s="2" customFormat="1" x14ac:dyDescent="0.25">
      <c r="A8" t="str">
        <f>(LEFT('Game 1'!A7,1))&amp;" "&amp;('Game 1'!B7)</f>
        <v>J Thomasson</v>
      </c>
      <c r="B8">
        <f>'Game 1'!D7</f>
        <v>2</v>
      </c>
      <c r="C8">
        <f>'Game 1'!E7</f>
        <v>1</v>
      </c>
      <c r="D8">
        <f>'Game 1'!F7</f>
        <v>0</v>
      </c>
      <c r="E8">
        <f>'Game 1'!G7</f>
        <v>0</v>
      </c>
      <c r="F8">
        <f t="shared" si="2"/>
        <v>3</v>
      </c>
      <c r="G8">
        <f>'Game 1'!C7</f>
        <v>4</v>
      </c>
      <c r="H8">
        <f t="shared" si="3"/>
        <v>0</v>
      </c>
      <c r="I8">
        <f t="shared" si="0"/>
        <v>0.75</v>
      </c>
      <c r="J8">
        <f>'Game 1'!J7</f>
        <v>0</v>
      </c>
      <c r="K8">
        <f>'Game 1'!K7</f>
        <v>0</v>
      </c>
      <c r="L8">
        <f>'Game 1'!H7</f>
        <v>2</v>
      </c>
      <c r="M8">
        <f>'Game 1'!I7</f>
        <v>0</v>
      </c>
      <c r="N8">
        <f>'Game 1'!L7</f>
        <v>0</v>
      </c>
      <c r="O8">
        <f>'Game 1'!M7</f>
        <v>0</v>
      </c>
      <c r="P8" s="6">
        <f t="shared" si="4"/>
        <v>0.75</v>
      </c>
      <c r="Q8">
        <f t="shared" si="5"/>
        <v>1</v>
      </c>
      <c r="R8">
        <f t="shared" si="1"/>
        <v>0.25</v>
      </c>
      <c r="S8"/>
      <c r="T8"/>
      <c r="U8"/>
      <c r="V8"/>
      <c r="W8"/>
      <c r="X8"/>
      <c r="Y8"/>
      <c r="Z8"/>
    </row>
    <row r="9" spans="1:26" s="3" customFormat="1" x14ac:dyDescent="0.25">
      <c r="A9" t="str">
        <f>(LEFT('Game 1'!A8,1))&amp;" "&amp;('Game 1'!B8)</f>
        <v>L Kristofits</v>
      </c>
      <c r="B9">
        <f>'Game 1'!D8</f>
        <v>1</v>
      </c>
      <c r="C9">
        <f>'Game 1'!E8</f>
        <v>0</v>
      </c>
      <c r="D9">
        <f>'Game 1'!F8</f>
        <v>0</v>
      </c>
      <c r="E9">
        <f>'Game 1'!G8</f>
        <v>0</v>
      </c>
      <c r="F9">
        <f t="shared" si="2"/>
        <v>1</v>
      </c>
      <c r="G9">
        <f>'Game 1'!C8</f>
        <v>3</v>
      </c>
      <c r="H9">
        <f t="shared" si="3"/>
        <v>1</v>
      </c>
      <c r="I9">
        <f t="shared" si="0"/>
        <v>0.33333333333333331</v>
      </c>
      <c r="J9">
        <f>'Game 1'!J8</f>
        <v>0</v>
      </c>
      <c r="K9">
        <f>'Game 1'!K8</f>
        <v>1</v>
      </c>
      <c r="L9">
        <f>'Game 1'!H8</f>
        <v>2</v>
      </c>
      <c r="M9">
        <f>'Game 1'!I8</f>
        <v>0</v>
      </c>
      <c r="N9">
        <f>'Game 1'!L8</f>
        <v>0</v>
      </c>
      <c r="O9">
        <f>'Game 1'!M8</f>
        <v>0</v>
      </c>
      <c r="P9" s="6">
        <f t="shared" si="4"/>
        <v>0.33333333333333331</v>
      </c>
      <c r="Q9">
        <f t="shared" si="5"/>
        <v>0.33333333333333331</v>
      </c>
      <c r="R9">
        <f t="shared" si="1"/>
        <v>0.1111111111111111</v>
      </c>
      <c r="S9"/>
      <c r="T9"/>
      <c r="U9"/>
      <c r="V9"/>
      <c r="W9"/>
      <c r="X9"/>
      <c r="Y9"/>
      <c r="Z9"/>
    </row>
    <row r="10" spans="1:26" s="2" customFormat="1" x14ac:dyDescent="0.25">
      <c r="A10" t="str">
        <f>(LEFT('Game 1'!A9,1))&amp;" "&amp;('Game 1'!B9)</f>
        <v>N Kristofits</v>
      </c>
      <c r="B10">
        <f>'Game 1'!D9</f>
        <v>1</v>
      </c>
      <c r="C10">
        <f>'Game 1'!E9</f>
        <v>1</v>
      </c>
      <c r="D10">
        <f>'Game 1'!F9</f>
        <v>0</v>
      </c>
      <c r="E10">
        <f>'Game 1'!G9</f>
        <v>0</v>
      </c>
      <c r="F10">
        <f t="shared" si="2"/>
        <v>2</v>
      </c>
      <c r="G10">
        <f>'Game 1'!C9</f>
        <v>3</v>
      </c>
      <c r="H10">
        <f t="shared" si="3"/>
        <v>2</v>
      </c>
      <c r="I10">
        <f t="shared" si="0"/>
        <v>0.66666666666666663</v>
      </c>
      <c r="J10">
        <f>'Game 1'!J9</f>
        <v>1</v>
      </c>
      <c r="K10">
        <f>'Game 1'!K9</f>
        <v>1</v>
      </c>
      <c r="L10">
        <f>'Game 1'!H9</f>
        <v>0</v>
      </c>
      <c r="M10">
        <f>'Game 1'!I9</f>
        <v>1</v>
      </c>
      <c r="N10">
        <f>'Game 1'!L9</f>
        <v>0</v>
      </c>
      <c r="O10">
        <f>'Game 1'!M9</f>
        <v>0</v>
      </c>
      <c r="P10" s="6">
        <f t="shared" si="4"/>
        <v>2</v>
      </c>
      <c r="Q10">
        <f t="shared" si="5"/>
        <v>1</v>
      </c>
      <c r="R10">
        <f t="shared" si="1"/>
        <v>0.33333333333333331</v>
      </c>
      <c r="S10"/>
      <c r="T10"/>
      <c r="U10"/>
      <c r="V10"/>
      <c r="W10"/>
      <c r="X10"/>
      <c r="Y10"/>
      <c r="Z10"/>
    </row>
    <row r="11" spans="1:26" s="3" customFormat="1" x14ac:dyDescent="0.25">
      <c r="A11" t="str">
        <f>(LEFT('Game 1'!A10,1))&amp;" "&amp;('Game 1'!B10)</f>
        <v>E Izzo</v>
      </c>
      <c r="B11">
        <f>'Game 1'!D10</f>
        <v>0</v>
      </c>
      <c r="C11">
        <f>'Game 1'!E10</f>
        <v>1</v>
      </c>
      <c r="D11">
        <f>'Game 1'!F10</f>
        <v>0</v>
      </c>
      <c r="E11">
        <f>'Game 1'!G10</f>
        <v>0</v>
      </c>
      <c r="F11">
        <f t="shared" si="2"/>
        <v>1</v>
      </c>
      <c r="G11">
        <f>'Game 1'!C10</f>
        <v>3</v>
      </c>
      <c r="H11">
        <f t="shared" si="3"/>
        <v>2</v>
      </c>
      <c r="I11">
        <f t="shared" si="0"/>
        <v>0.33333333333333331</v>
      </c>
      <c r="J11">
        <f>'Game 1'!J10</f>
        <v>0</v>
      </c>
      <c r="K11">
        <f>'Game 1'!K10</f>
        <v>1</v>
      </c>
      <c r="L11">
        <f>'Game 1'!H10</f>
        <v>1</v>
      </c>
      <c r="M11">
        <f>'Game 1'!I10</f>
        <v>1</v>
      </c>
      <c r="N11">
        <f>'Game 1'!L10</f>
        <v>0</v>
      </c>
      <c r="O11">
        <f>'Game 1'!M10</f>
        <v>0</v>
      </c>
      <c r="P11" s="6">
        <f t="shared" si="4"/>
        <v>1.6666666666666665</v>
      </c>
      <c r="Q11">
        <f t="shared" si="5"/>
        <v>0.66666666666666663</v>
      </c>
      <c r="R11">
        <f t="shared" si="1"/>
        <v>0.22222222222222221</v>
      </c>
      <c r="S11"/>
      <c r="T11"/>
      <c r="U11"/>
      <c r="V11"/>
      <c r="W11"/>
      <c r="X11"/>
      <c r="Y11"/>
      <c r="Z11"/>
    </row>
    <row r="12" spans="1:26" s="2" customFormat="1" x14ac:dyDescent="0.25">
      <c r="A12" t="str">
        <f>(LEFT('Game 1'!A11,1))&amp;" "&amp;('Game 1'!B11)</f>
        <v>G Bullard</v>
      </c>
      <c r="B12">
        <f>'Game 1'!D11</f>
        <v>1</v>
      </c>
      <c r="C12">
        <f>'Game 1'!E11</f>
        <v>0</v>
      </c>
      <c r="D12">
        <f>'Game 1'!F11</f>
        <v>1</v>
      </c>
      <c r="E12">
        <f>'Game 1'!G11</f>
        <v>0</v>
      </c>
      <c r="F12">
        <f t="shared" si="2"/>
        <v>2</v>
      </c>
      <c r="G12">
        <f>'Game 1'!C11</f>
        <v>3</v>
      </c>
      <c r="H12">
        <f t="shared" si="3"/>
        <v>1</v>
      </c>
      <c r="I12">
        <f t="shared" si="0"/>
        <v>0.66666666666666663</v>
      </c>
      <c r="J12">
        <f>'Game 1'!J11</f>
        <v>1</v>
      </c>
      <c r="K12">
        <f>'Game 1'!K11</f>
        <v>1</v>
      </c>
      <c r="L12">
        <f>'Game 1'!H11</f>
        <v>2</v>
      </c>
      <c r="M12">
        <f>'Game 1'!I11</f>
        <v>0</v>
      </c>
      <c r="N12">
        <f>'Game 1'!L11</f>
        <v>0</v>
      </c>
      <c r="O12">
        <f>'Game 1'!M11</f>
        <v>0</v>
      </c>
      <c r="P12" s="6">
        <f t="shared" si="4"/>
        <v>0.66666666666666663</v>
      </c>
      <c r="Q12">
        <f t="shared" si="5"/>
        <v>1.3333333333333333</v>
      </c>
      <c r="R12">
        <f t="shared" si="1"/>
        <v>0.44444444444444442</v>
      </c>
      <c r="S12"/>
      <c r="T12"/>
      <c r="U12"/>
      <c r="V12"/>
      <c r="W12"/>
      <c r="X12"/>
      <c r="Y12"/>
      <c r="Z12"/>
    </row>
    <row r="13" spans="1:26" s="3" customFormat="1" x14ac:dyDescent="0.25">
      <c r="A13" t="str">
        <f>(LEFT('Game 1'!A12,1))&amp;" "&amp;('Game 1'!B12)</f>
        <v>R Koonts</v>
      </c>
      <c r="B13">
        <f>'Game 1'!D12</f>
        <v>2</v>
      </c>
      <c r="C13">
        <f>'Game 1'!E12</f>
        <v>1</v>
      </c>
      <c r="D13">
        <f>'Game 1'!F12</f>
        <v>0</v>
      </c>
      <c r="E13">
        <f>'Game 1'!G12</f>
        <v>0</v>
      </c>
      <c r="F13">
        <f t="shared" si="2"/>
        <v>3</v>
      </c>
      <c r="G13">
        <f>'Game 1'!C12</f>
        <v>4</v>
      </c>
      <c r="H13">
        <f t="shared" si="3"/>
        <v>1</v>
      </c>
      <c r="I13">
        <f t="shared" si="0"/>
        <v>0.75</v>
      </c>
      <c r="J13">
        <f>'Game 1'!J12</f>
        <v>1</v>
      </c>
      <c r="K13">
        <f>'Game 1'!K12</f>
        <v>0</v>
      </c>
      <c r="L13">
        <f>'Game 1'!H12</f>
        <v>0</v>
      </c>
      <c r="M13">
        <f>'Game 1'!I12</f>
        <v>1</v>
      </c>
      <c r="N13">
        <f>'Game 1'!L12</f>
        <v>0</v>
      </c>
      <c r="O13">
        <f>'Game 1'!M12</f>
        <v>0</v>
      </c>
      <c r="P13" s="6">
        <f t="shared" si="4"/>
        <v>2</v>
      </c>
      <c r="Q13">
        <f t="shared" si="5"/>
        <v>1</v>
      </c>
      <c r="R13">
        <f t="shared" si="1"/>
        <v>0.25</v>
      </c>
      <c r="S13"/>
      <c r="T13"/>
      <c r="U13"/>
      <c r="V13"/>
      <c r="W13"/>
      <c r="X13"/>
      <c r="Y13"/>
      <c r="Z13"/>
    </row>
    <row r="14" spans="1:26" s="2" customFormat="1" x14ac:dyDescent="0.25">
      <c r="A14" t="str">
        <f>(LEFT('Game 1'!A13,1))&amp;" "&amp;('Game 1'!B13)</f>
        <v>N Henderson</v>
      </c>
      <c r="B14">
        <f>'Game 1'!D13</f>
        <v>1</v>
      </c>
      <c r="C14">
        <f>'Game 1'!E13</f>
        <v>0</v>
      </c>
      <c r="D14">
        <f>'Game 1'!F13</f>
        <v>1</v>
      </c>
      <c r="E14">
        <f>'Game 1'!G13</f>
        <v>0</v>
      </c>
      <c r="F14">
        <f t="shared" si="2"/>
        <v>2</v>
      </c>
      <c r="G14">
        <f>'Game 1'!C13</f>
        <v>3</v>
      </c>
      <c r="H14">
        <f t="shared" si="3"/>
        <v>2</v>
      </c>
      <c r="I14">
        <f t="shared" si="0"/>
        <v>0.66666666666666663</v>
      </c>
      <c r="J14">
        <f>'Game 1'!J13</f>
        <v>0</v>
      </c>
      <c r="K14">
        <f>'Game 1'!K13</f>
        <v>1</v>
      </c>
      <c r="L14">
        <f>'Game 1'!H13</f>
        <v>1</v>
      </c>
      <c r="M14">
        <f>'Game 1'!I13</f>
        <v>0</v>
      </c>
      <c r="N14">
        <f>'Game 1'!L13</f>
        <v>0</v>
      </c>
      <c r="O14">
        <f>'Game 1'!M13</f>
        <v>1</v>
      </c>
      <c r="P14" s="6">
        <f t="shared" si="4"/>
        <v>0.66666666666666663</v>
      </c>
      <c r="Q14">
        <f t="shared" si="5"/>
        <v>1.3333333333333333</v>
      </c>
      <c r="R14">
        <f t="shared" si="1"/>
        <v>0.44444444444444442</v>
      </c>
      <c r="S14"/>
      <c r="T14"/>
      <c r="U14"/>
      <c r="V14"/>
      <c r="W14"/>
      <c r="X14"/>
      <c r="Y14"/>
      <c r="Z14"/>
    </row>
    <row r="15" spans="1:26" s="3" customFormat="1" x14ac:dyDescent="0.25">
      <c r="A15" t="str">
        <f>(LEFT('Game 1'!A14,1))&amp;" "&amp;('Game 1'!B14)</f>
        <v>G Koonts</v>
      </c>
      <c r="B15">
        <f>'Game 1'!D14</f>
        <v>1</v>
      </c>
      <c r="C15">
        <f>'Game 1'!E14</f>
        <v>1</v>
      </c>
      <c r="D15">
        <f>'Game 1'!F14</f>
        <v>0</v>
      </c>
      <c r="E15">
        <f>'Game 1'!G14</f>
        <v>0</v>
      </c>
      <c r="F15">
        <f t="shared" si="2"/>
        <v>2</v>
      </c>
      <c r="G15">
        <f>'Game 1'!C14</f>
        <v>3</v>
      </c>
      <c r="H15">
        <f t="shared" si="3"/>
        <v>2</v>
      </c>
      <c r="I15">
        <f t="shared" si="0"/>
        <v>0.66666666666666663</v>
      </c>
      <c r="J15">
        <f>'Game 1'!J14</f>
        <v>1</v>
      </c>
      <c r="K15">
        <f>'Game 1'!K14</f>
        <v>0</v>
      </c>
      <c r="L15">
        <f>'Game 1'!H14</f>
        <v>2</v>
      </c>
      <c r="M15">
        <f>'Game 1'!I14</f>
        <v>0</v>
      </c>
      <c r="N15">
        <f>'Game 1'!L14</f>
        <v>1</v>
      </c>
      <c r="O15">
        <f>'Game 1'!M14</f>
        <v>1</v>
      </c>
      <c r="P15" s="6">
        <f t="shared" si="4"/>
        <v>2</v>
      </c>
      <c r="Q15">
        <f t="shared" si="5"/>
        <v>1</v>
      </c>
      <c r="R15">
        <f t="shared" si="1"/>
        <v>0.33333333333333331</v>
      </c>
      <c r="S15"/>
      <c r="T15"/>
      <c r="U15"/>
      <c r="V15"/>
      <c r="W15"/>
      <c r="X15"/>
      <c r="Y15"/>
      <c r="Z15"/>
    </row>
    <row r="16" spans="1:26" s="2" customFormat="1" x14ac:dyDescent="0.25">
      <c r="A16" t="str">
        <f>(LEFT('Game 1'!A15,1))&amp;" "&amp;('Game 1'!B15)</f>
        <v>J Hollingsworth</v>
      </c>
      <c r="B16">
        <f>'Game 1'!D15</f>
        <v>1</v>
      </c>
      <c r="C16">
        <f>'Game 1'!E15</f>
        <v>0</v>
      </c>
      <c r="D16">
        <f>'Game 1'!F15</f>
        <v>1</v>
      </c>
      <c r="E16">
        <f>'Game 1'!G15</f>
        <v>0</v>
      </c>
      <c r="F16">
        <f t="shared" si="2"/>
        <v>2</v>
      </c>
      <c r="G16">
        <f>'Game 1'!C15</f>
        <v>3</v>
      </c>
      <c r="H16">
        <f t="shared" si="3"/>
        <v>3</v>
      </c>
      <c r="I16">
        <f t="shared" si="0"/>
        <v>0.66666666666666663</v>
      </c>
      <c r="J16">
        <f>'Game 1'!J15</f>
        <v>1</v>
      </c>
      <c r="K16">
        <f>'Game 1'!K15</f>
        <v>1</v>
      </c>
      <c r="L16">
        <f>'Game 1'!H15</f>
        <v>0</v>
      </c>
      <c r="M16">
        <f>'Game 1'!I15</f>
        <v>1</v>
      </c>
      <c r="N16">
        <f>'Game 1'!L15</f>
        <v>0</v>
      </c>
      <c r="O16">
        <f>'Game 1'!M15</f>
        <v>1</v>
      </c>
      <c r="P16" s="6">
        <f t="shared" si="4"/>
        <v>2</v>
      </c>
      <c r="Q16">
        <f t="shared" si="5"/>
        <v>1.3333333333333333</v>
      </c>
      <c r="R16">
        <f t="shared" si="1"/>
        <v>0.44444444444444442</v>
      </c>
      <c r="S16"/>
      <c r="T16"/>
      <c r="U16"/>
      <c r="V16"/>
      <c r="W16"/>
      <c r="X16"/>
      <c r="Y16"/>
      <c r="Z16"/>
    </row>
    <row r="17" spans="1:26" s="3" customFormat="1" x14ac:dyDescent="0.25">
      <c r="A17" t="str">
        <f>(LEFT('Game 1'!A16,1))&amp;" "&amp;('Game 1'!B16)</f>
        <v>S Crane</v>
      </c>
      <c r="B17">
        <f>'Game 1'!D16</f>
        <v>0</v>
      </c>
      <c r="C17">
        <f>'Game 1'!E16</f>
        <v>1</v>
      </c>
      <c r="D17">
        <f>'Game 1'!F16</f>
        <v>2</v>
      </c>
      <c r="E17">
        <f>'Game 1'!G16</f>
        <v>0</v>
      </c>
      <c r="F17">
        <f t="shared" si="2"/>
        <v>3</v>
      </c>
      <c r="G17">
        <f>'Game 1'!C16</f>
        <v>3</v>
      </c>
      <c r="H17">
        <f t="shared" si="3"/>
        <v>0</v>
      </c>
      <c r="I17">
        <f t="shared" si="0"/>
        <v>1</v>
      </c>
      <c r="J17">
        <f>'Game 1'!J16</f>
        <v>0</v>
      </c>
      <c r="K17">
        <f>'Game 1'!K16</f>
        <v>0</v>
      </c>
      <c r="L17">
        <f>'Game 1'!H16</f>
        <v>0</v>
      </c>
      <c r="M17">
        <f>'Game 1'!I16</f>
        <v>0</v>
      </c>
      <c r="N17">
        <f>'Game 1'!L16</f>
        <v>0</v>
      </c>
      <c r="O17">
        <f>'Game 1'!M16</f>
        <v>0</v>
      </c>
      <c r="P17" s="6">
        <f t="shared" si="4"/>
        <v>1</v>
      </c>
      <c r="Q17">
        <f t="shared" si="5"/>
        <v>2.6666666666666665</v>
      </c>
      <c r="R17">
        <f t="shared" si="1"/>
        <v>0.88888888888888884</v>
      </c>
      <c r="S17"/>
      <c r="T17"/>
      <c r="U17"/>
      <c r="V17"/>
      <c r="W17"/>
      <c r="X17"/>
      <c r="Y17"/>
      <c r="Z17"/>
    </row>
    <row r="18" spans="1:26" s="3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 s="5"/>
      <c r="Q18"/>
      <c r="R18"/>
      <c r="S18"/>
      <c r="T18"/>
      <c r="U18"/>
      <c r="V18"/>
      <c r="W18"/>
      <c r="X18"/>
      <c r="Y18"/>
      <c r="Z18"/>
    </row>
    <row r="19" spans="1:26" s="2" customFormat="1" x14ac:dyDescent="0.25">
      <c r="A19" t="s">
        <v>45</v>
      </c>
      <c r="B19">
        <f>SUM(B4:B16)</f>
        <v>15</v>
      </c>
      <c r="C19">
        <f t="shared" ref="C19:R19" si="6">SUM(C4:C16)</f>
        <v>7</v>
      </c>
      <c r="D19">
        <f t="shared" si="6"/>
        <v>5</v>
      </c>
      <c r="E19">
        <f t="shared" si="6"/>
        <v>1</v>
      </c>
      <c r="F19">
        <f t="shared" si="6"/>
        <v>28</v>
      </c>
      <c r="G19">
        <f t="shared" si="6"/>
        <v>43</v>
      </c>
      <c r="H19">
        <f t="shared" si="6"/>
        <v>22</v>
      </c>
      <c r="I19">
        <f t="shared" si="6"/>
        <v>8.3333333333333339</v>
      </c>
      <c r="J19">
        <f t="shared" si="6"/>
        <v>9</v>
      </c>
      <c r="K19">
        <f t="shared" si="6"/>
        <v>10</v>
      </c>
      <c r="L19">
        <f t="shared" si="6"/>
        <v>13</v>
      </c>
      <c r="M19">
        <f t="shared" si="6"/>
        <v>6</v>
      </c>
      <c r="N19">
        <f t="shared" si="6"/>
        <v>1</v>
      </c>
      <c r="O19">
        <f t="shared" si="6"/>
        <v>5</v>
      </c>
      <c r="P19">
        <f t="shared" si="6"/>
        <v>17.5</v>
      </c>
      <c r="Q19">
        <f t="shared" si="6"/>
        <v>14.333333333333334</v>
      </c>
      <c r="R19">
        <f t="shared" si="6"/>
        <v>4.3611111111111116</v>
      </c>
      <c r="S19"/>
      <c r="T19"/>
      <c r="U19"/>
      <c r="V19"/>
      <c r="W19"/>
      <c r="X19"/>
      <c r="Y19"/>
      <c r="Z19"/>
    </row>
    <row r="20" spans="1:26" s="3" customFormat="1" x14ac:dyDescent="0.25">
      <c r="A20" s="3" t="s">
        <v>46</v>
      </c>
      <c r="B20" s="3">
        <f>SUM(B4:B17)/(COUNTA($A$4:$A$17))</f>
        <v>1.0714285714285714</v>
      </c>
      <c r="C20" s="3">
        <f t="shared" ref="C20:R20" si="7">SUM(C4:C17)/(COUNTA($A$4:$A$17))</f>
        <v>0.5714285714285714</v>
      </c>
      <c r="D20" s="3">
        <f t="shared" si="7"/>
        <v>0.5</v>
      </c>
      <c r="E20" s="3">
        <f t="shared" si="7"/>
        <v>7.1428571428571425E-2</v>
      </c>
      <c r="F20" s="3">
        <f t="shared" si="7"/>
        <v>2.2142857142857144</v>
      </c>
      <c r="G20" s="3">
        <f t="shared" si="7"/>
        <v>3.2857142857142856</v>
      </c>
      <c r="H20" s="3">
        <f t="shared" si="7"/>
        <v>1.5714285714285714</v>
      </c>
      <c r="I20" s="3">
        <f t="shared" si="7"/>
        <v>0.66666666666666674</v>
      </c>
      <c r="J20" s="3">
        <f t="shared" si="7"/>
        <v>0.6428571428571429</v>
      </c>
      <c r="K20" s="3">
        <f t="shared" si="7"/>
        <v>0.7142857142857143</v>
      </c>
      <c r="L20" s="3">
        <f t="shared" si="7"/>
        <v>0.9285714285714286</v>
      </c>
      <c r="M20" s="3">
        <f t="shared" si="7"/>
        <v>0.42857142857142855</v>
      </c>
      <c r="N20" s="3">
        <f t="shared" si="7"/>
        <v>7.1428571428571425E-2</v>
      </c>
      <c r="O20" s="3">
        <f t="shared" si="7"/>
        <v>0.35714285714285715</v>
      </c>
      <c r="P20" s="3">
        <f t="shared" si="7"/>
        <v>1.3214285714285714</v>
      </c>
      <c r="Q20" s="3">
        <f t="shared" si="7"/>
        <v>1.2142857142857142</v>
      </c>
      <c r="R20" s="3">
        <f t="shared" si="7"/>
        <v>0.375</v>
      </c>
    </row>
    <row r="22" spans="1:26" x14ac:dyDescent="0.25">
      <c r="B22" s="4"/>
    </row>
    <row r="23" spans="1:26" x14ac:dyDescent="0.25">
      <c r="B23" s="4"/>
    </row>
  </sheetData>
  <mergeCells count="1">
    <mergeCell ref="A1:R1"/>
  </mergeCells>
  <pageMargins left="0.7" right="0.7" top="0.75" bottom="0.75" header="0.3" footer="0.3"/>
  <pageSetup orientation="landscape" r:id="rId1"/>
  <ignoredErrors>
    <ignoredError sqref="N19:O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9" sqref="A9"/>
    </sheetView>
  </sheetViews>
  <sheetFormatPr defaultRowHeight="15" x14ac:dyDescent="0.25"/>
  <cols>
    <col min="1" max="1" width="7.85546875" bestFit="1" customWidth="1"/>
    <col min="2" max="2" width="12.28515625" bestFit="1" customWidth="1"/>
    <col min="7" max="7" width="12.7109375" bestFit="1" customWidth="1"/>
    <col min="8" max="8" width="12.28515625" bestFit="1" customWidth="1"/>
    <col min="9" max="9" width="5.85546875" bestFit="1" customWidth="1"/>
  </cols>
  <sheetData>
    <row r="1" spans="1:13" ht="19.5" x14ac:dyDescent="0.3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3" ht="18" thickBot="1" x14ac:dyDescent="0.35">
      <c r="A2" s="8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48</v>
      </c>
      <c r="J2" s="1" t="s">
        <v>37</v>
      </c>
      <c r="K2" s="1" t="s">
        <v>38</v>
      </c>
      <c r="L2" s="1" t="s">
        <v>41</v>
      </c>
      <c r="M2" s="1" t="s">
        <v>42</v>
      </c>
    </row>
    <row r="3" spans="1:13" ht="15.75" thickTop="1" x14ac:dyDescent="0.25">
      <c r="A3" t="s">
        <v>6</v>
      </c>
      <c r="B3" t="s">
        <v>7</v>
      </c>
      <c r="C3">
        <v>4</v>
      </c>
      <c r="D3">
        <v>1</v>
      </c>
      <c r="F3">
        <v>1</v>
      </c>
      <c r="G3">
        <v>1</v>
      </c>
      <c r="H3">
        <v>1</v>
      </c>
      <c r="J3">
        <v>1</v>
      </c>
      <c r="K3">
        <v>2</v>
      </c>
      <c r="M3">
        <v>1</v>
      </c>
    </row>
    <row r="4" spans="1:13" x14ac:dyDescent="0.25">
      <c r="A4" t="s">
        <v>8</v>
      </c>
      <c r="B4" t="s">
        <v>9</v>
      </c>
      <c r="C4">
        <v>3</v>
      </c>
      <c r="D4">
        <v>1</v>
      </c>
      <c r="E4">
        <v>1</v>
      </c>
      <c r="I4">
        <v>1</v>
      </c>
    </row>
    <row r="5" spans="1:13" x14ac:dyDescent="0.25">
      <c r="A5" t="s">
        <v>10</v>
      </c>
      <c r="B5" t="s">
        <v>11</v>
      </c>
      <c r="C5">
        <v>3</v>
      </c>
      <c r="D5">
        <v>1</v>
      </c>
      <c r="F5">
        <v>1</v>
      </c>
      <c r="H5">
        <v>2</v>
      </c>
      <c r="J5">
        <v>1</v>
      </c>
      <c r="K5">
        <v>1</v>
      </c>
    </row>
    <row r="6" spans="1:13" x14ac:dyDescent="0.25">
      <c r="A6" t="s">
        <v>12</v>
      </c>
      <c r="B6" t="s">
        <v>7</v>
      </c>
      <c r="C6">
        <v>4</v>
      </c>
      <c r="D6">
        <v>2</v>
      </c>
      <c r="E6">
        <v>1</v>
      </c>
      <c r="I6">
        <v>1</v>
      </c>
      <c r="J6">
        <v>2</v>
      </c>
      <c r="K6">
        <v>1</v>
      </c>
      <c r="M6">
        <v>1</v>
      </c>
    </row>
    <row r="7" spans="1:13" x14ac:dyDescent="0.25">
      <c r="A7" t="s">
        <v>13</v>
      </c>
      <c r="B7" t="s">
        <v>9</v>
      </c>
      <c r="C7">
        <v>4</v>
      </c>
      <c r="D7">
        <v>2</v>
      </c>
      <c r="E7">
        <v>1</v>
      </c>
      <c r="H7">
        <v>2</v>
      </c>
    </row>
    <row r="8" spans="1:13" x14ac:dyDescent="0.25">
      <c r="A8" t="s">
        <v>14</v>
      </c>
      <c r="B8" t="s">
        <v>11</v>
      </c>
      <c r="C8">
        <v>3</v>
      </c>
      <c r="D8">
        <v>1</v>
      </c>
      <c r="H8">
        <v>2</v>
      </c>
      <c r="K8">
        <v>1</v>
      </c>
    </row>
    <row r="9" spans="1:13" x14ac:dyDescent="0.25">
      <c r="A9" t="s">
        <v>15</v>
      </c>
      <c r="B9" t="s">
        <v>11</v>
      </c>
      <c r="C9">
        <v>3</v>
      </c>
      <c r="D9">
        <v>1</v>
      </c>
      <c r="E9">
        <v>1</v>
      </c>
      <c r="I9">
        <v>1</v>
      </c>
      <c r="J9">
        <v>1</v>
      </c>
      <c r="K9">
        <v>1</v>
      </c>
    </row>
    <row r="10" spans="1:13" x14ac:dyDescent="0.25">
      <c r="A10" t="s">
        <v>16</v>
      </c>
      <c r="B10" t="s">
        <v>17</v>
      </c>
      <c r="C10">
        <v>3</v>
      </c>
      <c r="E10">
        <v>1</v>
      </c>
      <c r="H10">
        <v>1</v>
      </c>
      <c r="I10">
        <v>1</v>
      </c>
      <c r="K10">
        <v>1</v>
      </c>
    </row>
    <row r="11" spans="1:13" x14ac:dyDescent="0.25">
      <c r="A11" t="s">
        <v>18</v>
      </c>
      <c r="B11" t="s">
        <v>19</v>
      </c>
      <c r="C11">
        <v>3</v>
      </c>
      <c r="D11">
        <v>1</v>
      </c>
      <c r="F11">
        <v>1</v>
      </c>
      <c r="H11">
        <v>2</v>
      </c>
      <c r="J11">
        <v>1</v>
      </c>
      <c r="K11">
        <v>1</v>
      </c>
    </row>
    <row r="12" spans="1:13" x14ac:dyDescent="0.25">
      <c r="A12" t="s">
        <v>20</v>
      </c>
      <c r="B12" t="s">
        <v>21</v>
      </c>
      <c r="C12">
        <v>4</v>
      </c>
      <c r="D12">
        <v>2</v>
      </c>
      <c r="E12">
        <v>1</v>
      </c>
      <c r="I12">
        <v>1</v>
      </c>
      <c r="J12">
        <v>1</v>
      </c>
    </row>
    <row r="13" spans="1:13" x14ac:dyDescent="0.25">
      <c r="A13" t="s">
        <v>22</v>
      </c>
      <c r="B13" t="s">
        <v>23</v>
      </c>
      <c r="C13">
        <v>3</v>
      </c>
      <c r="D13">
        <v>1</v>
      </c>
      <c r="F13">
        <v>1</v>
      </c>
      <c r="H13">
        <v>1</v>
      </c>
      <c r="K13">
        <v>1</v>
      </c>
      <c r="M13">
        <v>1</v>
      </c>
    </row>
    <row r="14" spans="1:13" x14ac:dyDescent="0.25">
      <c r="A14" t="s">
        <v>24</v>
      </c>
      <c r="B14" t="s">
        <v>21</v>
      </c>
      <c r="C14">
        <v>3</v>
      </c>
      <c r="D14">
        <v>1</v>
      </c>
      <c r="E14">
        <v>1</v>
      </c>
      <c r="H14">
        <v>2</v>
      </c>
      <c r="J14">
        <v>1</v>
      </c>
      <c r="L14">
        <v>1</v>
      </c>
      <c r="M14">
        <v>1</v>
      </c>
    </row>
    <row r="15" spans="1:13" x14ac:dyDescent="0.25">
      <c r="A15" t="s">
        <v>28</v>
      </c>
      <c r="B15" t="s">
        <v>25</v>
      </c>
      <c r="C15">
        <v>3</v>
      </c>
      <c r="D15">
        <v>1</v>
      </c>
      <c r="F15">
        <v>1</v>
      </c>
      <c r="I15">
        <v>1</v>
      </c>
      <c r="J15">
        <v>1</v>
      </c>
      <c r="K15">
        <v>1</v>
      </c>
      <c r="M15">
        <v>1</v>
      </c>
    </row>
    <row r="16" spans="1:13" x14ac:dyDescent="0.25">
      <c r="A16" t="s">
        <v>26</v>
      </c>
      <c r="B16" t="s">
        <v>27</v>
      </c>
      <c r="C16">
        <v>3</v>
      </c>
      <c r="E16">
        <v>1</v>
      </c>
      <c r="F16">
        <v>2</v>
      </c>
    </row>
  </sheetData>
  <mergeCells count="2">
    <mergeCell ref="A2:B2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Game 1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2010-07-17T04:07:30Z</cp:lastPrinted>
  <dcterms:created xsi:type="dcterms:W3CDTF">2010-07-16T18:10:51Z</dcterms:created>
  <dcterms:modified xsi:type="dcterms:W3CDTF">2013-06-29T16:09:30Z</dcterms:modified>
</cp:coreProperties>
</file>