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Joanne Atha\Current as of Nov 8-05\COMP 2364 - Joanne\Current 201830\Session 7 and 1\"/>
    </mc:Choice>
  </mc:AlternateContent>
  <bookViews>
    <workbookView xWindow="0" yWindow="0" windowWidth="25200" windowHeight="12480" activeTab="2"/>
  </bookViews>
  <sheets>
    <sheet name="Charts" sheetId="3" r:id="rId1"/>
    <sheet name="Books Subtotal" sheetId="1" r:id="rId2"/>
    <sheet name="Books Pivot" sheetId="2" r:id="rId3"/>
  </sheets>
  <externalReferences>
    <externalReference r:id="rId4"/>
  </externalReferences>
  <definedNames>
    <definedName name="Deluxe">[1]Solver1!$C$7</definedName>
    <definedName name="RetailRate" localSheetId="1">'Books Subtotal'!$J$1</definedName>
    <definedName name="RetailRate">'Books Pivot'!$J$1</definedName>
    <definedName name="Standard">[1]Solver1!$B$7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E8" i="3" s="1"/>
  <c r="C8" i="3"/>
  <c r="B8" i="3"/>
  <c r="E7" i="3"/>
  <c r="E6" i="3"/>
  <c r="E5" i="3"/>
  <c r="J50" i="2" l="1"/>
  <c r="K50" i="2" s="1"/>
  <c r="L50" i="2" s="1"/>
  <c r="H50" i="2"/>
  <c r="J49" i="2"/>
  <c r="K49" i="2" s="1"/>
  <c r="L49" i="2" s="1"/>
  <c r="H49" i="2"/>
  <c r="J48" i="2"/>
  <c r="K48" i="2" s="1"/>
  <c r="L48" i="2" s="1"/>
  <c r="H48" i="2"/>
  <c r="J47" i="2"/>
  <c r="K47" i="2" s="1"/>
  <c r="L47" i="2" s="1"/>
  <c r="H47" i="2"/>
  <c r="J46" i="2"/>
  <c r="K46" i="2" s="1"/>
  <c r="L46" i="2" s="1"/>
  <c r="H46" i="2"/>
  <c r="J45" i="2"/>
  <c r="K45" i="2" s="1"/>
  <c r="L45" i="2" s="1"/>
  <c r="H45" i="2"/>
  <c r="J44" i="2"/>
  <c r="K44" i="2" s="1"/>
  <c r="L44" i="2" s="1"/>
  <c r="H44" i="2"/>
  <c r="J43" i="2"/>
  <c r="K43" i="2" s="1"/>
  <c r="L43" i="2" s="1"/>
  <c r="H43" i="2"/>
  <c r="J42" i="2"/>
  <c r="K42" i="2" s="1"/>
  <c r="L42" i="2" s="1"/>
  <c r="H42" i="2"/>
  <c r="J41" i="2"/>
  <c r="K41" i="2" s="1"/>
  <c r="L41" i="2" s="1"/>
  <c r="H41" i="2"/>
  <c r="J40" i="2"/>
  <c r="K40" i="2" s="1"/>
  <c r="L40" i="2" s="1"/>
  <c r="H40" i="2"/>
  <c r="J39" i="2"/>
  <c r="K39" i="2" s="1"/>
  <c r="L39" i="2" s="1"/>
  <c r="H39" i="2"/>
  <c r="J38" i="2"/>
  <c r="K38" i="2" s="1"/>
  <c r="L38" i="2" s="1"/>
  <c r="H38" i="2"/>
  <c r="J37" i="2"/>
  <c r="K37" i="2" s="1"/>
  <c r="L37" i="2" s="1"/>
  <c r="H37" i="2"/>
  <c r="J36" i="2"/>
  <c r="K36" i="2" s="1"/>
  <c r="L36" i="2" s="1"/>
  <c r="H36" i="2"/>
  <c r="J35" i="2"/>
  <c r="K35" i="2" s="1"/>
  <c r="L35" i="2" s="1"/>
  <c r="H35" i="2"/>
  <c r="J34" i="2"/>
  <c r="K34" i="2" s="1"/>
  <c r="L34" i="2" s="1"/>
  <c r="H34" i="2"/>
  <c r="J33" i="2"/>
  <c r="K33" i="2" s="1"/>
  <c r="L33" i="2" s="1"/>
  <c r="H33" i="2"/>
  <c r="J32" i="2"/>
  <c r="K32" i="2" s="1"/>
  <c r="L32" i="2" s="1"/>
  <c r="H32" i="2"/>
  <c r="J31" i="2"/>
  <c r="K31" i="2" s="1"/>
  <c r="L31" i="2" s="1"/>
  <c r="H31" i="2"/>
  <c r="J30" i="2"/>
  <c r="K30" i="2" s="1"/>
  <c r="L30" i="2" s="1"/>
  <c r="H30" i="2"/>
  <c r="J29" i="2"/>
  <c r="K29" i="2" s="1"/>
  <c r="L29" i="2" s="1"/>
  <c r="H29" i="2"/>
  <c r="J28" i="2"/>
  <c r="K28" i="2" s="1"/>
  <c r="L28" i="2" s="1"/>
  <c r="H28" i="2"/>
  <c r="J27" i="2"/>
  <c r="K27" i="2" s="1"/>
  <c r="L27" i="2" s="1"/>
  <c r="H27" i="2"/>
  <c r="J26" i="2"/>
  <c r="K26" i="2" s="1"/>
  <c r="L26" i="2" s="1"/>
  <c r="H26" i="2"/>
  <c r="J25" i="2"/>
  <c r="K25" i="2" s="1"/>
  <c r="L25" i="2" s="1"/>
  <c r="H25" i="2"/>
  <c r="J24" i="2"/>
  <c r="K24" i="2" s="1"/>
  <c r="L24" i="2" s="1"/>
  <c r="H24" i="2"/>
  <c r="J23" i="2"/>
  <c r="K23" i="2" s="1"/>
  <c r="L23" i="2" s="1"/>
  <c r="H23" i="2"/>
  <c r="J22" i="2"/>
  <c r="K22" i="2" s="1"/>
  <c r="L22" i="2" s="1"/>
  <c r="H22" i="2"/>
  <c r="J21" i="2"/>
  <c r="K21" i="2" s="1"/>
  <c r="L21" i="2" s="1"/>
  <c r="H21" i="2"/>
  <c r="J20" i="2"/>
  <c r="K20" i="2" s="1"/>
  <c r="L20" i="2" s="1"/>
  <c r="H20" i="2"/>
  <c r="J19" i="2"/>
  <c r="K19" i="2" s="1"/>
  <c r="L19" i="2" s="1"/>
  <c r="H19" i="2"/>
  <c r="J18" i="2"/>
  <c r="K18" i="2" s="1"/>
  <c r="L18" i="2" s="1"/>
  <c r="H18" i="2"/>
  <c r="J17" i="2"/>
  <c r="K17" i="2" s="1"/>
  <c r="L17" i="2" s="1"/>
  <c r="H17" i="2"/>
  <c r="J16" i="2"/>
  <c r="K16" i="2" s="1"/>
  <c r="L16" i="2" s="1"/>
  <c r="H16" i="2"/>
  <c r="J15" i="2"/>
  <c r="K15" i="2" s="1"/>
  <c r="L15" i="2" s="1"/>
  <c r="H15" i="2"/>
  <c r="J14" i="2"/>
  <c r="K14" i="2" s="1"/>
  <c r="H14" i="2"/>
  <c r="L14" i="2"/>
  <c r="J13" i="2"/>
  <c r="K13" i="2" s="1"/>
  <c r="L13" i="2" s="1"/>
  <c r="H13" i="2"/>
  <c r="J12" i="2"/>
  <c r="K12" i="2" s="1"/>
  <c r="H12" i="2"/>
  <c r="L12" i="2"/>
  <c r="J11" i="2"/>
  <c r="K11" i="2" s="1"/>
  <c r="H11" i="2"/>
  <c r="L11" i="2"/>
  <c r="J10" i="2"/>
  <c r="K10" i="2" s="1"/>
  <c r="L10" i="2" s="1"/>
  <c r="H10" i="2"/>
  <c r="J9" i="2"/>
  <c r="K9" i="2" s="1"/>
  <c r="L9" i="2" s="1"/>
  <c r="H9" i="2"/>
  <c r="J8" i="2"/>
  <c r="K8" i="2" s="1"/>
  <c r="H8" i="2"/>
  <c r="L8" i="2"/>
  <c r="J7" i="2"/>
  <c r="K7" i="2" s="1"/>
  <c r="H7" i="2"/>
  <c r="L7" i="2"/>
  <c r="J6" i="2"/>
  <c r="K6" i="2" s="1"/>
  <c r="L6" i="2" s="1"/>
  <c r="H6" i="2"/>
  <c r="J5" i="2"/>
  <c r="K5" i="2" s="1"/>
  <c r="L5" i="2" s="1"/>
  <c r="H5" i="2"/>
  <c r="J34" i="1"/>
  <c r="K34" i="1"/>
  <c r="H34" i="1"/>
  <c r="J42" i="1"/>
  <c r="K42" i="1" s="1"/>
  <c r="H42" i="1"/>
  <c r="J36" i="1"/>
  <c r="K36" i="1"/>
  <c r="L36" i="1" s="1"/>
  <c r="H36" i="1"/>
  <c r="J21" i="1"/>
  <c r="K21" i="1"/>
  <c r="L21" i="1" s="1"/>
  <c r="H21" i="1"/>
  <c r="J23" i="1"/>
  <c r="K23" i="1"/>
  <c r="H23" i="1"/>
  <c r="J20" i="1"/>
  <c r="K20" i="1" s="1"/>
  <c r="L20" i="1" s="1"/>
  <c r="H20" i="1"/>
  <c r="J44" i="1"/>
  <c r="K44" i="1"/>
  <c r="H44" i="1"/>
  <c r="J5" i="1"/>
  <c r="K5" i="1"/>
  <c r="H5" i="1"/>
  <c r="J27" i="1"/>
  <c r="K27" i="1"/>
  <c r="H27" i="1"/>
  <c r="J39" i="1"/>
  <c r="K39" i="1" s="1"/>
  <c r="L39" i="1" s="1"/>
  <c r="H39" i="1"/>
  <c r="J49" i="1"/>
  <c r="K49" i="1"/>
  <c r="L49" i="1" s="1"/>
  <c r="H49" i="1"/>
  <c r="J9" i="1"/>
  <c r="K9" i="1"/>
  <c r="H9" i="1"/>
  <c r="J19" i="1"/>
  <c r="K19" i="1"/>
  <c r="H19" i="1"/>
  <c r="J6" i="1"/>
  <c r="K6" i="1" s="1"/>
  <c r="L6" i="1" s="1"/>
  <c r="H6" i="1"/>
  <c r="J29" i="1"/>
  <c r="K29" i="1"/>
  <c r="L29" i="1" s="1"/>
  <c r="H29" i="1"/>
  <c r="J46" i="1"/>
  <c r="K46" i="1"/>
  <c r="L46" i="1" s="1"/>
  <c r="H46" i="1"/>
  <c r="J33" i="1"/>
  <c r="K33" i="1"/>
  <c r="H33" i="1"/>
  <c r="J28" i="1"/>
  <c r="K28" i="1" s="1"/>
  <c r="L28" i="1" s="1"/>
  <c r="H28" i="1"/>
  <c r="J30" i="1"/>
  <c r="K30" i="1"/>
  <c r="L30" i="1" s="1"/>
  <c r="H30" i="1"/>
  <c r="J32" i="1"/>
  <c r="K32" i="1"/>
  <c r="L32" i="1" s="1"/>
  <c r="H32" i="1"/>
  <c r="J35" i="1"/>
  <c r="K35" i="1"/>
  <c r="H35" i="1"/>
  <c r="J17" i="1"/>
  <c r="K17" i="1" s="1"/>
  <c r="L17" i="1" s="1"/>
  <c r="H17" i="1"/>
  <c r="J50" i="1"/>
  <c r="K50" i="1"/>
  <c r="H50" i="1"/>
  <c r="J8" i="1"/>
  <c r="K8" i="1"/>
  <c r="H8" i="1"/>
  <c r="J16" i="1"/>
  <c r="K16" i="1"/>
  <c r="H16" i="1"/>
  <c r="J7" i="1"/>
  <c r="K7" i="1" s="1"/>
  <c r="L7" i="1" s="1"/>
  <c r="H7" i="1"/>
  <c r="J15" i="1"/>
  <c r="K15" i="1"/>
  <c r="L15" i="1" s="1"/>
  <c r="H15" i="1"/>
  <c r="J45" i="1"/>
  <c r="K45" i="1"/>
  <c r="H45" i="1"/>
  <c r="J48" i="1"/>
  <c r="K48" i="1"/>
  <c r="H48" i="1"/>
  <c r="J26" i="1"/>
  <c r="K26" i="1" s="1"/>
  <c r="L26" i="1" s="1"/>
  <c r="H26" i="1"/>
  <c r="J38" i="1"/>
  <c r="K38" i="1"/>
  <c r="H38" i="1"/>
  <c r="J18" i="1"/>
  <c r="K18" i="1"/>
  <c r="L18" i="1" s="1"/>
  <c r="H18" i="1"/>
  <c r="J25" i="1"/>
  <c r="K25" i="1"/>
  <c r="H25" i="1"/>
  <c r="J43" i="1"/>
  <c r="K43" i="1" s="1"/>
  <c r="H43" i="1"/>
  <c r="J24" i="1"/>
  <c r="K24" i="1"/>
  <c r="L24" i="1" s="1"/>
  <c r="H24" i="1"/>
  <c r="J10" i="1"/>
  <c r="K10" i="1"/>
  <c r="L10" i="1" s="1"/>
  <c r="H10" i="1"/>
  <c r="J37" i="1"/>
  <c r="K37" i="1"/>
  <c r="L37" i="1" s="1"/>
  <c r="H37" i="1"/>
  <c r="J40" i="1"/>
  <c r="K40" i="1" s="1"/>
  <c r="L40" i="1" s="1"/>
  <c r="H40" i="1"/>
  <c r="J47" i="1"/>
  <c r="K47" i="1"/>
  <c r="L47" i="1" s="1"/>
  <c r="H47" i="1"/>
  <c r="J41" i="1"/>
  <c r="K41" i="1"/>
  <c r="H41" i="1"/>
  <c r="J11" i="1"/>
  <c r="K11" i="1"/>
  <c r="H11" i="1"/>
  <c r="J12" i="1"/>
  <c r="K12" i="1" s="1"/>
  <c r="L12" i="1" s="1"/>
  <c r="H12" i="1"/>
  <c r="J31" i="1"/>
  <c r="K31" i="1"/>
  <c r="L31" i="1" s="1"/>
  <c r="H31" i="1"/>
  <c r="J14" i="1"/>
  <c r="K14" i="1"/>
  <c r="H14" i="1"/>
  <c r="J22" i="1"/>
  <c r="K22" i="1"/>
  <c r="H22" i="1"/>
  <c r="J13" i="1"/>
  <c r="K13" i="1" s="1"/>
  <c r="L13" i="1" s="1"/>
  <c r="H13" i="1"/>
  <c r="L42" i="1"/>
  <c r="L43" i="1"/>
  <c r="L14" i="1"/>
  <c r="L41" i="1"/>
  <c r="L45" i="1"/>
  <c r="L8" i="1"/>
  <c r="L9" i="1"/>
  <c r="L5" i="1"/>
  <c r="L11" i="1"/>
  <c r="L25" i="1"/>
  <c r="L38" i="1"/>
  <c r="L48" i="1"/>
  <c r="L16" i="1"/>
  <c r="L50" i="1"/>
  <c r="L35" i="1"/>
  <c r="L33" i="1"/>
  <c r="L19" i="1"/>
  <c r="L27" i="1"/>
  <c r="L44" i="1"/>
  <c r="L23" i="1"/>
  <c r="L34" i="1"/>
  <c r="L22" i="1"/>
</calcChain>
</file>

<file path=xl/sharedStrings.xml><?xml version="1.0" encoding="utf-8"?>
<sst xmlns="http://schemas.openxmlformats.org/spreadsheetml/2006/main" count="312" uniqueCount="87">
  <si>
    <t>Retail Price Rate (Based on Wholesale):</t>
  </si>
  <si>
    <t>Standard Author Royalty Rate:</t>
  </si>
  <si>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</si>
  <si>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</si>
  <si>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</si>
  <si>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</si>
  <si>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</si>
  <si>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</si>
  <si>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</si>
  <si>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Sales: Wholesale</t>
  </si>
  <si>
    <t>Units Sold Retail</t>
  </si>
  <si>
    <t>Unit Price Retail</t>
  </si>
  <si>
    <t>Sales: 
Retail</t>
  </si>
  <si>
    <t>Total Book Sales</t>
  </si>
  <si>
    <t>Biology/Microbiology</t>
  </si>
  <si>
    <t>Introductory Biology</t>
  </si>
  <si>
    <t>Biology: Life on Earth</t>
  </si>
  <si>
    <t>Essential Biology</t>
  </si>
  <si>
    <t>Biology: Science for Life</t>
  </si>
  <si>
    <t>Human Biology</t>
  </si>
  <si>
    <t>Human Biology: Concepts and Current Issues</t>
  </si>
  <si>
    <t>Biology of Humans: Concepts, Applications, and Issues</t>
  </si>
  <si>
    <t>Biology</t>
  </si>
  <si>
    <t>Microbiology</t>
  </si>
  <si>
    <t>Microbiology: An Introduction</t>
  </si>
  <si>
    <t>Chemistry</t>
  </si>
  <si>
    <t>Introductory Chemistry</t>
  </si>
  <si>
    <t>Basic Chemistry</t>
  </si>
  <si>
    <t>Organic Chemistry</t>
  </si>
  <si>
    <t>Essential Organic Chemistry</t>
  </si>
  <si>
    <t>Geology/Oceanography</t>
  </si>
  <si>
    <t>Geology</t>
  </si>
  <si>
    <t>Essentials of Geology</t>
  </si>
  <si>
    <t>Earth: An Introduction to Physical Geology</t>
  </si>
  <si>
    <t>Oceanography</t>
  </si>
  <si>
    <t>Introductory Oceanography</t>
  </si>
  <si>
    <t>Essentials of Oceanography</t>
  </si>
  <si>
    <t>Physics/Astronomy</t>
  </si>
  <si>
    <t>Introductory Physics</t>
  </si>
  <si>
    <t>Thinking in Physics</t>
  </si>
  <si>
    <t>Physics</t>
  </si>
  <si>
    <t>College Physics</t>
  </si>
  <si>
    <t>Introductory Astronomy</t>
  </si>
  <si>
    <t>Cosmic Perspective</t>
  </si>
  <si>
    <t>Astronomy: The Universe at a Glance</t>
  </si>
  <si>
    <t>Astronomy: A Beginner's Guide to the Universe</t>
  </si>
  <si>
    <t>Cosmology</t>
  </si>
  <si>
    <t>Your Cosmic Context: An Introduction</t>
  </si>
  <si>
    <t>Cosmic Perspective Fundamentals</t>
  </si>
  <si>
    <t>Introduction to Astrophysics</t>
  </si>
  <si>
    <t>Anatomy/Physiology</t>
  </si>
  <si>
    <t>Human Physiology</t>
  </si>
  <si>
    <t>Human Anatomy and Physiology</t>
  </si>
  <si>
    <t>Anatomy &amp; Physiology</t>
  </si>
  <si>
    <t>Fundamentals of Anatomy and Physiology</t>
  </si>
  <si>
    <t>Human Physiology: An Integrated Approach</t>
  </si>
  <si>
    <t>Principles of Human Physiology</t>
  </si>
  <si>
    <t>Geography/Atmospheric Sciences</t>
  </si>
  <si>
    <t>Physical Geography</t>
  </si>
  <si>
    <t>Elemental Geosystems</t>
  </si>
  <si>
    <t>Introductory Meteorology</t>
  </si>
  <si>
    <t>Applied Physical Geography</t>
  </si>
  <si>
    <t>Geosystems: An Introduction to Physical Geography</t>
  </si>
  <si>
    <t>Atmosphere: An Introduction to Meteorology</t>
  </si>
  <si>
    <t>Understanding Weather and Climate</t>
  </si>
  <si>
    <t>Meteorology</t>
  </si>
  <si>
    <t>Earth Science</t>
  </si>
  <si>
    <t>Foundations of Earth Science</t>
  </si>
  <si>
    <t>Applications and Investigations in Earth Science</t>
  </si>
  <si>
    <t>Our Changing Planet</t>
  </si>
  <si>
    <t>Environmental Science</t>
  </si>
  <si>
    <t>Environment and You</t>
  </si>
  <si>
    <t>Essential Environment</t>
  </si>
  <si>
    <t>Introduction to Environmental Geology</t>
  </si>
  <si>
    <t>Resources and Conservation</t>
  </si>
  <si>
    <t>Natural Resource Conservation</t>
  </si>
  <si>
    <t>Hydrogeology</t>
  </si>
  <si>
    <t>Introductory Environmental Science</t>
  </si>
  <si>
    <t>Microbiology: Principles and Explorations</t>
  </si>
  <si>
    <t>Principles of Microbiology</t>
  </si>
  <si>
    <t>Jan</t>
  </si>
  <si>
    <t>Feb</t>
  </si>
  <si>
    <t>Mar</t>
  </si>
  <si>
    <t>Total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</si>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</sst>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6" fontId="0" fillId="0" borderId="0" xfId="1" applyNumberFormat="1" applyFont="1"/>
    <xf numFmtId="167" fontId="0" fillId="0" borderId="0" xfId="2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167" fontId="0" fillId="2" borderId="0" xfId="0" applyNumberFormat="1" applyFill="1"/>
    <xf numFmtId="167" fontId="0" fillId="4" borderId="0" xfId="2" applyNumberFormat="1" applyFont="1" applyFill="1"/>
    <xf numFmtId="0" fontId="3" fillId="0" borderId="1" xfId="3"/>
    <xf numFmtId="0" fontId="4" fillId="0" borderId="0" xfId="4"/>
  </cellXfs>
  <cellStyles count="5">
    <cellStyle name="Comma" xfId="1" builtinId="3"/>
    <cellStyle name="Currency" xfId="2" builtinId="4"/>
    <cellStyle name="Normal" xfId="0" builtinId="0"/>
    <cellStyle name="Normal 2" xfId="4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anne%20Atha/Current%20as%20of%20Nov%208-05/201620/COMP%202362%20&amp;%202364/Session%207%20Chapter%205%20and%206%20Charts%20to%20Pivot%20Table%20and%20Goal%20Seek%20to%20Histogram%20201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Subtotalling"/>
      <sheetName val="Pivot"/>
      <sheetName val="Table1"/>
      <sheetName val="Car Loan"/>
      <sheetName val="Goal Seek"/>
      <sheetName val="Goal Seek Practice"/>
      <sheetName val="Scenario"/>
      <sheetName val="Solver1"/>
      <sheetName val="Hist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0</v>
          </cell>
          <cell r="C7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zoomScale="130" zoomScaleNormal="130" workbookViewId="0">
      <selection activeCell="K19" sqref="K19"/>
    </sheetView>
  </sheetViews>
  <sheetFormatPr defaultRowHeight="12.75" x14ac:dyDescent="0.2"/>
  <cols>
    <col min="1" max="16384" width="9.140625" style="11"/>
  </cols>
  <sheetData>
    <row r="4" spans="1:5" ht="15.75" thickBot="1" x14ac:dyDescent="0.3">
      <c r="A4" s="10"/>
      <c r="B4" s="10" t="s">
        <v>80</v>
      </c>
      <c r="C4" s="10" t="s">
        <v>81</v>
      </c>
      <c r="D4" s="10" t="s">
        <v>82</v>
      </c>
      <c r="E4" s="10" t="s">
        <v>83</v>
      </c>
    </row>
    <row r="5" spans="1:5" ht="16.5" thickTop="1" thickBot="1" x14ac:dyDescent="0.3">
      <c r="A5" s="10" t="s">
        <v>84</v>
      </c>
      <c r="B5" s="10">
        <v>23</v>
      </c>
      <c r="C5" s="10">
        <v>54</v>
      </c>
      <c r="D5" s="10">
        <v>65</v>
      </c>
      <c r="E5" s="10">
        <f>SUM(B5:D5)</f>
        <v>142</v>
      </c>
    </row>
    <row r="6" spans="1:5" ht="16.5" thickTop="1" thickBot="1" x14ac:dyDescent="0.3">
      <c r="A6" s="10" t="s">
        <v>85</v>
      </c>
      <c r="B6" s="10">
        <v>43</v>
      </c>
      <c r="C6" s="10">
        <v>56</v>
      </c>
      <c r="D6" s="10">
        <v>56</v>
      </c>
      <c r="E6" s="10">
        <f>SUM(B6:D6)</f>
        <v>155</v>
      </c>
    </row>
    <row r="7" spans="1:5" ht="16.5" thickTop="1" thickBot="1" x14ac:dyDescent="0.3">
      <c r="A7" s="10" t="s">
        <v>86</v>
      </c>
      <c r="B7" s="10">
        <v>46</v>
      </c>
      <c r="C7" s="10">
        <v>64</v>
      </c>
      <c r="D7" s="10">
        <v>49</v>
      </c>
      <c r="E7" s="10">
        <f>SUM(B7:D7)</f>
        <v>159</v>
      </c>
    </row>
    <row r="8" spans="1:5" ht="16.5" thickTop="1" thickBot="1" x14ac:dyDescent="0.3">
      <c r="A8" s="10" t="s">
        <v>83</v>
      </c>
      <c r="B8" s="10">
        <f>SUM(B5:B7)</f>
        <v>112</v>
      </c>
      <c r="C8" s="10">
        <f>SUM(C5:C7)</f>
        <v>174</v>
      </c>
      <c r="D8" s="10">
        <f>SUM(D5:D7)</f>
        <v>170</v>
      </c>
      <c r="E8" s="10">
        <f>SUM(B8:D8)</f>
        <v>456</v>
      </c>
    </row>
    <row r="9" spans="1:5" ht="13.5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96" zoomScaleNormal="96" zoomScalePageLayoutView="18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8.85546875" defaultRowHeight="15" x14ac:dyDescent="0.25"/>
  <cols>
    <col min="1" max="1" width="31.7109375" customWidth="1"/>
    <col min="2" max="2" width="32.7109375" customWidth="1"/>
    <col min="3" max="3" width="50.42578125" customWidth="1"/>
    <col min="4" max="4" width="7.28515625" bestFit="1" customWidth="1"/>
    <col min="5" max="5" width="9.140625" customWidth="1"/>
    <col min="6" max="6" width="11" customWidth="1"/>
    <col min="7" max="7" width="12" customWidth="1"/>
    <col min="8" max="8" width="13.7109375" customWidth="1"/>
    <col min="9" max="9" width="11" customWidth="1"/>
    <col min="10" max="10" width="12" customWidth="1"/>
    <col min="11" max="12" width="13.7109375" customWidth="1"/>
  </cols>
  <sheetData>
    <row r="1" spans="1:12" x14ac:dyDescent="0.25">
      <c r="D1" s="1"/>
      <c r="E1" s="1"/>
      <c r="G1" t="s">
        <v>0</v>
      </c>
      <c r="J1" s="2">
        <v>1.25</v>
      </c>
    </row>
    <row r="2" spans="1:12" x14ac:dyDescent="0.25">
      <c r="D2" s="1"/>
      <c r="E2" s="1"/>
      <c r="G2" t="s">
        <v>1</v>
      </c>
      <c r="J2" s="2">
        <v>0.1</v>
      </c>
    </row>
    <row r="3" spans="1:12" x14ac:dyDescent="0.25">
      <c r="D3" s="1"/>
      <c r="E3" s="1"/>
      <c r="J3" s="2"/>
    </row>
    <row r="4" spans="1:12" ht="30" x14ac:dyDescent="0.25">
      <c r="A4" s="5" t="s">
        <v>2</v>
      </c>
      <c r="B4" s="5" t="s">
        <v>3</v>
      </c>
      <c r="C4" s="5" t="s">
        <v>4</v>
      </c>
      <c r="D4" s="6" t="s">
        <v>5</v>
      </c>
      <c r="E4" s="6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</row>
    <row r="5" spans="1:12" x14ac:dyDescent="0.25">
      <c r="A5" t="s">
        <v>57</v>
      </c>
      <c r="B5" t="s">
        <v>66</v>
      </c>
      <c r="C5" t="s">
        <v>68</v>
      </c>
      <c r="D5" s="1">
        <v>6</v>
      </c>
      <c r="E5" s="1">
        <v>2015</v>
      </c>
      <c r="F5" s="3">
        <v>16750</v>
      </c>
      <c r="G5" s="4">
        <v>164</v>
      </c>
      <c r="H5" s="9">
        <f t="shared" ref="H5:H50" si="0">F5*G5</f>
        <v>2747000</v>
      </c>
      <c r="I5" s="3">
        <v>93</v>
      </c>
      <c r="J5" s="4">
        <f t="shared" ref="J5:J50" si="1">ROUND(G5*RetailRate,0)</f>
        <v>205</v>
      </c>
      <c r="K5" s="9">
        <f t="shared" ref="K5:K50" si="2">I5*J5</f>
        <v>19065</v>
      </c>
      <c r="L5" s="8">
        <f t="shared" ref="L5:L50" si="3">H5+K5</f>
        <v>2766065</v>
      </c>
    </row>
    <row r="6" spans="1:12" x14ac:dyDescent="0.25">
      <c r="A6" t="s">
        <v>57</v>
      </c>
      <c r="B6" t="s">
        <v>58</v>
      </c>
      <c r="C6" t="s">
        <v>61</v>
      </c>
      <c r="D6" s="1">
        <v>8</v>
      </c>
      <c r="E6" s="1">
        <v>2015</v>
      </c>
      <c r="F6" s="3">
        <v>12345</v>
      </c>
      <c r="G6" s="4">
        <v>88</v>
      </c>
      <c r="H6" s="9">
        <f t="shared" si="0"/>
        <v>1086360</v>
      </c>
      <c r="I6" s="3">
        <v>240</v>
      </c>
      <c r="J6" s="4">
        <f t="shared" si="1"/>
        <v>110</v>
      </c>
      <c r="K6" s="9">
        <f t="shared" si="2"/>
        <v>26400</v>
      </c>
      <c r="L6" s="8">
        <f t="shared" si="3"/>
        <v>1112760</v>
      </c>
    </row>
    <row r="7" spans="1:12" x14ac:dyDescent="0.25">
      <c r="A7" t="s">
        <v>37</v>
      </c>
      <c r="B7" t="s">
        <v>42</v>
      </c>
      <c r="C7" t="s">
        <v>45</v>
      </c>
      <c r="D7" s="1">
        <v>4</v>
      </c>
      <c r="E7" s="1">
        <v>2017</v>
      </c>
      <c r="F7" s="3">
        <v>7500</v>
      </c>
      <c r="G7" s="4">
        <v>212</v>
      </c>
      <c r="H7" s="9">
        <f t="shared" si="0"/>
        <v>1590000</v>
      </c>
      <c r="I7" s="3">
        <v>100</v>
      </c>
      <c r="J7" s="4">
        <f t="shared" si="1"/>
        <v>265</v>
      </c>
      <c r="K7" s="9">
        <f t="shared" si="2"/>
        <v>26500</v>
      </c>
      <c r="L7" s="8">
        <f t="shared" si="3"/>
        <v>1616500</v>
      </c>
    </row>
    <row r="8" spans="1:12" x14ac:dyDescent="0.25">
      <c r="A8" t="s">
        <v>37</v>
      </c>
      <c r="B8" t="s">
        <v>42</v>
      </c>
      <c r="C8" t="s">
        <v>44</v>
      </c>
      <c r="D8" s="1">
        <v>1</v>
      </c>
      <c r="E8" s="1">
        <v>2016</v>
      </c>
      <c r="F8" s="3">
        <v>14300</v>
      </c>
      <c r="G8" s="4">
        <v>185</v>
      </c>
      <c r="H8" s="9">
        <f t="shared" si="0"/>
        <v>2645500</v>
      </c>
      <c r="I8" s="3">
        <v>1000</v>
      </c>
      <c r="J8" s="4">
        <f t="shared" si="1"/>
        <v>231</v>
      </c>
      <c r="K8" s="9">
        <f t="shared" si="2"/>
        <v>231000</v>
      </c>
      <c r="L8" s="8">
        <f t="shared" si="3"/>
        <v>2876500</v>
      </c>
    </row>
    <row r="9" spans="1:12" x14ac:dyDescent="0.25">
      <c r="A9" t="s">
        <v>57</v>
      </c>
      <c r="B9" t="s">
        <v>60</v>
      </c>
      <c r="C9" t="s">
        <v>63</v>
      </c>
      <c r="D9" s="1">
        <v>13</v>
      </c>
      <c r="E9" s="1">
        <v>2017</v>
      </c>
      <c r="F9" s="3">
        <v>12400</v>
      </c>
      <c r="G9" s="4">
        <v>194</v>
      </c>
      <c r="H9" s="9">
        <f t="shared" si="0"/>
        <v>2405600</v>
      </c>
      <c r="I9" s="3">
        <v>100</v>
      </c>
      <c r="J9" s="4">
        <f t="shared" si="1"/>
        <v>243</v>
      </c>
      <c r="K9" s="9">
        <f t="shared" si="2"/>
        <v>24300</v>
      </c>
      <c r="L9" s="8">
        <f t="shared" si="3"/>
        <v>2429900</v>
      </c>
    </row>
    <row r="10" spans="1:12" x14ac:dyDescent="0.25">
      <c r="A10" t="s">
        <v>25</v>
      </c>
      <c r="B10" t="s">
        <v>26</v>
      </c>
      <c r="C10" t="s">
        <v>27</v>
      </c>
      <c r="D10" s="1">
        <v>4</v>
      </c>
      <c r="E10" s="1">
        <v>2017</v>
      </c>
      <c r="F10" s="3">
        <v>25750</v>
      </c>
      <c r="G10" s="4">
        <v>208</v>
      </c>
      <c r="H10" s="9">
        <f t="shared" si="0"/>
        <v>5356000</v>
      </c>
      <c r="I10" s="3">
        <v>1234</v>
      </c>
      <c r="J10" s="4">
        <f t="shared" si="1"/>
        <v>260</v>
      </c>
      <c r="K10" s="9">
        <f t="shared" si="2"/>
        <v>320840</v>
      </c>
      <c r="L10" s="8">
        <f t="shared" si="3"/>
        <v>5676840</v>
      </c>
    </row>
    <row r="11" spans="1:12" x14ac:dyDescent="0.25">
      <c r="A11" t="s">
        <v>14</v>
      </c>
      <c r="B11" t="s">
        <v>15</v>
      </c>
      <c r="C11" t="s">
        <v>22</v>
      </c>
      <c r="D11" s="1">
        <v>10</v>
      </c>
      <c r="E11" s="1">
        <v>2014</v>
      </c>
      <c r="F11" s="3">
        <v>5575</v>
      </c>
      <c r="G11" s="4">
        <v>266</v>
      </c>
      <c r="H11" s="9">
        <f t="shared" si="0"/>
        <v>1482950</v>
      </c>
      <c r="I11" s="3">
        <v>32</v>
      </c>
      <c r="J11" s="4">
        <f t="shared" si="1"/>
        <v>333</v>
      </c>
      <c r="K11" s="9">
        <f t="shared" si="2"/>
        <v>10656</v>
      </c>
      <c r="L11" s="8">
        <f t="shared" si="3"/>
        <v>1493606</v>
      </c>
    </row>
    <row r="12" spans="1:12" x14ac:dyDescent="0.25">
      <c r="A12" t="s">
        <v>14</v>
      </c>
      <c r="B12" t="s">
        <v>19</v>
      </c>
      <c r="C12" t="s">
        <v>21</v>
      </c>
      <c r="D12" s="1">
        <v>6</v>
      </c>
      <c r="E12" s="1">
        <v>2017</v>
      </c>
      <c r="F12" s="3">
        <v>18500</v>
      </c>
      <c r="G12" s="4">
        <v>219</v>
      </c>
      <c r="H12" s="9">
        <f t="shared" si="0"/>
        <v>4051500</v>
      </c>
      <c r="I12" s="3">
        <v>245</v>
      </c>
      <c r="J12" s="4">
        <f t="shared" si="1"/>
        <v>274</v>
      </c>
      <c r="K12" s="9">
        <f t="shared" si="2"/>
        <v>67130</v>
      </c>
      <c r="L12" s="8">
        <f t="shared" si="3"/>
        <v>4118630</v>
      </c>
    </row>
    <row r="13" spans="1:12" x14ac:dyDescent="0.25">
      <c r="A13" t="s">
        <v>14</v>
      </c>
      <c r="B13" t="s">
        <v>15</v>
      </c>
      <c r="C13" t="s">
        <v>16</v>
      </c>
      <c r="D13" s="1">
        <v>11</v>
      </c>
      <c r="E13" s="1">
        <v>2017</v>
      </c>
      <c r="F13" s="3">
        <v>5893</v>
      </c>
      <c r="G13" s="4">
        <v>230</v>
      </c>
      <c r="H13" s="9">
        <f t="shared" si="0"/>
        <v>1355390</v>
      </c>
      <c r="I13" s="3">
        <v>93</v>
      </c>
      <c r="J13" s="4">
        <f t="shared" si="1"/>
        <v>288</v>
      </c>
      <c r="K13" s="9">
        <f t="shared" si="2"/>
        <v>26784</v>
      </c>
      <c r="L13" s="8">
        <f t="shared" si="3"/>
        <v>1382174</v>
      </c>
    </row>
    <row r="14" spans="1:12" x14ac:dyDescent="0.25">
      <c r="A14" t="s">
        <v>14</v>
      </c>
      <c r="B14" t="s">
        <v>15</v>
      </c>
      <c r="C14" t="s">
        <v>18</v>
      </c>
      <c r="D14" s="1">
        <v>5</v>
      </c>
      <c r="E14" s="1">
        <v>2014</v>
      </c>
      <c r="F14" s="3">
        <v>7503</v>
      </c>
      <c r="G14" s="4">
        <v>185</v>
      </c>
      <c r="H14" s="9">
        <f t="shared" si="0"/>
        <v>1388055</v>
      </c>
      <c r="I14" s="3">
        <v>29</v>
      </c>
      <c r="J14" s="4">
        <f t="shared" si="1"/>
        <v>231</v>
      </c>
      <c r="K14" s="9">
        <f t="shared" si="2"/>
        <v>6699</v>
      </c>
      <c r="L14" s="8">
        <f t="shared" si="3"/>
        <v>1394754</v>
      </c>
    </row>
    <row r="15" spans="1:12" x14ac:dyDescent="0.25">
      <c r="A15" t="s">
        <v>37</v>
      </c>
      <c r="B15" t="s">
        <v>38</v>
      </c>
      <c r="C15" t="s">
        <v>41</v>
      </c>
      <c r="D15" s="1">
        <v>5</v>
      </c>
      <c r="E15" s="1">
        <v>2017</v>
      </c>
      <c r="F15" s="3">
        <v>4500</v>
      </c>
      <c r="G15" s="4">
        <v>275</v>
      </c>
      <c r="H15" s="9">
        <f t="shared" si="0"/>
        <v>1237500</v>
      </c>
      <c r="I15" s="3">
        <v>312</v>
      </c>
      <c r="J15" s="4">
        <f t="shared" si="1"/>
        <v>344</v>
      </c>
      <c r="K15" s="9">
        <f t="shared" si="2"/>
        <v>107328</v>
      </c>
      <c r="L15" s="8">
        <f t="shared" si="3"/>
        <v>1344828</v>
      </c>
    </row>
    <row r="16" spans="1:12" x14ac:dyDescent="0.25">
      <c r="A16" t="s">
        <v>37</v>
      </c>
      <c r="B16" t="s">
        <v>42</v>
      </c>
      <c r="C16" t="s">
        <v>43</v>
      </c>
      <c r="D16" s="1">
        <v>8</v>
      </c>
      <c r="E16" s="1">
        <v>2017</v>
      </c>
      <c r="F16" s="3">
        <v>25000</v>
      </c>
      <c r="G16" s="4">
        <v>192</v>
      </c>
      <c r="H16" s="9">
        <f t="shared" si="0"/>
        <v>4800000</v>
      </c>
      <c r="I16" s="3">
        <v>123</v>
      </c>
      <c r="J16" s="4">
        <f t="shared" si="1"/>
        <v>240</v>
      </c>
      <c r="K16" s="9">
        <f t="shared" si="2"/>
        <v>29520</v>
      </c>
      <c r="L16" s="8">
        <f t="shared" si="3"/>
        <v>4829520</v>
      </c>
    </row>
    <row r="17" spans="1:12" x14ac:dyDescent="0.25">
      <c r="A17" t="s">
        <v>37</v>
      </c>
      <c r="B17" t="s">
        <v>46</v>
      </c>
      <c r="C17" t="s">
        <v>48</v>
      </c>
      <c r="D17" s="1">
        <v>2</v>
      </c>
      <c r="E17" s="1">
        <v>2016</v>
      </c>
      <c r="F17" s="3">
        <v>14398</v>
      </c>
      <c r="G17" s="4">
        <v>182</v>
      </c>
      <c r="H17" s="9">
        <f t="shared" si="0"/>
        <v>2620436</v>
      </c>
      <c r="I17" s="3">
        <v>212</v>
      </c>
      <c r="J17" s="4">
        <f t="shared" si="1"/>
        <v>228</v>
      </c>
      <c r="K17" s="9">
        <f t="shared" si="2"/>
        <v>48336</v>
      </c>
      <c r="L17" s="8">
        <f t="shared" si="3"/>
        <v>2668772</v>
      </c>
    </row>
    <row r="18" spans="1:12" x14ac:dyDescent="0.25">
      <c r="A18" t="s">
        <v>30</v>
      </c>
      <c r="B18" t="s">
        <v>31</v>
      </c>
      <c r="C18" t="s">
        <v>33</v>
      </c>
      <c r="D18" s="1">
        <v>12</v>
      </c>
      <c r="E18" s="1">
        <v>2017</v>
      </c>
      <c r="F18" s="3">
        <v>9245</v>
      </c>
      <c r="G18" s="4">
        <v>215</v>
      </c>
      <c r="H18" s="9">
        <f t="shared" si="0"/>
        <v>1987675</v>
      </c>
      <c r="I18" s="3">
        <v>218</v>
      </c>
      <c r="J18" s="4">
        <f t="shared" si="1"/>
        <v>269</v>
      </c>
      <c r="K18" s="9">
        <f t="shared" si="2"/>
        <v>58642</v>
      </c>
      <c r="L18" s="8">
        <f t="shared" si="3"/>
        <v>2046317</v>
      </c>
    </row>
    <row r="19" spans="1:12" x14ac:dyDescent="0.25">
      <c r="A19" t="s">
        <v>57</v>
      </c>
      <c r="B19" t="s">
        <v>58</v>
      </c>
      <c r="C19" t="s">
        <v>59</v>
      </c>
      <c r="D19" s="1">
        <v>5</v>
      </c>
      <c r="E19" s="1">
        <v>2016</v>
      </c>
      <c r="F19" s="3">
        <v>22875</v>
      </c>
      <c r="G19" s="4">
        <v>130</v>
      </c>
      <c r="H19" s="9">
        <f t="shared" si="0"/>
        <v>2973750</v>
      </c>
      <c r="I19" s="3">
        <v>1000</v>
      </c>
      <c r="J19" s="4">
        <f t="shared" si="1"/>
        <v>163</v>
      </c>
      <c r="K19" s="9">
        <f t="shared" si="2"/>
        <v>163000</v>
      </c>
      <c r="L19" s="8">
        <f t="shared" si="3"/>
        <v>3136750</v>
      </c>
    </row>
    <row r="20" spans="1:12" x14ac:dyDescent="0.25">
      <c r="A20" t="s">
        <v>70</v>
      </c>
      <c r="B20" t="s">
        <v>77</v>
      </c>
      <c r="C20" t="s">
        <v>71</v>
      </c>
      <c r="D20" s="1">
        <v>2</v>
      </c>
      <c r="E20" s="1">
        <v>2016</v>
      </c>
      <c r="F20" s="3">
        <v>32400</v>
      </c>
      <c r="G20" s="4">
        <v>110</v>
      </c>
      <c r="H20" s="9">
        <f t="shared" si="0"/>
        <v>3564000</v>
      </c>
      <c r="I20" s="3">
        <v>1309</v>
      </c>
      <c r="J20" s="4">
        <f t="shared" si="1"/>
        <v>138</v>
      </c>
      <c r="K20" s="9">
        <f t="shared" si="2"/>
        <v>180642</v>
      </c>
      <c r="L20" s="8">
        <f t="shared" si="3"/>
        <v>3744642</v>
      </c>
    </row>
    <row r="21" spans="1:12" x14ac:dyDescent="0.25">
      <c r="A21" t="s">
        <v>70</v>
      </c>
      <c r="B21" t="s">
        <v>77</v>
      </c>
      <c r="C21" t="s">
        <v>70</v>
      </c>
      <c r="D21" s="1">
        <v>13</v>
      </c>
      <c r="E21" s="1">
        <v>2017</v>
      </c>
      <c r="F21" s="3">
        <v>22418</v>
      </c>
      <c r="G21" s="4">
        <v>218</v>
      </c>
      <c r="H21" s="9">
        <f t="shared" si="0"/>
        <v>4887124</v>
      </c>
      <c r="I21" s="3">
        <v>45</v>
      </c>
      <c r="J21" s="4">
        <f t="shared" si="1"/>
        <v>273</v>
      </c>
      <c r="K21" s="9">
        <f t="shared" si="2"/>
        <v>12285</v>
      </c>
      <c r="L21" s="8">
        <f t="shared" si="3"/>
        <v>4899409</v>
      </c>
    </row>
    <row r="22" spans="1:12" x14ac:dyDescent="0.25">
      <c r="A22" t="s">
        <v>14</v>
      </c>
      <c r="B22" t="s">
        <v>15</v>
      </c>
      <c r="C22" t="s">
        <v>17</v>
      </c>
      <c r="D22" s="1">
        <v>6</v>
      </c>
      <c r="E22" s="1">
        <v>2016</v>
      </c>
      <c r="F22" s="3">
        <v>3400</v>
      </c>
      <c r="G22" s="4">
        <v>204</v>
      </c>
      <c r="H22" s="9">
        <f t="shared" si="0"/>
        <v>693600</v>
      </c>
      <c r="I22" s="3">
        <v>24</v>
      </c>
      <c r="J22" s="4">
        <f t="shared" si="1"/>
        <v>255</v>
      </c>
      <c r="K22" s="9">
        <f t="shared" si="2"/>
        <v>6120</v>
      </c>
      <c r="L22" s="8">
        <f t="shared" si="3"/>
        <v>699720</v>
      </c>
    </row>
    <row r="23" spans="1:12" x14ac:dyDescent="0.25">
      <c r="A23" t="s">
        <v>70</v>
      </c>
      <c r="B23" t="s">
        <v>77</v>
      </c>
      <c r="C23" t="s">
        <v>72</v>
      </c>
      <c r="D23" s="1">
        <v>5</v>
      </c>
      <c r="E23" s="1">
        <v>2015</v>
      </c>
      <c r="F23" s="3">
        <v>11875</v>
      </c>
      <c r="G23" s="4">
        <v>145</v>
      </c>
      <c r="H23" s="9">
        <f t="shared" si="0"/>
        <v>1721875</v>
      </c>
      <c r="I23" s="3">
        <v>1200</v>
      </c>
      <c r="J23" s="4">
        <f t="shared" si="1"/>
        <v>181</v>
      </c>
      <c r="K23" s="9">
        <f t="shared" si="2"/>
        <v>217200</v>
      </c>
      <c r="L23" s="8">
        <f t="shared" si="3"/>
        <v>1939075</v>
      </c>
    </row>
    <row r="24" spans="1:12" x14ac:dyDescent="0.25">
      <c r="A24" t="s">
        <v>25</v>
      </c>
      <c r="B24" t="s">
        <v>28</v>
      </c>
      <c r="C24" t="s">
        <v>29</v>
      </c>
      <c r="D24" s="1">
        <v>3</v>
      </c>
      <c r="E24" s="1">
        <v>2016</v>
      </c>
      <c r="F24" s="3">
        <v>5500</v>
      </c>
      <c r="G24" s="4">
        <v>244</v>
      </c>
      <c r="H24" s="9">
        <f t="shared" si="0"/>
        <v>1342000</v>
      </c>
      <c r="I24" s="3">
        <v>114</v>
      </c>
      <c r="J24" s="4">
        <f t="shared" si="1"/>
        <v>305</v>
      </c>
      <c r="K24" s="9">
        <f t="shared" si="2"/>
        <v>34770</v>
      </c>
      <c r="L24" s="8">
        <f t="shared" si="3"/>
        <v>1376770</v>
      </c>
    </row>
    <row r="25" spans="1:12" x14ac:dyDescent="0.25">
      <c r="A25" t="s">
        <v>30</v>
      </c>
      <c r="B25" t="s">
        <v>31</v>
      </c>
      <c r="C25" t="s">
        <v>32</v>
      </c>
      <c r="D25" s="1">
        <v>2</v>
      </c>
      <c r="E25" s="1">
        <v>2016</v>
      </c>
      <c r="F25" s="3">
        <v>5387</v>
      </c>
      <c r="G25" s="4">
        <v>182</v>
      </c>
      <c r="H25" s="9">
        <f t="shared" si="0"/>
        <v>980434</v>
      </c>
      <c r="I25" s="3">
        <v>34</v>
      </c>
      <c r="J25" s="4">
        <f t="shared" si="1"/>
        <v>228</v>
      </c>
      <c r="K25" s="9">
        <f t="shared" si="2"/>
        <v>7752</v>
      </c>
      <c r="L25" s="8">
        <f t="shared" si="3"/>
        <v>988186</v>
      </c>
    </row>
    <row r="26" spans="1:12" x14ac:dyDescent="0.25">
      <c r="A26" t="s">
        <v>30</v>
      </c>
      <c r="B26" t="s">
        <v>34</v>
      </c>
      <c r="C26" t="s">
        <v>36</v>
      </c>
      <c r="D26" s="1">
        <v>12</v>
      </c>
      <c r="E26" s="1">
        <v>2017</v>
      </c>
      <c r="F26" s="3">
        <v>37400</v>
      </c>
      <c r="G26" s="4">
        <v>206</v>
      </c>
      <c r="H26" s="9">
        <f t="shared" si="0"/>
        <v>7704400</v>
      </c>
      <c r="I26" s="3">
        <v>1000</v>
      </c>
      <c r="J26" s="4">
        <f t="shared" si="1"/>
        <v>258</v>
      </c>
      <c r="K26" s="9">
        <f t="shared" si="2"/>
        <v>258000</v>
      </c>
      <c r="L26" s="8">
        <f t="shared" si="3"/>
        <v>7962400</v>
      </c>
    </row>
    <row r="27" spans="1:12" x14ac:dyDescent="0.25">
      <c r="A27" t="s">
        <v>57</v>
      </c>
      <c r="B27" t="s">
        <v>66</v>
      </c>
      <c r="C27" t="s">
        <v>67</v>
      </c>
      <c r="D27" s="1">
        <v>8</v>
      </c>
      <c r="E27" s="1">
        <v>2017</v>
      </c>
      <c r="F27" s="3">
        <v>21230</v>
      </c>
      <c r="G27" s="4">
        <v>183</v>
      </c>
      <c r="H27" s="9">
        <f t="shared" si="0"/>
        <v>3885090</v>
      </c>
      <c r="I27" s="3">
        <v>1200</v>
      </c>
      <c r="J27" s="4">
        <f t="shared" si="1"/>
        <v>229</v>
      </c>
      <c r="K27" s="9">
        <f t="shared" si="2"/>
        <v>274800</v>
      </c>
      <c r="L27" s="8">
        <f t="shared" si="3"/>
        <v>4159890</v>
      </c>
    </row>
    <row r="28" spans="1:12" x14ac:dyDescent="0.25">
      <c r="A28" t="s">
        <v>50</v>
      </c>
      <c r="B28" t="s">
        <v>53</v>
      </c>
      <c r="C28" t="s">
        <v>54</v>
      </c>
      <c r="D28" s="1">
        <v>4</v>
      </c>
      <c r="E28" s="1">
        <v>2016</v>
      </c>
      <c r="F28" s="3">
        <v>9575</v>
      </c>
      <c r="G28" s="4">
        <v>188</v>
      </c>
      <c r="H28" s="9">
        <f t="shared" si="0"/>
        <v>1800100</v>
      </c>
      <c r="I28" s="3">
        <v>43</v>
      </c>
      <c r="J28" s="4">
        <f t="shared" si="1"/>
        <v>235</v>
      </c>
      <c r="K28" s="9">
        <f t="shared" si="2"/>
        <v>10105</v>
      </c>
      <c r="L28" s="8">
        <f t="shared" si="3"/>
        <v>1810205</v>
      </c>
    </row>
    <row r="29" spans="1:12" x14ac:dyDescent="0.25">
      <c r="A29" t="s">
        <v>57</v>
      </c>
      <c r="B29" t="s">
        <v>58</v>
      </c>
      <c r="C29" t="s">
        <v>62</v>
      </c>
      <c r="D29" s="1">
        <v>9</v>
      </c>
      <c r="E29" s="1">
        <v>2015</v>
      </c>
      <c r="F29" s="3">
        <v>4575</v>
      </c>
      <c r="G29" s="4">
        <v>156</v>
      </c>
      <c r="H29" s="9">
        <f t="shared" si="0"/>
        <v>713700</v>
      </c>
      <c r="I29" s="3">
        <v>63</v>
      </c>
      <c r="J29" s="4">
        <f t="shared" si="1"/>
        <v>195</v>
      </c>
      <c r="K29" s="9">
        <f t="shared" si="2"/>
        <v>12285</v>
      </c>
      <c r="L29" s="8">
        <f t="shared" si="3"/>
        <v>725985</v>
      </c>
    </row>
    <row r="30" spans="1:12" x14ac:dyDescent="0.25">
      <c r="A30" t="s">
        <v>50</v>
      </c>
      <c r="B30" t="s">
        <v>53</v>
      </c>
      <c r="C30" t="s">
        <v>52</v>
      </c>
      <c r="D30" s="1">
        <v>6</v>
      </c>
      <c r="E30" s="1">
        <v>2017</v>
      </c>
      <c r="F30" s="3">
        <v>12435</v>
      </c>
      <c r="G30" s="4">
        <v>218</v>
      </c>
      <c r="H30" s="9">
        <f t="shared" si="0"/>
        <v>2710830</v>
      </c>
      <c r="I30" s="3">
        <v>142</v>
      </c>
      <c r="J30" s="4">
        <f t="shared" si="1"/>
        <v>273</v>
      </c>
      <c r="K30" s="9">
        <f t="shared" si="2"/>
        <v>38766</v>
      </c>
      <c r="L30" s="8">
        <f t="shared" si="3"/>
        <v>2749596</v>
      </c>
    </row>
    <row r="31" spans="1:12" x14ac:dyDescent="0.25">
      <c r="A31" t="s">
        <v>14</v>
      </c>
      <c r="B31" t="s">
        <v>19</v>
      </c>
      <c r="C31" t="s">
        <v>20</v>
      </c>
      <c r="D31" s="1">
        <v>8</v>
      </c>
      <c r="E31" s="1">
        <v>2017</v>
      </c>
      <c r="F31" s="3">
        <v>11342</v>
      </c>
      <c r="G31" s="4">
        <v>217</v>
      </c>
      <c r="H31" s="9">
        <f t="shared" si="0"/>
        <v>2461214</v>
      </c>
      <c r="I31" s="3">
        <v>87</v>
      </c>
      <c r="J31" s="4">
        <f t="shared" si="1"/>
        <v>271</v>
      </c>
      <c r="K31" s="9">
        <f t="shared" si="2"/>
        <v>23577</v>
      </c>
      <c r="L31" s="8">
        <f t="shared" si="3"/>
        <v>2484791</v>
      </c>
    </row>
    <row r="32" spans="1:12" x14ac:dyDescent="0.25">
      <c r="A32" t="s">
        <v>50</v>
      </c>
      <c r="B32" t="s">
        <v>53</v>
      </c>
      <c r="C32" t="s">
        <v>51</v>
      </c>
      <c r="D32" s="1">
        <v>10</v>
      </c>
      <c r="E32" s="1">
        <v>2015</v>
      </c>
      <c r="F32" s="3">
        <v>3000</v>
      </c>
      <c r="G32" s="4">
        <v>225</v>
      </c>
      <c r="H32" s="9">
        <f t="shared" si="0"/>
        <v>675000</v>
      </c>
      <c r="I32" s="3">
        <v>418</v>
      </c>
      <c r="J32" s="4">
        <f t="shared" si="1"/>
        <v>281</v>
      </c>
      <c r="K32" s="9">
        <f t="shared" si="2"/>
        <v>117458</v>
      </c>
      <c r="L32" s="8">
        <f t="shared" si="3"/>
        <v>792458</v>
      </c>
    </row>
    <row r="33" spans="1:12" x14ac:dyDescent="0.25">
      <c r="A33" t="s">
        <v>50</v>
      </c>
      <c r="B33" t="s">
        <v>51</v>
      </c>
      <c r="C33" t="s">
        <v>55</v>
      </c>
      <c r="D33" s="1">
        <v>7</v>
      </c>
      <c r="E33" s="1">
        <v>2017</v>
      </c>
      <c r="F33" s="3">
        <v>12000</v>
      </c>
      <c r="G33" s="4">
        <v>265</v>
      </c>
      <c r="H33" s="9">
        <f t="shared" si="0"/>
        <v>3180000</v>
      </c>
      <c r="I33" s="3">
        <v>155</v>
      </c>
      <c r="J33" s="4">
        <f t="shared" si="1"/>
        <v>331</v>
      </c>
      <c r="K33" s="9">
        <f t="shared" si="2"/>
        <v>51305</v>
      </c>
      <c r="L33" s="8">
        <f t="shared" si="3"/>
        <v>3231305</v>
      </c>
    </row>
    <row r="34" spans="1:12" x14ac:dyDescent="0.25">
      <c r="A34" t="s">
        <v>70</v>
      </c>
      <c r="B34" t="s">
        <v>74</v>
      </c>
      <c r="C34" t="s">
        <v>76</v>
      </c>
      <c r="D34" s="1">
        <v>2</v>
      </c>
      <c r="E34" s="1">
        <v>2013</v>
      </c>
      <c r="F34" s="3">
        <v>11254</v>
      </c>
      <c r="G34" s="4">
        <v>118</v>
      </c>
      <c r="H34" s="9">
        <f t="shared" si="0"/>
        <v>1327972</v>
      </c>
      <c r="I34" s="3">
        <v>750</v>
      </c>
      <c r="J34" s="4">
        <f t="shared" si="1"/>
        <v>148</v>
      </c>
      <c r="K34" s="9">
        <f t="shared" si="2"/>
        <v>111000</v>
      </c>
      <c r="L34" s="8">
        <f t="shared" si="3"/>
        <v>1438972</v>
      </c>
    </row>
    <row r="35" spans="1:12" x14ac:dyDescent="0.25">
      <c r="A35" t="s">
        <v>37</v>
      </c>
      <c r="B35" t="s">
        <v>46</v>
      </c>
      <c r="C35" t="s">
        <v>49</v>
      </c>
      <c r="D35" s="1">
        <v>1</v>
      </c>
      <c r="E35" s="1">
        <v>2014</v>
      </c>
      <c r="F35" s="3">
        <v>9876</v>
      </c>
      <c r="G35" s="4">
        <v>155</v>
      </c>
      <c r="H35" s="9">
        <f t="shared" si="0"/>
        <v>1530780</v>
      </c>
      <c r="I35" s="3">
        <v>22</v>
      </c>
      <c r="J35" s="4">
        <f t="shared" si="1"/>
        <v>194</v>
      </c>
      <c r="K35" s="9">
        <f t="shared" si="2"/>
        <v>4268</v>
      </c>
      <c r="L35" s="8">
        <f t="shared" si="3"/>
        <v>1535048</v>
      </c>
    </row>
    <row r="36" spans="1:12" x14ac:dyDescent="0.25">
      <c r="A36" t="s">
        <v>70</v>
      </c>
      <c r="B36" t="s">
        <v>77</v>
      </c>
      <c r="C36" t="s">
        <v>73</v>
      </c>
      <c r="D36" s="1">
        <v>5</v>
      </c>
      <c r="E36" s="1">
        <v>2014</v>
      </c>
      <c r="F36" s="3">
        <v>23575</v>
      </c>
      <c r="G36" s="4">
        <v>125</v>
      </c>
      <c r="H36" s="9">
        <f t="shared" si="0"/>
        <v>2946875</v>
      </c>
      <c r="I36" s="3">
        <v>1245</v>
      </c>
      <c r="J36" s="4">
        <f t="shared" si="1"/>
        <v>156</v>
      </c>
      <c r="K36" s="9">
        <f t="shared" si="2"/>
        <v>194220</v>
      </c>
      <c r="L36" s="8">
        <f t="shared" si="3"/>
        <v>3141095</v>
      </c>
    </row>
    <row r="37" spans="1:12" x14ac:dyDescent="0.25">
      <c r="A37" t="s">
        <v>25</v>
      </c>
      <c r="B37" t="s">
        <v>26</v>
      </c>
      <c r="C37" t="s">
        <v>26</v>
      </c>
      <c r="D37" s="1">
        <v>5</v>
      </c>
      <c r="E37" s="1">
        <v>2015</v>
      </c>
      <c r="F37" s="3">
        <v>22345</v>
      </c>
      <c r="G37" s="4">
        <v>221</v>
      </c>
      <c r="H37" s="9">
        <f t="shared" si="0"/>
        <v>4938245</v>
      </c>
      <c r="I37" s="3">
        <v>732</v>
      </c>
      <c r="J37" s="4">
        <f t="shared" si="1"/>
        <v>276</v>
      </c>
      <c r="K37" s="9">
        <f t="shared" si="2"/>
        <v>202032</v>
      </c>
      <c r="L37" s="8">
        <f t="shared" si="3"/>
        <v>5140277</v>
      </c>
    </row>
    <row r="38" spans="1:12" x14ac:dyDescent="0.25">
      <c r="A38" t="s">
        <v>30</v>
      </c>
      <c r="B38" t="s">
        <v>34</v>
      </c>
      <c r="C38" t="s">
        <v>35</v>
      </c>
      <c r="D38" s="1">
        <v>3</v>
      </c>
      <c r="E38" s="1">
        <v>2015</v>
      </c>
      <c r="F38" s="3">
        <v>2750</v>
      </c>
      <c r="G38" s="4">
        <v>165</v>
      </c>
      <c r="H38" s="9">
        <f t="shared" si="0"/>
        <v>453750</v>
      </c>
      <c r="I38" s="3">
        <v>83</v>
      </c>
      <c r="J38" s="4">
        <f t="shared" si="1"/>
        <v>206</v>
      </c>
      <c r="K38" s="9">
        <f t="shared" si="2"/>
        <v>17098</v>
      </c>
      <c r="L38" s="8">
        <f t="shared" si="3"/>
        <v>470848</v>
      </c>
    </row>
    <row r="39" spans="1:12" x14ac:dyDescent="0.25">
      <c r="A39" t="s">
        <v>57</v>
      </c>
      <c r="B39" t="s">
        <v>60</v>
      </c>
      <c r="C39" t="s">
        <v>65</v>
      </c>
      <c r="D39" s="1">
        <v>3</v>
      </c>
      <c r="E39" s="1">
        <v>2015</v>
      </c>
      <c r="F39" s="3">
        <v>4500</v>
      </c>
      <c r="G39" s="4">
        <v>125</v>
      </c>
      <c r="H39" s="9">
        <f t="shared" si="0"/>
        <v>562500</v>
      </c>
      <c r="I39" s="3">
        <v>12</v>
      </c>
      <c r="J39" s="4">
        <f t="shared" si="1"/>
        <v>156</v>
      </c>
      <c r="K39" s="9">
        <f t="shared" si="2"/>
        <v>1872</v>
      </c>
      <c r="L39" s="8">
        <f t="shared" si="3"/>
        <v>564372</v>
      </c>
    </row>
    <row r="40" spans="1:12" x14ac:dyDescent="0.25">
      <c r="A40" t="s">
        <v>14</v>
      </c>
      <c r="B40" t="s">
        <v>23</v>
      </c>
      <c r="C40" t="s">
        <v>24</v>
      </c>
      <c r="D40" s="1">
        <v>12</v>
      </c>
      <c r="E40" s="1">
        <v>2016</v>
      </c>
      <c r="F40" s="3">
        <v>8590</v>
      </c>
      <c r="G40" s="4">
        <v>236</v>
      </c>
      <c r="H40" s="9">
        <f t="shared" si="0"/>
        <v>2027240</v>
      </c>
      <c r="I40" s="3">
        <v>48</v>
      </c>
      <c r="J40" s="4">
        <f t="shared" si="1"/>
        <v>295</v>
      </c>
      <c r="K40" s="9">
        <f t="shared" si="2"/>
        <v>14160</v>
      </c>
      <c r="L40" s="8">
        <f t="shared" si="3"/>
        <v>2041400</v>
      </c>
    </row>
    <row r="41" spans="1:12" x14ac:dyDescent="0.25">
      <c r="A41" t="s">
        <v>14</v>
      </c>
      <c r="B41" t="s">
        <v>23</v>
      </c>
      <c r="C41" t="s">
        <v>78</v>
      </c>
      <c r="D41" s="1">
        <v>9</v>
      </c>
      <c r="E41" s="1">
        <v>2016</v>
      </c>
      <c r="F41" s="3">
        <v>5837</v>
      </c>
      <c r="G41" s="4">
        <v>186</v>
      </c>
      <c r="H41" s="9">
        <f t="shared" si="0"/>
        <v>1085682</v>
      </c>
      <c r="I41" s="3">
        <v>632</v>
      </c>
      <c r="J41" s="4">
        <f t="shared" si="1"/>
        <v>233</v>
      </c>
      <c r="K41" s="9">
        <f t="shared" si="2"/>
        <v>147256</v>
      </c>
      <c r="L41" s="8">
        <f t="shared" si="3"/>
        <v>1232938</v>
      </c>
    </row>
    <row r="42" spans="1:12" x14ac:dyDescent="0.25">
      <c r="A42" t="s">
        <v>70</v>
      </c>
      <c r="B42" t="s">
        <v>74</v>
      </c>
      <c r="C42" t="s">
        <v>75</v>
      </c>
      <c r="D42" s="1">
        <v>10</v>
      </c>
      <c r="E42" s="1">
        <v>2014</v>
      </c>
      <c r="F42" s="3">
        <v>7500</v>
      </c>
      <c r="G42" s="4">
        <v>195</v>
      </c>
      <c r="H42" s="9">
        <f t="shared" si="0"/>
        <v>1462500</v>
      </c>
      <c r="I42" s="3">
        <v>53</v>
      </c>
      <c r="J42" s="4">
        <f t="shared" si="1"/>
        <v>244</v>
      </c>
      <c r="K42" s="9">
        <f t="shared" si="2"/>
        <v>12932</v>
      </c>
      <c r="L42" s="8">
        <f t="shared" si="3"/>
        <v>1475432</v>
      </c>
    </row>
    <row r="43" spans="1:12" x14ac:dyDescent="0.25">
      <c r="A43" t="s">
        <v>25</v>
      </c>
      <c r="B43" t="s">
        <v>28</v>
      </c>
      <c r="C43" t="s">
        <v>28</v>
      </c>
      <c r="D43" s="1">
        <v>9</v>
      </c>
      <c r="E43" s="1">
        <v>2017</v>
      </c>
      <c r="F43" s="3">
        <v>3500</v>
      </c>
      <c r="G43" s="4">
        <v>310</v>
      </c>
      <c r="H43" s="9">
        <f t="shared" si="0"/>
        <v>1085000</v>
      </c>
      <c r="I43" s="3">
        <v>43</v>
      </c>
      <c r="J43" s="4">
        <f t="shared" si="1"/>
        <v>388</v>
      </c>
      <c r="K43" s="9">
        <f t="shared" si="2"/>
        <v>16684</v>
      </c>
      <c r="L43" s="8">
        <f t="shared" si="3"/>
        <v>1101684</v>
      </c>
    </row>
    <row r="44" spans="1:12" x14ac:dyDescent="0.25">
      <c r="A44" t="s">
        <v>57</v>
      </c>
      <c r="B44" t="s">
        <v>66</v>
      </c>
      <c r="C44" t="s">
        <v>69</v>
      </c>
      <c r="D44" s="1">
        <v>2</v>
      </c>
      <c r="E44" s="1">
        <v>2014</v>
      </c>
      <c r="F44" s="3">
        <v>15374</v>
      </c>
      <c r="G44" s="4">
        <v>120</v>
      </c>
      <c r="H44" s="9">
        <f t="shared" si="0"/>
        <v>1844880</v>
      </c>
      <c r="I44" s="3">
        <v>110</v>
      </c>
      <c r="J44" s="4">
        <f t="shared" si="1"/>
        <v>150</v>
      </c>
      <c r="K44" s="9">
        <f t="shared" si="2"/>
        <v>16500</v>
      </c>
      <c r="L44" s="8">
        <f t="shared" si="3"/>
        <v>1861380</v>
      </c>
    </row>
    <row r="45" spans="1:12" x14ac:dyDescent="0.25">
      <c r="A45" t="s">
        <v>37</v>
      </c>
      <c r="B45" t="s">
        <v>38</v>
      </c>
      <c r="C45" t="s">
        <v>40</v>
      </c>
      <c r="D45" s="1">
        <v>3</v>
      </c>
      <c r="E45" s="1">
        <v>2017</v>
      </c>
      <c r="F45" s="3">
        <v>20300</v>
      </c>
      <c r="G45" s="4">
        <v>298</v>
      </c>
      <c r="H45" s="9">
        <f t="shared" si="0"/>
        <v>6049400</v>
      </c>
      <c r="I45" s="3">
        <v>118</v>
      </c>
      <c r="J45" s="4">
        <f t="shared" si="1"/>
        <v>373</v>
      </c>
      <c r="K45" s="9">
        <f t="shared" si="2"/>
        <v>44014</v>
      </c>
      <c r="L45" s="8">
        <f t="shared" si="3"/>
        <v>6093414</v>
      </c>
    </row>
    <row r="46" spans="1:12" x14ac:dyDescent="0.25">
      <c r="A46" t="s">
        <v>50</v>
      </c>
      <c r="B46" t="s">
        <v>51</v>
      </c>
      <c r="C46" t="s">
        <v>56</v>
      </c>
      <c r="D46" s="1">
        <v>6</v>
      </c>
      <c r="E46" s="1">
        <v>2016</v>
      </c>
      <c r="F46" s="3">
        <v>7532</v>
      </c>
      <c r="G46" s="4">
        <v>210</v>
      </c>
      <c r="H46" s="9">
        <f t="shared" si="0"/>
        <v>1581720</v>
      </c>
      <c r="I46" s="3">
        <v>83</v>
      </c>
      <c r="J46" s="4">
        <f t="shared" si="1"/>
        <v>263</v>
      </c>
      <c r="K46" s="9">
        <f t="shared" si="2"/>
        <v>21829</v>
      </c>
      <c r="L46" s="8">
        <f t="shared" si="3"/>
        <v>1603549</v>
      </c>
    </row>
    <row r="47" spans="1:12" x14ac:dyDescent="0.25">
      <c r="A47" t="s">
        <v>14</v>
      </c>
      <c r="B47" t="s">
        <v>23</v>
      </c>
      <c r="C47" t="s">
        <v>79</v>
      </c>
      <c r="D47" s="1">
        <v>5</v>
      </c>
      <c r="E47" s="1">
        <v>2003</v>
      </c>
      <c r="F47" s="3">
        <v>18750</v>
      </c>
      <c r="G47" s="4">
        <v>194</v>
      </c>
      <c r="H47" s="9">
        <f t="shared" si="0"/>
        <v>3637500</v>
      </c>
      <c r="I47" s="3">
        <v>1023</v>
      </c>
      <c r="J47" s="4">
        <f t="shared" si="1"/>
        <v>243</v>
      </c>
      <c r="K47" s="9">
        <f t="shared" si="2"/>
        <v>248589</v>
      </c>
      <c r="L47" s="8">
        <f t="shared" si="3"/>
        <v>3886089</v>
      </c>
    </row>
    <row r="48" spans="1:12" x14ac:dyDescent="0.25">
      <c r="A48" t="s">
        <v>37</v>
      </c>
      <c r="B48" t="s">
        <v>38</v>
      </c>
      <c r="C48" t="s">
        <v>39</v>
      </c>
      <c r="D48" s="1">
        <v>1</v>
      </c>
      <c r="E48" s="1">
        <v>2015</v>
      </c>
      <c r="F48" s="3">
        <v>11983</v>
      </c>
      <c r="G48" s="4">
        <v>66</v>
      </c>
      <c r="H48" s="9">
        <f t="shared" si="0"/>
        <v>790878</v>
      </c>
      <c r="I48" s="3">
        <v>93</v>
      </c>
      <c r="J48" s="4">
        <f t="shared" si="1"/>
        <v>83</v>
      </c>
      <c r="K48" s="9">
        <f t="shared" si="2"/>
        <v>7719</v>
      </c>
      <c r="L48" s="8">
        <f t="shared" si="3"/>
        <v>798597</v>
      </c>
    </row>
    <row r="49" spans="1:12" x14ac:dyDescent="0.25">
      <c r="A49" t="s">
        <v>57</v>
      </c>
      <c r="B49" t="s">
        <v>60</v>
      </c>
      <c r="C49" t="s">
        <v>64</v>
      </c>
      <c r="D49" s="1">
        <v>9</v>
      </c>
      <c r="E49" s="1">
        <v>2016</v>
      </c>
      <c r="F49" s="3">
        <v>4500</v>
      </c>
      <c r="G49" s="4">
        <v>175</v>
      </c>
      <c r="H49" s="9">
        <f t="shared" si="0"/>
        <v>787500</v>
      </c>
      <c r="I49" s="3">
        <v>251</v>
      </c>
      <c r="J49" s="4">
        <f t="shared" si="1"/>
        <v>219</v>
      </c>
      <c r="K49" s="9">
        <f t="shared" si="2"/>
        <v>54969</v>
      </c>
      <c r="L49" s="8">
        <f t="shared" si="3"/>
        <v>842469</v>
      </c>
    </row>
    <row r="50" spans="1:12" x14ac:dyDescent="0.25">
      <c r="A50" t="s">
        <v>37</v>
      </c>
      <c r="B50" t="s">
        <v>46</v>
      </c>
      <c r="C50" t="s">
        <v>47</v>
      </c>
      <c r="D50" s="1">
        <v>1</v>
      </c>
      <c r="E50" s="1">
        <v>2012</v>
      </c>
      <c r="F50" s="3">
        <v>20100</v>
      </c>
      <c r="G50" s="4">
        <v>125</v>
      </c>
      <c r="H50" s="9">
        <f t="shared" si="0"/>
        <v>2512500</v>
      </c>
      <c r="I50" s="3">
        <v>1723</v>
      </c>
      <c r="J50" s="4">
        <f t="shared" si="1"/>
        <v>156</v>
      </c>
      <c r="K50" s="9">
        <f t="shared" si="2"/>
        <v>268788</v>
      </c>
      <c r="L50" s="8">
        <f t="shared" si="3"/>
        <v>2781288</v>
      </c>
    </row>
  </sheetData>
  <sortState ref="A5:L50">
    <sortCondition ref="C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26" sqref="B26"/>
    </sheetView>
  </sheetViews>
  <sheetFormatPr defaultColWidth="8.85546875" defaultRowHeight="15" x14ac:dyDescent="0.25"/>
  <cols>
    <col min="1" max="1" width="31.7109375" customWidth="1"/>
    <col min="2" max="2" width="32.7109375" customWidth="1"/>
    <col min="3" max="3" width="50.42578125" customWidth="1"/>
    <col min="4" max="4" width="7.28515625" bestFit="1" customWidth="1"/>
    <col min="5" max="5" width="9.140625" customWidth="1"/>
    <col min="6" max="6" width="11" customWidth="1"/>
    <col min="7" max="7" width="12" customWidth="1"/>
    <col min="8" max="8" width="13.7109375" customWidth="1"/>
    <col min="9" max="9" width="11" customWidth="1"/>
    <col min="10" max="10" width="12" customWidth="1"/>
    <col min="11" max="12" width="13.7109375" customWidth="1"/>
  </cols>
  <sheetData>
    <row r="1" spans="1:12" x14ac:dyDescent="0.25">
      <c r="D1" s="1"/>
      <c r="E1" s="1"/>
      <c r="G1" t="s">
        <v>0</v>
      </c>
      <c r="J1" s="2">
        <v>1.25</v>
      </c>
    </row>
    <row r="2" spans="1:12" x14ac:dyDescent="0.25">
      <c r="D2" s="1"/>
      <c r="E2" s="1"/>
      <c r="G2" t="s">
        <v>1</v>
      </c>
      <c r="J2" s="2">
        <v>0.1</v>
      </c>
    </row>
    <row r="3" spans="1:12" x14ac:dyDescent="0.25">
      <c r="D3" s="1"/>
      <c r="E3" s="1"/>
      <c r="J3" s="2"/>
    </row>
    <row r="4" spans="1:12" ht="30" x14ac:dyDescent="0.25">
      <c r="A4" s="5" t="s">
        <v>2</v>
      </c>
      <c r="B4" s="5" t="s">
        <v>3</v>
      </c>
      <c r="C4" s="5" t="s">
        <v>4</v>
      </c>
      <c r="D4" s="6" t="s">
        <v>5</v>
      </c>
      <c r="E4" s="6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</row>
    <row r="5" spans="1:12" x14ac:dyDescent="0.25">
      <c r="A5" t="s">
        <v>14</v>
      </c>
      <c r="B5" t="s">
        <v>15</v>
      </c>
      <c r="C5" t="s">
        <v>16</v>
      </c>
      <c r="D5" s="1">
        <v>11</v>
      </c>
      <c r="E5" s="1">
        <v>2017</v>
      </c>
      <c r="F5" s="3">
        <v>5893</v>
      </c>
      <c r="G5" s="4">
        <v>230</v>
      </c>
      <c r="H5" s="9">
        <f t="shared" ref="H5:H50" si="0">F5*G5</f>
        <v>1355390</v>
      </c>
      <c r="I5" s="3">
        <v>93</v>
      </c>
      <c r="J5" s="4">
        <f t="shared" ref="J5:J50" si="1">ROUND(G5*RetailRate,0)</f>
        <v>288</v>
      </c>
      <c r="K5" s="9">
        <f t="shared" ref="K5:K50" si="2">I5*J5</f>
        <v>26784</v>
      </c>
      <c r="L5" s="8">
        <f t="shared" ref="L5:L50" si="3">H5+K5</f>
        <v>1382174</v>
      </c>
    </row>
    <row r="6" spans="1:12" x14ac:dyDescent="0.25">
      <c r="A6" t="s">
        <v>14</v>
      </c>
      <c r="B6" t="s">
        <v>15</v>
      </c>
      <c r="C6" t="s">
        <v>17</v>
      </c>
      <c r="D6" s="1">
        <v>6</v>
      </c>
      <c r="E6" s="1">
        <v>2016</v>
      </c>
      <c r="F6" s="3">
        <v>3400</v>
      </c>
      <c r="G6" s="4">
        <v>204</v>
      </c>
      <c r="H6" s="9">
        <f t="shared" si="0"/>
        <v>693600</v>
      </c>
      <c r="I6" s="3">
        <v>24</v>
      </c>
      <c r="J6" s="4">
        <f t="shared" si="1"/>
        <v>255</v>
      </c>
      <c r="K6" s="9">
        <f t="shared" si="2"/>
        <v>6120</v>
      </c>
      <c r="L6" s="8">
        <f t="shared" si="3"/>
        <v>699720</v>
      </c>
    </row>
    <row r="7" spans="1:12" x14ac:dyDescent="0.25">
      <c r="A7" t="s">
        <v>14</v>
      </c>
      <c r="B7" t="s">
        <v>15</v>
      </c>
      <c r="C7" t="s">
        <v>18</v>
      </c>
      <c r="D7" s="1">
        <v>5</v>
      </c>
      <c r="E7" s="1">
        <v>2014</v>
      </c>
      <c r="F7" s="3">
        <v>7503</v>
      </c>
      <c r="G7" s="4">
        <v>185</v>
      </c>
      <c r="H7" s="9">
        <f t="shared" si="0"/>
        <v>1388055</v>
      </c>
      <c r="I7" s="3">
        <v>29</v>
      </c>
      <c r="J7" s="4">
        <f t="shared" si="1"/>
        <v>231</v>
      </c>
      <c r="K7" s="9">
        <f t="shared" si="2"/>
        <v>6699</v>
      </c>
      <c r="L7" s="8">
        <f t="shared" si="3"/>
        <v>1394754</v>
      </c>
    </row>
    <row r="8" spans="1:12" x14ac:dyDescent="0.25">
      <c r="A8" t="s">
        <v>14</v>
      </c>
      <c r="B8" t="s">
        <v>19</v>
      </c>
      <c r="C8" t="s">
        <v>20</v>
      </c>
      <c r="D8" s="1">
        <v>8</v>
      </c>
      <c r="E8" s="1">
        <v>2017</v>
      </c>
      <c r="F8" s="3">
        <v>11342</v>
      </c>
      <c r="G8" s="4">
        <v>217</v>
      </c>
      <c r="H8" s="9">
        <f t="shared" si="0"/>
        <v>2461214</v>
      </c>
      <c r="I8" s="3">
        <v>87</v>
      </c>
      <c r="J8" s="4">
        <f t="shared" si="1"/>
        <v>271</v>
      </c>
      <c r="K8" s="9">
        <f t="shared" si="2"/>
        <v>23577</v>
      </c>
      <c r="L8" s="8">
        <f t="shared" si="3"/>
        <v>2484791</v>
      </c>
    </row>
    <row r="9" spans="1:12" x14ac:dyDescent="0.25">
      <c r="A9" t="s">
        <v>14</v>
      </c>
      <c r="B9" t="s">
        <v>19</v>
      </c>
      <c r="C9" t="s">
        <v>21</v>
      </c>
      <c r="D9" s="1">
        <v>6</v>
      </c>
      <c r="E9" s="1">
        <v>2017</v>
      </c>
      <c r="F9" s="3">
        <v>18500</v>
      </c>
      <c r="G9" s="4">
        <v>219</v>
      </c>
      <c r="H9" s="9">
        <f t="shared" si="0"/>
        <v>4051500</v>
      </c>
      <c r="I9" s="3">
        <v>245</v>
      </c>
      <c r="J9" s="4">
        <f t="shared" si="1"/>
        <v>274</v>
      </c>
      <c r="K9" s="9">
        <f t="shared" si="2"/>
        <v>67130</v>
      </c>
      <c r="L9" s="8">
        <f t="shared" si="3"/>
        <v>4118630</v>
      </c>
    </row>
    <row r="10" spans="1:12" x14ac:dyDescent="0.25">
      <c r="A10" t="s">
        <v>14</v>
      </c>
      <c r="B10" t="s">
        <v>15</v>
      </c>
      <c r="C10" t="s">
        <v>22</v>
      </c>
      <c r="D10" s="1">
        <v>10</v>
      </c>
      <c r="E10" s="1">
        <v>2014</v>
      </c>
      <c r="F10" s="3">
        <v>5575</v>
      </c>
      <c r="G10" s="4">
        <v>266</v>
      </c>
      <c r="H10" s="9">
        <f t="shared" si="0"/>
        <v>1482950</v>
      </c>
      <c r="I10" s="3">
        <v>32</v>
      </c>
      <c r="J10" s="4">
        <f t="shared" si="1"/>
        <v>333</v>
      </c>
      <c r="K10" s="9">
        <f t="shared" si="2"/>
        <v>10656</v>
      </c>
      <c r="L10" s="8">
        <f t="shared" si="3"/>
        <v>1493606</v>
      </c>
    </row>
    <row r="11" spans="1:12" x14ac:dyDescent="0.25">
      <c r="A11" t="s">
        <v>14</v>
      </c>
      <c r="B11" t="s">
        <v>23</v>
      </c>
      <c r="C11" t="s">
        <v>78</v>
      </c>
      <c r="D11" s="1">
        <v>9</v>
      </c>
      <c r="E11" s="1">
        <v>2016</v>
      </c>
      <c r="F11" s="3">
        <v>5837</v>
      </c>
      <c r="G11" s="4">
        <v>186</v>
      </c>
      <c r="H11" s="9">
        <f t="shared" si="0"/>
        <v>1085682</v>
      </c>
      <c r="I11" s="3">
        <v>632</v>
      </c>
      <c r="J11" s="4">
        <f t="shared" si="1"/>
        <v>233</v>
      </c>
      <c r="K11" s="9">
        <f t="shared" si="2"/>
        <v>147256</v>
      </c>
      <c r="L11" s="8">
        <f t="shared" si="3"/>
        <v>1232938</v>
      </c>
    </row>
    <row r="12" spans="1:12" x14ac:dyDescent="0.25">
      <c r="A12" t="s">
        <v>14</v>
      </c>
      <c r="B12" t="s">
        <v>23</v>
      </c>
      <c r="C12" t="s">
        <v>79</v>
      </c>
      <c r="D12" s="1">
        <v>5</v>
      </c>
      <c r="E12" s="1">
        <v>2003</v>
      </c>
      <c r="F12" s="3">
        <v>18750</v>
      </c>
      <c r="G12" s="4">
        <v>194</v>
      </c>
      <c r="H12" s="9">
        <f t="shared" si="0"/>
        <v>3637500</v>
      </c>
      <c r="I12" s="3">
        <v>1023</v>
      </c>
      <c r="J12" s="4">
        <f t="shared" si="1"/>
        <v>243</v>
      </c>
      <c r="K12" s="9">
        <f t="shared" si="2"/>
        <v>248589</v>
      </c>
      <c r="L12" s="8">
        <f t="shared" si="3"/>
        <v>3886089</v>
      </c>
    </row>
    <row r="13" spans="1:12" x14ac:dyDescent="0.25">
      <c r="A13" t="s">
        <v>14</v>
      </c>
      <c r="B13" t="s">
        <v>23</v>
      </c>
      <c r="C13" t="s">
        <v>24</v>
      </c>
      <c r="D13" s="1">
        <v>12</v>
      </c>
      <c r="E13" s="1">
        <v>2016</v>
      </c>
      <c r="F13" s="3">
        <v>8590</v>
      </c>
      <c r="G13" s="4">
        <v>236</v>
      </c>
      <c r="H13" s="9">
        <f t="shared" si="0"/>
        <v>2027240</v>
      </c>
      <c r="I13" s="3">
        <v>48</v>
      </c>
      <c r="J13" s="4">
        <f t="shared" si="1"/>
        <v>295</v>
      </c>
      <c r="K13" s="9">
        <f t="shared" si="2"/>
        <v>14160</v>
      </c>
      <c r="L13" s="8">
        <f t="shared" si="3"/>
        <v>2041400</v>
      </c>
    </row>
    <row r="14" spans="1:12" x14ac:dyDescent="0.25">
      <c r="A14" t="s">
        <v>25</v>
      </c>
      <c r="B14" t="s">
        <v>26</v>
      </c>
      <c r="C14" t="s">
        <v>26</v>
      </c>
      <c r="D14" s="1">
        <v>5</v>
      </c>
      <c r="E14" s="1">
        <v>2015</v>
      </c>
      <c r="F14" s="3">
        <v>22345</v>
      </c>
      <c r="G14" s="4">
        <v>221</v>
      </c>
      <c r="H14" s="9">
        <f t="shared" si="0"/>
        <v>4938245</v>
      </c>
      <c r="I14" s="3">
        <v>732</v>
      </c>
      <c r="J14" s="4">
        <f t="shared" si="1"/>
        <v>276</v>
      </c>
      <c r="K14" s="9">
        <f t="shared" si="2"/>
        <v>202032</v>
      </c>
      <c r="L14" s="8">
        <f t="shared" si="3"/>
        <v>5140277</v>
      </c>
    </row>
    <row r="15" spans="1:12" x14ac:dyDescent="0.25">
      <c r="A15" t="s">
        <v>25</v>
      </c>
      <c r="B15" t="s">
        <v>26</v>
      </c>
      <c r="C15" t="s">
        <v>27</v>
      </c>
      <c r="D15" s="1">
        <v>4</v>
      </c>
      <c r="E15" s="1">
        <v>2017</v>
      </c>
      <c r="F15" s="3">
        <v>25750</v>
      </c>
      <c r="G15" s="4">
        <v>208</v>
      </c>
      <c r="H15" s="9">
        <f t="shared" si="0"/>
        <v>5356000</v>
      </c>
      <c r="I15" s="3">
        <v>1234</v>
      </c>
      <c r="J15" s="4">
        <f t="shared" si="1"/>
        <v>260</v>
      </c>
      <c r="K15" s="9">
        <f t="shared" si="2"/>
        <v>320840</v>
      </c>
      <c r="L15" s="8">
        <f t="shared" si="3"/>
        <v>5676840</v>
      </c>
    </row>
    <row r="16" spans="1:12" x14ac:dyDescent="0.25">
      <c r="A16" t="s">
        <v>25</v>
      </c>
      <c r="B16" t="s">
        <v>28</v>
      </c>
      <c r="C16" t="s">
        <v>29</v>
      </c>
      <c r="D16" s="1">
        <v>3</v>
      </c>
      <c r="E16" s="1">
        <v>2016</v>
      </c>
      <c r="F16" s="3">
        <v>5500</v>
      </c>
      <c r="G16" s="4">
        <v>244</v>
      </c>
      <c r="H16" s="9">
        <f t="shared" si="0"/>
        <v>1342000</v>
      </c>
      <c r="I16" s="3">
        <v>114</v>
      </c>
      <c r="J16" s="4">
        <f t="shared" si="1"/>
        <v>305</v>
      </c>
      <c r="K16" s="9">
        <f t="shared" si="2"/>
        <v>34770</v>
      </c>
      <c r="L16" s="8">
        <f t="shared" si="3"/>
        <v>1376770</v>
      </c>
    </row>
    <row r="17" spans="1:12" x14ac:dyDescent="0.25">
      <c r="A17" t="s">
        <v>25</v>
      </c>
      <c r="B17" t="s">
        <v>28</v>
      </c>
      <c r="C17" t="s">
        <v>28</v>
      </c>
      <c r="D17" s="1">
        <v>9</v>
      </c>
      <c r="E17" s="1">
        <v>2017</v>
      </c>
      <c r="F17" s="3">
        <v>3500</v>
      </c>
      <c r="G17" s="4">
        <v>310</v>
      </c>
      <c r="H17" s="9">
        <f t="shared" si="0"/>
        <v>1085000</v>
      </c>
      <c r="I17" s="3">
        <v>43</v>
      </c>
      <c r="J17" s="4">
        <f t="shared" si="1"/>
        <v>388</v>
      </c>
      <c r="K17" s="9">
        <f t="shared" si="2"/>
        <v>16684</v>
      </c>
      <c r="L17" s="8">
        <f t="shared" si="3"/>
        <v>1101684</v>
      </c>
    </row>
    <row r="18" spans="1:12" x14ac:dyDescent="0.25">
      <c r="A18" t="s">
        <v>30</v>
      </c>
      <c r="B18" t="s">
        <v>31</v>
      </c>
      <c r="C18" t="s">
        <v>32</v>
      </c>
      <c r="D18" s="1">
        <v>2</v>
      </c>
      <c r="E18" s="1">
        <v>2016</v>
      </c>
      <c r="F18" s="3">
        <v>5387</v>
      </c>
      <c r="G18" s="4">
        <v>182</v>
      </c>
      <c r="H18" s="9">
        <f t="shared" si="0"/>
        <v>980434</v>
      </c>
      <c r="I18" s="3">
        <v>34</v>
      </c>
      <c r="J18" s="4">
        <f t="shared" si="1"/>
        <v>228</v>
      </c>
      <c r="K18" s="9">
        <f t="shared" si="2"/>
        <v>7752</v>
      </c>
      <c r="L18" s="8">
        <f t="shared" si="3"/>
        <v>988186</v>
      </c>
    </row>
    <row r="19" spans="1:12" x14ac:dyDescent="0.25">
      <c r="A19" t="s">
        <v>30</v>
      </c>
      <c r="B19" t="s">
        <v>31</v>
      </c>
      <c r="C19" t="s">
        <v>33</v>
      </c>
      <c r="D19" s="1">
        <v>12</v>
      </c>
      <c r="E19" s="1">
        <v>2017</v>
      </c>
      <c r="F19" s="3">
        <v>9245</v>
      </c>
      <c r="G19" s="4">
        <v>215</v>
      </c>
      <c r="H19" s="9">
        <f t="shared" si="0"/>
        <v>1987675</v>
      </c>
      <c r="I19" s="3">
        <v>218</v>
      </c>
      <c r="J19" s="4">
        <f t="shared" si="1"/>
        <v>269</v>
      </c>
      <c r="K19" s="9">
        <f t="shared" si="2"/>
        <v>58642</v>
      </c>
      <c r="L19" s="8">
        <f t="shared" si="3"/>
        <v>2046317</v>
      </c>
    </row>
    <row r="20" spans="1:12" x14ac:dyDescent="0.25">
      <c r="A20" t="s">
        <v>30</v>
      </c>
      <c r="B20" t="s">
        <v>34</v>
      </c>
      <c r="C20" t="s">
        <v>35</v>
      </c>
      <c r="D20" s="1">
        <v>3</v>
      </c>
      <c r="E20" s="1">
        <v>2015</v>
      </c>
      <c r="F20" s="3">
        <v>2750</v>
      </c>
      <c r="G20" s="4">
        <v>165</v>
      </c>
      <c r="H20" s="9">
        <f t="shared" si="0"/>
        <v>453750</v>
      </c>
      <c r="I20" s="3">
        <v>83</v>
      </c>
      <c r="J20" s="4">
        <f t="shared" si="1"/>
        <v>206</v>
      </c>
      <c r="K20" s="9">
        <f t="shared" si="2"/>
        <v>17098</v>
      </c>
      <c r="L20" s="8">
        <f t="shared" si="3"/>
        <v>470848</v>
      </c>
    </row>
    <row r="21" spans="1:12" x14ac:dyDescent="0.25">
      <c r="A21" t="s">
        <v>30</v>
      </c>
      <c r="B21" t="s">
        <v>34</v>
      </c>
      <c r="C21" t="s">
        <v>36</v>
      </c>
      <c r="D21" s="1">
        <v>12</v>
      </c>
      <c r="E21" s="1">
        <v>2017</v>
      </c>
      <c r="F21" s="3">
        <v>37400</v>
      </c>
      <c r="G21" s="4">
        <v>206</v>
      </c>
      <c r="H21" s="9">
        <f t="shared" si="0"/>
        <v>7704400</v>
      </c>
      <c r="I21" s="3">
        <v>1000</v>
      </c>
      <c r="J21" s="4">
        <f t="shared" si="1"/>
        <v>258</v>
      </c>
      <c r="K21" s="9">
        <f t="shared" si="2"/>
        <v>258000</v>
      </c>
      <c r="L21" s="8">
        <f t="shared" si="3"/>
        <v>7962400</v>
      </c>
    </row>
    <row r="22" spans="1:12" x14ac:dyDescent="0.25">
      <c r="A22" t="s">
        <v>37</v>
      </c>
      <c r="B22" t="s">
        <v>38</v>
      </c>
      <c r="C22" t="s">
        <v>39</v>
      </c>
      <c r="D22" s="1">
        <v>1</v>
      </c>
      <c r="E22" s="1">
        <v>2015</v>
      </c>
      <c r="F22" s="3">
        <v>11983</v>
      </c>
      <c r="G22" s="4">
        <v>66</v>
      </c>
      <c r="H22" s="9">
        <f t="shared" si="0"/>
        <v>790878</v>
      </c>
      <c r="I22" s="3">
        <v>93</v>
      </c>
      <c r="J22" s="4">
        <f t="shared" si="1"/>
        <v>83</v>
      </c>
      <c r="K22" s="9">
        <f t="shared" si="2"/>
        <v>7719</v>
      </c>
      <c r="L22" s="8">
        <f t="shared" si="3"/>
        <v>798597</v>
      </c>
    </row>
    <row r="23" spans="1:12" x14ac:dyDescent="0.25">
      <c r="A23" t="s">
        <v>37</v>
      </c>
      <c r="B23" t="s">
        <v>38</v>
      </c>
      <c r="C23" t="s">
        <v>40</v>
      </c>
      <c r="D23" s="1">
        <v>3</v>
      </c>
      <c r="E23" s="1">
        <v>2017</v>
      </c>
      <c r="F23" s="3">
        <v>20300</v>
      </c>
      <c r="G23" s="4">
        <v>298</v>
      </c>
      <c r="H23" s="9">
        <f t="shared" si="0"/>
        <v>6049400</v>
      </c>
      <c r="I23" s="3">
        <v>118</v>
      </c>
      <c r="J23" s="4">
        <f t="shared" si="1"/>
        <v>373</v>
      </c>
      <c r="K23" s="9">
        <f t="shared" si="2"/>
        <v>44014</v>
      </c>
      <c r="L23" s="8">
        <f t="shared" si="3"/>
        <v>6093414</v>
      </c>
    </row>
    <row r="24" spans="1:12" x14ac:dyDescent="0.25">
      <c r="A24" t="s">
        <v>37</v>
      </c>
      <c r="B24" t="s">
        <v>38</v>
      </c>
      <c r="C24" t="s">
        <v>41</v>
      </c>
      <c r="D24" s="1">
        <v>5</v>
      </c>
      <c r="E24" s="1">
        <v>2017</v>
      </c>
      <c r="F24" s="3">
        <v>4500</v>
      </c>
      <c r="G24" s="4">
        <v>275</v>
      </c>
      <c r="H24" s="9">
        <f t="shared" si="0"/>
        <v>1237500</v>
      </c>
      <c r="I24" s="3">
        <v>312</v>
      </c>
      <c r="J24" s="4">
        <f t="shared" si="1"/>
        <v>344</v>
      </c>
      <c r="K24" s="9">
        <f t="shared" si="2"/>
        <v>107328</v>
      </c>
      <c r="L24" s="8">
        <f t="shared" si="3"/>
        <v>1344828</v>
      </c>
    </row>
    <row r="25" spans="1:12" x14ac:dyDescent="0.25">
      <c r="A25" t="s">
        <v>37</v>
      </c>
      <c r="B25" t="s">
        <v>42</v>
      </c>
      <c r="C25" t="s">
        <v>45</v>
      </c>
      <c r="D25" s="1">
        <v>4</v>
      </c>
      <c r="E25" s="1">
        <v>2017</v>
      </c>
      <c r="F25" s="3">
        <v>7500</v>
      </c>
      <c r="G25" s="4">
        <v>212</v>
      </c>
      <c r="H25" s="9">
        <f t="shared" si="0"/>
        <v>1590000</v>
      </c>
      <c r="I25" s="3">
        <v>100</v>
      </c>
      <c r="J25" s="4">
        <f t="shared" si="1"/>
        <v>265</v>
      </c>
      <c r="K25" s="9">
        <f t="shared" si="2"/>
        <v>26500</v>
      </c>
      <c r="L25" s="8">
        <f t="shared" si="3"/>
        <v>1616500</v>
      </c>
    </row>
    <row r="26" spans="1:12" x14ac:dyDescent="0.25">
      <c r="A26" t="s">
        <v>37</v>
      </c>
      <c r="B26" t="s">
        <v>42</v>
      </c>
      <c r="C26" t="s">
        <v>43</v>
      </c>
      <c r="D26" s="1">
        <v>8</v>
      </c>
      <c r="E26" s="1">
        <v>2017</v>
      </c>
      <c r="F26" s="3">
        <v>25000</v>
      </c>
      <c r="G26" s="4">
        <v>192</v>
      </c>
      <c r="H26" s="9">
        <f t="shared" si="0"/>
        <v>4800000</v>
      </c>
      <c r="I26" s="3">
        <v>123</v>
      </c>
      <c r="J26" s="4">
        <f t="shared" si="1"/>
        <v>240</v>
      </c>
      <c r="K26" s="9">
        <f t="shared" si="2"/>
        <v>29520</v>
      </c>
      <c r="L26" s="8">
        <f t="shared" si="3"/>
        <v>4829520</v>
      </c>
    </row>
    <row r="27" spans="1:12" x14ac:dyDescent="0.25">
      <c r="A27" t="s">
        <v>37</v>
      </c>
      <c r="B27" t="s">
        <v>42</v>
      </c>
      <c r="C27" t="s">
        <v>44</v>
      </c>
      <c r="D27" s="1">
        <v>1</v>
      </c>
      <c r="E27" s="1">
        <v>2016</v>
      </c>
      <c r="F27" s="3">
        <v>14300</v>
      </c>
      <c r="G27" s="4">
        <v>185</v>
      </c>
      <c r="H27" s="9">
        <f t="shared" si="0"/>
        <v>2645500</v>
      </c>
      <c r="I27" s="3">
        <v>1000</v>
      </c>
      <c r="J27" s="4">
        <f t="shared" si="1"/>
        <v>231</v>
      </c>
      <c r="K27" s="9">
        <f t="shared" si="2"/>
        <v>231000</v>
      </c>
      <c r="L27" s="8">
        <f t="shared" si="3"/>
        <v>2876500</v>
      </c>
    </row>
    <row r="28" spans="1:12" x14ac:dyDescent="0.25">
      <c r="A28" t="s">
        <v>37</v>
      </c>
      <c r="B28" t="s">
        <v>46</v>
      </c>
      <c r="C28" t="s">
        <v>47</v>
      </c>
      <c r="D28" s="1">
        <v>1</v>
      </c>
      <c r="E28" s="1">
        <v>2012</v>
      </c>
      <c r="F28" s="3">
        <v>20100</v>
      </c>
      <c r="G28" s="4">
        <v>125</v>
      </c>
      <c r="H28" s="9">
        <f t="shared" si="0"/>
        <v>2512500</v>
      </c>
      <c r="I28" s="3">
        <v>1723</v>
      </c>
      <c r="J28" s="4">
        <f t="shared" si="1"/>
        <v>156</v>
      </c>
      <c r="K28" s="9">
        <f t="shared" si="2"/>
        <v>268788</v>
      </c>
      <c r="L28" s="8">
        <f t="shared" si="3"/>
        <v>2781288</v>
      </c>
    </row>
    <row r="29" spans="1:12" x14ac:dyDescent="0.25">
      <c r="A29" t="s">
        <v>37</v>
      </c>
      <c r="B29" t="s">
        <v>46</v>
      </c>
      <c r="C29" t="s">
        <v>48</v>
      </c>
      <c r="D29" s="1">
        <v>2</v>
      </c>
      <c r="E29" s="1">
        <v>2016</v>
      </c>
      <c r="F29" s="3">
        <v>14398</v>
      </c>
      <c r="G29" s="4">
        <v>182</v>
      </c>
      <c r="H29" s="9">
        <f t="shared" si="0"/>
        <v>2620436</v>
      </c>
      <c r="I29" s="3">
        <v>212</v>
      </c>
      <c r="J29" s="4">
        <f t="shared" si="1"/>
        <v>228</v>
      </c>
      <c r="K29" s="9">
        <f t="shared" si="2"/>
        <v>48336</v>
      </c>
      <c r="L29" s="8">
        <f t="shared" si="3"/>
        <v>2668772</v>
      </c>
    </row>
    <row r="30" spans="1:12" x14ac:dyDescent="0.25">
      <c r="A30" t="s">
        <v>37</v>
      </c>
      <c r="B30" t="s">
        <v>46</v>
      </c>
      <c r="C30" t="s">
        <v>49</v>
      </c>
      <c r="D30" s="1">
        <v>1</v>
      </c>
      <c r="E30" s="1">
        <v>2014</v>
      </c>
      <c r="F30" s="3">
        <v>9876</v>
      </c>
      <c r="G30" s="4">
        <v>155</v>
      </c>
      <c r="H30" s="9">
        <f t="shared" si="0"/>
        <v>1530780</v>
      </c>
      <c r="I30" s="3">
        <v>22</v>
      </c>
      <c r="J30" s="4">
        <f t="shared" si="1"/>
        <v>194</v>
      </c>
      <c r="K30" s="9">
        <f t="shared" si="2"/>
        <v>4268</v>
      </c>
      <c r="L30" s="8">
        <f t="shared" si="3"/>
        <v>1535048</v>
      </c>
    </row>
    <row r="31" spans="1:12" x14ac:dyDescent="0.25">
      <c r="A31" t="s">
        <v>50</v>
      </c>
      <c r="B31" t="s">
        <v>53</v>
      </c>
      <c r="C31" t="s">
        <v>51</v>
      </c>
      <c r="D31" s="1">
        <v>10</v>
      </c>
      <c r="E31" s="1">
        <v>2015</v>
      </c>
      <c r="F31" s="3">
        <v>3000</v>
      </c>
      <c r="G31" s="4">
        <v>225</v>
      </c>
      <c r="H31" s="9">
        <f t="shared" si="0"/>
        <v>675000</v>
      </c>
      <c r="I31" s="3">
        <v>418</v>
      </c>
      <c r="J31" s="4">
        <f t="shared" si="1"/>
        <v>281</v>
      </c>
      <c r="K31" s="9">
        <f t="shared" si="2"/>
        <v>117458</v>
      </c>
      <c r="L31" s="8">
        <f t="shared" si="3"/>
        <v>792458</v>
      </c>
    </row>
    <row r="32" spans="1:12" x14ac:dyDescent="0.25">
      <c r="A32" t="s">
        <v>50</v>
      </c>
      <c r="B32" t="s">
        <v>53</v>
      </c>
      <c r="C32" t="s">
        <v>52</v>
      </c>
      <c r="D32" s="1">
        <v>6</v>
      </c>
      <c r="E32" s="1">
        <v>2017</v>
      </c>
      <c r="F32" s="3">
        <v>12435</v>
      </c>
      <c r="G32" s="4">
        <v>218</v>
      </c>
      <c r="H32" s="9">
        <f t="shared" si="0"/>
        <v>2710830</v>
      </c>
      <c r="I32" s="3">
        <v>142</v>
      </c>
      <c r="J32" s="4">
        <f t="shared" si="1"/>
        <v>273</v>
      </c>
      <c r="K32" s="9">
        <f t="shared" si="2"/>
        <v>38766</v>
      </c>
      <c r="L32" s="8">
        <f t="shared" si="3"/>
        <v>2749596</v>
      </c>
    </row>
    <row r="33" spans="1:12" x14ac:dyDescent="0.25">
      <c r="A33" t="s">
        <v>50</v>
      </c>
      <c r="B33" t="s">
        <v>53</v>
      </c>
      <c r="C33" t="s">
        <v>54</v>
      </c>
      <c r="D33" s="1">
        <v>4</v>
      </c>
      <c r="E33" s="1">
        <v>2016</v>
      </c>
      <c r="F33" s="3">
        <v>9575</v>
      </c>
      <c r="G33" s="4">
        <v>188</v>
      </c>
      <c r="H33" s="9">
        <f t="shared" si="0"/>
        <v>1800100</v>
      </c>
      <c r="I33" s="3">
        <v>43</v>
      </c>
      <c r="J33" s="4">
        <f t="shared" si="1"/>
        <v>235</v>
      </c>
      <c r="K33" s="9">
        <f t="shared" si="2"/>
        <v>10105</v>
      </c>
      <c r="L33" s="8">
        <f t="shared" si="3"/>
        <v>1810205</v>
      </c>
    </row>
    <row r="34" spans="1:12" x14ac:dyDescent="0.25">
      <c r="A34" t="s">
        <v>50</v>
      </c>
      <c r="B34" t="s">
        <v>51</v>
      </c>
      <c r="C34" t="s">
        <v>55</v>
      </c>
      <c r="D34" s="1">
        <v>7</v>
      </c>
      <c r="E34" s="1">
        <v>2017</v>
      </c>
      <c r="F34" s="3">
        <v>12000</v>
      </c>
      <c r="G34" s="4">
        <v>265</v>
      </c>
      <c r="H34" s="9">
        <f t="shared" si="0"/>
        <v>3180000</v>
      </c>
      <c r="I34" s="3">
        <v>155</v>
      </c>
      <c r="J34" s="4">
        <f t="shared" si="1"/>
        <v>331</v>
      </c>
      <c r="K34" s="9">
        <f t="shared" si="2"/>
        <v>51305</v>
      </c>
      <c r="L34" s="8">
        <f t="shared" si="3"/>
        <v>3231305</v>
      </c>
    </row>
    <row r="35" spans="1:12" x14ac:dyDescent="0.25">
      <c r="A35" t="s">
        <v>50</v>
      </c>
      <c r="B35" t="s">
        <v>51</v>
      </c>
      <c r="C35" t="s">
        <v>56</v>
      </c>
      <c r="D35" s="1">
        <v>6</v>
      </c>
      <c r="E35" s="1">
        <v>2016</v>
      </c>
      <c r="F35" s="3">
        <v>7532</v>
      </c>
      <c r="G35" s="4">
        <v>210</v>
      </c>
      <c r="H35" s="9">
        <f t="shared" si="0"/>
        <v>1581720</v>
      </c>
      <c r="I35" s="3">
        <v>83</v>
      </c>
      <c r="J35" s="4">
        <f t="shared" si="1"/>
        <v>263</v>
      </c>
      <c r="K35" s="9">
        <f t="shared" si="2"/>
        <v>21829</v>
      </c>
      <c r="L35" s="8">
        <f t="shared" si="3"/>
        <v>1603549</v>
      </c>
    </row>
    <row r="36" spans="1:12" x14ac:dyDescent="0.25">
      <c r="A36" t="s">
        <v>57</v>
      </c>
      <c r="B36" t="s">
        <v>58</v>
      </c>
      <c r="C36" t="s">
        <v>62</v>
      </c>
      <c r="D36" s="1">
        <v>9</v>
      </c>
      <c r="E36" s="1">
        <v>2015</v>
      </c>
      <c r="F36" s="3">
        <v>4575</v>
      </c>
      <c r="G36" s="4">
        <v>156</v>
      </c>
      <c r="H36" s="9">
        <f t="shared" si="0"/>
        <v>713700</v>
      </c>
      <c r="I36" s="3">
        <v>63</v>
      </c>
      <c r="J36" s="4">
        <f t="shared" si="1"/>
        <v>195</v>
      </c>
      <c r="K36" s="9">
        <f t="shared" si="2"/>
        <v>12285</v>
      </c>
      <c r="L36" s="8">
        <f t="shared" si="3"/>
        <v>725985</v>
      </c>
    </row>
    <row r="37" spans="1:12" x14ac:dyDescent="0.25">
      <c r="A37" t="s">
        <v>57</v>
      </c>
      <c r="B37" t="s">
        <v>58</v>
      </c>
      <c r="C37" t="s">
        <v>61</v>
      </c>
      <c r="D37" s="1">
        <v>8</v>
      </c>
      <c r="E37" s="1">
        <v>2015</v>
      </c>
      <c r="F37" s="3">
        <v>12345</v>
      </c>
      <c r="G37" s="4">
        <v>88</v>
      </c>
      <c r="H37" s="9">
        <f t="shared" si="0"/>
        <v>1086360</v>
      </c>
      <c r="I37" s="3">
        <v>240</v>
      </c>
      <c r="J37" s="4">
        <f t="shared" si="1"/>
        <v>110</v>
      </c>
      <c r="K37" s="9">
        <f t="shared" si="2"/>
        <v>26400</v>
      </c>
      <c r="L37" s="8">
        <f t="shared" si="3"/>
        <v>1112760</v>
      </c>
    </row>
    <row r="38" spans="1:12" x14ac:dyDescent="0.25">
      <c r="A38" t="s">
        <v>57</v>
      </c>
      <c r="B38" t="s">
        <v>58</v>
      </c>
      <c r="C38" t="s">
        <v>59</v>
      </c>
      <c r="D38" s="1">
        <v>5</v>
      </c>
      <c r="E38" s="1">
        <v>2016</v>
      </c>
      <c r="F38" s="3">
        <v>22875</v>
      </c>
      <c r="G38" s="4">
        <v>130</v>
      </c>
      <c r="H38" s="9">
        <f t="shared" si="0"/>
        <v>2973750</v>
      </c>
      <c r="I38" s="3">
        <v>1000</v>
      </c>
      <c r="J38" s="4">
        <f t="shared" si="1"/>
        <v>163</v>
      </c>
      <c r="K38" s="9">
        <f t="shared" si="2"/>
        <v>163000</v>
      </c>
      <c r="L38" s="8">
        <f t="shared" si="3"/>
        <v>3136750</v>
      </c>
    </row>
    <row r="39" spans="1:12" x14ac:dyDescent="0.25">
      <c r="A39" t="s">
        <v>57</v>
      </c>
      <c r="B39" t="s">
        <v>60</v>
      </c>
      <c r="C39" t="s">
        <v>63</v>
      </c>
      <c r="D39" s="1">
        <v>13</v>
      </c>
      <c r="E39" s="1">
        <v>2017</v>
      </c>
      <c r="F39" s="3">
        <v>12400</v>
      </c>
      <c r="G39" s="4">
        <v>194</v>
      </c>
      <c r="H39" s="9">
        <f t="shared" si="0"/>
        <v>2405600</v>
      </c>
      <c r="I39" s="3">
        <v>100</v>
      </c>
      <c r="J39" s="4">
        <f t="shared" si="1"/>
        <v>243</v>
      </c>
      <c r="K39" s="9">
        <f t="shared" si="2"/>
        <v>24300</v>
      </c>
      <c r="L39" s="8">
        <f t="shared" si="3"/>
        <v>2429900</v>
      </c>
    </row>
    <row r="40" spans="1:12" x14ac:dyDescent="0.25">
      <c r="A40" t="s">
        <v>57</v>
      </c>
      <c r="B40" t="s">
        <v>60</v>
      </c>
      <c r="C40" t="s">
        <v>64</v>
      </c>
      <c r="D40" s="1">
        <v>9</v>
      </c>
      <c r="E40" s="1">
        <v>2016</v>
      </c>
      <c r="F40" s="3">
        <v>4500</v>
      </c>
      <c r="G40" s="4">
        <v>175</v>
      </c>
      <c r="H40" s="9">
        <f t="shared" si="0"/>
        <v>787500</v>
      </c>
      <c r="I40" s="3">
        <v>251</v>
      </c>
      <c r="J40" s="4">
        <f t="shared" si="1"/>
        <v>219</v>
      </c>
      <c r="K40" s="9">
        <f t="shared" si="2"/>
        <v>54969</v>
      </c>
      <c r="L40" s="8">
        <f t="shared" si="3"/>
        <v>842469</v>
      </c>
    </row>
    <row r="41" spans="1:12" x14ac:dyDescent="0.25">
      <c r="A41" t="s">
        <v>57</v>
      </c>
      <c r="B41" t="s">
        <v>60</v>
      </c>
      <c r="C41" t="s">
        <v>65</v>
      </c>
      <c r="D41" s="1">
        <v>3</v>
      </c>
      <c r="E41" s="1">
        <v>2015</v>
      </c>
      <c r="F41" s="3">
        <v>4500</v>
      </c>
      <c r="G41" s="4">
        <v>125</v>
      </c>
      <c r="H41" s="9">
        <f t="shared" si="0"/>
        <v>562500</v>
      </c>
      <c r="I41" s="3">
        <v>12</v>
      </c>
      <c r="J41" s="4">
        <f t="shared" si="1"/>
        <v>156</v>
      </c>
      <c r="K41" s="9">
        <f t="shared" si="2"/>
        <v>1872</v>
      </c>
      <c r="L41" s="8">
        <f t="shared" si="3"/>
        <v>564372</v>
      </c>
    </row>
    <row r="42" spans="1:12" x14ac:dyDescent="0.25">
      <c r="A42" t="s">
        <v>57</v>
      </c>
      <c r="B42" t="s">
        <v>66</v>
      </c>
      <c r="C42" t="s">
        <v>67</v>
      </c>
      <c r="D42" s="1">
        <v>8</v>
      </c>
      <c r="E42" s="1">
        <v>2017</v>
      </c>
      <c r="F42" s="3">
        <v>21230</v>
      </c>
      <c r="G42" s="4">
        <v>183</v>
      </c>
      <c r="H42" s="9">
        <f t="shared" si="0"/>
        <v>3885090</v>
      </c>
      <c r="I42" s="3">
        <v>1200</v>
      </c>
      <c r="J42" s="4">
        <f t="shared" si="1"/>
        <v>229</v>
      </c>
      <c r="K42" s="9">
        <f t="shared" si="2"/>
        <v>274800</v>
      </c>
      <c r="L42" s="8">
        <f t="shared" si="3"/>
        <v>4159890</v>
      </c>
    </row>
    <row r="43" spans="1:12" x14ac:dyDescent="0.25">
      <c r="A43" t="s">
        <v>57</v>
      </c>
      <c r="B43" t="s">
        <v>66</v>
      </c>
      <c r="C43" t="s">
        <v>68</v>
      </c>
      <c r="D43" s="1">
        <v>6</v>
      </c>
      <c r="E43" s="1">
        <v>2015</v>
      </c>
      <c r="F43" s="3">
        <v>16750</v>
      </c>
      <c r="G43" s="4">
        <v>164</v>
      </c>
      <c r="H43" s="9">
        <f t="shared" si="0"/>
        <v>2747000</v>
      </c>
      <c r="I43" s="3">
        <v>93</v>
      </c>
      <c r="J43" s="4">
        <f t="shared" si="1"/>
        <v>205</v>
      </c>
      <c r="K43" s="9">
        <f t="shared" si="2"/>
        <v>19065</v>
      </c>
      <c r="L43" s="8">
        <f t="shared" si="3"/>
        <v>2766065</v>
      </c>
    </row>
    <row r="44" spans="1:12" x14ac:dyDescent="0.25">
      <c r="A44" t="s">
        <v>57</v>
      </c>
      <c r="B44" t="s">
        <v>66</v>
      </c>
      <c r="C44" t="s">
        <v>69</v>
      </c>
      <c r="D44" s="1">
        <v>2</v>
      </c>
      <c r="E44" s="1">
        <v>2014</v>
      </c>
      <c r="F44" s="3">
        <v>15374</v>
      </c>
      <c r="G44" s="4">
        <v>120</v>
      </c>
      <c r="H44" s="9">
        <f t="shared" si="0"/>
        <v>1844880</v>
      </c>
      <c r="I44" s="3">
        <v>110</v>
      </c>
      <c r="J44" s="4">
        <f t="shared" si="1"/>
        <v>150</v>
      </c>
      <c r="K44" s="9">
        <f t="shared" si="2"/>
        <v>16500</v>
      </c>
      <c r="L44" s="8">
        <f t="shared" si="3"/>
        <v>1861380</v>
      </c>
    </row>
    <row r="45" spans="1:12" x14ac:dyDescent="0.25">
      <c r="A45" t="s">
        <v>70</v>
      </c>
      <c r="B45" t="s">
        <v>77</v>
      </c>
      <c r="C45" t="s">
        <v>71</v>
      </c>
      <c r="D45" s="1">
        <v>2</v>
      </c>
      <c r="E45" s="1">
        <v>2016</v>
      </c>
      <c r="F45" s="3">
        <v>32400</v>
      </c>
      <c r="G45" s="4">
        <v>110</v>
      </c>
      <c r="H45" s="9">
        <f t="shared" si="0"/>
        <v>3564000</v>
      </c>
      <c r="I45" s="3">
        <v>1309</v>
      </c>
      <c r="J45" s="4">
        <f t="shared" si="1"/>
        <v>138</v>
      </c>
      <c r="K45" s="9">
        <f t="shared" si="2"/>
        <v>180642</v>
      </c>
      <c r="L45" s="8">
        <f t="shared" si="3"/>
        <v>3744642</v>
      </c>
    </row>
    <row r="46" spans="1:12" x14ac:dyDescent="0.25">
      <c r="A46" t="s">
        <v>70</v>
      </c>
      <c r="B46" t="s">
        <v>77</v>
      </c>
      <c r="C46" t="s">
        <v>72</v>
      </c>
      <c r="D46" s="1">
        <v>5</v>
      </c>
      <c r="E46" s="1">
        <v>2015</v>
      </c>
      <c r="F46" s="3">
        <v>11875</v>
      </c>
      <c r="G46" s="4">
        <v>145</v>
      </c>
      <c r="H46" s="9">
        <f t="shared" si="0"/>
        <v>1721875</v>
      </c>
      <c r="I46" s="3">
        <v>1200</v>
      </c>
      <c r="J46" s="4">
        <f t="shared" si="1"/>
        <v>181</v>
      </c>
      <c r="K46" s="9">
        <f t="shared" si="2"/>
        <v>217200</v>
      </c>
      <c r="L46" s="8">
        <f t="shared" si="3"/>
        <v>1939075</v>
      </c>
    </row>
    <row r="47" spans="1:12" x14ac:dyDescent="0.25">
      <c r="A47" t="s">
        <v>70</v>
      </c>
      <c r="B47" t="s">
        <v>77</v>
      </c>
      <c r="C47" t="s">
        <v>70</v>
      </c>
      <c r="D47" s="1">
        <v>13</v>
      </c>
      <c r="E47" s="1">
        <v>2017</v>
      </c>
      <c r="F47" s="3">
        <v>22418</v>
      </c>
      <c r="G47" s="4">
        <v>218</v>
      </c>
      <c r="H47" s="9">
        <f t="shared" si="0"/>
        <v>4887124</v>
      </c>
      <c r="I47" s="3">
        <v>45</v>
      </c>
      <c r="J47" s="4">
        <f t="shared" si="1"/>
        <v>273</v>
      </c>
      <c r="K47" s="9">
        <f t="shared" si="2"/>
        <v>12285</v>
      </c>
      <c r="L47" s="8">
        <f t="shared" si="3"/>
        <v>4899409</v>
      </c>
    </row>
    <row r="48" spans="1:12" x14ac:dyDescent="0.25">
      <c r="A48" t="s">
        <v>70</v>
      </c>
      <c r="B48" t="s">
        <v>77</v>
      </c>
      <c r="C48" t="s">
        <v>73</v>
      </c>
      <c r="D48" s="1">
        <v>5</v>
      </c>
      <c r="E48" s="1">
        <v>2014</v>
      </c>
      <c r="F48" s="3">
        <v>23575</v>
      </c>
      <c r="G48" s="4">
        <v>125</v>
      </c>
      <c r="H48" s="9">
        <f t="shared" si="0"/>
        <v>2946875</v>
      </c>
      <c r="I48" s="3">
        <v>1245</v>
      </c>
      <c r="J48" s="4">
        <f t="shared" si="1"/>
        <v>156</v>
      </c>
      <c r="K48" s="9">
        <f t="shared" si="2"/>
        <v>194220</v>
      </c>
      <c r="L48" s="8">
        <f t="shared" si="3"/>
        <v>3141095</v>
      </c>
    </row>
    <row r="49" spans="1:12" x14ac:dyDescent="0.25">
      <c r="A49" t="s">
        <v>70</v>
      </c>
      <c r="B49" t="s">
        <v>74</v>
      </c>
      <c r="C49" t="s">
        <v>75</v>
      </c>
      <c r="D49" s="1">
        <v>10</v>
      </c>
      <c r="E49" s="1">
        <v>2014</v>
      </c>
      <c r="F49" s="3">
        <v>7500</v>
      </c>
      <c r="G49" s="4">
        <v>195</v>
      </c>
      <c r="H49" s="9">
        <f t="shared" si="0"/>
        <v>1462500</v>
      </c>
      <c r="I49" s="3">
        <v>53</v>
      </c>
      <c r="J49" s="4">
        <f t="shared" si="1"/>
        <v>244</v>
      </c>
      <c r="K49" s="9">
        <f t="shared" si="2"/>
        <v>12932</v>
      </c>
      <c r="L49" s="8">
        <f t="shared" si="3"/>
        <v>1475432</v>
      </c>
    </row>
    <row r="50" spans="1:12" x14ac:dyDescent="0.25">
      <c r="A50" t="s">
        <v>70</v>
      </c>
      <c r="B50" t="s">
        <v>74</v>
      </c>
      <c r="C50" t="s">
        <v>76</v>
      </c>
      <c r="D50" s="1">
        <v>2</v>
      </c>
      <c r="E50" s="1">
        <v>2013</v>
      </c>
      <c r="F50" s="3">
        <v>11254</v>
      </c>
      <c r="G50" s="4">
        <v>118</v>
      </c>
      <c r="H50" s="9">
        <f t="shared" si="0"/>
        <v>1327972</v>
      </c>
      <c r="I50" s="3">
        <v>750</v>
      </c>
      <c r="J50" s="4">
        <f t="shared" si="1"/>
        <v>148</v>
      </c>
      <c r="K50" s="9">
        <f t="shared" si="2"/>
        <v>111000</v>
      </c>
      <c r="L50" s="8">
        <f t="shared" si="3"/>
        <v>1438972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Charts</vt:lpstr>
      <vt:lpstr>Books Subtotal</vt:lpstr>
      <vt:lpstr>Books Pivot</vt:lpstr>
      <vt:lpstr>'Books Subtotal'!RetailRate</vt:lpstr>
      <vt:lpstr>RetailRate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Joanne Atha</cp:lastModifiedBy>
  <dcterms:created xsi:type="dcterms:W3CDTF">2016-03-07T18:05:29Z</dcterms:created>
  <dcterms:modified xsi:type="dcterms:W3CDTF">2018-09-14T20:21:41Z</dcterms:modified>
</cp:coreProperties>
</file>