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enue" sheetId="1" r:id="rId4"/>
    <sheet state="visible" name="Weekly average" sheetId="2" r:id="rId5"/>
    <sheet state="visible" name="cumula Avg" sheetId="3" r:id="rId6"/>
  </sheets>
  <definedNames/>
  <calcPr/>
  <extLst>
    <ext uri="GoogleSheetsCustomDataVersion2">
      <go:sheetsCustomData xmlns:go="http://customooxmlschemas.google.com/" r:id="rId7" roundtripDataChecksum="KoxHBJrssLJOwYtyWA/hmKaobN4Ie13JFvgAWZzb6d0="/>
    </ext>
  </extLst>
</workbook>
</file>

<file path=xl/sharedStrings.xml><?xml version="1.0" encoding="utf-8"?>
<sst xmlns="http://schemas.openxmlformats.org/spreadsheetml/2006/main" count="96" uniqueCount="52">
  <si>
    <t>registration_week</t>
  </si>
  <si>
    <t>revenue_week_0</t>
  </si>
  <si>
    <t>revenue_week_1</t>
  </si>
  <si>
    <t>revenue_week_2</t>
  </si>
  <si>
    <t>revenue_week_3</t>
  </si>
  <si>
    <t>revenue_week_4</t>
  </si>
  <si>
    <t>revenue_week_5</t>
  </si>
  <si>
    <t>revenue_week_6</t>
  </si>
  <si>
    <t>revenue_week_7</t>
  </si>
  <si>
    <t>revenue_week_8</t>
  </si>
  <si>
    <t>revenue_week_9</t>
  </si>
  <si>
    <t>revenue_week_10</t>
  </si>
  <si>
    <t>revenue_week_11</t>
  </si>
  <si>
    <t>revenue_week_12</t>
  </si>
  <si>
    <t>Weekly Avg Revenue by Cohort</t>
  </si>
  <si>
    <t xml:space="preserve">Purchases in weeks </t>
  </si>
  <si>
    <t>reg_cohorts</t>
  </si>
  <si>
    <t>Week_0</t>
  </si>
  <si>
    <t>Week_1</t>
  </si>
  <si>
    <t>Week_2</t>
  </si>
  <si>
    <t>Week_3</t>
  </si>
  <si>
    <t>Week_4</t>
  </si>
  <si>
    <t>Week_6</t>
  </si>
  <si>
    <t>Week_7</t>
  </si>
  <si>
    <t>Week_8</t>
  </si>
  <si>
    <t>Week_9</t>
  </si>
  <si>
    <t>Week_10</t>
  </si>
  <si>
    <t>Week_11</t>
  </si>
  <si>
    <t>week_12</t>
  </si>
  <si>
    <t>Grand Total</t>
  </si>
  <si>
    <t>avg_weeklr.rev</t>
  </si>
  <si>
    <t>Cumulative Average</t>
  </si>
  <si>
    <t>Week_5</t>
  </si>
  <si>
    <t xml:space="preserve">Cum. Avg </t>
  </si>
  <si>
    <t>Per. Cum</t>
  </si>
  <si>
    <t xml:space="preserve">PredictingThe revenue as per cohort </t>
  </si>
  <si>
    <t>Insights:</t>
  </si>
  <si>
    <r>
      <rPr>
        <rFont val="Arial"/>
        <b/>
        <color rgb="FF000000"/>
        <sz val="10.0"/>
      </rPr>
      <t>1. Continued Growth in Initial Weeks</t>
    </r>
    <r>
      <rPr>
        <rFont val="Arial"/>
        <b val="0"/>
        <color rgb="FF000000"/>
        <sz val="10.0"/>
      </rPr>
      <t>:</t>
    </r>
  </si>
  <si>
    <t>For cohorts starting in early November (e.g., Nov 1, 2020), there's a steady increase in values from Week 0 through Week 12. The initial few weeks see rapid growth, peaking at Week 12 for many cohorts.</t>
  </si>
  <si>
    <t>The overall trend is positive for the early cohorts, with values consistently increasing week over week, indicating strong engagement or adoption over time.</t>
  </si>
  <si>
    <r>
      <rPr>
        <rFont val="Arial"/>
        <b/>
        <color rgb="FF000000"/>
        <sz val="10.0"/>
      </rPr>
      <t>2. Cohort Growth</t>
    </r>
    <r>
      <rPr>
        <rFont val="Arial"/>
        <b val="0"/>
        <color rgb="FF000000"/>
        <sz val="10.0"/>
      </rPr>
      <t>:</t>
    </r>
  </si>
  <si>
    <r>
      <rPr>
        <rFont val="Arial"/>
        <color rgb="FF000000"/>
        <sz val="10.0"/>
      </rPr>
      <t xml:space="preserve">Early cohorts (like those from November 2020) experience significant growth, especially in the first few weeks. For example, the November 1 cohort reaches approximately </t>
    </r>
    <r>
      <rPr>
        <rFont val="Arial"/>
        <b/>
        <color rgb="FF000000"/>
        <sz val="10.0"/>
      </rPr>
      <t>2.37</t>
    </r>
    <r>
      <rPr>
        <rFont val="Arial"/>
        <color rgb="FF000000"/>
        <sz val="10.0"/>
      </rPr>
      <t xml:space="preserve"> by Week 12, a clear upward trend.</t>
    </r>
  </si>
  <si>
    <t>Cohorts like Nov 8, Nov 15, and Nov 22 also show strong growth, indicating a consistent pattern of increasing engagement or usage over time.</t>
  </si>
  <si>
    <r>
      <rPr>
        <rFont val="Arial"/>
        <b/>
        <color rgb="FF000000"/>
        <sz val="10.0"/>
      </rPr>
      <t>3. Decline in Later Weeks for Some Cohorts</t>
    </r>
    <r>
      <rPr>
        <rFont val="Arial"/>
        <b val="0"/>
        <color rgb="FF000000"/>
        <sz val="10.0"/>
      </rPr>
      <t>:</t>
    </r>
  </si>
  <si>
    <t>For cohorts starting later (December 2020), while there’s initial growth, the momentum starts to plateau or decline after Week 6. For example, the Dec 6 cohort sees a decrease in growth by Week 12.</t>
  </si>
  <si>
    <t>By Week 12, some cohorts show a slight drop in values (e.g., the "Cum. Avg" at Week 12 shows a slight decrease), signaling possible churn or declining interest after the peak.</t>
  </si>
  <si>
    <r>
      <rPr>
        <rFont val="Arial"/>
        <b/>
        <color rgb="FF000000"/>
        <sz val="10.0"/>
      </rPr>
      <t>4. Per. Cum</t>
    </r>
    <r>
      <rPr>
        <rFont val="Arial"/>
        <b val="0"/>
        <color rgb="FF000000"/>
        <sz val="10.0"/>
      </rPr>
      <t>:</t>
    </r>
  </si>
  <si>
    <t>The "Per. Cum" (percentage cumulative growth) starts strong but shows a decline toward the end. This suggests diminishing returns in later weeks, indicating that while early engagement is high, long-term retention and growth may be harder to maintain.</t>
  </si>
  <si>
    <r>
      <rPr>
        <rFont val="Arial"/>
        <b/>
        <color rgb="FF000000"/>
        <sz val="10.0"/>
      </rPr>
      <t>Week 12 has a negative value (-5.24%)</t>
    </r>
    <r>
      <rPr>
        <rFont val="Arial"/>
        <b val="0"/>
        <color rgb="FF000000"/>
        <sz val="10.0"/>
      </rPr>
      <t>, which could indicate that the growth of later cohorts was insufficient to maintain the earlier momentum seen in the first weeks.</t>
    </r>
  </si>
  <si>
    <t>Recommendation:</t>
  </si>
  <si>
    <r>
      <rPr>
        <rFont val="Arial"/>
        <b/>
        <color rgb="FF000000"/>
        <sz val="10.0"/>
      </rPr>
      <t>Sustain Engagement Beyond Week 6</t>
    </r>
    <r>
      <rPr>
        <rFont val="Arial"/>
        <b val="0"/>
        <color rgb="FF000000"/>
        <sz val="10.0"/>
      </rPr>
      <t>: To prevent the slowdown and negative trends observed toward the end, it's crucial to implement strategies that can drive continued growth and engagement well past Week 6. This might include personalization, rewards, or other forms of incentives to keep users engaged.</t>
    </r>
  </si>
  <si>
    <r>
      <rPr>
        <rFont val="Arial"/>
        <b/>
        <color rgb="FF000000"/>
        <sz val="10.0"/>
      </rPr>
      <t>Focus on Retention</t>
    </r>
    <r>
      <rPr>
        <rFont val="Arial"/>
        <b val="0"/>
        <color rgb="FF000000"/>
        <sz val="10.0"/>
      </rPr>
      <t>: While early weeks show strong adoption, the decline after Week 6 and the negative cumulative growth in later cohorts suggests that more focus on retention strategies (e.g., reminders, content updates, re-engagement campaigns) is needed to extend user lifespan.</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</si>
</sst>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0000"/>
    <numFmt numFmtId="166" formatCode="&quot;$&quot;#,##0.0000"/>
    <numFmt numFmtId="167" formatCode="&quot;$&quot;#,##0.00"/>
  </numFmts>
  <fonts count="12">
    <font>
      <sz val="10.0"/>
      <color rgb="FF000000"/>
      <name val="Calibri"/>
      <scheme val="minor"/>
    </font>
    <font>
      <sz val="10.0"/>
      <color rgb="FF000000"/>
      <name val="Arial"/>
    </font>
    <font>
      <sz val="10.0"/>
      <color rgb="FF0070C0"/>
      <name val="Arial"/>
    </font>
    <font/>
    <font>
      <sz val="10.0"/>
      <color theme="4"/>
      <name val="Arial"/>
    </font>
    <font>
      <sz val="10.0"/>
      <color theme="1"/>
      <name val="Arial"/>
    </font>
    <font>
      <sz val="10.0"/>
      <color theme="1"/>
      <name val="Calibri"/>
    </font>
    <font>
      <color theme="1"/>
      <name val="Calibri"/>
    </font>
    <font>
      <b/>
      <sz val="13.0"/>
      <color rgb="FF000000"/>
      <name val="Arial"/>
    </font>
    <font>
      <b/>
      <sz val="10.0"/>
      <color rgb="FF000000"/>
      <name val="Arial"/>
    </font>
    <font>
      <b/>
      <sz val="10.0"/>
      <color theme="1"/>
      <name val="Arial"/>
    </font>
    <font>
      <b/>
      <sz val="8.0"/>
      <color theme="1"/>
      <name val="Arial"/>
    </font>
  </fonts>
  <fills count="8">
    <fill>
      <patternFill patternType="none"/>
    </fill>
    <fill>
      <patternFill patternType="lightGray"/>
    </fill>
    <fill>
      <patternFill patternType="solid">
        <fgColor rgb="FFD8D8D8"/>
        <bgColor rgb="FFD8D8D8"/>
      </patternFill>
    </fill>
    <fill>
      <patternFill patternType="solid">
        <fgColor rgb="FFD9F1F3"/>
        <bgColor rgb="FFD9F1F3"/>
      </patternFill>
    </fill>
    <fill>
      <patternFill patternType="solid">
        <fgColor rgb="FFB4E4E8"/>
        <bgColor rgb="FFB4E4E8"/>
      </patternFill>
    </fill>
    <fill>
      <patternFill patternType="solid">
        <fgColor rgb="FFB3CEFA"/>
        <bgColor rgb="FFB3CEFA"/>
      </patternFill>
    </fill>
    <fill>
      <patternFill patternType="solid">
        <fgColor rgb="FFD2F1DA"/>
        <bgColor rgb="FFD2F1DA"/>
      </patternFill>
    </fill>
    <fill>
      <patternFill patternType="solid">
        <fgColor rgb="FFFEE1CC"/>
        <bgColor rgb="FFFEE1CC"/>
      </patternFill>
    </fill>
  </fills>
  <borders count="6">
    <border/>
    <border>
      <left style="medium">
        <color rgb="FFCCCCCC"/>
      </left>
      <right style="medium">
        <color rgb="FFCCCCCC"/>
      </right>
      <top style="medium">
        <color rgb="FFCCCCCC"/>
      </top>
      <bottom style="medium">
        <color rgb="FFCCCCCC"/>
      </bottom>
    </border>
    <border>
      <left/>
      <top/>
      <bottom/>
    </border>
    <border>
      <top/>
      <bottom/>
    </border>
    <border>
      <left/>
      <right/>
      <top/>
      <bottom/>
    </border>
    <border>
      <right style="medium">
        <color rgb="FFCCCCCC"/>
      </right>
      <top style="medium">
        <color rgb="FFCCCCCC"/>
      </top>
      <bottom style="medium">
        <color rgb="FFCCCCCC"/>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0" xfId="0" applyAlignment="1" applyBorder="1" applyFont="1">
      <alignment vertical="center"/>
    </xf>
    <xf borderId="1" fillId="0" fontId="1" numFmtId="14" xfId="0" applyAlignment="1" applyBorder="1" applyFont="1" applyNumberFormat="1">
      <alignment horizontal="right" shrinkToFit="0" wrapText="1"/>
    </xf>
    <xf borderId="1" fillId="0" fontId="1" numFmtId="3" xfId="0" applyAlignment="1" applyBorder="1" applyFont="1" applyNumberFormat="1">
      <alignment horizontal="right" shrinkToFit="0" wrapText="1"/>
    </xf>
    <xf borderId="1" fillId="0" fontId="1" numFmtId="0" xfId="0" applyAlignment="1" applyBorder="1" applyFont="1">
      <alignment horizontal="right" shrinkToFit="0" wrapText="1"/>
    </xf>
    <xf borderId="2" fillId="2" fontId="2" numFmtId="0" xfId="0" applyAlignment="1" applyBorder="1" applyFill="1" applyFont="1">
      <alignment horizontal="center"/>
    </xf>
    <xf borderId="3" fillId="0" fontId="3" numFmtId="0" xfId="0" applyBorder="1" applyFont="1"/>
    <xf borderId="0" fillId="0" fontId="4" numFmtId="0" xfId="0" applyAlignment="1" applyFont="1">
      <alignment horizontal="center"/>
    </xf>
    <xf borderId="4" fillId="3" fontId="5" numFmtId="0" xfId="0" applyBorder="1" applyFill="1" applyFont="1"/>
    <xf borderId="0" fillId="0" fontId="5" numFmtId="0" xfId="0" applyFont="1"/>
    <xf borderId="0" fillId="0" fontId="5" numFmtId="164" xfId="0" applyFont="1" applyNumberFormat="1"/>
    <xf borderId="1" fillId="0" fontId="1" numFmtId="165" xfId="0" applyAlignment="1" applyBorder="1" applyFont="1" applyNumberFormat="1">
      <alignment horizontal="right" shrinkToFit="0" wrapText="1"/>
    </xf>
    <xf borderId="0" fillId="0" fontId="6" numFmtId="165" xfId="0" applyFont="1" applyNumberFormat="1"/>
    <xf borderId="0" fillId="0" fontId="7" numFmtId="165" xfId="0" applyFont="1" applyNumberFormat="1"/>
    <xf borderId="4" fillId="4" fontId="1" numFmtId="0" xfId="0" applyBorder="1" applyFill="1" applyFont="1"/>
    <xf borderId="4" fillId="5" fontId="1" numFmtId="166" xfId="0" applyBorder="1" applyFill="1" applyFont="1" applyNumberFormat="1"/>
    <xf borderId="0" fillId="0" fontId="8" numFmtId="0" xfId="0" applyAlignment="1" applyFont="1">
      <alignment vertical="center"/>
    </xf>
    <xf borderId="0" fillId="0" fontId="1" numFmtId="0" xfId="0" applyAlignment="1" applyFont="1">
      <alignment horizontal="left" vertical="center"/>
    </xf>
    <xf borderId="0" fillId="0" fontId="9" numFmtId="0" xfId="0" applyAlignment="1" applyFont="1">
      <alignment horizontal="left" vertical="center"/>
    </xf>
    <xf borderId="2" fillId="6" fontId="2" numFmtId="0" xfId="0" applyAlignment="1" applyBorder="1" applyFill="1" applyFont="1">
      <alignment horizontal="center"/>
    </xf>
    <xf borderId="0" fillId="0" fontId="1" numFmtId="0" xfId="0" applyFont="1"/>
    <xf borderId="5" fillId="0" fontId="1" numFmtId="165" xfId="0" applyAlignment="1" applyBorder="1" applyFont="1" applyNumberFormat="1">
      <alignment horizontal="right" shrinkToFit="0" wrapText="1"/>
    </xf>
    <xf borderId="0" fillId="0" fontId="1" numFmtId="165" xfId="0" applyFont="1" applyNumberFormat="1"/>
    <xf borderId="4" fillId="6" fontId="10" numFmtId="164" xfId="0" applyBorder="1" applyFont="1" applyNumberFormat="1"/>
    <xf borderId="4" fillId="5" fontId="9" numFmtId="165" xfId="0" applyAlignment="1" applyBorder="1" applyFont="1" applyNumberFormat="1">
      <alignment horizontal="right" shrinkToFit="0" wrapText="1"/>
    </xf>
    <xf borderId="0" fillId="0" fontId="1" numFmtId="0" xfId="0" applyAlignment="1" applyFont="1">
      <alignment horizontal="right" shrinkToFit="0" wrapText="1"/>
    </xf>
    <xf borderId="2" fillId="6" fontId="5" numFmtId="164" xfId="0" applyAlignment="1" applyBorder="1" applyFont="1" applyNumberFormat="1">
      <alignment horizontal="center"/>
    </xf>
    <xf borderId="0" fillId="0" fontId="1" numFmtId="10" xfId="0" applyFont="1" applyNumberFormat="1"/>
    <xf borderId="0" fillId="0" fontId="11" numFmtId="165" xfId="0" applyAlignment="1" applyFont="1" applyNumberFormat="1">
      <alignment vertical="center"/>
    </xf>
    <xf borderId="0" fillId="0" fontId="11" numFmtId="0" xfId="0" applyAlignment="1" applyFont="1">
      <alignment vertical="center"/>
    </xf>
    <xf borderId="0" fillId="0" fontId="4" numFmtId="0" xfId="0" applyFont="1"/>
    <xf borderId="4" fillId="7" fontId="5" numFmtId="164" xfId="0" applyBorder="1" applyFill="1" applyFont="1" applyNumberFormat="1"/>
    <xf borderId="4" fillId="7" fontId="5" numFmtId="165" xfId="0" applyBorder="1" applyFont="1" applyNumberFormat="1"/>
    <xf borderId="4" fillId="3" fontId="5" numFmtId="164" xfId="0" applyBorder="1" applyFont="1" applyNumberFormat="1"/>
    <xf borderId="4" fillId="3" fontId="5" numFmtId="10" xfId="0" applyBorder="1" applyFont="1" applyNumberFormat="1"/>
    <xf borderId="2" fillId="6" fontId="9" numFmtId="0" xfId="0" applyAlignment="1" applyBorder="1" applyFont="1">
      <alignment horizontal="center"/>
    </xf>
    <xf borderId="0" fillId="0" fontId="1" numFmtId="16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5" width="9.86"/>
    <col customWidth="1" min="6" max="6" width="20.0"/>
    <col customWidth="1" min="7" max="13" width="9.86"/>
    <col customWidth="1" min="14" max="14" width="13.86"/>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2" t="s">
        <v>13</v>
      </c>
    </row>
    <row r="2" ht="12.75" customHeight="1">
      <c r="A2" s="3">
        <v>44136.0</v>
      </c>
      <c r="B2" s="4">
        <v>18833.0</v>
      </c>
      <c r="C2" s="4">
        <v>6553.0</v>
      </c>
      <c r="D2" s="4">
        <v>5365.0</v>
      </c>
      <c r="E2" s="4">
        <v>5255.0</v>
      </c>
      <c r="F2" s="4">
        <v>3210.0</v>
      </c>
      <c r="G2" s="4">
        <v>3076.0</v>
      </c>
      <c r="H2" s="4">
        <v>3319.0</v>
      </c>
      <c r="I2" s="5">
        <v>502.0</v>
      </c>
      <c r="J2" s="5">
        <v>157.0</v>
      </c>
      <c r="K2" s="5">
        <v>277.0</v>
      </c>
      <c r="L2" s="5">
        <v>465.0</v>
      </c>
      <c r="M2" s="5">
        <v>300.0</v>
      </c>
      <c r="N2" s="5">
        <v>365.0</v>
      </c>
    </row>
    <row r="3" ht="12.75" customHeight="1">
      <c r="A3" s="3">
        <v>44143.0</v>
      </c>
      <c r="B3" s="4">
        <v>19348.0</v>
      </c>
      <c r="C3" s="4">
        <v>6189.0</v>
      </c>
      <c r="D3" s="4">
        <v>4565.0</v>
      </c>
      <c r="E3" s="4">
        <v>3722.0</v>
      </c>
      <c r="F3" s="4">
        <v>4489.0</v>
      </c>
      <c r="G3" s="4">
        <v>1696.0</v>
      </c>
      <c r="H3" s="5">
        <v>639.0</v>
      </c>
      <c r="I3" s="4">
        <v>1126.0</v>
      </c>
      <c r="J3" s="5">
        <v>0.0</v>
      </c>
      <c r="K3" s="5">
        <v>195.0</v>
      </c>
      <c r="L3" s="5">
        <v>576.0</v>
      </c>
      <c r="M3" s="5">
        <v>333.0</v>
      </c>
      <c r="N3" s="5">
        <v>0.0</v>
      </c>
    </row>
    <row r="4" ht="12.75" customHeight="1">
      <c r="A4" s="3">
        <v>44150.0</v>
      </c>
      <c r="B4" s="4">
        <v>24657.0</v>
      </c>
      <c r="C4" s="4">
        <v>5296.0</v>
      </c>
      <c r="D4" s="4">
        <v>3903.0</v>
      </c>
      <c r="E4" s="4">
        <v>4061.0</v>
      </c>
      <c r="F4" s="4">
        <v>2982.0</v>
      </c>
      <c r="G4" s="5">
        <v>457.0</v>
      </c>
      <c r="H4" s="5">
        <v>514.0</v>
      </c>
      <c r="I4" s="5">
        <v>393.0</v>
      </c>
      <c r="J4" s="5">
        <v>374.0</v>
      </c>
      <c r="K4" s="5">
        <v>111.0</v>
      </c>
      <c r="L4" s="5">
        <v>79.0</v>
      </c>
      <c r="M4" s="5">
        <v>0.0</v>
      </c>
      <c r="N4" s="5">
        <v>0.0</v>
      </c>
    </row>
    <row r="5" ht="12.75" customHeight="1">
      <c r="A5" s="3">
        <v>44157.0</v>
      </c>
      <c r="B5" s="4">
        <v>32347.0</v>
      </c>
      <c r="C5" s="4">
        <v>4632.0</v>
      </c>
      <c r="D5" s="4">
        <v>4425.0</v>
      </c>
      <c r="E5" s="4">
        <v>2344.0</v>
      </c>
      <c r="F5" s="5">
        <v>727.0</v>
      </c>
      <c r="G5" s="5">
        <v>260.0</v>
      </c>
      <c r="H5" s="5">
        <v>126.0</v>
      </c>
      <c r="I5" s="5">
        <v>208.0</v>
      </c>
      <c r="J5" s="5">
        <v>679.0</v>
      </c>
      <c r="K5" s="5">
        <v>74.0</v>
      </c>
      <c r="L5" s="5">
        <v>0.0</v>
      </c>
      <c r="M5" s="5">
        <v>0.0</v>
      </c>
      <c r="N5" s="5">
        <v>0.0</v>
      </c>
    </row>
    <row r="6" ht="12.75" customHeight="1">
      <c r="A6" s="3">
        <v>44164.0</v>
      </c>
      <c r="B6" s="4">
        <v>29015.0</v>
      </c>
      <c r="C6" s="4">
        <v>7992.0</v>
      </c>
      <c r="D6" s="4">
        <v>5350.0</v>
      </c>
      <c r="E6" s="4">
        <v>1056.0</v>
      </c>
      <c r="F6" s="5">
        <v>273.0</v>
      </c>
      <c r="G6" s="5">
        <v>487.0</v>
      </c>
      <c r="H6" s="5">
        <v>134.0</v>
      </c>
      <c r="I6" s="5">
        <v>263.0</v>
      </c>
      <c r="J6" s="5">
        <v>119.0</v>
      </c>
      <c r="K6" s="5">
        <v>0.0</v>
      </c>
      <c r="L6" s="5">
        <v>0.0</v>
      </c>
      <c r="M6" s="5">
        <v>0.0</v>
      </c>
      <c r="N6" s="5">
        <v>0.0</v>
      </c>
    </row>
    <row r="7" ht="12.75" customHeight="1">
      <c r="A7" s="3">
        <v>44171.0</v>
      </c>
      <c r="B7" s="4">
        <v>33755.0</v>
      </c>
      <c r="C7" s="4">
        <v>9247.0</v>
      </c>
      <c r="D7" s="4">
        <v>2287.0</v>
      </c>
      <c r="E7" s="5">
        <v>966.0</v>
      </c>
      <c r="F7" s="5">
        <v>585.0</v>
      </c>
      <c r="G7" s="5">
        <v>756.0</v>
      </c>
      <c r="H7" s="5">
        <v>685.0</v>
      </c>
      <c r="I7" s="5">
        <v>62.0</v>
      </c>
      <c r="J7" s="5">
        <v>0.0</v>
      </c>
      <c r="K7" s="5">
        <v>0.0</v>
      </c>
      <c r="L7" s="5">
        <v>0.0</v>
      </c>
      <c r="M7" s="5">
        <v>0.0</v>
      </c>
      <c r="N7" s="5">
        <v>0.0</v>
      </c>
    </row>
    <row r="8" ht="12.75" customHeight="1">
      <c r="A8" s="3">
        <v>44178.0</v>
      </c>
      <c r="B8" s="4">
        <v>25360.0</v>
      </c>
      <c r="C8" s="4">
        <v>2712.0</v>
      </c>
      <c r="D8" s="4">
        <v>1012.0</v>
      </c>
      <c r="E8" s="5">
        <v>760.0</v>
      </c>
      <c r="F8" s="4">
        <v>1027.0</v>
      </c>
      <c r="G8" s="5">
        <v>750.0</v>
      </c>
      <c r="H8" s="5">
        <v>10.0</v>
      </c>
      <c r="I8" s="5">
        <v>0.0</v>
      </c>
      <c r="J8" s="5">
        <v>0.0</v>
      </c>
      <c r="K8" s="5">
        <v>0.0</v>
      </c>
      <c r="L8" s="5">
        <v>0.0</v>
      </c>
      <c r="M8" s="5">
        <v>0.0</v>
      </c>
      <c r="N8" s="5">
        <v>0.0</v>
      </c>
    </row>
    <row r="9" ht="12.75" customHeight="1">
      <c r="A9" s="3">
        <v>44185.0</v>
      </c>
      <c r="B9" s="4">
        <v>6574.0</v>
      </c>
      <c r="C9" s="5">
        <v>960.0</v>
      </c>
      <c r="D9" s="5">
        <v>373.0</v>
      </c>
      <c r="E9" s="5">
        <v>415.0</v>
      </c>
      <c r="F9" s="5">
        <v>321.0</v>
      </c>
      <c r="G9" s="5">
        <v>144.0</v>
      </c>
      <c r="H9" s="5">
        <v>0.0</v>
      </c>
      <c r="I9" s="5">
        <v>0.0</v>
      </c>
      <c r="J9" s="5">
        <v>0.0</v>
      </c>
      <c r="K9" s="5">
        <v>0.0</v>
      </c>
      <c r="L9" s="5">
        <v>0.0</v>
      </c>
      <c r="M9" s="5">
        <v>0.0</v>
      </c>
      <c r="N9" s="5">
        <v>0.0</v>
      </c>
    </row>
    <row r="10" ht="12.75" customHeight="1">
      <c r="A10" s="3">
        <v>44192.0</v>
      </c>
      <c r="B10" s="4">
        <v>5608.0</v>
      </c>
      <c r="C10" s="5">
        <v>841.0</v>
      </c>
      <c r="D10" s="5">
        <v>75.0</v>
      </c>
      <c r="E10" s="5">
        <v>337.0</v>
      </c>
      <c r="F10" s="5">
        <v>99.0</v>
      </c>
      <c r="G10" s="5">
        <v>0.0</v>
      </c>
      <c r="H10" s="5">
        <v>0.0</v>
      </c>
      <c r="I10" s="5">
        <v>0.0</v>
      </c>
      <c r="J10" s="5">
        <v>0.0</v>
      </c>
      <c r="K10" s="5">
        <v>0.0</v>
      </c>
      <c r="L10" s="5">
        <v>0.0</v>
      </c>
      <c r="M10" s="5">
        <v>0.0</v>
      </c>
      <c r="N10" s="5">
        <v>0.0</v>
      </c>
    </row>
    <row r="11" ht="12.75" customHeight="1">
      <c r="A11" s="3">
        <v>44199.0</v>
      </c>
      <c r="B11" s="4">
        <v>5201.0</v>
      </c>
      <c r="C11" s="4">
        <v>1464.0</v>
      </c>
      <c r="D11" s="5">
        <v>624.0</v>
      </c>
      <c r="E11" s="5">
        <v>108.0</v>
      </c>
      <c r="F11" s="5">
        <v>0.0</v>
      </c>
      <c r="G11" s="5">
        <v>0.0</v>
      </c>
      <c r="H11" s="5">
        <v>0.0</v>
      </c>
      <c r="I11" s="5">
        <v>0.0</v>
      </c>
      <c r="J11" s="5">
        <v>0.0</v>
      </c>
      <c r="K11" s="5">
        <v>0.0</v>
      </c>
      <c r="L11" s="5">
        <v>0.0</v>
      </c>
      <c r="M11" s="5">
        <v>0.0</v>
      </c>
      <c r="N11" s="5">
        <v>0.0</v>
      </c>
    </row>
    <row r="12" ht="12.75" customHeight="1">
      <c r="A12" s="3">
        <v>44206.0</v>
      </c>
      <c r="B12" s="4">
        <v>8568.0</v>
      </c>
      <c r="C12" s="4">
        <v>1255.0</v>
      </c>
      <c r="D12" s="5">
        <v>267.0</v>
      </c>
      <c r="E12" s="5">
        <v>0.0</v>
      </c>
      <c r="F12" s="5">
        <v>0.0</v>
      </c>
      <c r="G12" s="5">
        <v>0.0</v>
      </c>
      <c r="H12" s="5">
        <v>0.0</v>
      </c>
      <c r="I12" s="5">
        <v>0.0</v>
      </c>
      <c r="J12" s="5">
        <v>0.0</v>
      </c>
      <c r="K12" s="5">
        <v>0.0</v>
      </c>
      <c r="L12" s="5">
        <v>0.0</v>
      </c>
      <c r="M12" s="5">
        <v>0.0</v>
      </c>
      <c r="N12" s="5">
        <v>0.0</v>
      </c>
    </row>
    <row r="13" ht="12.75" customHeight="1">
      <c r="A13" s="3">
        <v>44213.0</v>
      </c>
      <c r="B13" s="4">
        <v>18770.0</v>
      </c>
      <c r="C13" s="4">
        <v>2536.0</v>
      </c>
      <c r="D13" s="5">
        <v>0.0</v>
      </c>
      <c r="E13" s="5">
        <v>0.0</v>
      </c>
      <c r="F13" s="5">
        <v>0.0</v>
      </c>
      <c r="G13" s="5">
        <v>0.0</v>
      </c>
      <c r="H13" s="5">
        <v>0.0</v>
      </c>
      <c r="I13" s="5">
        <v>0.0</v>
      </c>
      <c r="J13" s="5">
        <v>0.0</v>
      </c>
      <c r="K13" s="5">
        <v>0.0</v>
      </c>
      <c r="L13" s="5">
        <v>0.0</v>
      </c>
      <c r="M13" s="5">
        <v>0.0</v>
      </c>
      <c r="N13" s="5">
        <v>0.0</v>
      </c>
    </row>
    <row r="14" ht="12.75" customHeight="1">
      <c r="A14" s="3">
        <v>44220.0</v>
      </c>
      <c r="B14" s="4">
        <v>3758.0</v>
      </c>
      <c r="C14" s="5">
        <v>0.0</v>
      </c>
      <c r="D14" s="5">
        <v>0.0</v>
      </c>
      <c r="E14" s="5">
        <v>0.0</v>
      </c>
      <c r="F14" s="5">
        <v>0.0</v>
      </c>
      <c r="G14" s="5">
        <v>0.0</v>
      </c>
      <c r="H14" s="5">
        <v>0.0</v>
      </c>
      <c r="I14" s="5">
        <v>0.0</v>
      </c>
      <c r="J14" s="5">
        <v>0.0</v>
      </c>
      <c r="K14" s="5">
        <v>0.0</v>
      </c>
      <c r="L14" s="5">
        <v>0.0</v>
      </c>
      <c r="M14" s="5">
        <v>0.0</v>
      </c>
      <c r="N14" s="5">
        <v>0.0</v>
      </c>
    </row>
    <row r="15" ht="12.75" customHeight="1">
      <c r="A15" s="3">
        <v>44227.0</v>
      </c>
      <c r="B15" s="5">
        <v>0.0</v>
      </c>
      <c r="C15" s="5">
        <v>0.0</v>
      </c>
      <c r="D15" s="5">
        <v>0.0</v>
      </c>
      <c r="E15" s="5">
        <v>0.0</v>
      </c>
      <c r="F15" s="5">
        <v>0.0</v>
      </c>
      <c r="G15" s="5">
        <v>0.0</v>
      </c>
      <c r="H15" s="5">
        <v>0.0</v>
      </c>
      <c r="I15" s="5">
        <v>0.0</v>
      </c>
      <c r="J15" s="5">
        <v>0.0</v>
      </c>
      <c r="K15" s="5">
        <v>0.0</v>
      </c>
      <c r="L15" s="5">
        <v>0.0</v>
      </c>
      <c r="M15" s="5">
        <v>0.0</v>
      </c>
      <c r="N15" s="5">
        <v>0.0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3" max="13" width="16.29"/>
  </cols>
  <sheetData>
    <row r="1" ht="15.75" customHeight="1">
      <c r="D1" s="6" t="s">
        <v>14</v>
      </c>
      <c r="E1" s="7"/>
      <c r="F1" s="7"/>
      <c r="G1" s="7"/>
      <c r="H1" s="7"/>
      <c r="I1" s="7"/>
    </row>
    <row r="2" ht="15.75" customHeight="1">
      <c r="B2" s="8" t="s">
        <v>15</v>
      </c>
    </row>
    <row r="3" ht="15.75" customHeight="1">
      <c r="A3" s="9" t="s">
        <v>16</v>
      </c>
      <c r="B3" s="10" t="s">
        <v>17</v>
      </c>
      <c r="C3" s="10" t="s">
        <v>18</v>
      </c>
      <c r="D3" s="10" t="s">
        <v>19</v>
      </c>
      <c r="E3" s="10" t="s">
        <v>20</v>
      </c>
      <c r="F3" s="10" t="s">
        <v>21</v>
      </c>
      <c r="G3" s="10" t="s">
        <v>22</v>
      </c>
      <c r="H3" s="10" t="s">
        <v>22</v>
      </c>
      <c r="I3" s="10" t="s">
        <v>23</v>
      </c>
      <c r="J3" s="10" t="s">
        <v>24</v>
      </c>
      <c r="K3" s="10" t="s">
        <v>25</v>
      </c>
      <c r="L3" s="10" t="s">
        <v>26</v>
      </c>
      <c r="M3" s="10" t="s">
        <v>27</v>
      </c>
      <c r="N3" s="10" t="s">
        <v>28</v>
      </c>
    </row>
    <row r="4" ht="15.75" customHeight="1">
      <c r="A4" s="11">
        <v>44136.0</v>
      </c>
      <c r="B4" s="12">
        <v>0.9379918319</v>
      </c>
      <c r="C4" s="12">
        <v>0.3263771292</v>
      </c>
      <c r="D4" s="12">
        <v>0.2672078892</v>
      </c>
      <c r="E4" s="12">
        <v>0.2617292559</v>
      </c>
      <c r="F4" s="12">
        <v>0.1598764817</v>
      </c>
      <c r="G4" s="12">
        <v>0.1532025102</v>
      </c>
      <c r="H4" s="12">
        <v>0.1653053093</v>
      </c>
      <c r="I4" s="12">
        <v>0.02500249029</v>
      </c>
      <c r="J4" s="12">
        <v>0.007819503935</v>
      </c>
      <c r="K4" s="12">
        <v>0.01379619484</v>
      </c>
      <c r="L4" s="12">
        <v>0.02315967726</v>
      </c>
      <c r="M4" s="12">
        <v>0.01494172726</v>
      </c>
      <c r="N4" s="13">
        <v>0.0181791015</v>
      </c>
    </row>
    <row r="5" ht="15.75" customHeight="1">
      <c r="A5" s="11">
        <v>44143.0</v>
      </c>
      <c r="B5" s="12">
        <v>1.191966486</v>
      </c>
      <c r="C5" s="12">
        <v>0.3812838837</v>
      </c>
      <c r="D5" s="12">
        <v>0.2812345983</v>
      </c>
      <c r="E5" s="12">
        <v>0.2293001479</v>
      </c>
      <c r="F5" s="12">
        <v>0.2765524889</v>
      </c>
      <c r="G5" s="12">
        <v>0.104484968</v>
      </c>
      <c r="H5" s="12">
        <v>0.0393666831</v>
      </c>
      <c r="I5" s="12">
        <v>0.06936914736</v>
      </c>
      <c r="J5" s="12">
        <v>0.0</v>
      </c>
      <c r="K5" s="12">
        <v>0.01201330705</v>
      </c>
      <c r="L5" s="12">
        <v>0.03548546082</v>
      </c>
      <c r="M5" s="12">
        <v>0.02051503204</v>
      </c>
      <c r="N5" s="14"/>
    </row>
    <row r="6" ht="15.75" customHeight="1">
      <c r="A6" s="11">
        <v>44150.0</v>
      </c>
      <c r="B6" s="12">
        <v>1.381731577</v>
      </c>
      <c r="C6" s="12">
        <v>0.2967778089</v>
      </c>
      <c r="D6" s="12">
        <v>0.2187167274</v>
      </c>
      <c r="E6" s="12">
        <v>0.2275707481</v>
      </c>
      <c r="F6" s="12">
        <v>0.1671056318</v>
      </c>
      <c r="G6" s="12">
        <v>0.0256094144</v>
      </c>
      <c r="H6" s="12">
        <v>0.02880358644</v>
      </c>
      <c r="I6" s="12">
        <v>0.02202297562</v>
      </c>
      <c r="J6" s="12">
        <v>0.02095825161</v>
      </c>
      <c r="K6" s="12">
        <v>0.006220229756</v>
      </c>
      <c r="L6" s="12">
        <v>0.004427010367</v>
      </c>
      <c r="M6" s="12"/>
      <c r="N6" s="14"/>
    </row>
    <row r="7" ht="15.75" customHeight="1">
      <c r="A7" s="11">
        <v>44157.0</v>
      </c>
      <c r="B7" s="12">
        <v>1.647247543</v>
      </c>
      <c r="C7" s="12">
        <v>0.2358812446</v>
      </c>
      <c r="D7" s="12">
        <v>0.2253399195</v>
      </c>
      <c r="E7" s="12">
        <v>0.119366502</v>
      </c>
      <c r="F7" s="12">
        <v>0.03702194836</v>
      </c>
      <c r="G7" s="12">
        <v>0.01324031166</v>
      </c>
      <c r="H7" s="12">
        <v>0.006416458726</v>
      </c>
      <c r="I7" s="12">
        <v>0.01059224933</v>
      </c>
      <c r="J7" s="12">
        <v>0.03457758313</v>
      </c>
      <c r="K7" s="12">
        <v>0.003768396395</v>
      </c>
      <c r="L7" s="12"/>
      <c r="M7" s="12"/>
      <c r="N7" s="14"/>
    </row>
    <row r="8" ht="15.75" customHeight="1">
      <c r="A8" s="11">
        <v>44164.0</v>
      </c>
      <c r="B8" s="12">
        <v>1.319403392</v>
      </c>
      <c r="C8" s="12">
        <v>0.3634213997</v>
      </c>
      <c r="D8" s="12">
        <v>0.2432813424</v>
      </c>
      <c r="E8" s="12">
        <v>0.0480196444</v>
      </c>
      <c r="F8" s="12">
        <v>0.01241416943</v>
      </c>
      <c r="G8" s="12">
        <v>0.02214542313</v>
      </c>
      <c r="H8" s="12">
        <v>0.006093401846</v>
      </c>
      <c r="I8" s="12">
        <v>0.01195943795</v>
      </c>
      <c r="J8" s="12">
        <v>0.005411304625</v>
      </c>
      <c r="K8" s="12"/>
      <c r="L8" s="12"/>
      <c r="M8" s="12"/>
      <c r="N8" s="14"/>
    </row>
    <row r="9" ht="15.75" customHeight="1">
      <c r="A9" s="11">
        <v>44171.0</v>
      </c>
      <c r="B9" s="12">
        <v>1.202572233</v>
      </c>
      <c r="C9" s="12">
        <v>0.3294381702</v>
      </c>
      <c r="D9" s="12">
        <v>0.08147778688</v>
      </c>
      <c r="E9" s="12">
        <v>0.03441519114</v>
      </c>
      <c r="F9" s="12">
        <v>0.02084149774</v>
      </c>
      <c r="G9" s="12">
        <v>0.02693362785</v>
      </c>
      <c r="H9" s="12">
        <v>0.02440414692</v>
      </c>
      <c r="I9" s="12">
        <v>0.002208842495</v>
      </c>
      <c r="J9" s="12"/>
      <c r="K9" s="12"/>
      <c r="L9" s="12"/>
      <c r="M9" s="12"/>
      <c r="N9" s="14"/>
    </row>
    <row r="10" ht="15.75" customHeight="1">
      <c r="A10" s="11">
        <v>44178.0</v>
      </c>
      <c r="B10" s="12">
        <v>1.008229635</v>
      </c>
      <c r="C10" s="12">
        <v>0.1078201407</v>
      </c>
      <c r="D10" s="12">
        <v>0.04023376933</v>
      </c>
      <c r="E10" s="12">
        <v>0.03021508369</v>
      </c>
      <c r="F10" s="12">
        <v>0.04083011967</v>
      </c>
      <c r="G10" s="12">
        <v>0.0298175168</v>
      </c>
      <c r="H10" s="12">
        <v>3.975668906E-4</v>
      </c>
      <c r="I10" s="12"/>
      <c r="J10" s="12"/>
      <c r="K10" s="12"/>
      <c r="L10" s="12"/>
      <c r="M10" s="12"/>
      <c r="N10" s="14"/>
    </row>
    <row r="11" ht="15.75" customHeight="1">
      <c r="A11" s="11">
        <v>44185.0</v>
      </c>
      <c r="B11" s="12">
        <v>0.3687044307</v>
      </c>
      <c r="C11" s="12">
        <v>0.0538418396</v>
      </c>
      <c r="D11" s="12">
        <v>0.02091979809</v>
      </c>
      <c r="E11" s="12">
        <v>0.02327537858</v>
      </c>
      <c r="F11" s="12">
        <v>0.01800336511</v>
      </c>
      <c r="G11" s="12">
        <v>0.008076275939</v>
      </c>
      <c r="H11" s="12"/>
      <c r="I11" s="12"/>
      <c r="J11" s="12"/>
      <c r="K11" s="12"/>
      <c r="L11" s="12"/>
      <c r="M11" s="12"/>
      <c r="N11" s="14"/>
    </row>
    <row r="12" ht="15.75" customHeight="1">
      <c r="A12" s="11">
        <v>44192.0</v>
      </c>
      <c r="B12" s="12">
        <v>0.3390773324</v>
      </c>
      <c r="C12" s="12">
        <v>0.05084950723</v>
      </c>
      <c r="D12" s="12">
        <v>0.004534736078</v>
      </c>
      <c r="E12" s="12">
        <v>0.02037608078</v>
      </c>
      <c r="F12" s="12">
        <v>0.005985851623</v>
      </c>
      <c r="G12" s="12"/>
      <c r="H12" s="12"/>
      <c r="I12" s="12"/>
      <c r="J12" s="12"/>
      <c r="K12" s="12"/>
      <c r="L12" s="12"/>
      <c r="M12" s="12"/>
      <c r="N12" s="14"/>
    </row>
    <row r="13" ht="15.75" customHeight="1">
      <c r="A13" s="11">
        <v>44199.0</v>
      </c>
      <c r="B13" s="12">
        <v>0.2283744621</v>
      </c>
      <c r="C13" s="12">
        <v>0.06428383244</v>
      </c>
      <c r="D13" s="12">
        <v>0.02739966629</v>
      </c>
      <c r="E13" s="12">
        <v>0.004742249934</v>
      </c>
      <c r="F13" s="12">
        <v>0.0</v>
      </c>
      <c r="G13" s="12"/>
      <c r="H13" s="12"/>
      <c r="I13" s="12"/>
      <c r="J13" s="12"/>
      <c r="K13" s="12"/>
      <c r="L13" s="12"/>
      <c r="M13" s="12"/>
      <c r="N13" s="14"/>
    </row>
    <row r="14" ht="15.75" customHeight="1">
      <c r="A14" s="11">
        <v>44206.0</v>
      </c>
      <c r="B14" s="12">
        <v>0.399403319</v>
      </c>
      <c r="C14" s="12">
        <v>0.05850270371</v>
      </c>
      <c r="D14" s="12">
        <v>0.01244639194</v>
      </c>
      <c r="E14" s="12"/>
      <c r="F14" s="12"/>
      <c r="G14" s="12"/>
      <c r="H14" s="12"/>
      <c r="I14" s="12"/>
      <c r="J14" s="12"/>
      <c r="K14" s="12"/>
      <c r="L14" s="12"/>
      <c r="M14" s="12"/>
      <c r="N14" s="14"/>
    </row>
    <row r="15" ht="15.75" customHeight="1">
      <c r="A15" s="11">
        <v>44213.0</v>
      </c>
      <c r="B15" s="12">
        <v>0.9031854489</v>
      </c>
      <c r="C15" s="12">
        <v>0.1220286787</v>
      </c>
      <c r="D15" s="12"/>
      <c r="E15" s="12"/>
      <c r="F15" s="12"/>
      <c r="G15" s="12"/>
      <c r="H15" s="12"/>
      <c r="I15" s="12"/>
      <c r="J15" s="12"/>
      <c r="K15" s="12"/>
      <c r="L15" s="12"/>
      <c r="M15" s="12"/>
      <c r="N15" s="14"/>
    </row>
    <row r="16" ht="15.75" customHeight="1">
      <c r="A16" s="11">
        <v>44220.0</v>
      </c>
      <c r="B16" s="12">
        <v>0.1921267894</v>
      </c>
      <c r="C16" s="12"/>
      <c r="D16" s="12"/>
      <c r="E16" s="12"/>
      <c r="F16" s="12"/>
      <c r="G16" s="12"/>
      <c r="H16" s="12"/>
      <c r="I16" s="12"/>
      <c r="J16" s="12"/>
      <c r="K16" s="12"/>
      <c r="L16" s="12"/>
      <c r="M16" s="12"/>
      <c r="N16" s="14"/>
    </row>
    <row r="17" ht="15.75" customHeight="1">
      <c r="A17" s="11"/>
      <c r="B17" s="12"/>
      <c r="C17" s="12"/>
      <c r="D17" s="12"/>
      <c r="E17" s="12"/>
      <c r="F17" s="12"/>
      <c r="G17" s="12"/>
      <c r="H17" s="12"/>
      <c r="I17" s="12"/>
      <c r="J17" s="12"/>
      <c r="K17" s="12"/>
      <c r="L17" s="12"/>
      <c r="M17" s="12"/>
      <c r="N17" s="14"/>
    </row>
    <row r="18" ht="15.75" customHeight="1">
      <c r="A18" s="15" t="s">
        <v>29</v>
      </c>
      <c r="B18" s="16">
        <f t="shared" ref="B18:D18" si="1">AVERAGE(B4:B16)</f>
        <v>0.8553857293</v>
      </c>
      <c r="C18" s="16">
        <f t="shared" si="1"/>
        <v>0.1992088616</v>
      </c>
      <c r="D18" s="16">
        <f t="shared" si="1"/>
        <v>0.1293447841</v>
      </c>
      <c r="E18" s="16">
        <f>AVERAGE(E4:E13)</f>
        <v>0.09990102824</v>
      </c>
      <c r="F18" s="16">
        <f>AVERAGE(F4:F12)</f>
        <v>0.0820701727</v>
      </c>
      <c r="G18" s="16">
        <f>AVERAGE(G4:G11)</f>
        <v>0.047938756</v>
      </c>
      <c r="H18" s="16">
        <f>AVERAGE(H4:H10)</f>
        <v>0.03868387903</v>
      </c>
      <c r="I18" s="16">
        <f>AVERAGE(I4:I9)</f>
        <v>0.02352585717</v>
      </c>
      <c r="J18" s="16">
        <f>AVERAGE(J4:J8)</f>
        <v>0.01375332866</v>
      </c>
      <c r="K18" s="16">
        <f>AVERAGE(K4:K7)</f>
        <v>0.00894953201</v>
      </c>
      <c r="L18" s="16">
        <f>AVERAGE(L4:L6)</f>
        <v>0.02102404948</v>
      </c>
      <c r="M18" s="16">
        <f t="shared" ref="M18:N18" si="2">AVERAGE(M4:M5)</f>
        <v>0.01772837965</v>
      </c>
      <c r="N18" s="16">
        <f t="shared" si="2"/>
        <v>0.0181791015</v>
      </c>
    </row>
    <row r="19" ht="15.75" customHeight="1"/>
    <row r="20" ht="15.75" customHeight="1"/>
    <row r="21" ht="15.75" customHeight="1">
      <c r="A21" s="17"/>
    </row>
    <row r="22" ht="15.75" customHeight="1">
      <c r="A22" s="18"/>
    </row>
    <row r="23" ht="15.75" customHeight="1">
      <c r="A23" s="19"/>
    </row>
    <row r="24" ht="15.75" customHeight="1">
      <c r="A24" s="19"/>
    </row>
    <row r="25" ht="20.25" customHeight="1">
      <c r="A25" s="18"/>
    </row>
    <row r="26" ht="15.75" customHeight="1">
      <c r="A26" s="19"/>
    </row>
    <row r="27" ht="15.75" customHeight="1">
      <c r="A27" s="18"/>
    </row>
    <row r="28" ht="15.75" customHeight="1">
      <c r="A28" s="18"/>
    </row>
    <row r="29" ht="15.75" customHeight="1">
      <c r="A29" s="19"/>
    </row>
    <row r="30" ht="15.75" customHeight="1">
      <c r="A30" s="19"/>
    </row>
    <row r="31" ht="15.75" customHeight="1">
      <c r="A31" s="19"/>
    </row>
    <row r="32" ht="15.75" customHeight="1">
      <c r="A32" s="18"/>
    </row>
    <row r="33" ht="15.75" customHeight="1">
      <c r="A33" s="19"/>
    </row>
    <row r="34" ht="15.75" customHeight="1">
      <c r="A34" s="18"/>
    </row>
    <row r="35" ht="15.75" customHeight="1">
      <c r="A35" s="19"/>
    </row>
    <row r="36" ht="15.75" customHeight="1">
      <c r="A36" s="18"/>
    </row>
    <row r="37" ht="15.75" customHeight="1">
      <c r="A37" s="19"/>
    </row>
    <row r="38" ht="15.75" customHeight="1">
      <c r="A38" s="18"/>
    </row>
    <row r="39" ht="15.75" customHeight="1">
      <c r="A39" s="19"/>
    </row>
    <row r="40" ht="15.75" customHeight="1"/>
    <row r="41" ht="15.75" customHeight="1">
      <c r="A41" s="17"/>
    </row>
    <row r="42" ht="15.75" customHeight="1">
      <c r="A42" s="19"/>
    </row>
    <row r="43" ht="15.75" customHeight="1">
      <c r="A43" s="18"/>
    </row>
    <row r="44" ht="15.75" customHeight="1">
      <c r="A44" s="19"/>
    </row>
    <row r="45" ht="15.75" customHeight="1">
      <c r="A45" s="18"/>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1:I1"/>
    <mergeCell ref="B2:D2"/>
  </mergeCells>
  <conditionalFormatting sqref="B4:N16">
    <cfRule type="colorScale" priority="1">
      <colorScale>
        <cfvo type="min"/>
        <cfvo type="percentile" val="50"/>
        <cfvo type="max"/>
        <color rgb="FFF8696B"/>
        <color rgb="FFFFEB84"/>
        <color rgb="FF63BE7B"/>
      </colorScale>
    </cfRule>
  </conditionalFormatting>
  <conditionalFormatting sqref="N8">
    <cfRule type="colorScale" priority="2">
      <colorScale>
        <cfvo type="min"/>
        <cfvo type="percentile" val="50"/>
        <cfvo type="max"/>
        <color rgb="FFF8696B"/>
        <color rgb="FFFFEB84"/>
        <color rgb="FF63BE7B"/>
      </colorScale>
    </cfRule>
  </conditionalFormatting>
  <conditionalFormatting sqref="B4:M15">
    <cfRule type="colorScale" priority="3">
      <colorScale>
        <cfvo type="min"/>
        <cfvo type="percentile" val="50"/>
        <cfvo type="max"/>
        <color rgb="FFF8696B"/>
        <color rgb="FFFFEB84"/>
        <color rgb="FF63BE7B"/>
      </colorScale>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5" width="14.43"/>
  </cols>
  <sheetData>
    <row r="1" ht="15.75" customHeight="1">
      <c r="D1" s="20" t="s">
        <v>14</v>
      </c>
      <c r="E1" s="7"/>
      <c r="F1" s="7"/>
      <c r="G1" s="7"/>
      <c r="H1" s="7"/>
      <c r="I1" s="7"/>
      <c r="N1" s="21"/>
      <c r="O1" s="21"/>
      <c r="P1" s="21"/>
      <c r="Q1" s="21"/>
      <c r="R1" s="21"/>
      <c r="S1" s="21"/>
      <c r="T1" s="21"/>
      <c r="U1" s="21"/>
      <c r="V1" s="21"/>
      <c r="W1" s="21"/>
      <c r="X1" s="21"/>
      <c r="Y1" s="21"/>
      <c r="Z1" s="21"/>
    </row>
    <row r="2" ht="15.75" customHeight="1">
      <c r="B2" s="8" t="s">
        <v>15</v>
      </c>
      <c r="N2" s="21"/>
      <c r="O2" s="21"/>
      <c r="P2" s="21"/>
      <c r="Q2" s="21"/>
      <c r="R2" s="21"/>
      <c r="S2" s="21"/>
      <c r="T2" s="21"/>
      <c r="U2" s="21"/>
      <c r="V2" s="21"/>
      <c r="W2" s="21"/>
      <c r="X2" s="21"/>
      <c r="Y2" s="21"/>
      <c r="Z2" s="21"/>
    </row>
    <row r="3" ht="15.75" customHeight="1">
      <c r="A3" s="9" t="s">
        <v>16</v>
      </c>
      <c r="B3" s="10" t="s">
        <v>17</v>
      </c>
      <c r="C3" s="10" t="s">
        <v>18</v>
      </c>
      <c r="D3" s="10" t="s">
        <v>19</v>
      </c>
      <c r="E3" s="10" t="s">
        <v>20</v>
      </c>
      <c r="F3" s="10" t="s">
        <v>21</v>
      </c>
      <c r="G3" s="10" t="s">
        <v>22</v>
      </c>
      <c r="H3" s="10" t="s">
        <v>22</v>
      </c>
      <c r="I3" s="10" t="s">
        <v>23</v>
      </c>
      <c r="J3" s="10" t="s">
        <v>24</v>
      </c>
      <c r="K3" s="10" t="s">
        <v>25</v>
      </c>
      <c r="L3" s="10" t="s">
        <v>26</v>
      </c>
      <c r="M3" s="10" t="s">
        <v>27</v>
      </c>
      <c r="N3" s="10" t="s">
        <v>28</v>
      </c>
      <c r="O3" s="21"/>
      <c r="P3" s="21"/>
      <c r="Q3" s="21"/>
      <c r="R3" s="21"/>
      <c r="S3" s="21"/>
      <c r="T3" s="21"/>
      <c r="U3" s="21"/>
      <c r="V3" s="21"/>
      <c r="W3" s="21"/>
      <c r="X3" s="21"/>
      <c r="Y3" s="21"/>
      <c r="Z3" s="21"/>
    </row>
    <row r="4" ht="15.75" customHeight="1">
      <c r="A4" s="11">
        <v>44136.0</v>
      </c>
      <c r="B4" s="12">
        <v>0.9379918319</v>
      </c>
      <c r="C4" s="12">
        <v>0.3263771292</v>
      </c>
      <c r="D4" s="12">
        <v>0.2672078892</v>
      </c>
      <c r="E4" s="12">
        <v>0.2617292559</v>
      </c>
      <c r="F4" s="12">
        <v>0.1598764817</v>
      </c>
      <c r="G4" s="12">
        <v>0.1532025102</v>
      </c>
      <c r="H4" s="12">
        <v>0.1653053093</v>
      </c>
      <c r="I4" s="12">
        <v>0.02500249029</v>
      </c>
      <c r="J4" s="12">
        <v>0.007819503935</v>
      </c>
      <c r="K4" s="12">
        <v>0.01379619484</v>
      </c>
      <c r="L4" s="12">
        <v>0.02315967726</v>
      </c>
      <c r="M4" s="12">
        <v>0.01494172726</v>
      </c>
      <c r="N4" s="13">
        <v>0.0181791015</v>
      </c>
      <c r="O4" s="21"/>
      <c r="P4" s="21"/>
      <c r="Q4" s="21"/>
      <c r="R4" s="21"/>
      <c r="S4" s="21"/>
      <c r="T4" s="21"/>
      <c r="U4" s="21"/>
      <c r="V4" s="21"/>
      <c r="W4" s="21"/>
      <c r="X4" s="21"/>
      <c r="Y4" s="21"/>
      <c r="Z4" s="21"/>
    </row>
    <row r="5" ht="15.75" customHeight="1">
      <c r="A5" s="11">
        <v>44143.0</v>
      </c>
      <c r="B5" s="12">
        <v>1.191966486</v>
      </c>
      <c r="C5" s="12">
        <v>0.3812838837</v>
      </c>
      <c r="D5" s="12">
        <v>0.2812345983</v>
      </c>
      <c r="E5" s="12">
        <v>0.2293001479</v>
      </c>
      <c r="F5" s="12">
        <v>0.2765524889</v>
      </c>
      <c r="G5" s="12">
        <v>0.104484968</v>
      </c>
      <c r="H5" s="12">
        <v>0.0393666831</v>
      </c>
      <c r="I5" s="12">
        <v>0.06936914736</v>
      </c>
      <c r="J5" s="12">
        <v>0.0</v>
      </c>
      <c r="K5" s="12">
        <v>0.01201330705</v>
      </c>
      <c r="L5" s="12">
        <v>0.03548546082</v>
      </c>
      <c r="M5" s="12">
        <v>0.02051503204</v>
      </c>
      <c r="N5" s="22"/>
      <c r="O5" s="21"/>
      <c r="P5" s="21"/>
      <c r="Q5" s="21"/>
      <c r="R5" s="21"/>
      <c r="S5" s="21"/>
      <c r="T5" s="21"/>
      <c r="U5" s="21"/>
      <c r="V5" s="21"/>
      <c r="W5" s="21"/>
      <c r="X5" s="21"/>
      <c r="Y5" s="21"/>
      <c r="Z5" s="21"/>
    </row>
    <row r="6" ht="15.75" customHeight="1">
      <c r="A6" s="11">
        <v>44150.0</v>
      </c>
      <c r="B6" s="12">
        <v>1.381731577</v>
      </c>
      <c r="C6" s="12">
        <v>0.2967778089</v>
      </c>
      <c r="D6" s="12">
        <v>0.2187167274</v>
      </c>
      <c r="E6" s="12">
        <v>0.2275707481</v>
      </c>
      <c r="F6" s="12">
        <v>0.1671056318</v>
      </c>
      <c r="G6" s="12">
        <v>0.0256094144</v>
      </c>
      <c r="H6" s="12">
        <v>0.02880358644</v>
      </c>
      <c r="I6" s="12">
        <v>0.02202297562</v>
      </c>
      <c r="J6" s="12">
        <v>0.02095825161</v>
      </c>
      <c r="K6" s="12">
        <v>0.006220229756</v>
      </c>
      <c r="L6" s="12">
        <v>0.004427010367</v>
      </c>
      <c r="M6" s="12"/>
      <c r="N6" s="22"/>
      <c r="O6" s="21"/>
      <c r="P6" s="21"/>
      <c r="Q6" s="21"/>
      <c r="R6" s="21"/>
      <c r="S6" s="21"/>
      <c r="T6" s="21"/>
      <c r="U6" s="21"/>
      <c r="V6" s="21"/>
      <c r="W6" s="21"/>
      <c r="X6" s="21"/>
      <c r="Y6" s="21"/>
      <c r="Z6" s="21"/>
    </row>
    <row r="7" ht="15.75" customHeight="1">
      <c r="A7" s="11">
        <v>44157.0</v>
      </c>
      <c r="B7" s="12">
        <v>1.647247543</v>
      </c>
      <c r="C7" s="12">
        <v>0.2358812446</v>
      </c>
      <c r="D7" s="12">
        <v>0.2253399195</v>
      </c>
      <c r="E7" s="12">
        <v>0.119366502</v>
      </c>
      <c r="F7" s="12">
        <v>0.03702194836</v>
      </c>
      <c r="G7" s="12">
        <v>0.01324031166</v>
      </c>
      <c r="H7" s="12">
        <v>0.006416458726</v>
      </c>
      <c r="I7" s="12">
        <v>0.01059224933</v>
      </c>
      <c r="J7" s="12">
        <v>0.03457758313</v>
      </c>
      <c r="K7" s="12">
        <v>0.003768396395</v>
      </c>
      <c r="L7" s="12"/>
      <c r="M7" s="12"/>
      <c r="N7" s="22"/>
      <c r="O7" s="21"/>
      <c r="P7" s="21"/>
      <c r="Q7" s="21"/>
      <c r="R7" s="21"/>
      <c r="S7" s="21"/>
      <c r="T7" s="21"/>
      <c r="U7" s="21"/>
      <c r="V7" s="21"/>
      <c r="W7" s="21"/>
      <c r="X7" s="21"/>
      <c r="Y7" s="21"/>
      <c r="Z7" s="21"/>
    </row>
    <row r="8" ht="15.75" customHeight="1">
      <c r="A8" s="11">
        <v>44164.0</v>
      </c>
      <c r="B8" s="12">
        <v>1.319403392</v>
      </c>
      <c r="C8" s="12">
        <v>0.3634213997</v>
      </c>
      <c r="D8" s="12">
        <v>0.2432813424</v>
      </c>
      <c r="E8" s="12">
        <v>0.0480196444</v>
      </c>
      <c r="F8" s="12">
        <v>0.01241416943</v>
      </c>
      <c r="G8" s="12">
        <v>0.02214542313</v>
      </c>
      <c r="H8" s="12">
        <v>0.006093401846</v>
      </c>
      <c r="I8" s="12">
        <v>0.01195943795</v>
      </c>
      <c r="J8" s="12">
        <v>0.005411304625</v>
      </c>
      <c r="K8" s="12"/>
      <c r="L8" s="12"/>
      <c r="M8" s="12"/>
      <c r="N8" s="22"/>
      <c r="O8" s="21"/>
      <c r="P8" s="21"/>
      <c r="Q8" s="21"/>
      <c r="R8" s="21"/>
      <c r="S8" s="21"/>
      <c r="T8" s="21"/>
      <c r="U8" s="21"/>
      <c r="V8" s="21"/>
      <c r="W8" s="21"/>
      <c r="X8" s="21"/>
      <c r="Y8" s="21"/>
      <c r="Z8" s="21"/>
    </row>
    <row r="9" ht="15.75" customHeight="1">
      <c r="A9" s="11">
        <v>44171.0</v>
      </c>
      <c r="B9" s="12">
        <v>1.202572233</v>
      </c>
      <c r="C9" s="12">
        <v>0.3294381702</v>
      </c>
      <c r="D9" s="12">
        <v>0.08147778688</v>
      </c>
      <c r="E9" s="12">
        <v>0.03441519114</v>
      </c>
      <c r="F9" s="12">
        <v>0.02084149774</v>
      </c>
      <c r="G9" s="12">
        <v>0.02693362785</v>
      </c>
      <c r="H9" s="12">
        <v>0.02440414692</v>
      </c>
      <c r="I9" s="12">
        <v>0.002208842495</v>
      </c>
      <c r="J9" s="12"/>
      <c r="K9" s="12"/>
      <c r="L9" s="12"/>
      <c r="M9" s="12"/>
      <c r="N9" s="22"/>
      <c r="O9" s="21"/>
      <c r="P9" s="21"/>
      <c r="Q9" s="21"/>
      <c r="R9" s="21"/>
      <c r="S9" s="21"/>
      <c r="T9" s="21"/>
      <c r="U9" s="21"/>
      <c r="V9" s="21"/>
      <c r="W9" s="21"/>
      <c r="X9" s="21"/>
      <c r="Y9" s="21"/>
      <c r="Z9" s="21"/>
    </row>
    <row r="10" ht="15.75" customHeight="1">
      <c r="A10" s="11">
        <v>44178.0</v>
      </c>
      <c r="B10" s="12">
        <v>1.008229635</v>
      </c>
      <c r="C10" s="12">
        <v>0.1078201407</v>
      </c>
      <c r="D10" s="12">
        <v>0.04023376933</v>
      </c>
      <c r="E10" s="12">
        <v>0.03021508369</v>
      </c>
      <c r="F10" s="12">
        <v>0.04083011967</v>
      </c>
      <c r="G10" s="12">
        <v>0.0298175168</v>
      </c>
      <c r="H10" s="12">
        <v>3.975668906E-4</v>
      </c>
      <c r="I10" s="12"/>
      <c r="J10" s="12"/>
      <c r="K10" s="12"/>
      <c r="L10" s="12"/>
      <c r="M10" s="12"/>
      <c r="N10" s="22"/>
      <c r="O10" s="5"/>
      <c r="P10" s="21"/>
      <c r="Q10" s="21"/>
      <c r="R10" s="21"/>
      <c r="S10" s="21"/>
      <c r="T10" s="21"/>
      <c r="U10" s="21"/>
      <c r="V10" s="21"/>
      <c r="W10" s="21"/>
      <c r="X10" s="21"/>
      <c r="Y10" s="21"/>
      <c r="Z10" s="21"/>
    </row>
    <row r="11" ht="15.75" customHeight="1">
      <c r="A11" s="11">
        <v>44185.0</v>
      </c>
      <c r="B11" s="12">
        <v>0.3687044307</v>
      </c>
      <c r="C11" s="12">
        <v>0.0538418396</v>
      </c>
      <c r="D11" s="12">
        <v>0.02091979809</v>
      </c>
      <c r="E11" s="12">
        <v>0.02327537858</v>
      </c>
      <c r="F11" s="12">
        <v>0.01800336511</v>
      </c>
      <c r="G11" s="12">
        <v>0.008076275939</v>
      </c>
      <c r="H11" s="12"/>
      <c r="I11" s="12"/>
      <c r="J11" s="12"/>
      <c r="K11" s="12"/>
      <c r="L11" s="12"/>
      <c r="M11" s="12"/>
      <c r="N11" s="23"/>
      <c r="O11" s="21"/>
      <c r="P11" s="21"/>
      <c r="Q11" s="21"/>
      <c r="R11" s="21"/>
      <c r="S11" s="21"/>
      <c r="T11" s="21"/>
      <c r="U11" s="21"/>
      <c r="V11" s="21"/>
      <c r="W11" s="21"/>
      <c r="X11" s="21"/>
      <c r="Y11" s="21"/>
      <c r="Z11" s="21"/>
    </row>
    <row r="12" ht="15.75" customHeight="1">
      <c r="A12" s="11">
        <v>44192.0</v>
      </c>
      <c r="B12" s="12">
        <v>0.3390773324</v>
      </c>
      <c r="C12" s="12">
        <v>0.05084950723</v>
      </c>
      <c r="D12" s="12">
        <v>0.004534736078</v>
      </c>
      <c r="E12" s="12">
        <v>0.02037608078</v>
      </c>
      <c r="F12" s="12">
        <v>0.005985851623</v>
      </c>
      <c r="G12" s="12"/>
      <c r="H12" s="12"/>
      <c r="I12" s="12"/>
      <c r="J12" s="12"/>
      <c r="K12" s="12"/>
      <c r="L12" s="12"/>
      <c r="M12" s="12"/>
      <c r="N12" s="23"/>
      <c r="O12" s="21"/>
      <c r="P12" s="21"/>
      <c r="Q12" s="21"/>
      <c r="R12" s="21"/>
      <c r="S12" s="21"/>
      <c r="T12" s="21"/>
      <c r="U12" s="21"/>
      <c r="V12" s="21"/>
      <c r="W12" s="21"/>
      <c r="X12" s="21"/>
      <c r="Y12" s="21"/>
      <c r="Z12" s="21"/>
    </row>
    <row r="13" ht="15.75" customHeight="1">
      <c r="A13" s="11">
        <v>44199.0</v>
      </c>
      <c r="B13" s="12">
        <v>0.2283744621</v>
      </c>
      <c r="C13" s="12">
        <v>0.06428383244</v>
      </c>
      <c r="D13" s="12">
        <v>0.02739966629</v>
      </c>
      <c r="E13" s="12">
        <v>0.004742249934</v>
      </c>
      <c r="F13" s="12"/>
      <c r="G13" s="12"/>
      <c r="H13" s="12"/>
      <c r="I13" s="12"/>
      <c r="J13" s="12"/>
      <c r="K13" s="12"/>
      <c r="L13" s="12"/>
      <c r="M13" s="12"/>
      <c r="N13" s="23"/>
      <c r="O13" s="21"/>
      <c r="P13" s="21"/>
      <c r="Q13" s="21"/>
      <c r="R13" s="21"/>
      <c r="S13" s="21"/>
      <c r="T13" s="21"/>
      <c r="U13" s="21"/>
      <c r="V13" s="21"/>
      <c r="W13" s="21"/>
      <c r="X13" s="21"/>
      <c r="Y13" s="21"/>
      <c r="Z13" s="21"/>
    </row>
    <row r="14" ht="15.75" customHeight="1">
      <c r="A14" s="11">
        <v>44206.0</v>
      </c>
      <c r="B14" s="12">
        <v>0.399403319</v>
      </c>
      <c r="C14" s="12">
        <v>0.05850270371</v>
      </c>
      <c r="D14" s="12">
        <v>0.01244639194</v>
      </c>
      <c r="E14" s="12"/>
      <c r="F14" s="12"/>
      <c r="G14" s="12"/>
      <c r="H14" s="12"/>
      <c r="I14" s="12"/>
      <c r="J14" s="12"/>
      <c r="K14" s="12"/>
      <c r="L14" s="12"/>
      <c r="M14" s="12"/>
      <c r="N14" s="23"/>
      <c r="O14" s="21"/>
      <c r="P14" s="21"/>
      <c r="Q14" s="21"/>
      <c r="R14" s="21"/>
      <c r="S14" s="21"/>
      <c r="T14" s="21"/>
      <c r="U14" s="21"/>
      <c r="V14" s="21"/>
      <c r="W14" s="21"/>
      <c r="X14" s="21"/>
      <c r="Y14" s="21"/>
      <c r="Z14" s="21"/>
    </row>
    <row r="15" ht="15.75" customHeight="1">
      <c r="A15" s="11">
        <v>44213.0</v>
      </c>
      <c r="B15" s="12">
        <v>0.9031854489</v>
      </c>
      <c r="C15" s="12">
        <v>0.1220286787</v>
      </c>
      <c r="D15" s="12"/>
      <c r="E15" s="12"/>
      <c r="F15" s="12"/>
      <c r="G15" s="12"/>
      <c r="H15" s="12"/>
      <c r="I15" s="12"/>
      <c r="J15" s="12"/>
      <c r="K15" s="12"/>
      <c r="L15" s="12"/>
      <c r="M15" s="12"/>
      <c r="N15" s="23"/>
      <c r="O15" s="21"/>
      <c r="P15" s="21"/>
      <c r="Q15" s="21"/>
      <c r="R15" s="21"/>
      <c r="S15" s="21"/>
      <c r="T15" s="21"/>
      <c r="U15" s="21"/>
      <c r="V15" s="21"/>
      <c r="W15" s="21"/>
      <c r="X15" s="21"/>
      <c r="Y15" s="21"/>
      <c r="Z15" s="21"/>
    </row>
    <row r="16" ht="15.75" customHeight="1">
      <c r="A16" s="11">
        <v>44220.0</v>
      </c>
      <c r="B16" s="12">
        <v>0.1921267894</v>
      </c>
      <c r="C16" s="12"/>
      <c r="D16" s="12"/>
      <c r="E16" s="12"/>
      <c r="F16" s="12"/>
      <c r="G16" s="12"/>
      <c r="H16" s="12"/>
      <c r="I16" s="12"/>
      <c r="J16" s="12"/>
      <c r="K16" s="12"/>
      <c r="L16" s="12"/>
      <c r="M16" s="12"/>
      <c r="N16" s="23"/>
      <c r="O16" s="21"/>
      <c r="P16" s="21"/>
      <c r="Q16" s="21"/>
      <c r="R16" s="21"/>
      <c r="S16" s="21"/>
      <c r="T16" s="21"/>
      <c r="U16" s="21"/>
      <c r="V16" s="21"/>
      <c r="W16" s="21"/>
      <c r="X16" s="21"/>
      <c r="Y16" s="21"/>
      <c r="Z16" s="21"/>
    </row>
    <row r="17" ht="15.75" customHeight="1">
      <c r="A17" s="24" t="s">
        <v>30</v>
      </c>
      <c r="B17" s="25">
        <f t="shared" ref="B17:N17" si="1">ROUND(AVERAGE(B4:B16),4)</f>
        <v>0.8554</v>
      </c>
      <c r="C17" s="25">
        <f t="shared" si="1"/>
        <v>0.1992</v>
      </c>
      <c r="D17" s="25">
        <f t="shared" si="1"/>
        <v>0.1293</v>
      </c>
      <c r="E17" s="25">
        <f t="shared" si="1"/>
        <v>0.0999</v>
      </c>
      <c r="F17" s="25">
        <f t="shared" si="1"/>
        <v>0.0821</v>
      </c>
      <c r="G17" s="25">
        <f t="shared" si="1"/>
        <v>0.0479</v>
      </c>
      <c r="H17" s="25">
        <f t="shared" si="1"/>
        <v>0.0387</v>
      </c>
      <c r="I17" s="25">
        <f t="shared" si="1"/>
        <v>0.0235</v>
      </c>
      <c r="J17" s="25">
        <f t="shared" si="1"/>
        <v>0.0138</v>
      </c>
      <c r="K17" s="25">
        <f t="shared" si="1"/>
        <v>0.0089</v>
      </c>
      <c r="L17" s="25">
        <f t="shared" si="1"/>
        <v>0.021</v>
      </c>
      <c r="M17" s="25">
        <f t="shared" si="1"/>
        <v>0.0177</v>
      </c>
      <c r="N17" s="25">
        <f t="shared" si="1"/>
        <v>0.0182</v>
      </c>
      <c r="O17" s="21"/>
      <c r="P17" s="21"/>
      <c r="Q17" s="21"/>
      <c r="R17" s="21"/>
      <c r="S17" s="21"/>
      <c r="T17" s="21"/>
      <c r="U17" s="21"/>
      <c r="V17" s="21"/>
      <c r="W17" s="21"/>
      <c r="X17" s="21"/>
      <c r="Y17" s="21"/>
      <c r="Z17" s="21"/>
    </row>
    <row r="18" ht="15.75" customHeight="1">
      <c r="A18" s="11"/>
      <c r="B18" s="26"/>
      <c r="C18" s="26"/>
      <c r="D18" s="26"/>
      <c r="E18" s="26"/>
      <c r="F18" s="26"/>
      <c r="G18" s="26"/>
      <c r="H18" s="26"/>
      <c r="I18" s="26"/>
      <c r="J18" s="26"/>
      <c r="K18" s="26"/>
      <c r="L18" s="26"/>
      <c r="M18" s="26"/>
      <c r="N18" s="21"/>
      <c r="O18" s="21"/>
      <c r="P18" s="21"/>
      <c r="Q18" s="21"/>
      <c r="R18" s="21"/>
      <c r="S18" s="21"/>
      <c r="T18" s="21"/>
      <c r="U18" s="21"/>
      <c r="V18" s="21"/>
      <c r="W18" s="21"/>
      <c r="X18" s="21"/>
      <c r="Y18" s="21"/>
      <c r="Z18" s="21"/>
    </row>
    <row r="19" ht="15.75" customHeight="1">
      <c r="A19" s="27" t="s">
        <v>31</v>
      </c>
      <c r="B19" s="7"/>
      <c r="C19" s="7"/>
      <c r="D19" s="26"/>
      <c r="E19" s="26"/>
      <c r="F19" s="26"/>
      <c r="G19" s="26"/>
      <c r="H19" s="26"/>
      <c r="I19" s="26"/>
      <c r="J19" s="26"/>
      <c r="K19" s="26"/>
      <c r="L19" s="26"/>
      <c r="M19" s="26"/>
      <c r="N19" s="21"/>
      <c r="O19" s="21"/>
      <c r="P19" s="21"/>
      <c r="Q19" s="21"/>
      <c r="R19" s="21"/>
      <c r="S19" s="21"/>
      <c r="T19" s="21"/>
      <c r="U19" s="21"/>
      <c r="V19" s="21"/>
      <c r="W19" s="21"/>
      <c r="X19" s="21"/>
      <c r="Y19" s="21"/>
      <c r="Z19" s="21"/>
    </row>
    <row r="20" ht="15.75" customHeight="1">
      <c r="A20" s="11"/>
      <c r="B20" s="26"/>
      <c r="C20" s="26"/>
      <c r="D20" s="26"/>
      <c r="E20" s="26"/>
      <c r="F20" s="26"/>
      <c r="G20" s="26"/>
      <c r="H20" s="26"/>
      <c r="I20" s="26"/>
      <c r="J20" s="26"/>
      <c r="K20" s="26"/>
      <c r="L20" s="26"/>
      <c r="M20" s="26"/>
      <c r="N20" s="21"/>
      <c r="O20" s="21"/>
      <c r="P20" s="21"/>
      <c r="Q20" s="21"/>
      <c r="R20" s="21"/>
      <c r="S20" s="21"/>
      <c r="T20" s="21"/>
      <c r="U20" s="21"/>
      <c r="V20" s="21"/>
      <c r="W20" s="21"/>
      <c r="X20" s="21"/>
      <c r="Y20" s="21"/>
      <c r="Z20" s="21"/>
    </row>
    <row r="21" ht="15.75" customHeight="1">
      <c r="A21" s="10"/>
      <c r="B21" s="21"/>
      <c r="C21" s="28"/>
      <c r="D21" s="28"/>
      <c r="E21" s="28"/>
      <c r="F21" s="28"/>
      <c r="G21" s="28"/>
      <c r="H21" s="28"/>
      <c r="I21" s="28"/>
      <c r="J21" s="28"/>
      <c r="K21" s="28"/>
      <c r="L21" s="28"/>
      <c r="M21" s="28"/>
      <c r="N21" s="28"/>
      <c r="O21" s="21"/>
      <c r="P21" s="21"/>
      <c r="Q21" s="21"/>
      <c r="R21" s="21"/>
      <c r="S21" s="21"/>
      <c r="T21" s="21"/>
      <c r="U21" s="21"/>
      <c r="V21" s="21"/>
      <c r="W21" s="21"/>
      <c r="X21" s="21"/>
      <c r="Y21" s="21"/>
      <c r="Z21" s="21"/>
    </row>
    <row r="22" ht="15.75" customHeight="1">
      <c r="A22" s="9" t="s">
        <v>16</v>
      </c>
      <c r="B22" s="10" t="s">
        <v>17</v>
      </c>
      <c r="C22" s="10" t="s">
        <v>18</v>
      </c>
      <c r="D22" s="10" t="s">
        <v>19</v>
      </c>
      <c r="E22" s="10" t="s">
        <v>20</v>
      </c>
      <c r="F22" s="10" t="s">
        <v>21</v>
      </c>
      <c r="G22" s="10" t="s">
        <v>32</v>
      </c>
      <c r="H22" s="10" t="s">
        <v>22</v>
      </c>
      <c r="I22" s="10" t="s">
        <v>23</v>
      </c>
      <c r="J22" s="10" t="s">
        <v>24</v>
      </c>
      <c r="K22" s="10" t="s">
        <v>25</v>
      </c>
      <c r="L22" s="10" t="s">
        <v>26</v>
      </c>
      <c r="M22" s="10" t="s">
        <v>27</v>
      </c>
      <c r="N22" s="10" t="s">
        <v>28</v>
      </c>
      <c r="O22" s="21"/>
      <c r="P22" s="21"/>
      <c r="Q22" s="21"/>
      <c r="R22" s="21"/>
      <c r="S22" s="21"/>
      <c r="T22" s="21"/>
      <c r="U22" s="21"/>
      <c r="V22" s="21"/>
      <c r="W22" s="21"/>
      <c r="X22" s="21"/>
      <c r="Y22" s="21"/>
      <c r="Z22" s="21"/>
    </row>
    <row r="23" ht="15.75" customHeight="1">
      <c r="A23" s="11">
        <v>44136.0</v>
      </c>
      <c r="B23" s="12">
        <v>0.9379918319</v>
      </c>
      <c r="C23" s="29">
        <f t="shared" ref="C23:N23" si="2">B23+C4</f>
        <v>1.264368961</v>
      </c>
      <c r="D23" s="29">
        <f t="shared" si="2"/>
        <v>1.53157685</v>
      </c>
      <c r="E23" s="29">
        <f t="shared" si="2"/>
        <v>1.793306106</v>
      </c>
      <c r="F23" s="29">
        <f t="shared" si="2"/>
        <v>1.953182588</v>
      </c>
      <c r="G23" s="29">
        <f t="shared" si="2"/>
        <v>2.106385098</v>
      </c>
      <c r="H23" s="29">
        <f t="shared" si="2"/>
        <v>2.271690407</v>
      </c>
      <c r="I23" s="29">
        <f t="shared" si="2"/>
        <v>2.296692898</v>
      </c>
      <c r="J23" s="29">
        <f t="shared" si="2"/>
        <v>2.304512402</v>
      </c>
      <c r="K23" s="29">
        <f t="shared" si="2"/>
        <v>2.318308596</v>
      </c>
      <c r="L23" s="29">
        <f t="shared" si="2"/>
        <v>2.341468274</v>
      </c>
      <c r="M23" s="29">
        <f t="shared" si="2"/>
        <v>2.356410001</v>
      </c>
      <c r="N23" s="29">
        <f t="shared" si="2"/>
        <v>2.374589102</v>
      </c>
      <c r="O23" s="30"/>
      <c r="P23" s="21"/>
      <c r="Q23" s="21"/>
      <c r="R23" s="21"/>
      <c r="S23" s="21"/>
      <c r="T23" s="21"/>
      <c r="U23" s="21"/>
      <c r="V23" s="21"/>
      <c r="W23" s="21"/>
      <c r="X23" s="21"/>
      <c r="Y23" s="21"/>
      <c r="Z23" s="21"/>
    </row>
    <row r="24" ht="15.75" customHeight="1">
      <c r="A24" s="11">
        <v>44143.0</v>
      </c>
      <c r="B24" s="12">
        <v>1.191966486</v>
      </c>
      <c r="C24" s="29">
        <f t="shared" ref="C24:M24" si="3">B24+C5</f>
        <v>1.57325037</v>
      </c>
      <c r="D24" s="29">
        <f t="shared" si="3"/>
        <v>1.854484968</v>
      </c>
      <c r="E24" s="29">
        <f t="shared" si="3"/>
        <v>2.083785116</v>
      </c>
      <c r="F24" s="29">
        <f t="shared" si="3"/>
        <v>2.360337605</v>
      </c>
      <c r="G24" s="29">
        <f t="shared" si="3"/>
        <v>2.464822573</v>
      </c>
      <c r="H24" s="29">
        <f t="shared" si="3"/>
        <v>2.504189256</v>
      </c>
      <c r="I24" s="29">
        <f t="shared" si="3"/>
        <v>2.573558403</v>
      </c>
      <c r="J24" s="29">
        <f t="shared" si="3"/>
        <v>2.573558403</v>
      </c>
      <c r="K24" s="29">
        <f t="shared" si="3"/>
        <v>2.58557171</v>
      </c>
      <c r="L24" s="29">
        <f t="shared" si="3"/>
        <v>2.621057171</v>
      </c>
      <c r="M24" s="29">
        <f t="shared" si="3"/>
        <v>2.641572203</v>
      </c>
      <c r="N24" s="21"/>
      <c r="O24" s="21"/>
      <c r="P24" s="21"/>
      <c r="Q24" s="21"/>
      <c r="R24" s="21"/>
      <c r="S24" s="21"/>
      <c r="T24" s="21"/>
      <c r="U24" s="21"/>
      <c r="V24" s="21"/>
      <c r="W24" s="21"/>
      <c r="X24" s="21"/>
      <c r="Y24" s="21"/>
      <c r="Z24" s="21"/>
    </row>
    <row r="25" ht="15.75" customHeight="1">
      <c r="A25" s="11">
        <v>44150.0</v>
      </c>
      <c r="B25" s="12">
        <v>1.381731577</v>
      </c>
      <c r="C25" s="29">
        <f t="shared" ref="C25:L25" si="4">B25+C6</f>
        <v>1.678509386</v>
      </c>
      <c r="D25" s="29">
        <f t="shared" si="4"/>
        <v>1.897226113</v>
      </c>
      <c r="E25" s="29">
        <f t="shared" si="4"/>
        <v>2.124796861</v>
      </c>
      <c r="F25" s="29">
        <f t="shared" si="4"/>
        <v>2.291902493</v>
      </c>
      <c r="G25" s="29">
        <f t="shared" si="4"/>
        <v>2.317511908</v>
      </c>
      <c r="H25" s="29">
        <f t="shared" si="4"/>
        <v>2.346315494</v>
      </c>
      <c r="I25" s="29">
        <f t="shared" si="4"/>
        <v>2.36833847</v>
      </c>
      <c r="J25" s="29">
        <f t="shared" si="4"/>
        <v>2.389296721</v>
      </c>
      <c r="K25" s="29">
        <f t="shared" si="4"/>
        <v>2.395516951</v>
      </c>
      <c r="L25" s="29">
        <f t="shared" si="4"/>
        <v>2.399943961</v>
      </c>
      <c r="M25" s="30"/>
      <c r="N25" s="30"/>
      <c r="O25" s="21"/>
      <c r="P25" s="21"/>
      <c r="Q25" s="21"/>
      <c r="R25" s="21"/>
      <c r="S25" s="21"/>
      <c r="T25" s="21"/>
      <c r="U25" s="21"/>
      <c r="V25" s="21"/>
      <c r="W25" s="21"/>
      <c r="X25" s="21"/>
      <c r="Y25" s="21"/>
      <c r="Z25" s="21"/>
    </row>
    <row r="26" ht="15.75" customHeight="1">
      <c r="A26" s="11">
        <v>44157.0</v>
      </c>
      <c r="B26" s="12">
        <v>1.647247543</v>
      </c>
      <c r="C26" s="29">
        <f t="shared" ref="C26:K26" si="5">B26+C7</f>
        <v>1.883128788</v>
      </c>
      <c r="D26" s="29">
        <f t="shared" si="5"/>
        <v>2.108468707</v>
      </c>
      <c r="E26" s="29">
        <f t="shared" si="5"/>
        <v>2.227835209</v>
      </c>
      <c r="F26" s="29">
        <f t="shared" si="5"/>
        <v>2.264857157</v>
      </c>
      <c r="G26" s="29">
        <f t="shared" si="5"/>
        <v>2.278097469</v>
      </c>
      <c r="H26" s="29">
        <f t="shared" si="5"/>
        <v>2.284513928</v>
      </c>
      <c r="I26" s="29">
        <f t="shared" si="5"/>
        <v>2.295106177</v>
      </c>
      <c r="J26" s="29">
        <f t="shared" si="5"/>
        <v>2.32968376</v>
      </c>
      <c r="K26" s="29">
        <f t="shared" si="5"/>
        <v>2.333452157</v>
      </c>
      <c r="L26" s="30"/>
      <c r="M26" s="21"/>
      <c r="N26" s="21"/>
      <c r="O26" s="21"/>
      <c r="P26" s="21"/>
      <c r="Q26" s="21"/>
      <c r="R26" s="21"/>
      <c r="S26" s="21"/>
      <c r="T26" s="21"/>
      <c r="U26" s="21"/>
      <c r="V26" s="21"/>
      <c r="W26" s="21"/>
      <c r="X26" s="21"/>
      <c r="Y26" s="21"/>
      <c r="Z26" s="21"/>
    </row>
    <row r="27" ht="15.75" customHeight="1">
      <c r="A27" s="11">
        <v>44164.0</v>
      </c>
      <c r="B27" s="12">
        <v>1.319403392</v>
      </c>
      <c r="C27" s="29">
        <f t="shared" ref="C27:J27" si="6">B27+C8</f>
        <v>1.682824792</v>
      </c>
      <c r="D27" s="29">
        <f t="shared" si="6"/>
        <v>1.926106134</v>
      </c>
      <c r="E27" s="29">
        <f t="shared" si="6"/>
        <v>1.974125779</v>
      </c>
      <c r="F27" s="29">
        <f t="shared" si="6"/>
        <v>1.986539948</v>
      </c>
      <c r="G27" s="29">
        <f t="shared" si="6"/>
        <v>2.008685371</v>
      </c>
      <c r="H27" s="29">
        <f t="shared" si="6"/>
        <v>2.014778773</v>
      </c>
      <c r="I27" s="29">
        <f t="shared" si="6"/>
        <v>2.026738211</v>
      </c>
      <c r="J27" s="29">
        <f t="shared" si="6"/>
        <v>2.032149515</v>
      </c>
      <c r="K27" s="30"/>
      <c r="L27" s="21"/>
      <c r="M27" s="21"/>
      <c r="N27" s="21"/>
      <c r="O27" s="21"/>
      <c r="P27" s="21"/>
      <c r="Q27" s="21"/>
      <c r="R27" s="21"/>
      <c r="S27" s="21"/>
      <c r="T27" s="21"/>
      <c r="U27" s="21"/>
      <c r="V27" s="21"/>
      <c r="W27" s="21"/>
      <c r="X27" s="21"/>
      <c r="Y27" s="21"/>
      <c r="Z27" s="21"/>
    </row>
    <row r="28" ht="15.75" customHeight="1">
      <c r="A28" s="11">
        <v>44171.0</v>
      </c>
      <c r="B28" s="12">
        <v>1.202572233</v>
      </c>
      <c r="C28" s="29">
        <f t="shared" ref="C28:I28" si="7">B28+C9</f>
        <v>1.532010403</v>
      </c>
      <c r="D28" s="29">
        <f t="shared" si="7"/>
        <v>1.61348819</v>
      </c>
      <c r="E28" s="29">
        <f t="shared" si="7"/>
        <v>1.647903381</v>
      </c>
      <c r="F28" s="29">
        <f t="shared" si="7"/>
        <v>1.668744879</v>
      </c>
      <c r="G28" s="29">
        <f t="shared" si="7"/>
        <v>1.695678507</v>
      </c>
      <c r="H28" s="29">
        <f t="shared" si="7"/>
        <v>1.720082654</v>
      </c>
      <c r="I28" s="29">
        <f t="shared" si="7"/>
        <v>1.722291496</v>
      </c>
      <c r="J28" s="30"/>
      <c r="K28" s="21"/>
      <c r="L28" s="21"/>
      <c r="M28" s="21"/>
      <c r="N28" s="21"/>
      <c r="O28" s="21"/>
      <c r="P28" s="21"/>
      <c r="Q28" s="21"/>
      <c r="R28" s="21"/>
      <c r="S28" s="21"/>
      <c r="T28" s="21"/>
      <c r="U28" s="21"/>
      <c r="V28" s="21"/>
      <c r="W28" s="21"/>
      <c r="X28" s="21"/>
      <c r="Y28" s="21"/>
      <c r="Z28" s="21"/>
    </row>
    <row r="29" ht="15.75" customHeight="1">
      <c r="A29" s="11">
        <v>44178.0</v>
      </c>
      <c r="B29" s="12">
        <v>1.008229635</v>
      </c>
      <c r="C29" s="29">
        <f t="shared" ref="C29:H29" si="8">B29+C10</f>
        <v>1.116049776</v>
      </c>
      <c r="D29" s="29">
        <f t="shared" si="8"/>
        <v>1.156283545</v>
      </c>
      <c r="E29" s="29">
        <f t="shared" si="8"/>
        <v>1.186498629</v>
      </c>
      <c r="F29" s="29">
        <f t="shared" si="8"/>
        <v>1.227328748</v>
      </c>
      <c r="G29" s="29">
        <f t="shared" si="8"/>
        <v>1.257146265</v>
      </c>
      <c r="H29" s="29">
        <f t="shared" si="8"/>
        <v>1.257543832</v>
      </c>
      <c r="I29" s="30"/>
      <c r="J29" s="21"/>
      <c r="K29" s="21"/>
      <c r="L29" s="21"/>
      <c r="M29" s="21"/>
      <c r="N29" s="21"/>
      <c r="O29" s="21"/>
      <c r="P29" s="21"/>
      <c r="Q29" s="21"/>
      <c r="R29" s="21"/>
      <c r="S29" s="21"/>
      <c r="T29" s="21"/>
      <c r="U29" s="21"/>
      <c r="V29" s="21"/>
      <c r="W29" s="21"/>
      <c r="X29" s="21"/>
      <c r="Y29" s="21"/>
      <c r="Z29" s="21"/>
    </row>
    <row r="30" ht="15.75" customHeight="1">
      <c r="A30" s="11">
        <v>44185.0</v>
      </c>
      <c r="B30" s="12">
        <v>0.3687044307</v>
      </c>
      <c r="C30" s="29">
        <f t="shared" ref="C30:G30" si="9">B30+C11</f>
        <v>0.4225462703</v>
      </c>
      <c r="D30" s="29">
        <f t="shared" si="9"/>
        <v>0.4434660684</v>
      </c>
      <c r="E30" s="29">
        <f t="shared" si="9"/>
        <v>0.466741447</v>
      </c>
      <c r="F30" s="29">
        <f t="shared" si="9"/>
        <v>0.4847448121</v>
      </c>
      <c r="G30" s="29">
        <f t="shared" si="9"/>
        <v>0.492821088</v>
      </c>
      <c r="H30" s="30"/>
      <c r="I30" s="21"/>
      <c r="J30" s="21"/>
      <c r="K30" s="21"/>
      <c r="L30" s="21"/>
      <c r="M30" s="21"/>
      <c r="N30" s="21"/>
      <c r="O30" s="21"/>
      <c r="P30" s="21"/>
      <c r="Q30" s="21"/>
      <c r="R30" s="21"/>
      <c r="S30" s="21"/>
      <c r="T30" s="21"/>
      <c r="U30" s="21"/>
      <c r="V30" s="21"/>
      <c r="W30" s="21"/>
      <c r="X30" s="21"/>
      <c r="Y30" s="21"/>
      <c r="Z30" s="21"/>
    </row>
    <row r="31" ht="15.75" customHeight="1">
      <c r="A31" s="11">
        <v>44192.0</v>
      </c>
      <c r="B31" s="12">
        <v>0.3390773324</v>
      </c>
      <c r="C31" s="29">
        <f t="shared" ref="C31:F31" si="10">B31+C12</f>
        <v>0.3899268396</v>
      </c>
      <c r="D31" s="29">
        <f t="shared" si="10"/>
        <v>0.3944615757</v>
      </c>
      <c r="E31" s="29">
        <f t="shared" si="10"/>
        <v>0.4148376565</v>
      </c>
      <c r="F31" s="29">
        <f t="shared" si="10"/>
        <v>0.4208235081</v>
      </c>
      <c r="G31" s="30"/>
      <c r="H31" s="21"/>
      <c r="I31" s="21"/>
      <c r="J31" s="21"/>
      <c r="K31" s="21"/>
      <c r="L31" s="21"/>
      <c r="M31" s="21"/>
      <c r="N31" s="21"/>
      <c r="O31" s="21"/>
      <c r="P31" s="21"/>
      <c r="Q31" s="21"/>
      <c r="R31" s="21"/>
      <c r="S31" s="21"/>
      <c r="T31" s="21"/>
      <c r="U31" s="21"/>
      <c r="V31" s="21"/>
      <c r="W31" s="21"/>
      <c r="X31" s="21"/>
      <c r="Y31" s="21"/>
      <c r="Z31" s="21"/>
    </row>
    <row r="32" ht="15.75" customHeight="1">
      <c r="A32" s="11">
        <v>44199.0</v>
      </c>
      <c r="B32" s="12">
        <v>0.2283744621</v>
      </c>
      <c r="C32" s="29">
        <f t="shared" ref="C32:E32" si="11">B32+C13</f>
        <v>0.2926582945</v>
      </c>
      <c r="D32" s="29">
        <f t="shared" si="11"/>
        <v>0.3200579608</v>
      </c>
      <c r="E32" s="29">
        <f t="shared" si="11"/>
        <v>0.3248002108</v>
      </c>
      <c r="F32" s="30"/>
      <c r="G32" s="21"/>
      <c r="H32" s="21"/>
      <c r="I32" s="21"/>
      <c r="J32" s="21"/>
      <c r="K32" s="21"/>
      <c r="L32" s="31"/>
      <c r="M32" s="31"/>
      <c r="N32" s="31"/>
      <c r="O32" s="21"/>
      <c r="P32" s="21"/>
      <c r="Q32" s="21"/>
      <c r="R32" s="21"/>
      <c r="S32" s="21"/>
      <c r="T32" s="21"/>
      <c r="U32" s="21"/>
      <c r="V32" s="21"/>
      <c r="W32" s="21"/>
      <c r="X32" s="21"/>
      <c r="Y32" s="21"/>
      <c r="Z32" s="21"/>
    </row>
    <row r="33" ht="15.75" customHeight="1">
      <c r="A33" s="11">
        <v>44206.0</v>
      </c>
      <c r="B33" s="12">
        <v>0.399403319</v>
      </c>
      <c r="C33" s="29">
        <f t="shared" ref="C33:D33" si="12">B33+C14</f>
        <v>0.4579060227</v>
      </c>
      <c r="D33" s="29">
        <f t="shared" si="12"/>
        <v>0.4703524147</v>
      </c>
      <c r="E33" s="30"/>
      <c r="F33" s="21"/>
      <c r="G33" s="21"/>
      <c r="H33" s="21"/>
      <c r="I33" s="21"/>
      <c r="J33" s="21"/>
      <c r="K33" s="21"/>
      <c r="L33" s="21"/>
      <c r="M33" s="21"/>
      <c r="N33" s="21"/>
      <c r="O33" s="21"/>
      <c r="P33" s="21"/>
      <c r="Q33" s="21"/>
      <c r="R33" s="21"/>
      <c r="S33" s="21"/>
      <c r="T33" s="21"/>
      <c r="U33" s="21"/>
      <c r="V33" s="21"/>
      <c r="W33" s="21"/>
      <c r="X33" s="21"/>
      <c r="Y33" s="21"/>
      <c r="Z33" s="21"/>
    </row>
    <row r="34" ht="15.75" customHeight="1">
      <c r="A34" s="11">
        <v>44213.0</v>
      </c>
      <c r="B34" s="12">
        <v>0.9031854489</v>
      </c>
      <c r="C34" s="29">
        <f>B34+C15</f>
        <v>1.025214128</v>
      </c>
      <c r="D34" s="30"/>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11">
        <v>44220.0</v>
      </c>
      <c r="B35" s="12">
        <v>0.1921267894</v>
      </c>
      <c r="C35" s="30"/>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32" t="s">
        <v>33</v>
      </c>
      <c r="B36" s="33">
        <f>ROUND(AVERAGE(B23:B35),4)</f>
        <v>0.8554</v>
      </c>
      <c r="C36" s="33">
        <f t="shared" ref="C36:N36" si="13">B36+C17</f>
        <v>1.0546</v>
      </c>
      <c r="D36" s="33">
        <f t="shared" si="13"/>
        <v>1.1839</v>
      </c>
      <c r="E36" s="33">
        <f t="shared" si="13"/>
        <v>1.2838</v>
      </c>
      <c r="F36" s="33">
        <f t="shared" si="13"/>
        <v>1.3659</v>
      </c>
      <c r="G36" s="33">
        <f t="shared" si="13"/>
        <v>1.4138</v>
      </c>
      <c r="H36" s="33">
        <f t="shared" si="13"/>
        <v>1.4525</v>
      </c>
      <c r="I36" s="33">
        <f t="shared" si="13"/>
        <v>1.476</v>
      </c>
      <c r="J36" s="33">
        <f t="shared" si="13"/>
        <v>1.4898</v>
      </c>
      <c r="K36" s="33">
        <f t="shared" si="13"/>
        <v>1.4987</v>
      </c>
      <c r="L36" s="33">
        <f t="shared" si="13"/>
        <v>1.5197</v>
      </c>
      <c r="M36" s="33">
        <f t="shared" si="13"/>
        <v>1.5374</v>
      </c>
      <c r="N36" s="33">
        <f t="shared" si="13"/>
        <v>1.5556</v>
      </c>
      <c r="O36" s="21"/>
      <c r="P36" s="21"/>
      <c r="Q36" s="21"/>
      <c r="R36" s="21"/>
      <c r="S36" s="21"/>
      <c r="T36" s="21"/>
      <c r="U36" s="21"/>
      <c r="V36" s="21"/>
      <c r="W36" s="21"/>
      <c r="X36" s="21"/>
      <c r="Y36" s="21"/>
      <c r="Z36" s="21"/>
    </row>
    <row r="37" ht="15.75" customHeight="1">
      <c r="A37" s="34" t="s">
        <v>34</v>
      </c>
      <c r="B37" s="35"/>
      <c r="C37" s="35">
        <f t="shared" ref="C37:N37" si="14">(C36-B36)/B36</f>
        <v>0.2328735095</v>
      </c>
      <c r="D37" s="35">
        <f t="shared" si="14"/>
        <v>0.1226057273</v>
      </c>
      <c r="E37" s="35">
        <f t="shared" si="14"/>
        <v>0.08438212687</v>
      </c>
      <c r="F37" s="35">
        <f t="shared" si="14"/>
        <v>0.06395077115</v>
      </c>
      <c r="G37" s="35">
        <f t="shared" si="14"/>
        <v>0.03506845303</v>
      </c>
      <c r="H37" s="35">
        <f t="shared" si="14"/>
        <v>0.0273730372</v>
      </c>
      <c r="I37" s="35">
        <f t="shared" si="14"/>
        <v>0.01617900172</v>
      </c>
      <c r="J37" s="35">
        <f t="shared" si="14"/>
        <v>0.009349593496</v>
      </c>
      <c r="K37" s="35">
        <f t="shared" si="14"/>
        <v>0.005973956236</v>
      </c>
      <c r="L37" s="35">
        <f t="shared" si="14"/>
        <v>0.01401214386</v>
      </c>
      <c r="M37" s="35">
        <f t="shared" si="14"/>
        <v>0.0116470356</v>
      </c>
      <c r="N37" s="35">
        <f t="shared" si="14"/>
        <v>0.01183816834</v>
      </c>
      <c r="O37" s="21"/>
      <c r="P37" s="21"/>
      <c r="Q37" s="21"/>
      <c r="R37" s="21"/>
      <c r="S37" s="21"/>
      <c r="T37" s="21"/>
      <c r="U37" s="21"/>
      <c r="V37" s="21"/>
      <c r="W37" s="21"/>
      <c r="X37" s="21"/>
      <c r="Y37" s="21"/>
      <c r="Z37" s="21"/>
    </row>
    <row r="38" ht="15.75" customHeight="1">
      <c r="A38" s="1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36" t="s">
        <v>35</v>
      </c>
      <c r="B39" s="7"/>
      <c r="C39" s="7"/>
      <c r="D39" s="7"/>
      <c r="E39" s="37"/>
      <c r="F39" s="37"/>
      <c r="G39" s="37"/>
      <c r="H39" s="37"/>
      <c r="I39" s="37"/>
      <c r="J39" s="37"/>
      <c r="K39" s="37"/>
      <c r="L39" s="37"/>
      <c r="M39" s="37"/>
      <c r="N39" s="37"/>
      <c r="O39" s="21"/>
      <c r="P39" s="21"/>
      <c r="Q39" s="21"/>
      <c r="R39" s="21"/>
      <c r="S39" s="21"/>
      <c r="T39" s="21"/>
      <c r="U39" s="21"/>
      <c r="V39" s="21"/>
      <c r="W39" s="21"/>
      <c r="X39" s="21"/>
      <c r="Y39" s="21"/>
      <c r="Z39" s="21"/>
    </row>
    <row r="40" ht="15.75" customHeight="1">
      <c r="A40" s="10"/>
      <c r="B40" s="21"/>
      <c r="C40" s="28"/>
      <c r="D40" s="28"/>
      <c r="E40" s="28"/>
      <c r="F40" s="28"/>
      <c r="G40" s="28"/>
      <c r="H40" s="28"/>
      <c r="I40" s="28"/>
      <c r="J40" s="28"/>
      <c r="K40" s="28"/>
      <c r="L40" s="28"/>
      <c r="M40" s="28"/>
      <c r="N40" s="28"/>
      <c r="O40" s="21"/>
      <c r="P40" s="21"/>
      <c r="Q40" s="21"/>
      <c r="R40" s="21"/>
      <c r="S40" s="21"/>
      <c r="T40" s="21"/>
      <c r="U40" s="21"/>
      <c r="V40" s="21"/>
      <c r="W40" s="21"/>
      <c r="X40" s="21"/>
      <c r="Y40" s="21"/>
      <c r="Z40" s="21"/>
    </row>
    <row r="41" ht="15.75" customHeight="1">
      <c r="A41" s="10" t="s">
        <v>16</v>
      </c>
      <c r="B41" s="10" t="s">
        <v>17</v>
      </c>
      <c r="C41" s="10" t="s">
        <v>18</v>
      </c>
      <c r="D41" s="10" t="s">
        <v>19</v>
      </c>
      <c r="E41" s="10" t="s">
        <v>20</v>
      </c>
      <c r="F41" s="10" t="s">
        <v>21</v>
      </c>
      <c r="G41" s="10" t="s">
        <v>32</v>
      </c>
      <c r="H41" s="10" t="s">
        <v>22</v>
      </c>
      <c r="I41" s="10" t="s">
        <v>23</v>
      </c>
      <c r="J41" s="10" t="s">
        <v>24</v>
      </c>
      <c r="K41" s="10" t="s">
        <v>25</v>
      </c>
      <c r="L41" s="10" t="s">
        <v>26</v>
      </c>
      <c r="M41" s="10" t="s">
        <v>27</v>
      </c>
      <c r="N41" s="10" t="s">
        <v>28</v>
      </c>
      <c r="O41" s="21"/>
      <c r="P41" s="21"/>
      <c r="Q41" s="21"/>
      <c r="R41" s="21"/>
      <c r="S41" s="21"/>
      <c r="T41" s="21"/>
      <c r="U41" s="21"/>
      <c r="V41" s="21"/>
      <c r="W41" s="21"/>
      <c r="X41" s="21"/>
      <c r="Y41" s="21"/>
      <c r="Z41" s="21"/>
    </row>
    <row r="42" ht="15.75" customHeight="1">
      <c r="A42" s="11">
        <v>44136.0</v>
      </c>
      <c r="B42" s="12"/>
      <c r="C42" s="12"/>
      <c r="D42" s="12"/>
      <c r="E42" s="12"/>
      <c r="F42" s="12"/>
      <c r="G42" s="12"/>
      <c r="H42" s="12"/>
      <c r="I42" s="12"/>
      <c r="J42" s="12"/>
      <c r="K42" s="12"/>
      <c r="L42" s="12"/>
      <c r="M42" s="12"/>
      <c r="N42" s="29">
        <f>M42+N23</f>
        <v>2.374589102</v>
      </c>
      <c r="O42" s="21"/>
      <c r="P42" s="21"/>
      <c r="Q42" s="21"/>
      <c r="R42" s="21"/>
      <c r="S42" s="21"/>
      <c r="T42" s="21"/>
      <c r="U42" s="21"/>
      <c r="V42" s="21"/>
      <c r="W42" s="21"/>
      <c r="X42" s="21"/>
      <c r="Y42" s="21"/>
      <c r="Z42" s="21"/>
    </row>
    <row r="43" ht="15.75" customHeight="1">
      <c r="A43" s="11">
        <v>44143.0</v>
      </c>
      <c r="B43" s="12"/>
      <c r="C43" s="12"/>
      <c r="D43" s="12"/>
      <c r="E43" s="12"/>
      <c r="F43" s="12"/>
      <c r="G43" s="12"/>
      <c r="H43" s="12"/>
      <c r="I43" s="12"/>
      <c r="J43" s="12"/>
      <c r="K43" s="12"/>
      <c r="L43" s="12"/>
      <c r="M43" s="29">
        <f>L43+M24</f>
        <v>2.641572203</v>
      </c>
      <c r="N43" s="23">
        <f>M43*(1+N37)</f>
        <v>2.67284358</v>
      </c>
      <c r="O43" s="21"/>
      <c r="P43" s="21"/>
      <c r="Q43" s="21"/>
      <c r="R43" s="21"/>
      <c r="S43" s="21"/>
      <c r="T43" s="21"/>
      <c r="U43" s="21"/>
      <c r="V43" s="21"/>
      <c r="W43" s="21"/>
      <c r="X43" s="21"/>
      <c r="Y43" s="21"/>
      <c r="Z43" s="21"/>
    </row>
    <row r="44" ht="15.75" customHeight="1">
      <c r="A44" s="11">
        <v>44150.0</v>
      </c>
      <c r="B44" s="12"/>
      <c r="C44" s="12"/>
      <c r="D44" s="12"/>
      <c r="E44" s="12"/>
      <c r="F44" s="12"/>
      <c r="G44" s="12"/>
      <c r="H44" s="12"/>
      <c r="I44" s="12"/>
      <c r="J44" s="12"/>
      <c r="K44" s="12"/>
      <c r="L44" s="29">
        <f>K44+L25</f>
        <v>2.399943961</v>
      </c>
      <c r="M44" s="12">
        <f t="shared" ref="M44:N44" si="15">L44*(1+M37)</f>
        <v>2.427896194</v>
      </c>
      <c r="N44" s="12">
        <f t="shared" si="15"/>
        <v>2.456638038</v>
      </c>
      <c r="O44" s="21"/>
      <c r="P44" s="21"/>
      <c r="Q44" s="21"/>
      <c r="R44" s="21"/>
      <c r="S44" s="21"/>
      <c r="T44" s="21"/>
      <c r="U44" s="21"/>
      <c r="V44" s="21"/>
      <c r="W44" s="21"/>
      <c r="X44" s="21"/>
      <c r="Y44" s="21"/>
      <c r="Z44" s="21"/>
    </row>
    <row r="45" ht="15.75" customHeight="1">
      <c r="A45" s="11">
        <v>44157.0</v>
      </c>
      <c r="B45" s="12"/>
      <c r="C45" s="12"/>
      <c r="D45" s="12"/>
      <c r="E45" s="12"/>
      <c r="F45" s="12"/>
      <c r="G45" s="12"/>
      <c r="H45" s="12"/>
      <c r="I45" s="12"/>
      <c r="J45" s="12"/>
      <c r="K45" s="29">
        <f>J45+K26</f>
        <v>2.333452157</v>
      </c>
      <c r="L45" s="12">
        <f t="shared" ref="L45:N45" si="16">K45*(1+L37)</f>
        <v>2.366148824</v>
      </c>
      <c r="M45" s="12">
        <f t="shared" si="16"/>
        <v>2.393707444</v>
      </c>
      <c r="N45" s="12">
        <f t="shared" si="16"/>
        <v>2.422044555</v>
      </c>
      <c r="O45" s="21"/>
      <c r="P45" s="21"/>
      <c r="Q45" s="21"/>
      <c r="R45" s="21"/>
      <c r="S45" s="21"/>
      <c r="T45" s="21"/>
      <c r="U45" s="21"/>
      <c r="V45" s="21"/>
      <c r="W45" s="21"/>
      <c r="X45" s="21"/>
      <c r="Y45" s="21"/>
      <c r="Z45" s="21"/>
    </row>
    <row r="46" ht="15.75" customHeight="1">
      <c r="A46" s="11">
        <v>44164.0</v>
      </c>
      <c r="B46" s="12"/>
      <c r="C46" s="12"/>
      <c r="D46" s="12"/>
      <c r="E46" s="12"/>
      <c r="F46" s="12"/>
      <c r="G46" s="12"/>
      <c r="H46" s="12"/>
      <c r="I46" s="12"/>
      <c r="J46" s="29">
        <f>I46+J27</f>
        <v>2.032149515</v>
      </c>
      <c r="K46" s="12">
        <f t="shared" ref="K46:N46" si="17">J46*(1+K37)</f>
        <v>2.044289488</v>
      </c>
      <c r="L46" s="12">
        <f t="shared" si="17"/>
        <v>2.072934366</v>
      </c>
      <c r="M46" s="12">
        <f t="shared" si="17"/>
        <v>2.097077906</v>
      </c>
      <c r="N46" s="12">
        <f t="shared" si="17"/>
        <v>2.121903468</v>
      </c>
      <c r="O46" s="21"/>
      <c r="P46" s="21"/>
      <c r="Q46" s="21"/>
      <c r="R46" s="21"/>
      <c r="S46" s="21"/>
      <c r="T46" s="21"/>
      <c r="U46" s="21"/>
      <c r="V46" s="21"/>
      <c r="W46" s="21"/>
      <c r="X46" s="21"/>
      <c r="Y46" s="21"/>
      <c r="Z46" s="21"/>
    </row>
    <row r="47" ht="15.75" customHeight="1">
      <c r="A47" s="11">
        <v>44171.0</v>
      </c>
      <c r="B47" s="12"/>
      <c r="C47" s="12"/>
      <c r="D47" s="12"/>
      <c r="E47" s="12"/>
      <c r="F47" s="12"/>
      <c r="G47" s="12"/>
      <c r="H47" s="12"/>
      <c r="I47" s="29">
        <f>H47+I28</f>
        <v>1.722291496</v>
      </c>
      <c r="J47" s="12">
        <f t="shared" ref="J47:N47" si="18">I47*(1+J37)</f>
        <v>1.738394222</v>
      </c>
      <c r="K47" s="12">
        <f t="shared" si="18"/>
        <v>1.748779313</v>
      </c>
      <c r="L47" s="12">
        <f t="shared" si="18"/>
        <v>1.77328346</v>
      </c>
      <c r="M47" s="12">
        <f t="shared" si="18"/>
        <v>1.793936955</v>
      </c>
      <c r="N47" s="12">
        <f t="shared" si="18"/>
        <v>1.815173883</v>
      </c>
      <c r="O47" s="21"/>
      <c r="P47" s="21"/>
      <c r="Q47" s="21"/>
      <c r="R47" s="21"/>
      <c r="S47" s="21"/>
      <c r="T47" s="21"/>
      <c r="U47" s="21"/>
      <c r="V47" s="21"/>
      <c r="W47" s="21"/>
      <c r="X47" s="21"/>
      <c r="Y47" s="21"/>
      <c r="Z47" s="21"/>
    </row>
    <row r="48" ht="15.75" customHeight="1">
      <c r="A48" s="11">
        <v>44178.0</v>
      </c>
      <c r="B48" s="12"/>
      <c r="C48" s="12"/>
      <c r="D48" s="12"/>
      <c r="E48" s="12"/>
      <c r="F48" s="12"/>
      <c r="G48" s="12"/>
      <c r="H48" s="29">
        <f>G48+H29</f>
        <v>1.257543832</v>
      </c>
      <c r="I48" s="12">
        <f t="shared" ref="I48:N48" si="19">H48*(1+I37)</f>
        <v>1.277889636</v>
      </c>
      <c r="J48" s="12">
        <f t="shared" si="19"/>
        <v>1.289837385</v>
      </c>
      <c r="K48" s="12">
        <f t="shared" si="19"/>
        <v>1.297542817</v>
      </c>
      <c r="L48" s="12">
        <f t="shared" si="19"/>
        <v>1.315724173</v>
      </c>
      <c r="M48" s="12">
        <f t="shared" si="19"/>
        <v>1.33104846</v>
      </c>
      <c r="N48" s="12">
        <f t="shared" si="19"/>
        <v>1.346805635</v>
      </c>
      <c r="O48" s="21"/>
      <c r="P48" s="21"/>
      <c r="Q48" s="21"/>
      <c r="R48" s="21"/>
      <c r="S48" s="21"/>
      <c r="T48" s="21"/>
      <c r="U48" s="21"/>
      <c r="V48" s="21"/>
      <c r="W48" s="21"/>
      <c r="X48" s="21"/>
      <c r="Y48" s="21"/>
      <c r="Z48" s="21"/>
    </row>
    <row r="49" ht="15.75" customHeight="1">
      <c r="A49" s="11">
        <v>44185.0</v>
      </c>
      <c r="B49" s="12"/>
      <c r="C49" s="12"/>
      <c r="D49" s="12"/>
      <c r="E49" s="12"/>
      <c r="F49" s="12"/>
      <c r="G49" s="29">
        <f>F49+G30</f>
        <v>0.492821088</v>
      </c>
      <c r="H49" s="12">
        <f t="shared" ref="H49:N49" si="20">G49*(1+H37)</f>
        <v>0.506311098</v>
      </c>
      <c r="I49" s="12">
        <f t="shared" si="20"/>
        <v>0.5145027061</v>
      </c>
      <c r="J49" s="12">
        <f t="shared" si="20"/>
        <v>0.5193130973</v>
      </c>
      <c r="K49" s="12">
        <f t="shared" si="20"/>
        <v>0.522415451</v>
      </c>
      <c r="L49" s="12">
        <f t="shared" si="20"/>
        <v>0.5297356114</v>
      </c>
      <c r="M49" s="12">
        <f t="shared" si="20"/>
        <v>0.535905461</v>
      </c>
      <c r="N49" s="12">
        <f t="shared" si="20"/>
        <v>0.5422496</v>
      </c>
      <c r="O49" s="21"/>
      <c r="P49" s="21"/>
      <c r="Q49" s="21"/>
      <c r="R49" s="21"/>
      <c r="S49" s="21"/>
      <c r="T49" s="21"/>
      <c r="U49" s="21"/>
      <c r="V49" s="21"/>
      <c r="W49" s="21"/>
      <c r="X49" s="21"/>
      <c r="Y49" s="21"/>
      <c r="Z49" s="21"/>
    </row>
    <row r="50" ht="15.75" customHeight="1">
      <c r="A50" s="11">
        <v>44192.0</v>
      </c>
      <c r="B50" s="12"/>
      <c r="C50" s="12"/>
      <c r="D50" s="12"/>
      <c r="E50" s="12"/>
      <c r="F50" s="29">
        <f>E50+F31</f>
        <v>0.4208235081</v>
      </c>
      <c r="G50" s="12">
        <f t="shared" ref="G50:N50" si="21">F50*(1+G37)</f>
        <v>0.4355811375</v>
      </c>
      <c r="H50" s="12">
        <f t="shared" si="21"/>
        <v>0.4475043162</v>
      </c>
      <c r="I50" s="12">
        <f t="shared" si="21"/>
        <v>0.4547444893</v>
      </c>
      <c r="J50" s="12">
        <f t="shared" si="21"/>
        <v>0.4589961654</v>
      </c>
      <c r="K50" s="12">
        <f t="shared" si="21"/>
        <v>0.4617381885</v>
      </c>
      <c r="L50" s="12">
        <f t="shared" si="21"/>
        <v>0.4682081304</v>
      </c>
      <c r="M50" s="12">
        <f t="shared" si="21"/>
        <v>0.4736613671</v>
      </c>
      <c r="N50" s="12">
        <f t="shared" si="21"/>
        <v>0.4792686501</v>
      </c>
      <c r="O50" s="21"/>
      <c r="P50" s="21"/>
      <c r="Q50" s="21"/>
      <c r="R50" s="21"/>
      <c r="S50" s="21"/>
      <c r="T50" s="21"/>
      <c r="U50" s="21"/>
      <c r="V50" s="21"/>
      <c r="W50" s="21"/>
      <c r="X50" s="21"/>
      <c r="Y50" s="21"/>
      <c r="Z50" s="21"/>
    </row>
    <row r="51" ht="15.75" customHeight="1">
      <c r="A51" s="11">
        <v>44199.0</v>
      </c>
      <c r="B51" s="12"/>
      <c r="C51" s="12"/>
      <c r="D51" s="12"/>
      <c r="E51" s="29">
        <f>D51+E32</f>
        <v>0.3248002108</v>
      </c>
      <c r="F51" s="12">
        <f t="shared" ref="F51:N51" si="22">E51*(1+F37)</f>
        <v>0.3455714347</v>
      </c>
      <c r="G51" s="12">
        <f t="shared" si="22"/>
        <v>0.3576900903</v>
      </c>
      <c r="H51" s="12">
        <f t="shared" si="22"/>
        <v>0.3674811545</v>
      </c>
      <c r="I51" s="12">
        <f t="shared" si="22"/>
        <v>0.3734266327</v>
      </c>
      <c r="J51" s="12">
        <f t="shared" si="22"/>
        <v>0.3769180199</v>
      </c>
      <c r="K51" s="12">
        <f t="shared" si="22"/>
        <v>0.3791697117</v>
      </c>
      <c r="L51" s="12">
        <f t="shared" si="22"/>
        <v>0.3844826922</v>
      </c>
      <c r="M51" s="12">
        <f t="shared" si="22"/>
        <v>0.3889607758</v>
      </c>
      <c r="N51" s="12">
        <f t="shared" si="22"/>
        <v>0.393565359</v>
      </c>
      <c r="O51" s="21"/>
      <c r="P51" s="21"/>
      <c r="Q51" s="21"/>
      <c r="R51" s="21"/>
      <c r="S51" s="21"/>
      <c r="T51" s="21"/>
      <c r="U51" s="21"/>
      <c r="V51" s="21"/>
      <c r="W51" s="21"/>
      <c r="X51" s="21"/>
      <c r="Y51" s="21"/>
      <c r="Z51" s="21"/>
    </row>
    <row r="52" ht="15.75" customHeight="1">
      <c r="A52" s="11">
        <v>44206.0</v>
      </c>
      <c r="B52" s="12"/>
      <c r="C52" s="12"/>
      <c r="D52" s="29">
        <f>C52+D33</f>
        <v>0.4703524147</v>
      </c>
      <c r="E52" s="12">
        <f t="shared" ref="E52:N52" si="23">D52*(1+E37)</f>
        <v>0.5100417518</v>
      </c>
      <c r="F52" s="12">
        <f t="shared" si="23"/>
        <v>0.5426593151</v>
      </c>
      <c r="G52" s="12">
        <f t="shared" si="23"/>
        <v>0.5616895378</v>
      </c>
      <c r="H52" s="12">
        <f t="shared" si="23"/>
        <v>0.5770646864</v>
      </c>
      <c r="I52" s="12">
        <f t="shared" si="23"/>
        <v>0.586401017</v>
      </c>
      <c r="J52" s="12">
        <f t="shared" si="23"/>
        <v>0.5918836281</v>
      </c>
      <c r="K52" s="12">
        <f t="shared" si="23"/>
        <v>0.595419515</v>
      </c>
      <c r="L52" s="12">
        <f t="shared" si="23"/>
        <v>0.6037626189</v>
      </c>
      <c r="M52" s="12">
        <f t="shared" si="23"/>
        <v>0.6107946636</v>
      </c>
      <c r="N52" s="12">
        <f t="shared" si="23"/>
        <v>0.6180253537</v>
      </c>
      <c r="O52" s="21"/>
      <c r="P52" s="21"/>
      <c r="Q52" s="21"/>
      <c r="R52" s="21"/>
      <c r="S52" s="21"/>
      <c r="T52" s="21"/>
      <c r="U52" s="21"/>
      <c r="V52" s="21"/>
      <c r="W52" s="21"/>
      <c r="X52" s="21"/>
      <c r="Y52" s="21"/>
      <c r="Z52" s="21"/>
    </row>
    <row r="53" ht="15.75" customHeight="1">
      <c r="A53" s="11">
        <v>44213.0</v>
      </c>
      <c r="B53" s="12"/>
      <c r="C53" s="29">
        <f>B53+C34</f>
        <v>1.025214128</v>
      </c>
      <c r="D53" s="12">
        <f t="shared" ref="D53:N53" si="24">C53*(1+D37)</f>
        <v>1.150911251</v>
      </c>
      <c r="E53" s="12">
        <f t="shared" si="24"/>
        <v>1.248027591</v>
      </c>
      <c r="F53" s="12">
        <f t="shared" si="24"/>
        <v>1.327839917</v>
      </c>
      <c r="G53" s="12">
        <f t="shared" si="24"/>
        <v>1.374405209</v>
      </c>
      <c r="H53" s="12">
        <f t="shared" si="24"/>
        <v>1.412026854</v>
      </c>
      <c r="I53" s="12">
        <f t="shared" si="24"/>
        <v>1.434872039</v>
      </c>
      <c r="J53" s="12">
        <f t="shared" si="24"/>
        <v>1.448287509</v>
      </c>
      <c r="K53" s="12">
        <f t="shared" si="24"/>
        <v>1.456939515</v>
      </c>
      <c r="L53" s="12">
        <f t="shared" si="24"/>
        <v>1.477354362</v>
      </c>
      <c r="M53" s="12">
        <f t="shared" si="24"/>
        <v>1.49456116</v>
      </c>
      <c r="N53" s="12">
        <f t="shared" si="24"/>
        <v>1.512254027</v>
      </c>
      <c r="O53" s="21"/>
      <c r="P53" s="21"/>
      <c r="Q53" s="21"/>
      <c r="R53" s="21"/>
      <c r="S53" s="21"/>
      <c r="T53" s="21"/>
      <c r="U53" s="21"/>
      <c r="V53" s="21"/>
      <c r="W53" s="21"/>
      <c r="X53" s="21"/>
      <c r="Y53" s="21"/>
      <c r="Z53" s="21"/>
    </row>
    <row r="54" ht="15.75" customHeight="1">
      <c r="A54" s="11">
        <v>44220.0</v>
      </c>
      <c r="B54" s="12">
        <v>0.1921267894</v>
      </c>
      <c r="C54" s="12">
        <f t="shared" ref="C54:N54" si="25">B54*(1+C37)</f>
        <v>0.2368680291</v>
      </c>
      <c r="D54" s="12">
        <f t="shared" si="25"/>
        <v>0.2659094061</v>
      </c>
      <c r="E54" s="12">
        <f t="shared" si="25"/>
        <v>0.2883474073</v>
      </c>
      <c r="F54" s="12">
        <f t="shared" si="25"/>
        <v>0.3067874464</v>
      </c>
      <c r="G54" s="12">
        <f t="shared" si="25"/>
        <v>0.3175460075</v>
      </c>
      <c r="H54" s="12">
        <f t="shared" si="25"/>
        <v>0.3262382062</v>
      </c>
      <c r="I54" s="12">
        <f t="shared" si="25"/>
        <v>0.3315164147</v>
      </c>
      <c r="J54" s="12">
        <f t="shared" si="25"/>
        <v>0.3346159584</v>
      </c>
      <c r="K54" s="12">
        <f t="shared" si="25"/>
        <v>0.3366149395</v>
      </c>
      <c r="L54" s="12">
        <f t="shared" si="25"/>
        <v>0.3413316365</v>
      </c>
      <c r="M54" s="12">
        <f t="shared" si="25"/>
        <v>0.3453071382</v>
      </c>
      <c r="N54" s="12">
        <f t="shared" si="25"/>
        <v>0.3493949422</v>
      </c>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17" t="s">
        <v>36</v>
      </c>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18"/>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19" t="s">
        <v>37</v>
      </c>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18"/>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18" t="s">
        <v>38</v>
      </c>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18" t="s">
        <v>39</v>
      </c>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18"/>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19" t="s">
        <v>40</v>
      </c>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18"/>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18" t="s">
        <v>41</v>
      </c>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18" t="s">
        <v>42</v>
      </c>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18"/>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19" t="s">
        <v>43</v>
      </c>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18"/>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18" t="s">
        <v>44</v>
      </c>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18" t="s">
        <v>45</v>
      </c>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18"/>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19" t="s">
        <v>46</v>
      </c>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18"/>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18" t="s">
        <v>47</v>
      </c>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19" t="s">
        <v>48</v>
      </c>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17" t="s">
        <v>49</v>
      </c>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18"/>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19" t="s">
        <v>50</v>
      </c>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19" t="s">
        <v>51</v>
      </c>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1:I1"/>
    <mergeCell ref="B2:D2"/>
    <mergeCell ref="A19:C19"/>
    <mergeCell ref="A39:D39"/>
  </mergeCells>
  <conditionalFormatting sqref="B38:N38 E39:N39">
    <cfRule type="colorScale" priority="1">
      <colorScale>
        <cfvo type="min"/>
        <cfvo type="percentile" val="50"/>
        <cfvo type="max"/>
        <color rgb="FFF8696B"/>
        <color rgb="FFFFEB84"/>
        <color rgb="FF63BE7B"/>
      </colorScale>
    </cfRule>
  </conditionalFormatting>
  <conditionalFormatting sqref="B38:N38">
    <cfRule type="colorScale" priority="2">
      <colorScale>
        <cfvo type="min"/>
        <cfvo type="percentile" val="50"/>
        <cfvo type="max"/>
        <color rgb="FFF8696B"/>
        <color rgb="FFFFEB84"/>
        <color rgb="FF63BE7B"/>
      </colorScale>
    </cfRule>
  </conditionalFormatting>
  <conditionalFormatting sqref="N6:N9 N10:O10">
    <cfRule type="colorScale" priority="3">
      <colorScale>
        <cfvo type="min"/>
        <cfvo type="percentile" val="50"/>
        <cfvo type="max"/>
        <color rgb="FFF8696B"/>
        <color rgb="FFFFEB84"/>
        <color rgb="FF63BE7B"/>
      </colorScale>
    </cfRule>
  </conditionalFormatting>
  <conditionalFormatting sqref="N5">
    <cfRule type="colorScale" priority="4">
      <colorScale>
        <cfvo type="min"/>
        <cfvo type="percentile" val="50"/>
        <cfvo type="max"/>
        <color rgb="FFF8696B"/>
        <color rgb="FFFFEB84"/>
        <color rgb="FF63BE7B"/>
      </colorScale>
    </cfRule>
  </conditionalFormatting>
  <conditionalFormatting sqref="B20:M20 D19:M19">
    <cfRule type="colorScale" priority="5">
      <colorScale>
        <cfvo type="min"/>
        <cfvo type="percentile" val="50"/>
        <cfvo type="max"/>
        <color rgb="FFF8696B"/>
        <color rgb="FFFFEB84"/>
        <color rgb="FF63BE7B"/>
      </colorScale>
    </cfRule>
  </conditionalFormatting>
  <conditionalFormatting sqref="B4:M15">
    <cfRule type="colorScale" priority="6">
      <colorScale>
        <cfvo type="min"/>
        <cfvo type="percentile" val="50"/>
        <cfvo type="max"/>
        <color rgb="FFF8696B"/>
        <color rgb="FFFFEB84"/>
        <color rgb="FF63BE7B"/>
      </colorScale>
    </cfRule>
  </conditionalFormatting>
  <conditionalFormatting sqref="F57">
    <cfRule type="colorScale" priority="7">
      <colorScale>
        <cfvo type="min"/>
        <cfvo type="percentile" val="50"/>
        <cfvo type="max"/>
        <color rgb="FF63BE7B"/>
        <color rgb="FFFFEB84"/>
        <color rgb="FFF8696B"/>
      </colorScale>
    </cfRule>
  </conditionalFormatting>
  <conditionalFormatting sqref="N4">
    <cfRule type="colorScale" priority="8">
      <colorScale>
        <cfvo type="min"/>
        <cfvo type="percentile" val="50"/>
        <cfvo type="max"/>
        <color rgb="FFF8696B"/>
        <color rgb="FFFFEB84"/>
        <color rgb="FF63BE7B"/>
      </colorScale>
    </cfRule>
  </conditionalFormatting>
  <conditionalFormatting sqref="B4:N16">
    <cfRule type="colorScale" priority="9">
      <colorScale>
        <cfvo type="min"/>
        <cfvo type="percentile" val="50"/>
        <cfvo type="max"/>
        <color rgb="FFF8696B"/>
        <color rgb="FFFFEB84"/>
        <color rgb="FF63BE7B"/>
      </colorScale>
    </cfRule>
  </conditionalFormatting>
  <conditionalFormatting sqref="B23:N35 C53 D52 E51 F50 G49 H48 I47 J46 K45 L44">
    <cfRule type="colorScale" priority="10">
      <colorScale>
        <cfvo type="min"/>
        <cfvo type="percentile" val="50"/>
        <cfvo type="max"/>
        <color rgb="FFF8696B"/>
        <color rgb="FFFFEB84"/>
        <color rgb="FF63BE7B"/>
      </colorScale>
    </cfRule>
  </conditionalFormatting>
  <conditionalFormatting sqref="B42:N54">
    <cfRule type="colorScale" priority="11">
      <colorScale>
        <cfvo type="min"/>
        <cfvo type="percentile" val="50"/>
        <cfvo type="max"/>
        <color rgb="FFF8696B"/>
        <color rgb="FFFFEB84"/>
        <color rgb="FF63BE7B"/>
      </colorScale>
    </cfRule>
  </conditionalFormatting>
  <printOptions/>
  <pageMargins bottom="0.75" footer="0.0" header="0.0" left="0.7" right="0.7" top="0.75"/>
  <pageSetup orientation="portrait"/>
  <drawing r:id="rId1"/>
</worksheet>
</file>