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F:\testcase_da3\"/>
    </mc:Choice>
  </mc:AlternateContent>
  <xr:revisionPtr revIDLastSave="0" documentId="13_ncr:1_{C60AA6C6-10E8-4FC2-A95F-8AA56985C616}" xr6:coauthVersionLast="38" xr6:coauthVersionMax="38" xr10:uidLastSave="{00000000-0000-0000-0000-000000000000}"/>
  <bookViews>
    <workbookView xWindow="0" yWindow="0" windowWidth="11775" windowHeight="7080" tabRatio="770" activeTab="2" xr2:uid="{00000000-000D-0000-FFFF-FFFF00000000}"/>
  </bookViews>
  <sheets>
    <sheet name="Cover" sheetId="2" r:id="rId1"/>
    <sheet name="Test Report" sheetId="3" r:id="rId2"/>
    <sheet name="GUI" sheetId="4" r:id="rId3"/>
    <sheet name="Đăng Nhập User" sheetId="1" r:id="rId4"/>
    <sheet name="Đăng Nhập Ad" sheetId="8" r:id="rId5"/>
    <sheet name="Trang chủ" sheetId="15" r:id="rId6"/>
    <sheet name="QL Sản phẩm" sheetId="9" r:id="rId7"/>
    <sheet name="QL Nguoi dung" sheetId="10" r:id="rId8"/>
    <sheet name=" QL Nhập hàng 1" sheetId="11" r:id="rId9"/>
    <sheet name="QL Nhập hàng 2" sheetId="12" r:id="rId10"/>
    <sheet name="QL Tin tức" sheetId="17" r:id="rId11"/>
    <sheet name="Pictures" sheetId="6" r:id="rId1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9" l="1"/>
  <c r="E7" i="9"/>
  <c r="B7" i="9"/>
  <c r="A7" i="9"/>
  <c r="B7" i="1"/>
  <c r="B7" i="15"/>
  <c r="A7" i="15"/>
  <c r="C7" i="11" l="1"/>
  <c r="C7" i="15"/>
  <c r="E7" i="15" l="1"/>
  <c r="C7" i="12"/>
  <c r="B7" i="12"/>
  <c r="A7" i="12"/>
  <c r="B7" i="11"/>
  <c r="A7" i="11"/>
  <c r="E7" i="12" l="1"/>
  <c r="E7" i="11"/>
  <c r="C7" i="10"/>
  <c r="B7" i="10"/>
  <c r="A7" i="10"/>
  <c r="E7" i="10" l="1"/>
  <c r="C7" i="8" l="1"/>
  <c r="B7" i="8"/>
  <c r="A7" i="8"/>
  <c r="E7" i="8" l="1"/>
  <c r="A7" i="1"/>
  <c r="D12" i="3" s="1"/>
  <c r="E12" i="3"/>
  <c r="C3" i="4"/>
  <c r="G13" i="3"/>
  <c r="F13" i="3"/>
  <c r="E13" i="3"/>
  <c r="D13" i="3"/>
  <c r="C7" i="4"/>
  <c r="C6" i="4"/>
  <c r="C5" i="4"/>
  <c r="C4" i="4"/>
  <c r="E18" i="3"/>
  <c r="E17" i="3"/>
  <c r="F12" i="3"/>
  <c r="D7" i="1" l="1"/>
  <c r="H12" i="3" s="1"/>
</calcChain>
</file>

<file path=xl/sharedStrings.xml><?xml version="1.0" encoding="utf-8"?>
<sst xmlns="http://schemas.openxmlformats.org/spreadsheetml/2006/main" count="1770" uniqueCount="607">
  <si>
    <t>TEST CASE</t>
  </si>
  <si>
    <t>Module Code</t>
  </si>
  <si>
    <t>Test requirement</t>
  </si>
  <si>
    <t>Pass</t>
  </si>
  <si>
    <t>Tester</t>
  </si>
  <si>
    <t>Fail</t>
  </si>
  <si>
    <t>Untested</t>
  </si>
  <si>
    <t>N/A</t>
  </si>
  <si>
    <t>Untesed</t>
  </si>
  <si>
    <t>ID</t>
  </si>
  <si>
    <t>Test Case Description</t>
  </si>
  <si>
    <t>Test Case Procedure</t>
  </si>
  <si>
    <t>Expected Output</t>
  </si>
  <si>
    <t>Actual Output</t>
  </si>
  <si>
    <t>Note</t>
  </si>
  <si>
    <t>Project Name</t>
  </si>
  <si>
    <t>Author</t>
  </si>
  <si>
    <t>Project Code</t>
  </si>
  <si>
    <t>Reviewer/Approver</t>
  </si>
  <si>
    <t>Đỗ Thị Thu Trang</t>
  </si>
  <si>
    <t>Document Name</t>
  </si>
  <si>
    <t>Issue Date</t>
  </si>
  <si>
    <t>Version</t>
  </si>
  <si>
    <t>v1.0</t>
  </si>
  <si>
    <t>Record of change:</t>
  </si>
  <si>
    <t>Effective Date</t>
  </si>
  <si>
    <t>Change Item</t>
  </si>
  <si>
    <t>*A,D,M</t>
  </si>
  <si>
    <t>Change description</t>
  </si>
  <si>
    <t>Reference</t>
  </si>
  <si>
    <t>TEST REPORT</t>
  </si>
  <si>
    <t>Creator</t>
  </si>
  <si>
    <t>&lt;Date when this test report is created&gt;</t>
  </si>
  <si>
    <t>Notes</t>
  </si>
  <si>
    <t>No</t>
  </si>
  <si>
    <t>Module code</t>
  </si>
  <si>
    <t>Number of  test cases</t>
  </si>
  <si>
    <t>Pictures</t>
  </si>
  <si>
    <t>Functional-NhanVien</t>
  </si>
  <si>
    <t>GUI</t>
  </si>
  <si>
    <t>Sub total</t>
  </si>
  <si>
    <t>Test coverage</t>
  </si>
  <si>
    <t>%</t>
  </si>
  <si>
    <t>Test successful coverage</t>
  </si>
  <si>
    <t>Graphic User Interface</t>
  </si>
  <si>
    <t>TOC</t>
  </si>
  <si>
    <t>Total:</t>
  </si>
  <si>
    <t>Passed:</t>
  </si>
  <si>
    <t>Failed:</t>
  </si>
  <si>
    <t>Not yet tested:</t>
  </si>
  <si>
    <t>Cancelled:</t>
  </si>
  <si>
    <t>Test case ID</t>
  </si>
  <si>
    <t>Field Name</t>
  </si>
  <si>
    <t>Expected result</t>
  </si>
  <si>
    <t>Test Status</t>
  </si>
  <si>
    <t>Test Date</t>
  </si>
  <si>
    <t>Remark</t>
  </si>
  <si>
    <t>Type</t>
  </si>
  <si>
    <t>Madatory</t>
  </si>
  <si>
    <t>Editable</t>
  </si>
  <si>
    <t>Default value</t>
  </si>
  <si>
    <t>Max Length</t>
  </si>
  <si>
    <t>Range/ Value</t>
  </si>
  <si>
    <t>Module Name</t>
  </si>
  <si>
    <t>Precondition/Context:</t>
  </si>
  <si>
    <t>Textbox</t>
  </si>
  <si>
    <t>Y</t>
  </si>
  <si>
    <t>Button</t>
  </si>
  <si>
    <t>Defect ID</t>
  </si>
  <si>
    <t>Pre-condition</t>
  </si>
  <si>
    <t>Tested Date</t>
  </si>
  <si>
    <t>Tested by</t>
  </si>
  <si>
    <t>Number of testcase</t>
  </si>
  <si>
    <t>4. Xóa sách</t>
  </si>
  <si>
    <t>Quản lý sách</t>
  </si>
  <si>
    <t>Combobox</t>
  </si>
  <si>
    <t xml:space="preserve">Đăng nhập Admin                                                 </t>
  </si>
  <si>
    <t xml:space="preserve">Đăng nhập Admin </t>
  </si>
  <si>
    <t>Tên đăng nhập</t>
  </si>
  <si>
    <t>Mật khẩu</t>
  </si>
  <si>
    <t>Đăng nhập người dùng</t>
  </si>
  <si>
    <t>Đăng nhập</t>
  </si>
  <si>
    <t>Quản lý Tin</t>
  </si>
  <si>
    <t>Trang Chủ</t>
  </si>
  <si>
    <t>Đăng Tin</t>
  </si>
  <si>
    <t>Tất Cả Các Tin</t>
  </si>
  <si>
    <t>Sửa Tin</t>
  </si>
  <si>
    <t>Xóa Tin</t>
  </si>
  <si>
    <t>Tỉnh/Thành</t>
  </si>
  <si>
    <t>Quận/Huyện</t>
  </si>
  <si>
    <t>Chuyên Mục</t>
  </si>
  <si>
    <t>Nhóm Sản Phẩm</t>
  </si>
  <si>
    <t>Radio button</t>
  </si>
  <si>
    <t>N</t>
  </si>
  <si>
    <t>Tiêu Đề</t>
  </si>
  <si>
    <t>Nội dung</t>
  </si>
  <si>
    <t>Giá</t>
  </si>
  <si>
    <t>Hình Ảnh</t>
  </si>
  <si>
    <t>FileUpload</t>
  </si>
  <si>
    <t>Người Liên Hệ</t>
  </si>
  <si>
    <t>Địa Chỉ Người Liên Hệ</t>
  </si>
  <si>
    <t>Số Di Động</t>
  </si>
  <si>
    <t>Email</t>
  </si>
  <si>
    <t>Tìm Kiếm</t>
  </si>
  <si>
    <t xml:space="preserve">Y </t>
  </si>
  <si>
    <t>6--25</t>
  </si>
  <si>
    <t>6-100</t>
  </si>
  <si>
    <t>10-500</t>
  </si>
  <si>
    <t>10--11</t>
  </si>
  <si>
    <t>Tìm Kiếm Tin</t>
  </si>
  <si>
    <t>Quản lý Khách Hàng</t>
  </si>
  <si>
    <t>Thêm</t>
  </si>
  <si>
    <t>Sửa</t>
  </si>
  <si>
    <t>Xóa</t>
  </si>
  <si>
    <t>Mã khách hàng</t>
  </si>
  <si>
    <t>6--30</t>
  </si>
  <si>
    <t>Họ và tên</t>
  </si>
  <si>
    <t>Điện thoại</t>
  </si>
  <si>
    <t>Địa chỉ</t>
  </si>
  <si>
    <t>Loại khách hàng</t>
  </si>
  <si>
    <t>Ngày đăng ký</t>
  </si>
  <si>
    <t>Số tiền đã nạp</t>
  </si>
  <si>
    <t>Ghi chú</t>
  </si>
  <si>
    <t>Text Area</t>
  </si>
  <si>
    <t>Thêm Khách Hàng</t>
  </si>
  <si>
    <t>Nhập lại mật khẩu</t>
  </si>
  <si>
    <t>Hủy</t>
  </si>
  <si>
    <t>Lưu</t>
  </si>
  <si>
    <t>Xóa Khách Hàng</t>
  </si>
  <si>
    <t>Ok</t>
  </si>
  <si>
    <t>Cancel</t>
  </si>
  <si>
    <t>Quản lý Nhân Viên</t>
  </si>
  <si>
    <t>Thêm Nhân Viên</t>
  </si>
  <si>
    <t>Mã nhân viên</t>
  </si>
  <si>
    <t>5--30</t>
  </si>
  <si>
    <t>Số điện thoại</t>
  </si>
  <si>
    <t>Địa chỉ Email</t>
  </si>
  <si>
    <t>Trạng thái</t>
  </si>
  <si>
    <t>Quyền hạn</t>
  </si>
  <si>
    <t>Sửa Nhân Viên</t>
  </si>
  <si>
    <t>Ảnh</t>
  </si>
  <si>
    <t xml:space="preserve">Ảnh </t>
  </si>
  <si>
    <t>Xóa Nhân Viên</t>
  </si>
  <si>
    <t>Kiểm tra dữ liệu đầu vào: các trường đều hợp lệ</t>
  </si>
  <si>
    <t>Đăng nhập Admin</t>
  </si>
  <si>
    <t>1. Màn hình "Trang quản trị"</t>
  </si>
  <si>
    <t>Màn hình "Trang quản trị " được hiển thị</t>
  </si>
  <si>
    <t>Kiểm tra tài khoản tồn tại trong cơ sở dữ liệu</t>
  </si>
  <si>
    <t>1. Nhập dữ liệu đầu vào: các trường đều hợp lệ
2. Nhấn 'Đăng Nhập'</t>
  </si>
  <si>
    <t>Hiển thị màn hình 'Trang quản trị'</t>
  </si>
  <si>
    <t>Kiểm tra dữ liệu đầu vào không hợp lệ: Tên đăng nhập</t>
  </si>
  <si>
    <t>1. Nhập 'Tên đăng nhập' để trống
2. Các dữ liệu còn lại nhập hợp lệ
3. Nhấn 'Đăng nhập'</t>
  </si>
  <si>
    <t>1. Nhập 'Tên đăng nhập' có chửa khoảng trắng ở đầu
2. Các dữ liệu còn lại nhập hợp lệ
3. Nhấn 'Đăng nhập'</t>
  </si>
  <si>
    <t>1. Nhập 'Tên đăng nhập' và 'Mật khẩu' là 1 cặp tồn tại trong cơ sở dữ liệu
2. Nhấn 'Đăng Nhập</t>
  </si>
  <si>
    <t>1. Nhập 'Tên đăng nhập' có chứa ký tự đặc biệt
2. Các dữ liệu còn lại nhập hợp lệ
3. Nhấn 'Đăng nhập'</t>
  </si>
  <si>
    <t>Kiểm tra validate dữ liệu đầu vào: Tên đăng nhập</t>
  </si>
  <si>
    <t>[Func-7］</t>
  </si>
  <si>
    <t>[Func-8］</t>
  </si>
  <si>
    <t>[Func-9］</t>
  </si>
  <si>
    <t>1. Nhập 'Tên đăng nhập' &gt;25 kí tự
2. Các dữ liệu còn lại nhập hợp lệ
3. Nhấn 'Đăng nhập'</t>
  </si>
  <si>
    <t>-Hiển thị màn hình 'Trang quản trị'</t>
  </si>
  <si>
    <t>1. Nhập 'Tên đăng nhập' =25 kí tự
2. Các dữ liệu còn lại nhập hợp lệ
3. Nhấn 'Đăng nhập'</t>
  </si>
  <si>
    <t>[Func-10］</t>
  </si>
  <si>
    <t>Kiểm tra dữ liệu đầu vào không tồn tại trong cơ sở dữ liệu: Tên đăng nhập</t>
  </si>
  <si>
    <t>1. Nhập 'Tên đăng nhập' không tồn tại trong CSDL
2. Các dữ liệu còn lại nhập hợp lệ
3. Nhấn 'Đăng nhập'</t>
  </si>
  <si>
    <t>[Func-11］</t>
  </si>
  <si>
    <t>[Func-12］</t>
  </si>
  <si>
    <t>[Func-13］</t>
  </si>
  <si>
    <t>[Func-16］</t>
  </si>
  <si>
    <t>[Func-17］</t>
  </si>
  <si>
    <t>Kiểm tra dữ liệu đầu vào không hợp lệ: Mật khẩu</t>
  </si>
  <si>
    <t>1. Nhập 'Mật khẩu' để trống
2. Các dữ liệu còn lại nhập hợp lệ
3. Nhấn 'Đăng nhập'</t>
  </si>
  <si>
    <t>1. Nhập 'Mật khẩu' có chửa khoảng trắng ở đầu
2. Các dữ liệu còn lại nhập hợp lệ
3. Nhấn 'Đăng nhập'</t>
  </si>
  <si>
    <t>1. Nhập 'Mật khẩu' có chứa ký tự đặc biệt
2. Các dữ liệu còn lại nhập hợp lệ
3. Nhấn 'Đăng nhập'</t>
  </si>
  <si>
    <t>1. Nhập 'Mật khẩu' không tồn tại trong CSDL
2. Các dữ liệu còn lại nhập hợp lê
3. Nhấn 'Đăng nhập'</t>
  </si>
  <si>
    <t>[Func-18］</t>
  </si>
  <si>
    <t>Kiểm tra validate dữ liệu đầu vào: Mật khẩu</t>
  </si>
  <si>
    <t>[Func-19］</t>
  </si>
  <si>
    <t>1. Nhập 'Mật khẩu' sai
2. Các dữ liệu còn lại nhập hợp lệ
3. Nhấn 'Đăng nhập'</t>
  </si>
  <si>
    <t>Kiểm tra mã hóa dữ liệu đầu vào: Mật khẩu</t>
  </si>
  <si>
    <t xml:space="preserve">1. Nhập 'Mật khẩu'
</t>
  </si>
  <si>
    <t>[Func-22］</t>
  </si>
  <si>
    <t>[Func-23］</t>
  </si>
  <si>
    <t>[Func-24］</t>
  </si>
  <si>
    <t>[Func-25］</t>
  </si>
  <si>
    <t>[Func-26］</t>
  </si>
  <si>
    <t>Kiểm tra màn hình ở trạng thái mặc định</t>
  </si>
  <si>
    <t>1. Kiểm tra title của màn hình
2. Kiểm tra focus của chuột
3. Kiểm tra các giá trị mặc định của các trường
4. Kiểm tra header, footer</t>
  </si>
  <si>
    <t>- Mật khẩu được mã hóa dưới dạng *</t>
  </si>
  <si>
    <t>Màn hình chức năng được mở:
- Hiển thị title của chức năng trên màn hình
-  Focus được set vào trường đầu tiên có thể edit
- Hiển thị đầy đủ các trường như trong tài liệu SRS
- Hiển thị các giá trị mặc định của các trường đúng. 
 - header, footer hợp lý hoặc theo design có sẵn</t>
  </si>
  <si>
    <t>Kiểm tra tổng thể giao diện màn hình: form</t>
  </si>
  <si>
    <t>1. Kiểm tra form về màu sắc, kích thước
2. Kiểm tra form về cách bố trí form</t>
  </si>
  <si>
    <t xml:space="preserve">- Các label, textbox, combo có độ dài, rộng và khoảng cách bằng nhau, không xô lệch
- Các label sử dụng cùng 1 loại font, cỡ chữ, căn lề trái
- Form được bố trí hợp lý và dễ sử dụng
</t>
  </si>
  <si>
    <t>Kiểm tra tổng thể giao diện màn hình: font chữ, chính tả</t>
  </si>
  <si>
    <t xml:space="preserve">- Không có lỗi về chính tả, cấu trúc câu, ngữ pháp trên màn hình
</t>
  </si>
  <si>
    <t>Nhấn tab liên tục</t>
  </si>
  <si>
    <t>Kiểm tra các tài nguyên chữ nghĩa về font chữ, chính tả</t>
  </si>
  <si>
    <t>Kiểm tra thứ tự di chuyển con trỏ trên màn hình khi nhấn phím Tab</t>
  </si>
  <si>
    <t xml:space="preserve">- Con trỏ di chuyển lần lượt theo thứ tự: Từ trên xuống dưới, từ trái qua phải
</t>
  </si>
  <si>
    <t>Kiểm tra thứ tự di chuyển con trỏ trên màn hình khi nhấn phím Shift-Tab</t>
  </si>
  <si>
    <t>Nhấn phím Shift-Tab liên tục</t>
  </si>
  <si>
    <t>- Con trỏ di chuyển ngược lại tho thứ tự: Từ dưới lên trên, từ phải qua trái</t>
  </si>
  <si>
    <t>Kiểm tra giao diện màn hình khi phóng to thu nhỏ</t>
  </si>
  <si>
    <t>1.Nhấn phím Ctrl -
2.Nhấn phim Ctrl +</t>
  </si>
  <si>
    <t>- Màn hình thu nhỏ, phóng to tương ứng và không bị vỡ giao diện</t>
  </si>
  <si>
    <t>Màn hình Đăng Nhập</t>
  </si>
  <si>
    <t>Đăng nhập User</t>
  </si>
  <si>
    <t>[Gui-1]</t>
  </si>
  <si>
    <t>[Gui-2]</t>
  </si>
  <si>
    <t>[Gui-3］</t>
  </si>
  <si>
    <t>[Gui-4］</t>
  </si>
  <si>
    <t>[Gui-5］</t>
  </si>
  <si>
    <t>[Gui-6］</t>
  </si>
  <si>
    <t>[Func-14］</t>
  </si>
  <si>
    <t>[Func-15］</t>
  </si>
  <si>
    <t>[Func-20]</t>
  </si>
  <si>
    <t>[Func-21]</t>
  </si>
  <si>
    <t>Màn hình trang "Tất Cả Các Tin " được hiển thị</t>
  </si>
  <si>
    <t>Quản lý website bán giày thể thao Booshop</t>
  </si>
  <si>
    <t>QLWS-2018_v1.0</t>
  </si>
  <si>
    <t>Nguyễn Thị Ngân</t>
  </si>
  <si>
    <t>1. Nhập 'Tên đăng nhập' và 'Mật khẩu' là 1 cặp tồn tại trong cơ sở dữ liệu
2. Nhấn 'Đăng Nhập'</t>
  </si>
  <si>
    <t>1. Màn hình sản phẩm</t>
  </si>
  <si>
    <t xml:space="preserve"> Các label, textbox, combo có độ dài, rộng và khoảng cách bằng nhau, không xô lệch
- Các label sử dụng cùng 1 loại font, cỡ chữ, căn lề trái
- Form được bố trí hợp lý và dễ sử dụng</t>
  </si>
  <si>
    <t>- không có lỗi về chính tả, cấu trúc câu, ngữ pháp trên màn hình</t>
  </si>
  <si>
    <t>- Con trỏ di chuyển lần lượt theo thứ tự: Từ trên xuống dưới, từ trái qua phải</t>
  </si>
  <si>
    <t>GUI-001</t>
  </si>
  <si>
    <t>GUI-002</t>
  </si>
  <si>
    <t>GUI-003</t>
  </si>
  <si>
    <t>GUI-004</t>
  </si>
  <si>
    <t>GUI-005</t>
  </si>
  <si>
    <t>GUI-006</t>
  </si>
  <si>
    <t>2. Thêm sản phẩm</t>
  </si>
  <si>
    <t>Thêm thành công</t>
  </si>
  <si>
    <t>Mã sản phẩm</t>
  </si>
  <si>
    <t>Tên sản phẩm</t>
  </si>
  <si>
    <t>Kiểm tra tên sản phẩm khi không nhập</t>
  </si>
  <si>
    <t>1. Bắt lỗi ở textbox 'Tên sản phẩm'
2. Xuất ra thông báo 'Chưa nhập tên sản phẩm'
3. Không thêm ào danh sách sản phẩm</t>
  </si>
  <si>
    <t xml:space="preserve">Kiểm tra trường tên sản phẩm nhập kí tự trắng ở đầu hoặc cuối 
</t>
  </si>
  <si>
    <t>1. Bắt lỗi ở textbox 'Tên sản phẩm'
2. Xuất ra thông báo 'Tên sản phẩm không hợ lệ'
3. Không thêm ào danh sách sản phẩm</t>
  </si>
  <si>
    <t xml:space="preserve">Kiểm tra tên sản phẩm nhập 4 kí tự 
</t>
  </si>
  <si>
    <t xml:space="preserve">Kiểm tra trường tên sản phẩm nhập &lt; 4 kí tự 
</t>
  </si>
  <si>
    <t xml:space="preserve">Kiểm tra trường tên sản phẩm nhập &gt;100 kí tự 
</t>
  </si>
  <si>
    <t xml:space="preserve">Kiểm tra trường tên sản phẩm nhập 50 kí tự 
</t>
  </si>
  <si>
    <t>Thương hiệu</t>
  </si>
  <si>
    <t>Kiểm tra khi không nhập 'Gía nhập'</t>
  </si>
  <si>
    <t>1. Không nhập giá
2. Nhập các thông tin khác đúng và đủ
3. Click vào button 'Thêm'</t>
  </si>
  <si>
    <t>1. Bắt lỗi ở textbox 'Gía nhập'
2. Hiển thị thông báo 'Chưa nhập giá nhập'</t>
  </si>
  <si>
    <t>Kiểm tra khi nhập trắng ký tự đầu và cuối</t>
  </si>
  <si>
    <t>1. Nhập 'Gía nhập' có chứa ký tự đầu và cuối
2. Nhập các thông tin khác đúng và đủ
3. Click vào button 'Thêm'</t>
  </si>
  <si>
    <t>1, Bắt lỗi ở ô textbox 'Gía nhập'
2. Hiển thị thông báo 'Gía không hợp lệ'</t>
  </si>
  <si>
    <t>Kiểm tra khi nhập 'Gía nhập' là só âm</t>
  </si>
  <si>
    <t>1. Nhập 'Gía nhập' là số âm
2. Nhập các thông tin khác đúng và đủ
3. Click vào button 'Thêm'</t>
  </si>
  <si>
    <t>Kiểm tra nhập 'Gía nhập' là ký tự chữ không dấu</t>
  </si>
  <si>
    <t>1. Nhập giá nhập là ký tự chữ không dấu
2. Nhập các thông tin khác đúng và đủ
3. Click vào button 'Thêm'</t>
  </si>
  <si>
    <t>Kiểm tra nhập 'Gía nhập' là tiếng việt có dấu</t>
  </si>
  <si>
    <t>Kiểm tra nhập 'giá nhập' có ký tự đặc biệt</t>
  </si>
  <si>
    <t>1. Nhập 'giá nhập' có ký tự đặc biệt
2. Nhập các thông tin khác đúng và đủ
3. Click vào button 'Thêm'</t>
  </si>
  <si>
    <t>Gía nhập</t>
  </si>
  <si>
    <t>Gía xuất</t>
  </si>
  <si>
    <t>Kiểm tra hype link khi không link được</t>
  </si>
  <si>
    <t>Khi click đúp chuột vào link thì hệ thống chuyển sang giao diện bạn chọn</t>
  </si>
  <si>
    <t>Kiểm tra xem hover có chuyển màu không</t>
  </si>
  <si>
    <t>Khi di chuột vào các link thì chữ có chuyển màu không</t>
  </si>
  <si>
    <t>Di chuột vào link được chọn thì link đổi màu khác</t>
  </si>
  <si>
    <t>Kiểm tra hype link khi mở không đúng tiêu đề được chọn</t>
  </si>
  <si>
    <t>khi click vào link trang cần chọn thì nó có đúng với tiêu đề giao diện không</t>
  </si>
  <si>
    <t>Kiểm tra hype link khi không mở được sang trang giao diện</t>
  </si>
  <si>
    <t>Khi click vào link trang cần chọn thì nó có đúng với trang giao diện không</t>
  </si>
  <si>
    <t>Kiểm tra khi không nhập 'Gía xuất'</t>
  </si>
  <si>
    <t>1. Bắt lỗi ở textbox 'Gía xuất'
2. Hiển thị thông báo 'Chưa nhập giá xuất'</t>
  </si>
  <si>
    <t>1, Bắt lỗi ở ô textbox 'Gía xuất'
2. Hiển thị thông báo 'Gía xuất không hợp lệ'</t>
  </si>
  <si>
    <t>Kiểm tra khi nhập 'Gía xuất' là só âm</t>
  </si>
  <si>
    <t>Kiểm tra nhập 'giá xuất' có ký tự đặc biệt</t>
  </si>
  <si>
    <t>Quản lý sản phẩm</t>
  </si>
  <si>
    <t>1. Nhập 'Mật khẩu' &lt; 1 kí tự
2. Các dữ liệu còn lại nhập hợp lệ
3. Nhấn 'Đăng nhập'</t>
  </si>
  <si>
    <t>1. Nhập 'Mật khẩu' = 1 kí tự
2. Các dữ liệu còn lại nhập hợp lệ
3. Nhấn 'Đăng nhập'</t>
  </si>
  <si>
    <t>TEST CASE QUẢN LÝ SẢN PHẨM</t>
  </si>
  <si>
    <t>TEST CASE QUẢN LÝ NGƯỜI DÙNG</t>
  </si>
  <si>
    <t>1. Màn hình người dùng</t>
  </si>
  <si>
    <t>Quản lý chi tiết hóa đơn nhập</t>
  </si>
  <si>
    <t>TEST CASE QUẢN LÝ NHẬP HÀNG</t>
  </si>
  <si>
    <t>1. Màn hình chi tiết hóa  đơn nhập</t>
  </si>
  <si>
    <t>2. Thêm chi tiết hóa dơn nhập</t>
  </si>
  <si>
    <t>Kiểm tra khi nhập các dữ liệu hợp lệ</t>
  </si>
  <si>
    <t>1. Nhập các dữ liệu hợp lệ
2. Click button [Thêm]</t>
  </si>
  <si>
    <t>Hiển thị thông báo 'Thêm thành công'</t>
  </si>
  <si>
    <t>1. Nhập trắng 2 đầu 'idsp'
2. Nhập các dữ liệu khác hợp lệ
3. Click button [Thêm]</t>
  </si>
  <si>
    <t>1. Bát lỗi ở ô textbox 'idsp'
2. Hiển thị thông báo ' Mã sản phẩm không hợp lệ'</t>
  </si>
  <si>
    <t>1. Bắt lỗi ở ô textbox 'Mã sản phẩm'
2. Hiển thị thông báo 'Chưa nhập mã sản phẩm'</t>
  </si>
  <si>
    <t>1. Không nhập 'Mã sản phẩm'
2. Nhập hợp lệ các dữ liệu khác
3. Click button [Thêm]</t>
  </si>
  <si>
    <t xml:space="preserve">Kiểm tra khi không nhập 'Mã sản phẩm' </t>
  </si>
  <si>
    <t>Kiểm tra khi nhập trắng 2 đầu textbox 'Mã sản phẩm'</t>
  </si>
  <si>
    <t>Kiểm tra khi nhập trắng tất cả 'Mã sản phẩm'</t>
  </si>
  <si>
    <t>1. Nhập trắng 'Mã sản phẩm'
2. Nhập các dữ liệu khác hợp lệ
3. Click button [Thêm]</t>
  </si>
  <si>
    <t>Kiểm tra 'Mã sản phẩm' khi nhập ký tự đặc biệt</t>
  </si>
  <si>
    <t>1. Bát lỗi ở ô textbox 'Mã sản phẩm'
2. Hiển thị thông báo ' Mã sản phẩm không hợp lệ'</t>
  </si>
  <si>
    <t>Mã size</t>
  </si>
  <si>
    <t>Kiểm tra nhập trùng 'Mã size'</t>
  </si>
  <si>
    <t>1. Nhập trùng 'Mã size'
2. Nhập các thông tin khác đúng và đủ
3. Click vào button 'Thêm'</t>
  </si>
  <si>
    <t>1, Bắt lỗi ở ô textbox 'Mã size'
2. Hiển thị thông báo 'Số size đã tồn tại'</t>
  </si>
  <si>
    <t>Kiểm tra khi không nhập 'Mã size'</t>
  </si>
  <si>
    <t>1. Không nhập 'Mã size'
2. Nhập các thông tin khác đúng và đủ
3. Click vào button 'Thêm'</t>
  </si>
  <si>
    <t>1, Bắt lỗi ở ô textbox 'Mã size'
2. Hiển thị thông báo 'Chưa nhập Mã size'</t>
  </si>
  <si>
    <t>Kiểm tra 'Mã size' khi nhập trắng 2 đầu</t>
  </si>
  <si>
    <t>1. Nhập trắng 2 đầu 'Mã size'
2. Nhập các thông tin khác đúng và đủ
3. Click vào button 'Thêm'</t>
  </si>
  <si>
    <t>1, Bắt lỗi ở ô textbox 'Mã size'
2. Hiển thị thông báo 'Mã size không hợp lệ'</t>
  </si>
  <si>
    <t>Kiểm tra 'Mã size' khi nhập trắng tất cả</t>
  </si>
  <si>
    <t>1. Nhập trắng 'Mã size'
2. Nhập các thông tin khác đúng và đủ
3. Click vào button 'Thêm'</t>
  </si>
  <si>
    <t>Kiểm tra 'Mã size' khi nhập ký tự đặc biệt (!@#$%^&amp;*{}[])</t>
  </si>
  <si>
    <t>1. Nhập  'Mã size'
2. Nhập các thông tin khác đúng và đủ
3. Click vào button 'Thêm'</t>
  </si>
  <si>
    <t>Mã hóa đơn nhập</t>
  </si>
  <si>
    <t>Kiểm tra nhập trùng 'Mã hóa đơn nhập'</t>
  </si>
  <si>
    <t>Kiểm tra khi không nhập 'Mã hóa đơn nhập'</t>
  </si>
  <si>
    <t>Kiểm tra 'Mã hóa đơn nhập' khi nhập trắng 2 đầu</t>
  </si>
  <si>
    <t>Kiểm tra 'Mã hóa đơn nhập' khi nhập trắng tất cả</t>
  </si>
  <si>
    <t>Kiểm tra 'Mã hóa đơn nhập' khi nhập ký tự đặc biệt (!@#$%^&amp;*{}[])</t>
  </si>
  <si>
    <t>1. Nhập trùng 'Mã hóa đơn nhập'
2. Nhập các thông tin khác đúng và đủ
3. Click vào button 'Thêm'</t>
  </si>
  <si>
    <t>1. Không nhập 'Mã hóa đơn nhập'
2. Nhập các thông tin khác đúng và đủ
3. Click vào button 'Thêm'</t>
  </si>
  <si>
    <t>1. Nhập trắng 2 đầu 'Mã hóa đơn nhập'
2. Nhập các thông tin khác đúng và đủ
3. Click vào button 'Thêm'</t>
  </si>
  <si>
    <t>1. Nhập trắng 'Mã hóa đơn nhập'
2. Nhập các thông tin khác đúng và đủ
3. Click vào button 'Thêm'</t>
  </si>
  <si>
    <t>1. Nhập  'Mã hóa đơn nhập'
2. Nhập các thông tin khác đúng và đủ
3. Click vào button 'Thêm'</t>
  </si>
  <si>
    <t>1, Bắt lỗi ở ô textbox 'Mã hóa đơn nhập'
2. Hiển thị thông báo 'Mã hóa đơn nhập' không hợp lệ'</t>
  </si>
  <si>
    <t>1, Bắt lỗi ở ô textbox 'Mã size'
2. Hiển thị thông báo 'Chưa nhập Mã hóa đơn nhập'</t>
  </si>
  <si>
    <t>1, Bắt lỗi ở ô textbox 'Mã hóa đơn nhập'
2. Hiển thị thông báo 'Mã hóa đơn nhập' đã tồn tại'</t>
  </si>
  <si>
    <t>1, Bắt lỗi ở ô textbox 'Mã size'
2. Hiển thị thông báo 'Mã size' không hợp lệ'</t>
  </si>
  <si>
    <t>Số lượng</t>
  </si>
  <si>
    <t>Kiểm tra khi không nhập</t>
  </si>
  <si>
    <t>Kiểm tra khi nhập trắng</t>
  </si>
  <si>
    <t>Kiểm tra khi nhập ký tự đặc biệt</t>
  </si>
  <si>
    <t>Kiểm tra khi nhập chữ</t>
  </si>
  <si>
    <t>Kiểm tra khi nhập số âm</t>
  </si>
  <si>
    <t>1. Không nhập số lượng
2. Nhập các trường khác hợp lệ
3. Click button [Thêm]</t>
  </si>
  <si>
    <t>1. Nhập trắng số lượng
2. Nhập các trường khác hợp lệ
3. Click button [Thêm]</t>
  </si>
  <si>
    <t>1. Nhập số lượng là ký tự đặc biệt
2. Nhập các trường khác hợp lệ
3. Click button [Thêm]</t>
  </si>
  <si>
    <t>1. Nhập số lượng là chữ
2. Nhập các trường khác hợp lệ
3. Click button [Thêm]</t>
  </si>
  <si>
    <t>1. Nhập số lượng là số âm
2. Nhập các trường khác hợp lệ
3. Click button [Thêm]</t>
  </si>
  <si>
    <t>1. Bắt lỗi ở ô textbox 'Số lượng'
2. Hiển thị thông báo 'Chưa nhập số lượng'</t>
  </si>
  <si>
    <t>1. Bắt lỗi ở ô textbox 'Số lượng'
2. Hiển thị thông báo 'Số lương không hợp lệ'</t>
  </si>
  <si>
    <t>1. Màn hình hóa  đơn nhập</t>
  </si>
  <si>
    <t>ảnh</t>
  </si>
  <si>
    <t xml:space="preserve">Kiểm tra xem hình ảnh có được upload lên server hay không
</t>
  </si>
  <si>
    <t>1. Chọn một ảnh 
2. Nhập các thông tin khác hợp lệ
3. Click button [Thêm]</t>
  </si>
  <si>
    <t>1. Không nhập 'Mã sản phẩm'
2. Nhập hợp lệ các dữ liệu khác
3. Click button 'Sửa'</t>
  </si>
  <si>
    <t>1. Nhập trắng 2 đầu 'idsp'
2. Nhập các dữ liệu khác hợp lệ
3. Click button 'Sửa'</t>
  </si>
  <si>
    <t>1. Nhập trắng 'Mã sản phẩm'
2. Nhập các dữ liệu khác hợp lệ
3. Click button 'Sửa'</t>
  </si>
  <si>
    <t>1. Nhập 'Mã sản phẩm' là ký tự đặc biệt
2. Nhập các dữ liệu khác hợp lệ
3. Click button 'Sửa'</t>
  </si>
  <si>
    <t>1. Không nhập giá
2. Nhập các thông tin khác đúng và đủ
3. Click vào button 'Sửa'</t>
  </si>
  <si>
    <t>1. Nhập 'Gía nhập' có chứa ký tự đầu và cuối
2. Nhập các thông tin khác đúng và đủ
3. Click vào button 'Sửa'</t>
  </si>
  <si>
    <t>1. Nhập 'Gía nhập' là số âm
2. Nhập các thông tin khác đúng và đủ
3. Click vào button 'Sửa'</t>
  </si>
  <si>
    <t>1. Nhập 'Gía nhập' là tiếng việt có dấu
2. Nhập các thông tin khác đúng và đủ
3. Click vào button 'Sửa'</t>
  </si>
  <si>
    <t>1. Nhập 'giá nhập' có ký tự đặc biệt
2. Nhập các thông tin khác đúng và đủ
3. Click vào button 'Sửa'</t>
  </si>
  <si>
    <t>1. Nhập trùng 'Mã size'
2. Nhập các thông tin khác đúng và đủ
3. Click vào button 'Sửa'</t>
  </si>
  <si>
    <t>1. Không nhập 'Mã size'
2. Nhập các thông tin khác đúng và đủ
3. Click vào button 'Sửa'</t>
  </si>
  <si>
    <t>1. Nhập trắng 2 đầu 'Mã size'
2. Nhập các thông tin khác đúng và đủ
3. Click vào button 'Sửa'</t>
  </si>
  <si>
    <t>1. Nhập trắng 'Mã size'
2. Nhập các thông tin khác đúng và đủ
3. Click vào button 'Sửa'</t>
  </si>
  <si>
    <t>1. Nhập  'Mã size'
2. Nhập các thông tin khác đúng và đủ
3. Click vào button 'Sửa'</t>
  </si>
  <si>
    <t>1. Nhập trùng 'Mã hóa đơn nhập'
2. Nhập các thông tin khác đúng và đủ
3. Click vào button 'Sửa'</t>
  </si>
  <si>
    <t>1. Không nhập 'Mã hóa đơn nhập'
2. Nhập các thông tin khác đúng và đủ
3. Click vào button 'Sửa'</t>
  </si>
  <si>
    <t>1. Nhập trắng 2 đầu 'Mã hóa đơn nhập'
2. Nhập các thông tin khác đúng và đủ
3. Click vào button 'Sửa'</t>
  </si>
  <si>
    <t>1. Nhập trắng 'Mã hóa đơn nhập'
2. Nhập các thông tin khác đúng và đủ
3. Click vào button 'Sửa'</t>
  </si>
  <si>
    <t>1. Nhập  'Mã hóa đơn nhập'
2. Nhập các thông tin khác đúng và đủ
3. Click vào button 'Sửa'</t>
  </si>
  <si>
    <t>1. Không nhập số lượng
2. Nhập các trường khác hợp lệ
3. Click button 'Sửa'</t>
  </si>
  <si>
    <t>1. Nhập trắng số lượng
2. Nhập các trường khác hợp lệ
3. Click button 'Sửa'</t>
  </si>
  <si>
    <t>1. Nhập số lượng là ký tự đặc biệt
2. Nhập các trường khác hợp lệ
3. Click button 'Sửa'</t>
  </si>
  <si>
    <t>1. Nhập số lượng là chữ
2. Nhập các trường khác hợp lệ
3. Click button 'Sửa'</t>
  </si>
  <si>
    <t>1. Nhập số lượng là số âm
2. Nhập các trường khác hợp lệ
3. Click button 'Sửa'</t>
  </si>
  <si>
    <t>3. Sửa chi tiết hóa đơn nhập</t>
  </si>
  <si>
    <t>4. Xóa chi tiết hóa đơn nhập</t>
  </si>
  <si>
    <t>Kiểm tra khi click button xóa thì có xóa trong CSDL hay không</t>
  </si>
  <si>
    <t>1. Nhấp chọn bản ghi cần xóa
2. Click button [Xóa]</t>
  </si>
  <si>
    <t>1. Xóa trong CSDL
2. Hiển thị thông báo ' Xóa thành công'</t>
  </si>
  <si>
    <t>2. Thêm hóa đơn nhập</t>
  </si>
  <si>
    <t>Mã nhà cung cấp</t>
  </si>
  <si>
    <t>Kiểm tra khi không nhập 'Mã nhà cung cấp'</t>
  </si>
  <si>
    <t>Kiểm tra khi nhập trắng 'Mã nhà cung cấp'</t>
  </si>
  <si>
    <t>Kiểm tra khi nhập 'Mã nhà cung cấp' là ký tự đặc biệt</t>
  </si>
  <si>
    <t>Kiểm tra 'Mã nhà cung cấp' khi hập trắng 2 đầu</t>
  </si>
  <si>
    <t>1. Không nhập 'Mã nhà cung cấp'
2. Nhập các dữ liệu khác hợp lệ
3. Click button [Thêm]</t>
  </si>
  <si>
    <t>1. Nhập trắng 'Mã nhà cung cấp'
2. Nhập các dữ liệu khác hợp lệ
3. Click button [Thêm]</t>
  </si>
  <si>
    <t>1. Nhập trắng 2 đầu 'Mã nhà cung cấp'
2. Nhập các dữ liệu khác hợp lệ
3. Click button [Thêm]</t>
  </si>
  <si>
    <t>1. Nhập 'Mã nhà cung cấp' là ký tự đặc biệt
2. Nhập các dữ liệu khác hợp lệ
3. Click button [Thêm]</t>
  </si>
  <si>
    <t xml:space="preserve">1. Bắt lỗi ở ô textbox 'Mã nhà cung cấp'
2. Hiển thị thông báo 'Chưa nhập Mã nhà cung cấp' </t>
  </si>
  <si>
    <t xml:space="preserve">1. Bắt lỗi ở ô textbox 'Mã nhà cung cấp'
2. Hiển thị thông báo 'Mã nhà cung cấp không hợp lệ' </t>
  </si>
  <si>
    <t>Tổng</t>
  </si>
  <si>
    <t>Kiểm tra xem tổng cộng đúng hay không?</t>
  </si>
  <si>
    <t>1. Nhập 2 sản phẩm cần mua
2. Xem hiển thị của 'Tổng'</t>
  </si>
  <si>
    <t xml:space="preserve">1. Cộng đúng 
2. Cộng sai </t>
  </si>
  <si>
    <t>Kiểm tra tổng khi tổng hiển thị là chữ</t>
  </si>
  <si>
    <t>Quản lý người dùng</t>
  </si>
  <si>
    <t>Trang chủ</t>
  </si>
  <si>
    <t>1.Kiểm tra tiêu đề của màn hình có không
2. Kiểm tra các trường dữ liệu đã có đầy đủ chưa</t>
  </si>
  <si>
    <t>1. Tên tiêu đề đúng với nội dung trang web
2. Các trường dữ liệu thông tin điền đầy đủ</t>
  </si>
  <si>
    <t>Kiểm tra giao diện trang chủ về màu sắc, cỡ chữ</t>
  </si>
  <si>
    <t>1. Kiểm tra cỡ chữ, kiểu chữ giao diện trang chủ có phù hợp với website không
2. Kiểm tra màu sắc của form có phù hợp, hài hòa với giao diện không</t>
  </si>
  <si>
    <t xml:space="preserve">1. Cỡ chữ, kiểu chữ giao diện phù hợp, dễ nhìn
2. Màu sắc giao diện hài hòa, tương đối dễ nhìn </t>
  </si>
  <si>
    <t>Kiểm tra kích thước ảnh</t>
  </si>
  <si>
    <t>1. Kiểm tra kích thước ảnh có phù hợp với giao diện không
2. Kiểm tra màu sắc của ảnh có phù hợp, hài hòa với giao diện không</t>
  </si>
  <si>
    <t>1. Kích thước ảnh trên trang chủ phù hợp
2. Màu sắc ảnh phù hợp với nội dung trang web</t>
  </si>
  <si>
    <t xml:space="preserve">Khi nhấp chuột vào đường link xem có link được sang trang giao diện khác không
</t>
  </si>
  <si>
    <t>Kiểm tra khi phóng to, thu nhỏ màn hình</t>
  </si>
  <si>
    <t>Phóng to, thu nhỏ màn hình</t>
  </si>
  <si>
    <t xml:space="preserve"> Màn hình phóng to, thu nhỏ mà không bị vỡ giao diện</t>
  </si>
  <si>
    <t>Kiểm tra căn lề</t>
  </si>
  <si>
    <t>Kiểm tra xem giao diện " trang chủ" đã căn lề trên, dưới hay trái phải phù hợp chưa</t>
  </si>
  <si>
    <t>Các lề được căn chỉnh phù hợp với giao diện</t>
  </si>
  <si>
    <t>Kiểm tra kích thước trình duyệt là laptop</t>
  </si>
  <si>
    <t xml:space="preserve">Kiểm tra kích thước trình duyệt có phù hợp với giao diện không
</t>
  </si>
  <si>
    <t>Màn hình giao diện trang chủ phù hợp với màn hình trên trình duyệt laptop</t>
  </si>
  <si>
    <t>Kiểm tra kích thước trình duyệt là IPhone5</t>
  </si>
  <si>
    <t>Kiểm tra xem kích thước giao diện ở trang web có phù hợp với giao diện trình duyệt Iphone5 không</t>
  </si>
  <si>
    <t>Màn hình giao diện trang chủ phù hợp với màn hình trên trình duyệt Iphone 5</t>
  </si>
  <si>
    <t>Kiểm tra kích thước trình duyệt là Galaxy S5</t>
  </si>
  <si>
    <t>Màn hình giao diện trang chủ phù hợp với màn hình trên trình duyệt Galaxy S5</t>
  </si>
  <si>
    <t>Kiểm tra lỗi logic, chính tả</t>
  </si>
  <si>
    <t>Kiểm tra xem dữ liệu, các hyper link có viết đúng chính tả không, có lỗi logic không</t>
  </si>
  <si>
    <t xml:space="preserve">Dữ liệu viết trong trang chủ đúng logic, chính tả </t>
  </si>
  <si>
    <t>Sử dụng ngôn ngữ tiếng việt</t>
  </si>
  <si>
    <t>Màn hình, giao diện sử dụng ngôn ngữ tiếng việt</t>
  </si>
  <si>
    <t>Giao diện sử dụng ngôn ngữ tiếng việt dễ hiểu, dễ sử dụng</t>
  </si>
  <si>
    <t>Kiểm tra giao diện có thiết kế đơn giản, phù hợp với chuẩn màn hình</t>
  </si>
  <si>
    <t>Màn hình, giao diện có thiết kế đơn giản, phù hợp với chuẩn màn hình</t>
  </si>
  <si>
    <t>Kiểm tra vị trí xuất hiện thông báo đã phù hợp chưa</t>
  </si>
  <si>
    <t>Vị trí xuất hiện ở phía trên màn hình giao diện khá phù hợp</t>
  </si>
  <si>
    <t>Vị trí xuất hiện ở phía trên màn hình giao diện</t>
  </si>
  <si>
    <t>Kiểm tra ngôn ngữ trong thông báo phù hợp chưa</t>
  </si>
  <si>
    <t>Ngôn ngữ trong thông báo là tiếng việt</t>
  </si>
  <si>
    <t>Kiểm tra xem hệ thống có tương tác với người dùng không</t>
  </si>
  <si>
    <t>Hệ thống tương tác với người dùng và phản hồi về hệ thống</t>
  </si>
  <si>
    <t>Kiểm tra thời gian mở màn hình có chậm hơn 2 giây không</t>
  </si>
  <si>
    <t>Thời gian mở màn hình không chậm hơn 2 giây</t>
  </si>
  <si>
    <t>Kiểm tra thiếu nguồn tài nguyên(ram,cpu)</t>
  </si>
  <si>
    <t>quản lý mà không có tài nguyên</t>
  </si>
  <si>
    <t>Không quản lý được</t>
  </si>
  <si>
    <t>Dễ sử dụng</t>
  </si>
  <si>
    <t>dễ quản lý</t>
  </si>
  <si>
    <t>dễ dùng</t>
  </si>
  <si>
    <t>Mở trên nhiều giao diện, trình duyệt khác nhau</t>
  </si>
  <si>
    <t>Hệ thống cho phép mở trên nhiều trình duyệt khác nhau như: chrome, google, ...</t>
  </si>
  <si>
    <t>Hệ thống cho phép mở trên nhiều trình duyệt khác nhau như: chrome, google, …</t>
  </si>
  <si>
    <t>Hệ thống đáp ứng cho 10-20 người cùng sử dụng</t>
  </si>
  <si>
    <t>Đáp ứng cho 10-20 người cùng truy cập vào hệ thống</t>
  </si>
  <si>
    <t>Quản lý hóa đơn nhập</t>
  </si>
  <si>
    <t>TEST CASE TRANG CHỦ</t>
  </si>
  <si>
    <t>2. Sửa sản phẩm</t>
  </si>
  <si>
    <t>2. Xóa sản phẩm</t>
  </si>
  <si>
    <t>Kiểm tra 'Mã sản phẩm' khi nhập ký tự đặc biệt (!@#$%^&amp;*{}[])</t>
  </si>
  <si>
    <t>1. Nhập 'Mã sản phẩm' là ký tự đặc biệt (!@#$%^&amp;*{}[])
2. Nhập các dữ liệu khác hợp lệ
3. Click button [Thêm]</t>
  </si>
  <si>
    <t>1. Bắt lỗi ở ô textbox 'Gía nhập'
2. Hiển thị thông báo 'Gía không hợp lệ'</t>
  </si>
  <si>
    <t>Kiểm tra 'Tên sản phẩm' khi nhập trắng tất cả</t>
  </si>
  <si>
    <t>p</t>
  </si>
  <si>
    <t>f</t>
  </si>
  <si>
    <r>
      <t>-Không hiển thị màn hình 'Trang quản trị'
- Hiển thị thông báo '</t>
    </r>
    <r>
      <rPr>
        <sz val="10"/>
        <color rgb="FFFF0000"/>
        <rFont val="Tahoma"/>
        <family val="2"/>
      </rPr>
      <t>Nhập tên đăng nhập</t>
    </r>
    <r>
      <rPr>
        <sz val="10"/>
        <rFont val="Tahoma"/>
        <family val="2"/>
      </rPr>
      <t>'</t>
    </r>
  </si>
  <si>
    <t>1. Nhập 'Tên đăng nhập' &lt; 3 kí tự
2. Các dữ liệu còn lại nhập hợp lệ
3. Nhấn 'Đăng nhập'</t>
  </si>
  <si>
    <t>1. Nhập 'Tên đăng nhập' &gt;15 kí tự
2. Các dữ liệu còn lại nhập hợp lệ
3. Nhấn 'Đăng nhập'</t>
  </si>
  <si>
    <t>1. Nhập 'Tên đăng nhập' = 3 kí tự
2. Các dữ liệu còn lại nhập hợp lệ
3. Nhấn 'Đăng nhập'</t>
  </si>
  <si>
    <t>1. Nhập 'Tên đăng nhập' =15 kí tự
2. Các dữ liệu còn lại nhập hợp lệ
3. Nhấn 'Đăng nhập'</t>
  </si>
  <si>
    <t xml:space="preserve">- Không hiển thị màn hình 'Trang quản trị'
</t>
  </si>
  <si>
    <r>
      <t xml:space="preserve">- Không hiển thị màn hình 'Trang quản trị'
</t>
    </r>
    <r>
      <rPr>
        <sz val="10"/>
        <rFont val="Tahoma"/>
        <family val="2"/>
      </rPr>
      <t xml:space="preserve">
</t>
    </r>
  </si>
  <si>
    <t xml:space="preserve">- Không hiển thị màn hình 'Trang quản trị'
</t>
  </si>
  <si>
    <t>-Không hiển thị màn hình 'Trang quản trị'
- Hiển thị thông báo 'Nhập mật khẩu'</t>
  </si>
  <si>
    <t xml:space="preserve">- Không hiển thị màn hình 'Trang quản trị'
</t>
  </si>
  <si>
    <t>1. Nhập 'Mật khẩu' &lt; 3 kí tự
2. Các dữ liệu còn lại nhập hợp lệ
3. Nhấn 'Đăng nhập'</t>
  </si>
  <si>
    <t>1. Nhập 'Mật khẩu' &gt;15 kí tự
2. Các dữ liệu còn lại nhập hợp lệ
3. Nhấn 'Đăng nhập'</t>
  </si>
  <si>
    <t>1. Nhập 'Mật khẩu' = 3 kí tự
2. Các dữ liệu còn lại nhập hợp lệ
3. Nhấn 'Đăng nhập'</t>
  </si>
  <si>
    <t>1. Nhập 'Mật khẩu' = 15 kí tự
2. Các dữ liệu còn lại nhập hợp lệ
3. Nhấn 'Đăng nhập'</t>
  </si>
  <si>
    <t>Hiển thị màn hình trang 'Trang chủ'</t>
  </si>
  <si>
    <t xml:space="preserve">- Không hiển thị màn hình trang 'Trang chủ'
</t>
  </si>
  <si>
    <r>
      <t>-Không hiển thị màn hình trang 'Trang chủ'
- Hiển thị thông báo '</t>
    </r>
    <r>
      <rPr>
        <sz val="10"/>
        <color rgb="FFFF0000"/>
        <rFont val="Tahoma"/>
        <family val="2"/>
      </rPr>
      <t>Nhập tên đăng nhập!</t>
    </r>
    <r>
      <rPr>
        <sz val="10"/>
        <rFont val="Tahoma"/>
        <family val="2"/>
      </rPr>
      <t>'</t>
    </r>
  </si>
  <si>
    <t xml:space="preserve">- Không hiển thị màn hình trang 'Trang chủ'
</t>
  </si>
  <si>
    <t xml:space="preserve">- Không hiển thị màn hình trang 'Trang chủ
</t>
  </si>
  <si>
    <t>-Không hiển thị màn hình trang 'Trang chủ'
- Hiển thị thông báo 'Nhập mật khẩu!'</t>
  </si>
  <si>
    <t>-Hiển thị màn hình trang 'Trang chủ'</t>
  </si>
  <si>
    <t xml:space="preserve">- Không hiển thị màn hình trang 'Trang chủ'
- Hiển thị thông báo 'Tài khoản hoặc mật khẩu không đúng!'
</t>
  </si>
  <si>
    <t xml:space="preserve">- Không hiển thị màn hình trang 'Trang chủ'
</t>
  </si>
  <si>
    <t xml:space="preserve">- Không hiển thị màn hình trang 'Tất Cả Các Tin'
</t>
  </si>
  <si>
    <t>1. Nhập 'Mật khẩu' &gt; 15 kí tự
2. Các dữ liệu còn lại nhập hợp lệ
3. Nhấn 'Đăng nhập'</t>
  </si>
  <si>
    <t>Khi click đúp chuột vào link thì hệ thống chuyển sang trang giao diện bạn chọn</t>
  </si>
  <si>
    <t>n/a</t>
  </si>
  <si>
    <t>Loại</t>
  </si>
  <si>
    <t>Kiểm tra trong danh sách loại có được sắp xếp theo Alphabet?</t>
  </si>
  <si>
    <t>1. Click vào combobox loại, chọn
2. Các thông tin khác nhập hợp lệ
3. Click button [Thêm]</t>
  </si>
  <si>
    <t>Kiểm tra khi sử dụng phím lên, xuống và phím enter</t>
  </si>
  <si>
    <t>1. Click vào combobox loại
2. Các thông tin khác nhập hợp lệ
3. Click button [Thêm]</t>
  </si>
  <si>
    <t>1. Sổ ra danh sách được sắp xếp theo alphabet
2. Thêm vào danh sách sản phẩm</t>
  </si>
  <si>
    <t>1. Sổ xuống danh sách loại dùng được phím lên, xuống và enter
2.Thêm vào danh sách sản phẩm</t>
  </si>
  <si>
    <t>Kiểm tra ìm kiếm tương đối khi nhập chữ cái đầu?</t>
  </si>
  <si>
    <t>1. Nhập vào ô combobox chữ cái đầu
2. Các thông tin khác nhập hợp lệ
3. Click button [Thêm]</t>
  </si>
  <si>
    <t>1. Hiển thị danh sách các bản ghi có chữ đầu là chữ cái vừa nhập
2. Thêm được vào danh sách sản phẩm</t>
  </si>
  <si>
    <t>1. Click vào combobox loại
2. Các thông tin khác nhập hợp lệ
3. Click button [Sửa]</t>
  </si>
  <si>
    <t>1. Nhập vào ô combobox chữ cái đầu
2. Các thông tin khác nhập hợp lệ
3. Click button [Sửa]</t>
  </si>
  <si>
    <t>1. Click vào combobox loại, chọn
2. Các thông tin khác nhập hợp lệ
3. Click button [Sửa]</t>
  </si>
  <si>
    <t>1. Không nhập tên sản phẩm
2. Nhập các thông tin khác đúng và đủ
3. Click button [Thêm]</t>
  </si>
  <si>
    <t>1. Nhập tên sản phẩm có chứa ký tư trắng đầu và cuối
2. Nhập các thông tin khác đúng và đủ
3. Click button [Thêm]</t>
  </si>
  <si>
    <t>1. Nhập 'Tên sản phẩm' là ký tự trắng
2. Nhập các thông tin khác hợp lệ
3. Click button [Thêm]</t>
  </si>
  <si>
    <t xml:space="preserve">1. Nhập tên sản phẩm =100 kí tự
2. Các thông tin khác nhập hợp lệ
3.Click button [Thêm]
</t>
  </si>
  <si>
    <t>1.Nhập dữ liệu =101 kí tự
2.Các thông tin khác nhập hợp lệ
3.Click button [Thêm]</t>
  </si>
  <si>
    <t>1. Không nhập giá
2. Nhập các thông tin khác đúng và đủ
3. Click vào button [Thêm]</t>
  </si>
  <si>
    <t>1. Nhập 'Gía nhập' có chứa ký tự đầu và cuối
2. Nhập các thông tin khác đúng và đủ
3. Click vào button [Thêm]</t>
  </si>
  <si>
    <t>1. Nhập 'giá nhập' có ký tự đặc biệt
2. Nhập các thông tin khác đúng và đủ
3. Click vào button [Thêm]</t>
  </si>
  <si>
    <t>1. Nhập 'Gía nhập' là số âm
2. Nhập các thông tin khác đúng và đủ
3. Click vào button [Thêm]</t>
  </si>
  <si>
    <t>1. Nhập 'Gía xuất' có chứa ký tự đầu và cuối
2. Nhập các thông tin khác đúng và đủ
3. Click vào button [Thêm]</t>
  </si>
  <si>
    <t>1. Nhập 'giá xuất' có ký tự đặc biệt
2. Nhập các thông tin khác đúng và đủ
3. Click vào button [Thêm]</t>
  </si>
  <si>
    <t>Kiểm tra khi không chọn ảnh</t>
  </si>
  <si>
    <t>1. Không chọn ảnh
2. Nhập các thông tin khác hợp lệ
3. Click button [Thêm]</t>
  </si>
  <si>
    <t>1. Bắt lỗi ô ảnh
2. Hiển thị thông báo chọn ảnh</t>
  </si>
  <si>
    <t>Kiểm tra khi nhập trắng tất cả</t>
  </si>
  <si>
    <t>1. Nhập 'Gía xuất' là ký tự trắng
2. Nhập các thông tin khác đúng và đủ
3. Click vào button [Thêm]</t>
  </si>
  <si>
    <t>1, Bắt lỗi ở ô textbox 'Gía xuất'
2. Hiển thị thông báo 'Nhập giá xuất'</t>
  </si>
  <si>
    <t xml:space="preserve">1. Nhập tên sản phẩm &lt; 4 kí tự 
2. Các thông tin khác nhập hợp lệ
3.Click button [Thêm]
</t>
  </si>
  <si>
    <t xml:space="preserve">1. Nhập tên sản phẩm = 4 kí tự 
2. Các thông tin khác nhập hợp lệ
3.Click button [Thêm]
</t>
  </si>
  <si>
    <t xml:space="preserve">Kiểm tra trường tên sản phẩm nhập = 100 kí tự 
</t>
  </si>
  <si>
    <t>1. Nhập 50 ký tự
2. Các thông tin khác nhập hợp lệ
3.Click button [Thêm]</t>
  </si>
  <si>
    <t>Kiểm tra có load được dữ liệu trong CSDL lên combobox hay không</t>
  </si>
  <si>
    <t>1. Sổ ra danh sách loại
2. Chon một bả ghi
3. Thêm thành công</t>
  </si>
  <si>
    <t>Kiểm tra khi không chọn bản ghi nào trong combobox 'Loại'</t>
  </si>
  <si>
    <t>1. bắt lỗi ở combobox 'Loại'
2. Hiển thị thông báo 'Chưa nhập loại'</t>
  </si>
  <si>
    <t>Kiểm tra khi không nhập 'Thương hiệu'</t>
  </si>
  <si>
    <t>Kiểm tra khi nhập trắng đầu và cuối</t>
  </si>
  <si>
    <t>Kiểm tra khi nhập 4 ký tự</t>
  </si>
  <si>
    <t>Kiểm tra khi nhập &lt; 4 ký tự</t>
  </si>
  <si>
    <t>Kiểm tra khi nhập 100 ký tự</t>
  </si>
  <si>
    <t>Kiểm tra khi nhập &gt;100 ký tự</t>
  </si>
  <si>
    <t>1. Không nhập 'Thương hiệu'
2. Các thông tin khác nhập hợp lệ
3. Click button [Thêm]</t>
  </si>
  <si>
    <t>Kiểm tra khi nhập = 50 ký tự</t>
  </si>
  <si>
    <t>1.Bắt lỗi ở ô textbox 'Thương hiệu'
2. Hiển thị thông báo ' Chưa nhập thương hiệu'
3. Không thêm vào danh sách sản phẩm</t>
  </si>
  <si>
    <t>1. Nhập trắng đầu và cuối 'Thương hiệu'
2. Các thông tin khác nhập hợp lệ
3. Click button [Thêm]</t>
  </si>
  <si>
    <t>1. Bắt lỗi ở ô textbox 'Thương hiệu'
2. Không hiển thị bản ghi đẫ thêm
3. Không thêm vào danh sách sản phẩm</t>
  </si>
  <si>
    <t>1. Bắt lỗi ở ô textbox 'Thương hiệu'
2. Hiển thị thông báo 'Chưa nhập thuong hiệu'
3. Không thêm vào danh sách sản phẩm</t>
  </si>
  <si>
    <t>1. Nhập 'Thương hiệu' là ký tự đặc biệt (!@#$%^&amp;*{}[])
2. Các thông tin khác nhập hợp lệ
3. Click button [Thêm]</t>
  </si>
  <si>
    <t>1. Nhập trắng 'Thương hiệu = dấu cách'
2. Các thông tin khác nhập hợp lệ
3. Click button [Thêm]</t>
  </si>
  <si>
    <t>1. Nhập 'Thương hiệu' = Nike
2. Các thông tin khác nhập hợp lệ
3. Click button [Thêm]</t>
  </si>
  <si>
    <t>1. Nhập 'Thương hiệu' = Nik
2. Các thông tin khác nhập hợp lệ
3. Click button [Thêm]</t>
  </si>
  <si>
    <t>1. Nhập 'Thương hiệu' = 100 ký tự
2. Các thông tin khác nhập hợp lệ
3. Click button [Thêm]</t>
  </si>
  <si>
    <t>1. Nhập 'Thương hiệu' = 101 ký tự
2. Các thông tin khác nhập hợp lệ
3. Click button [Thêm]</t>
  </si>
  <si>
    <t>1. Nhập 'Thương hiệu' = 50 ký tự
2. Các thông tin khác nhập hợp lệ
3. Click button [Thêm]</t>
  </si>
  <si>
    <t>Kiểm tra nhập trắng tất cả</t>
  </si>
  <si>
    <t>1. Nhập trắng 'Gía nhập = dấu cách'
2. Nhập các thông tin khác đúng và đủ
3. Click vào button [Thêm]</t>
  </si>
  <si>
    <t>Kiểm tra nhập 'Gía nhập' là ký tự chữ</t>
  </si>
  <si>
    <t>1. Nhập giá nhập là ký tự chữ
2. Nhập các thông tin khác đúng và đủ
3. Click vào button [Thêm]</t>
  </si>
  <si>
    <t>Kiểm tra nhập 'Gía xuất' là ký tự</t>
  </si>
  <si>
    <t>1. Chọn một ảnh 
2. Nhập các thông tin khác hợp lệ
3. Click button [Sửa]</t>
  </si>
  <si>
    <t>1. Không chọn ảnh
2. Nhập các thông tin khác hợp lệ
3. Click button [Sửa]</t>
  </si>
  <si>
    <t>1. Nhập 'giá xuất' có ký tự đặc biệt
2. Nhập các thông tin khác đúng và đủ
3. Click vào button [Sửa]</t>
  </si>
  <si>
    <t>1. Nhập 'giá xuất' là ký tự chữ
2. Nhập các thông tin khác đúng và đủ
3. Click vào button [Sửa]</t>
  </si>
  <si>
    <t>1. Nhập 'Gía xuất' là số âm
2. Nhập các thông tin khác đúng và đủ
3. Click vào button [Sửa]</t>
  </si>
  <si>
    <t>1. Nhập 'Gía xuất' là ký tự trắng
2. Nhập các thông tin khác đúng và đủ
3. Click vào button [Sửa]</t>
  </si>
  <si>
    <t>1. Nhập 'Gía xuất' có chứa ký tự đầu và cuối
2. Nhập các thông tin khác đúng và đủ
3. Click vào button [Sửa]</t>
  </si>
  <si>
    <t>1. Không nhập giá
2. Nhập các thông tin khác đúng và đủ
3. Click vào button [Sửa]</t>
  </si>
  <si>
    <t>1. Nhập 'giá nhập' có ký tự đặc biệt
2. Nhập các thông tin khác đúng và đủ
3. Click vào button [Sửa]</t>
  </si>
  <si>
    <t>1. Nhập giá nhập là ký tự chữ
2. Nhập các thông tin khác đúng và đủ
3. Click vào button [Sửa]</t>
  </si>
  <si>
    <t>1. Nhập 'Gía nhập' là số âm
2. Nhập các thông tin khác đúng và đủ
3. Click vào button [Sửa]</t>
  </si>
  <si>
    <t>1. Nhập trắng 'Gía nhập = dấu cách'
2. Nhập các thông tin khác đúng và đủ
3. Click vào button [Sửa]</t>
  </si>
  <si>
    <t>1. Nhập 'Gía nhập' có chứa ký tự đầu và cuối
2. Nhập các thông tin khác đúng và đủ
3. Click vào button [Sửa]</t>
  </si>
  <si>
    <t>1. Nhập 'Thương hiệu' = 50 ký tự
2. Các thông tin khác nhập hợp lệ
3. Click button [Sửa]</t>
  </si>
  <si>
    <t>1. Nhập 'Thương hiệu' = 101 ký tự
2. Các thông tin khác nhập hợp lệ
3. Click button [Sửa]</t>
  </si>
  <si>
    <t>1. Nhập 'Thương hiệu' = 100 ký tự
2. Các thông tin khác nhập hợp lệ
3. Click button [Sửa]</t>
  </si>
  <si>
    <t>1. Nhập 'Thương hiệu' = Nik
2. Các thông tin khác nhập hợp lệ
3. Click button [Sửa]</t>
  </si>
  <si>
    <t>1. Nhập 'Thương hiệu' là ký tự đặc biệt (!@#$%^&amp;*{}[])
2. Các thông tin khác nhập hợp lệ
3. Click button [Sửa]</t>
  </si>
  <si>
    <t>1. Nhập trắng 'Thương hiệu = dấu cách'
2. Các thông tin khác nhập hợp lệ
3. Click button [Sửa]</t>
  </si>
  <si>
    <t>1. Nhập trắng đầu và cuối 'Thương hiệu'
2. Các thông tin khác nhập hợp lệ
3. Click button [Sửa]</t>
  </si>
  <si>
    <t>1. Không nhập 'Thương hiệu'
2. Các thông tin khác nhập hợp lệ
3. Click button [Sửa]</t>
  </si>
  <si>
    <t>1. Không chọn bả ghi nào
2. Các dữ liệu khác nhập hợp lệ
3. Click button [Sửa]</t>
  </si>
  <si>
    <t>1. Click vào combobox loại
2. Các dữ liệu khác nhập hợp lệ
3. Click button [Sửa]</t>
  </si>
  <si>
    <t>1. Nhập 50 ký tự
2. Các thông tin khác nhập hợp lệ
3.Click button [Sửa]</t>
  </si>
  <si>
    <t>1.Nhập dữ liệu =101 kí tự
2.Các thông tin khác nhập hợp lệ
3.Click button [Sửa]</t>
  </si>
  <si>
    <t xml:space="preserve">1. Nhập tên sản phẩm =100 kí tự
2. Các thông tin khác nhập hợp lệ
3.Click button [Sửa]
</t>
  </si>
  <si>
    <t xml:space="preserve">1. Nhập tên sản phẩm &lt; 4 kí tự 
2. Các thông tin khác nhập hợp lệ
3.Click button [Sửa]
</t>
  </si>
  <si>
    <t xml:space="preserve">1. Nhập tên sản phẩm = 4 kí tự 
2. Các thông tin khác nhập hợp lệ
3.Click button [Sửa]
</t>
  </si>
  <si>
    <t>1. Nhập 'Tên sản phẩm' là ký tự trắng
2. Nhập các thông tin khác hợp lệ
3. Click button [Sửa]</t>
  </si>
  <si>
    <t>1. Nhập tên sản phẩm có chứa ký tư trắng đầu và cuối
2. Nhập các thông tin khác đúng và đủ
3. Click button [Sửa]</t>
  </si>
  <si>
    <t>1. Không nhập tên sản phẩm
2. Nhập các thông tin khác đúng và đủ
3. Click button [Sửa]</t>
  </si>
  <si>
    <t>1. Nhập 'Gía xuất' là số âm
2. Nhập các thông tin khác đúng và đủ
3. Click vào button [Thêm]</t>
  </si>
  <si>
    <t>1. Nhập 'giá xuất' là ký tự chữ
2. Nhập các thông tin khác đúng và đủ
3. Click vào button [Thêm]</t>
  </si>
  <si>
    <t>1. Không chọn bả ghi nào
2. Các dữ liệu khác nhập hợp lệ
3. Click button [Thêm]</t>
  </si>
  <si>
    <t>1. Click vào combobox loại
2. Các dữ liệu khác nhập hợp lệ
3. Click button [Thêm]</t>
  </si>
  <si>
    <t>Mô tả</t>
  </si>
  <si>
    <t>1. Không nhập 'Mô tả'
2. Nhập các dữ liệu khác hợp lệ
3. Click button [Thêm]</t>
  </si>
  <si>
    <t>1. Nhập trắng đầu và cuối 'Mô tả'
2. Nhập các dữ liệu khác hợp lệ
3. Click button [Thêm]</t>
  </si>
  <si>
    <t>1. Nhập trắng 'Mô tả'
2. Nhập các dữ liệu khác hợp lệ
3. Click button [Thêm]</t>
  </si>
  <si>
    <t>1. Nhập 'Mô tả' là ký tự đặc biệt
2. Nhập các dữ liệu khác hợp lệ
3. Click button [Thêm]</t>
  </si>
  <si>
    <t>1. Bắt lỗi ở ô textbox 'Mô tả'
2. Hiển thị thông báo 'Mô tả sai'</t>
  </si>
  <si>
    <t>status</t>
  </si>
  <si>
    <t>Kiểm tra khi không chọn bản ghi nào trong combobox 'Status'</t>
  </si>
  <si>
    <t>Kiểm tra khi sử dụng phím lên, xuống và phím Enter</t>
  </si>
  <si>
    <t>1. Click vào combobox Status
2. Các dữ liệu khác nhập hợp lệ
3. Click button [Thêm]</t>
  </si>
  <si>
    <t>1. bắt lỗi ở combobox 'Status'
2. Hiển thị thông báo 'Chưa nhập status'</t>
  </si>
  <si>
    <t>Vị trí</t>
  </si>
  <si>
    <t>Kiểm tra khi không chọn bản ghi nào trong combobox 'Vị trí'</t>
  </si>
  <si>
    <t>1. bắt lỗi ở combobox 'Vị trí'
2. Hiển thị thông báo 'Chưa nhập vị trí'</t>
  </si>
  <si>
    <t>1. Không nhập 'Mô tả'
2. Nhập các dữ liệu khác hợp lệ
3. Click button [Sửa]</t>
  </si>
  <si>
    <t>1. Nhập trắng đầu và cuối 'Mô tả'
2. Nhập các dữ liệu khác hợp lệ
3. Click button [Sửa]</t>
  </si>
  <si>
    <t>1. Nhập trắng 'Mô tả'
2. Nhập các dữ liệu khác hợp lệ
3. Click button [Sửa]</t>
  </si>
  <si>
    <t>1. Nhập 'Mô tả' là ký tự đặc biệt
2. Nhập các dữ liệu khác hợp lệ
3. Click button [Sửa]</t>
  </si>
  <si>
    <t>Result</t>
  </si>
  <si>
    <t>FAIL</t>
  </si>
  <si>
    <t>PASS</t>
  </si>
  <si>
    <t>pre-condition</t>
  </si>
  <si>
    <t>Pre-Condition</t>
  </si>
  <si>
    <t>1. Nhập 'Tên đăng nhập' &lt; 1 kí tự
2. Các dữ liệu còn lại nhập hợp lệ
3. Nhấn 'Đăng nhập'</t>
  </si>
  <si>
    <t>1. Nhập 'Tên đăng nhập' = 1 kí tự
2. Các dữ liệu còn lại nhập hợp lệ
3. Nhấn 'Đăng nhập'</t>
  </si>
  <si>
    <t>11/9/2018</t>
  </si>
  <si>
    <t>1. Bắt lỗi ở textbox 'Tên sản phẩm'
2. Xuất ra thông báo 'Nhập tên sản phẩm'
3. Không thêm vào danh sách sản phẩm</t>
  </si>
  <si>
    <t>1. Bắt lỗi ở textbox 'Tên sản phẩm'
2. Xuất ra thông báo 'Tên sản phẩm không hợp lệ'
3. Không thêm ào danh sách sản phẩm</t>
  </si>
  <si>
    <t>Không hiển thị thông báo</t>
  </si>
  <si>
    <t>Vẫn thêm vào danh sách</t>
  </si>
  <si>
    <t>Kiểm tra nhập 'Gía xuất' là ký tự chữ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</si>
</sst>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0.0"/>
    <numFmt numFmtId="166" formatCode="&quot;GUI_&quot;00#"/>
    <numFmt numFmtId="167" formatCode="d\-mmm\-yy;@"/>
  </numFmts>
  <fonts count="52">
    <font>
      <sz val="11"/>
      <color theme="1"/>
      <name val="Calibri"/>
      <family val="2"/>
      <scheme val="minor"/>
    </font>
    <font>
      <sz val="11"/>
      <name val="ＭＳ Ｐゴシック"/>
      <charset val="128"/>
    </font>
    <font>
      <u/>
      <sz val="11"/>
      <color indexed="12"/>
      <name val="ＭＳ Ｐゴシック"/>
      <family val="3"/>
      <charset val="128"/>
    </font>
    <font>
      <sz val="9"/>
      <name val="ＭＳ ゴシック"/>
      <family val="3"/>
      <charset val="128"/>
    </font>
    <font>
      <sz val="10"/>
      <name val="Tahoma"/>
      <family val="2"/>
    </font>
    <font>
      <sz val="8"/>
      <color indexed="8"/>
      <name val="Tahoma"/>
      <family val="2"/>
    </font>
    <font>
      <sz val="10"/>
      <color indexed="8"/>
      <name val="Tahoma"/>
      <family val="2"/>
    </font>
    <font>
      <sz val="11"/>
      <name val="Tahoma"/>
      <family val="2"/>
    </font>
    <font>
      <b/>
      <sz val="10"/>
      <name val="Tahoma"/>
      <family val="2"/>
    </font>
    <font>
      <b/>
      <sz val="10"/>
      <color indexed="60"/>
      <name val="Tahoma"/>
      <family val="2"/>
    </font>
    <font>
      <b/>
      <sz val="10"/>
      <color indexed="12"/>
      <name val="Tahoma"/>
      <family val="2"/>
    </font>
    <font>
      <b/>
      <sz val="10"/>
      <color indexed="9"/>
      <name val="Tahoma"/>
      <family val="2"/>
    </font>
    <font>
      <sz val="10"/>
      <color indexed="9"/>
      <name val="Tahoma"/>
      <family val="2"/>
    </font>
    <font>
      <sz val="10"/>
      <color indexed="10"/>
      <name val="Tahoma"/>
      <family val="2"/>
    </font>
    <font>
      <sz val="10"/>
      <name val="Arial"/>
      <family val="2"/>
    </font>
    <font>
      <u/>
      <sz val="10"/>
      <color indexed="12"/>
      <name val="Arial"/>
      <family val="2"/>
    </font>
    <font>
      <sz val="11"/>
      <name val="Arial"/>
      <family val="2"/>
    </font>
    <font>
      <sz val="11"/>
      <name val="ＭＳ Ｐゴシック"/>
      <family val="3"/>
      <charset val="128"/>
    </font>
    <font>
      <b/>
      <sz val="20"/>
      <color indexed="8"/>
      <name val="Tahoma"/>
      <family val="2"/>
    </font>
    <font>
      <i/>
      <sz val="10"/>
      <color indexed="17"/>
      <name val="Tahoma"/>
      <family val="2"/>
    </font>
    <font>
      <b/>
      <sz val="24"/>
      <name val="Tahoma"/>
      <family val="2"/>
    </font>
    <font>
      <b/>
      <sz val="10"/>
      <color indexed="8"/>
      <name val="Tahoma"/>
      <family val="2"/>
    </font>
    <font>
      <i/>
      <sz val="8"/>
      <name val="Tahoma"/>
      <family val="2"/>
    </font>
    <font>
      <u/>
      <sz val="10"/>
      <color indexed="12"/>
      <name val="Tahoma"/>
      <family val="2"/>
    </font>
    <font>
      <b/>
      <sz val="10"/>
      <color indexed="10"/>
      <name val="Tahoma"/>
      <family val="2"/>
    </font>
    <font>
      <sz val="10"/>
      <color indexed="53"/>
      <name val="Tahoma"/>
      <family val="2"/>
    </font>
    <font>
      <b/>
      <sz val="10"/>
      <color indexed="53"/>
      <name val="Tahoma"/>
      <family val="2"/>
    </font>
    <font>
      <sz val="10"/>
      <color theme="1"/>
      <name val="Tahoma"/>
      <family val="2"/>
    </font>
    <font>
      <b/>
      <sz val="11"/>
      <color theme="1"/>
      <name val="Calibri"/>
      <family val="2"/>
      <scheme val="minor"/>
    </font>
    <font>
      <sz val="13"/>
      <name val="Times New Roman"/>
      <family val="1"/>
    </font>
    <font>
      <sz val="13"/>
      <color theme="1"/>
      <name val="Times New Roman"/>
      <family val="1"/>
    </font>
    <font>
      <i/>
      <sz val="11"/>
      <color theme="1"/>
      <name val="Calibri"/>
      <family val="2"/>
      <scheme val="minor"/>
    </font>
    <font>
      <b/>
      <sz val="11"/>
      <name val="Tahoma"/>
      <family val="2"/>
    </font>
    <font>
      <sz val="13"/>
      <color theme="1"/>
      <name val="Tahoma"/>
      <family val="2"/>
    </font>
    <font>
      <b/>
      <sz val="11"/>
      <color theme="1"/>
      <name val="Tahoma"/>
      <family val="2"/>
    </font>
    <font>
      <sz val="11"/>
      <color theme="1"/>
      <name val="Calibri"/>
      <family val="2"/>
      <scheme val="minor"/>
    </font>
    <font>
      <u/>
      <sz val="13"/>
      <color indexed="12"/>
      <name val="Times New Roman"/>
      <family val="1"/>
    </font>
    <font>
      <sz val="13"/>
      <color indexed="10"/>
      <name val="Times New Roman"/>
      <family val="1"/>
    </font>
    <font>
      <b/>
      <sz val="10"/>
      <color indexed="9"/>
      <name val="Times New Roman"/>
      <family val="1"/>
    </font>
    <font>
      <sz val="11"/>
      <name val="Times New Roman"/>
      <family val="1"/>
    </font>
    <font>
      <b/>
      <sz val="11"/>
      <color theme="1"/>
      <name val="Times New Roman"/>
      <family val="1"/>
    </font>
    <font>
      <sz val="11"/>
      <color theme="1"/>
      <name val="Times New Roman"/>
      <family val="1"/>
    </font>
    <font>
      <i/>
      <sz val="11"/>
      <color theme="1"/>
      <name val="Times New Roman"/>
      <family val="1"/>
    </font>
    <font>
      <b/>
      <sz val="13"/>
      <color indexed="9"/>
      <name val="Times New Roman"/>
      <family val="1"/>
    </font>
    <font>
      <b/>
      <sz val="13"/>
      <color theme="1"/>
      <name val="Times New Roman"/>
      <family val="1"/>
    </font>
    <font>
      <i/>
      <sz val="13"/>
      <color theme="1"/>
      <name val="Times New Roman"/>
      <family val="1"/>
    </font>
    <font>
      <sz val="10"/>
      <color rgb="FFFF0000"/>
      <name val="Tahoma"/>
      <family val="2"/>
    </font>
    <font>
      <sz val="11"/>
      <color theme="7" tint="0.59999389629810485"/>
      <name val="Calibri"/>
      <family val="2"/>
      <scheme val="minor"/>
    </font>
    <font>
      <i/>
      <sz val="10"/>
      <name val="Tahoma"/>
      <family val="2"/>
    </font>
    <font>
      <b/>
      <i/>
      <sz val="10"/>
      <name val="Tahoma"/>
      <family val="2"/>
    </font>
    <font>
      <sz val="13"/>
      <color theme="1"/>
      <name val="Calibri"/>
      <family val="2"/>
      <scheme val="minor"/>
    </font>
    <font>
      <b/>
      <sz val="11"/>
      <color theme="0"/>
      <name val="Calibri"/>
      <family val="2"/>
      <scheme val="minor"/>
    </font>
  </fonts>
  <fills count="1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3"/>
        <bgColor indexed="64"/>
      </patternFill>
    </fill>
    <fill>
      <patternFill patternType="solid">
        <fgColor indexed="51"/>
        <bgColor indexed="64"/>
      </patternFill>
    </fill>
    <fill>
      <patternFill patternType="solid">
        <fgColor indexed="42"/>
        <bgColor indexed="64"/>
      </patternFill>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2060"/>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medium">
        <color indexed="64"/>
      </bottom>
      <diagonal/>
    </border>
    <border>
      <left style="medium">
        <color indexed="64"/>
      </left>
      <right/>
      <top style="thin">
        <color indexed="8"/>
      </top>
      <bottom style="medium">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64"/>
      </left>
      <right style="thin">
        <color indexed="64"/>
      </right>
      <top/>
      <bottom style="thin">
        <color indexed="64"/>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top/>
      <bottom style="medium">
        <color indexed="64"/>
      </bottom>
      <diagonal/>
    </border>
    <border>
      <left style="thin">
        <color indexed="64"/>
      </left>
      <right style="thin">
        <color indexed="64"/>
      </right>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right style="medium">
        <color indexed="64"/>
      </right>
      <top style="thin">
        <color indexed="8"/>
      </top>
      <bottom style="thin">
        <color indexed="8"/>
      </bottom>
      <diagonal/>
    </border>
    <border>
      <left style="thin">
        <color indexed="8"/>
      </left>
      <right/>
      <top style="thin">
        <color indexed="8"/>
      </top>
      <bottom style="medium">
        <color indexed="64"/>
      </bottom>
      <diagonal/>
    </border>
    <border>
      <left/>
      <right style="medium">
        <color indexed="64"/>
      </right>
      <top style="thin">
        <color indexed="8"/>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style="medium">
        <color indexed="64"/>
      </right>
      <top/>
      <bottom style="thin">
        <color indexed="8"/>
      </bottom>
      <diagonal/>
    </border>
  </borders>
  <cellStyleXfs count="11">
    <xf numFmtId="0" fontId="0" fillId="0" borderId="0"/>
    <xf numFmtId="0" fontId="1" fillId="0" borderId="0"/>
    <xf numFmtId="0" fontId="2"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4" fillId="0" borderId="0"/>
    <xf numFmtId="0" fontId="1" fillId="0" borderId="0"/>
    <xf numFmtId="0" fontId="1" fillId="0" borderId="0"/>
    <xf numFmtId="0" fontId="17" fillId="0" borderId="0"/>
    <xf numFmtId="0" fontId="1" fillId="0" borderId="0" applyProtection="0"/>
    <xf numFmtId="0" fontId="3" fillId="0" borderId="0"/>
    <xf numFmtId="0" fontId="35" fillId="0" borderId="0"/>
  </cellStyleXfs>
  <cellXfs count="365">
    <xf numFmtId="0" fontId="0" fillId="0" borderId="0" xfId="0"/>
    <xf numFmtId="0" fontId="1" fillId="0" borderId="0" xfId="1"/>
    <xf numFmtId="0" fontId="5" fillId="0" borderId="0" xfId="1" applyFont="1" applyAlignment="1"/>
    <xf numFmtId="0" fontId="6" fillId="0" borderId="0" xfId="1" applyFont="1" applyAlignment="1"/>
    <xf numFmtId="0" fontId="5" fillId="0" borderId="0" xfId="1" applyFont="1" applyAlignment="1">
      <alignment vertical="top"/>
    </xf>
    <xf numFmtId="0" fontId="5" fillId="2" borderId="0" xfId="1" applyFont="1" applyFill="1" applyAlignment="1">
      <alignment wrapText="1"/>
    </xf>
    <xf numFmtId="0" fontId="5" fillId="2" borderId="0" xfId="1" applyFont="1" applyFill="1" applyAlignment="1"/>
    <xf numFmtId="0" fontId="6" fillId="2" borderId="0" xfId="1" applyFont="1" applyFill="1" applyAlignment="1"/>
    <xf numFmtId="0" fontId="8" fillId="2" borderId="0" xfId="8" applyFont="1" applyFill="1" applyAlignment="1"/>
    <xf numFmtId="0" fontId="6" fillId="2" borderId="0" xfId="1" applyFont="1" applyFill="1" applyBorder="1" applyAlignment="1"/>
    <xf numFmtId="0" fontId="6" fillId="0" borderId="0" xfId="1" applyFont="1" applyBorder="1" applyAlignment="1"/>
    <xf numFmtId="0" fontId="4" fillId="0" borderId="1" xfId="1" applyFont="1" applyBorder="1" applyAlignment="1">
      <alignment horizontal="left" vertical="top" wrapText="1"/>
    </xf>
    <xf numFmtId="0" fontId="1" fillId="0" borderId="0" xfId="1" applyAlignment="1">
      <alignment horizontal="left" vertical="top"/>
    </xf>
    <xf numFmtId="0" fontId="1" fillId="2" borderId="0" xfId="1" applyFill="1"/>
    <xf numFmtId="14" fontId="4" fillId="0" borderId="1" xfId="1" applyNumberFormat="1" applyFont="1" applyBorder="1" applyAlignment="1">
      <alignment horizontal="left" vertical="top" wrapText="1"/>
    </xf>
    <xf numFmtId="16" fontId="4" fillId="0" borderId="1" xfId="1" applyNumberFormat="1" applyFont="1" applyBorder="1" applyAlignment="1">
      <alignment horizontal="left" vertical="top" wrapText="1"/>
    </xf>
    <xf numFmtId="0" fontId="8" fillId="7" borderId="26" xfId="6" applyFont="1" applyFill="1" applyBorder="1" applyAlignment="1">
      <alignment horizontal="left" wrapText="1"/>
    </xf>
    <xf numFmtId="0" fontId="19" fillId="7" borderId="0" xfId="6" applyFont="1" applyFill="1" applyBorder="1" applyAlignment="1">
      <alignment horizontal="left" wrapText="1"/>
    </xf>
    <xf numFmtId="0" fontId="4" fillId="7" borderId="0" xfId="1" applyFont="1" applyFill="1" applyAlignment="1" applyProtection="1">
      <alignment wrapText="1"/>
    </xf>
    <xf numFmtId="0" fontId="4" fillId="7" borderId="0" xfId="1" applyFont="1" applyFill="1" applyAlignment="1">
      <alignment wrapText="1"/>
    </xf>
    <xf numFmtId="0" fontId="13" fillId="7" borderId="0" xfId="1" applyFont="1" applyFill="1" applyAlignment="1">
      <alignment wrapText="1"/>
    </xf>
    <xf numFmtId="0" fontId="6" fillId="7" borderId="0" xfId="1" applyFont="1" applyFill="1" applyAlignment="1"/>
    <xf numFmtId="0" fontId="8" fillId="7" borderId="27" xfId="6" applyFont="1" applyFill="1" applyBorder="1" applyAlignment="1">
      <alignment horizontal="left" wrapText="1"/>
    </xf>
    <xf numFmtId="0" fontId="8" fillId="7" borderId="28" xfId="6" applyFont="1" applyFill="1" applyBorder="1" applyAlignment="1">
      <alignment horizontal="left" wrapText="1"/>
    </xf>
    <xf numFmtId="0" fontId="21" fillId="7" borderId="27" xfId="1" applyFont="1" applyFill="1" applyBorder="1" applyAlignment="1">
      <alignment horizontal="center" vertical="center"/>
    </xf>
    <xf numFmtId="0" fontId="21" fillId="7" borderId="12" xfId="1" applyFont="1" applyFill="1" applyBorder="1" applyAlignment="1">
      <alignment horizontal="center" vertical="center" wrapText="1"/>
    </xf>
    <xf numFmtId="0" fontId="21" fillId="7" borderId="29" xfId="1" applyFont="1" applyFill="1" applyBorder="1" applyAlignment="1">
      <alignment horizontal="center" vertical="center" wrapText="1"/>
    </xf>
    <xf numFmtId="0" fontId="21" fillId="7" borderId="0" xfId="1" applyFont="1" applyFill="1" applyBorder="1" applyAlignment="1">
      <alignment horizontal="center" vertical="center" wrapText="1"/>
    </xf>
    <xf numFmtId="0" fontId="4" fillId="7" borderId="0" xfId="1" applyFont="1" applyFill="1" applyBorder="1" applyAlignment="1">
      <alignment horizontal="center" wrapText="1"/>
    </xf>
    <xf numFmtId="0" fontId="13" fillId="7" borderId="0" xfId="1" applyFont="1" applyFill="1" applyBorder="1" applyAlignment="1">
      <alignment horizontal="center" wrapText="1"/>
    </xf>
    <xf numFmtId="0" fontId="6" fillId="7" borderId="30" xfId="1" applyFont="1" applyFill="1" applyBorder="1" applyAlignment="1">
      <alignment horizontal="center" vertical="center"/>
    </xf>
    <xf numFmtId="0" fontId="6" fillId="7" borderId="0" xfId="1" applyFont="1" applyFill="1" applyBorder="1" applyAlignment="1">
      <alignment horizontal="center" vertical="center" wrapText="1"/>
    </xf>
    <xf numFmtId="0" fontId="6" fillId="7" borderId="31" xfId="1" applyFont="1" applyFill="1" applyBorder="1" applyAlignment="1">
      <alignment horizontal="center" vertical="center"/>
    </xf>
    <xf numFmtId="0" fontId="22" fillId="7" borderId="29" xfId="7" applyFont="1" applyFill="1" applyBorder="1" applyAlignment="1">
      <alignment wrapText="1"/>
    </xf>
    <xf numFmtId="0" fontId="22" fillId="7" borderId="39" xfId="7" applyFont="1" applyFill="1" applyBorder="1" applyAlignment="1">
      <alignment wrapText="1"/>
    </xf>
    <xf numFmtId="0" fontId="22" fillId="7" borderId="40" xfId="7" applyFont="1" applyFill="1" applyBorder="1" applyAlignment="1">
      <alignment wrapText="1"/>
    </xf>
    <xf numFmtId="0" fontId="22" fillId="7" borderId="0" xfId="7" applyFont="1" applyFill="1" applyBorder="1" applyAlignment="1">
      <alignment wrapText="1"/>
    </xf>
    <xf numFmtId="0" fontId="1" fillId="0" borderId="0" xfId="1"/>
    <xf numFmtId="0" fontId="9" fillId="0" borderId="0" xfId="1" applyFont="1"/>
    <xf numFmtId="15" fontId="4" fillId="0" borderId="0" xfId="1" applyNumberFormat="1" applyFont="1" applyAlignment="1">
      <alignment horizontal="left"/>
    </xf>
    <xf numFmtId="0" fontId="4" fillId="0" borderId="0" xfId="1" applyFont="1" applyBorder="1"/>
    <xf numFmtId="0" fontId="7" fillId="2" borderId="0" xfId="1" applyFont="1" applyFill="1"/>
    <xf numFmtId="0" fontId="9" fillId="2" borderId="0" xfId="1" applyFont="1" applyFill="1"/>
    <xf numFmtId="0" fontId="4" fillId="2" borderId="0" xfId="1" applyFont="1" applyFill="1"/>
    <xf numFmtId="0" fontId="7" fillId="0" borderId="0" xfId="1" applyFont="1" applyBorder="1"/>
    <xf numFmtId="165" fontId="4" fillId="2" borderId="0" xfId="1" applyNumberFormat="1" applyFont="1" applyFill="1" applyAlignment="1">
      <alignment horizontal="left"/>
    </xf>
    <xf numFmtId="0" fontId="9" fillId="7" borderId="12" xfId="1" applyFont="1" applyFill="1" applyBorder="1" applyAlignment="1">
      <alignment horizontal="left"/>
    </xf>
    <xf numFmtId="0" fontId="9" fillId="7" borderId="0" xfId="1" applyFont="1" applyFill="1" applyBorder="1" applyAlignment="1">
      <alignment horizontal="left"/>
    </xf>
    <xf numFmtId="0" fontId="4" fillId="0" borderId="23" xfId="1" applyFont="1" applyBorder="1" applyAlignment="1"/>
    <xf numFmtId="0" fontId="19" fillId="0" borderId="23" xfId="1" applyFont="1" applyBorder="1" applyAlignment="1">
      <alignment horizontal="left" indent="1"/>
    </xf>
    <xf numFmtId="167" fontId="11" fillId="8" borderId="24" xfId="1" applyNumberFormat="1" applyFont="1" applyFill="1" applyBorder="1" applyAlignment="1">
      <alignment horizontal="center" vertical="center"/>
    </xf>
    <xf numFmtId="0" fontId="11" fillId="8" borderId="15" xfId="1" applyFont="1" applyFill="1" applyBorder="1" applyAlignment="1">
      <alignment horizontal="center" vertical="center"/>
    </xf>
    <xf numFmtId="0" fontId="11" fillId="8" borderId="25" xfId="1" applyFont="1" applyFill="1" applyBorder="1" applyAlignment="1">
      <alignment horizontal="center" vertical="center"/>
    </xf>
    <xf numFmtId="0" fontId="9" fillId="7" borderId="0" xfId="1" applyFont="1" applyFill="1" applyBorder="1" applyAlignment="1">
      <alignment horizontal="left" vertical="center"/>
    </xf>
    <xf numFmtId="0" fontId="19" fillId="0" borderId="0" xfId="1" applyFont="1" applyBorder="1" applyAlignment="1">
      <alignment horizontal="left" vertical="center"/>
    </xf>
    <xf numFmtId="0" fontId="19" fillId="0" borderId="0" xfId="1" applyFont="1" applyBorder="1" applyAlignment="1">
      <alignment horizontal="left" indent="1"/>
    </xf>
    <xf numFmtId="0" fontId="20" fillId="2" borderId="0" xfId="1" applyFont="1" applyFill="1" applyAlignment="1">
      <alignment horizontal="center"/>
    </xf>
    <xf numFmtId="164" fontId="4" fillId="0" borderId="32" xfId="1" applyNumberFormat="1" applyFont="1" applyBorder="1" applyAlignment="1">
      <alignment horizontal="center" vertical="center"/>
    </xf>
    <xf numFmtId="49" fontId="4" fillId="0" borderId="19" xfId="1" applyNumberFormat="1" applyFont="1" applyBorder="1" applyAlignment="1">
      <alignment horizontal="center" vertical="center"/>
    </xf>
    <xf numFmtId="0" fontId="4" fillId="0" borderId="19" xfId="1" applyFont="1" applyBorder="1" applyAlignment="1">
      <alignment horizontal="center" vertical="center"/>
    </xf>
    <xf numFmtId="15" fontId="4" fillId="0" borderId="19" xfId="1" applyNumberFormat="1" applyFont="1" applyBorder="1" applyAlignment="1">
      <alignment horizontal="center" vertical="center"/>
    </xf>
    <xf numFmtId="0" fontId="4" fillId="0" borderId="33" xfId="1" applyFont="1" applyBorder="1" applyAlignment="1">
      <alignment horizontal="center" vertical="center" wrapText="1"/>
    </xf>
    <xf numFmtId="49" fontId="4" fillId="0" borderId="19" xfId="1" applyNumberFormat="1" applyFont="1" applyBorder="1" applyAlignment="1">
      <alignment horizontal="center" vertical="top"/>
    </xf>
    <xf numFmtId="0" fontId="4" fillId="0" borderId="19" xfId="1" applyFont="1" applyBorder="1" applyAlignment="1">
      <alignment horizontal="center" vertical="top"/>
    </xf>
    <xf numFmtId="0" fontId="4" fillId="0" borderId="34" xfId="1" applyFont="1" applyBorder="1" applyAlignment="1">
      <alignment horizontal="center" vertical="top"/>
    </xf>
    <xf numFmtId="167" fontId="4" fillId="0" borderId="35" xfId="1" applyNumberFormat="1" applyFont="1" applyBorder="1" applyAlignment="1">
      <alignment horizontal="center" vertical="top"/>
    </xf>
    <xf numFmtId="167" fontId="4" fillId="0" borderId="36" xfId="1" applyNumberFormat="1" applyFont="1" applyBorder="1" applyAlignment="1">
      <alignment horizontal="center" vertical="top"/>
    </xf>
    <xf numFmtId="49" fontId="4" fillId="0" borderId="21" xfId="1" applyNumberFormat="1" applyFont="1" applyBorder="1" applyAlignment="1">
      <alignment horizontal="center" vertical="top"/>
    </xf>
    <xf numFmtId="0" fontId="4" fillId="0" borderId="21" xfId="1" applyFont="1" applyBorder="1" applyAlignment="1">
      <alignment horizontal="center" vertical="top"/>
    </xf>
    <xf numFmtId="0" fontId="4" fillId="0" borderId="37" xfId="1" applyFont="1" applyBorder="1" applyAlignment="1">
      <alignment horizontal="center" vertical="top"/>
    </xf>
    <xf numFmtId="0" fontId="1" fillId="0" borderId="0" xfId="1"/>
    <xf numFmtId="0" fontId="8" fillId="7" borderId="0" xfId="5" applyFont="1" applyFill="1" applyBorder="1"/>
    <xf numFmtId="0" fontId="4" fillId="7" borderId="0" xfId="5" applyFont="1" applyFill="1" applyBorder="1"/>
    <xf numFmtId="167" fontId="4" fillId="7" borderId="0" xfId="5" applyNumberFormat="1" applyFont="1" applyFill="1" applyBorder="1"/>
    <xf numFmtId="0" fontId="9" fillId="7" borderId="12" xfId="1" applyFont="1" applyFill="1" applyBorder="1" applyAlignment="1">
      <alignment horizontal="left" vertical="center"/>
    </xf>
    <xf numFmtId="0" fontId="9" fillId="7" borderId="12" xfId="1" applyFont="1" applyFill="1" applyBorder="1" applyAlignment="1">
      <alignment vertical="center"/>
    </xf>
    <xf numFmtId="0" fontId="9" fillId="7" borderId="0" xfId="1" applyFont="1" applyFill="1"/>
    <xf numFmtId="0" fontId="19" fillId="7" borderId="0" xfId="5" applyFont="1" applyFill="1" applyBorder="1"/>
    <xf numFmtId="0" fontId="4" fillId="7" borderId="0" xfId="1" applyFont="1" applyFill="1" applyBorder="1"/>
    <xf numFmtId="0" fontId="4" fillId="7" borderId="13" xfId="1" applyFont="1" applyFill="1" applyBorder="1" applyAlignment="1"/>
    <xf numFmtId="0" fontId="11" fillId="8" borderId="14" xfId="1" applyNumberFormat="1" applyFont="1" applyFill="1" applyBorder="1" applyAlignment="1">
      <alignment horizontal="center"/>
    </xf>
    <xf numFmtId="0" fontId="11" fillId="8" borderId="15" xfId="1" applyNumberFormat="1" applyFont="1" applyFill="1" applyBorder="1" applyAlignment="1">
      <alignment horizontal="center"/>
    </xf>
    <xf numFmtId="0" fontId="11" fillId="8" borderId="15" xfId="1" applyNumberFormat="1" applyFont="1" applyFill="1" applyBorder="1" applyAlignment="1">
      <alignment horizontal="center" wrapText="1"/>
    </xf>
    <xf numFmtId="0" fontId="11" fillId="8" borderId="16" xfId="1" applyNumberFormat="1" applyFont="1" applyFill="1" applyBorder="1" applyAlignment="1">
      <alignment horizontal="center"/>
    </xf>
    <xf numFmtId="0" fontId="11" fillId="8" borderId="17" xfId="1" applyNumberFormat="1" applyFont="1" applyFill="1" applyBorder="1" applyAlignment="1">
      <alignment horizontal="center" wrapText="1"/>
    </xf>
    <xf numFmtId="0" fontId="4" fillId="7" borderId="13" xfId="1" applyFont="1" applyFill="1" applyBorder="1"/>
    <xf numFmtId="0" fontId="4" fillId="7" borderId="18" xfId="1" applyNumberFormat="1" applyFont="1" applyFill="1" applyBorder="1" applyAlignment="1">
      <alignment horizontal="center"/>
    </xf>
    <xf numFmtId="0" fontId="4" fillId="7" borderId="19" xfId="1" applyNumberFormat="1" applyFont="1" applyFill="1" applyBorder="1"/>
    <xf numFmtId="0" fontId="4" fillId="7" borderId="19" xfId="1" applyNumberFormat="1" applyFont="1" applyFill="1" applyBorder="1" applyAlignment="1">
      <alignment horizontal="center"/>
    </xf>
    <xf numFmtId="0" fontId="12" fillId="8" borderId="20" xfId="1" applyNumberFormat="1" applyFont="1" applyFill="1" applyBorder="1" applyAlignment="1">
      <alignment horizontal="center"/>
    </xf>
    <xf numFmtId="0" fontId="11" fillId="8" borderId="21" xfId="1" applyFont="1" applyFill="1" applyBorder="1"/>
    <xf numFmtId="0" fontId="12" fillId="8" borderId="21" xfId="1" applyFont="1" applyFill="1" applyBorder="1" applyAlignment="1">
      <alignment horizontal="center"/>
    </xf>
    <xf numFmtId="0" fontId="12" fillId="8" borderId="22" xfId="1" applyFont="1" applyFill="1" applyBorder="1" applyAlignment="1">
      <alignment horizontal="center"/>
    </xf>
    <xf numFmtId="0" fontId="4" fillId="7" borderId="0" xfId="1" applyFont="1" applyFill="1" applyBorder="1" applyAlignment="1">
      <alignment horizontal="center"/>
    </xf>
    <xf numFmtId="10" fontId="4" fillId="7" borderId="0" xfId="1" applyNumberFormat="1" applyFont="1" applyFill="1" applyBorder="1" applyAlignment="1">
      <alignment horizontal="center"/>
    </xf>
    <xf numFmtId="9" fontId="4" fillId="7" borderId="0" xfId="1" applyNumberFormat="1" applyFont="1" applyFill="1" applyBorder="1" applyAlignment="1">
      <alignment horizontal="center"/>
    </xf>
    <xf numFmtId="0" fontId="9" fillId="7" borderId="0" xfId="1" applyFont="1" applyFill="1" applyBorder="1" applyAlignment="1">
      <alignment horizontal="left"/>
    </xf>
    <xf numFmtId="2" fontId="10" fillId="7" borderId="0" xfId="1" applyNumberFormat="1" applyFont="1" applyFill="1" applyBorder="1" applyAlignment="1">
      <alignment horizontal="right" wrapText="1"/>
    </xf>
    <xf numFmtId="0" fontId="6" fillId="7" borderId="0" xfId="1" applyFont="1" applyFill="1" applyBorder="1" applyAlignment="1">
      <alignment horizontal="center" wrapText="1"/>
    </xf>
    <xf numFmtId="0" fontId="1" fillId="0" borderId="0" xfId="1"/>
    <xf numFmtId="0" fontId="4" fillId="0" borderId="1" xfId="1" applyFont="1" applyBorder="1" applyAlignment="1">
      <alignment horizontal="left" vertical="top" wrapText="1"/>
    </xf>
    <xf numFmtId="0" fontId="1" fillId="2" borderId="0" xfId="1" applyFill="1"/>
    <xf numFmtId="0" fontId="4" fillId="0" borderId="2" xfId="1" applyFont="1" applyBorder="1" applyAlignment="1">
      <alignment horizontal="left" vertical="top" wrapText="1"/>
    </xf>
    <xf numFmtId="0" fontId="22" fillId="7" borderId="39" xfId="7" applyFont="1" applyFill="1" applyBorder="1" applyAlignment="1">
      <alignment wrapText="1"/>
    </xf>
    <xf numFmtId="0" fontId="4" fillId="0" borderId="7" xfId="1" applyFont="1" applyBorder="1" applyAlignment="1">
      <alignment horizontal="left" vertical="top" wrapText="1"/>
    </xf>
    <xf numFmtId="0" fontId="8" fillId="4" borderId="8" xfId="1" applyFont="1" applyFill="1" applyBorder="1" applyAlignment="1">
      <alignment vertical="center"/>
    </xf>
    <xf numFmtId="0" fontId="1" fillId="0" borderId="1" xfId="1" applyBorder="1" applyAlignment="1">
      <alignment horizontal="left" vertical="top"/>
    </xf>
    <xf numFmtId="0" fontId="0" fillId="0" borderId="48" xfId="0" applyBorder="1"/>
    <xf numFmtId="0" fontId="0" fillId="0" borderId="38" xfId="0" applyBorder="1"/>
    <xf numFmtId="0" fontId="16" fillId="0" borderId="0" xfId="0" applyFont="1"/>
    <xf numFmtId="0" fontId="8" fillId="2" borderId="0" xfId="4" applyFont="1" applyFill="1" applyBorder="1" applyAlignment="1">
      <alignment vertical="top"/>
    </xf>
    <xf numFmtId="0" fontId="8" fillId="2" borderId="1" xfId="4" applyFont="1" applyFill="1" applyBorder="1" applyAlignment="1">
      <alignment horizontal="right" vertical="top"/>
    </xf>
    <xf numFmtId="0" fontId="8" fillId="2" borderId="1" xfId="4" applyFont="1" applyFill="1" applyBorder="1" applyAlignment="1">
      <alignment horizontal="center" vertical="top" wrapText="1"/>
    </xf>
    <xf numFmtId="0" fontId="4" fillId="2" borderId="0" xfId="4" applyFont="1" applyFill="1" applyBorder="1" applyAlignment="1">
      <alignment vertical="top"/>
    </xf>
    <xf numFmtId="0" fontId="4" fillId="2" borderId="0" xfId="4" applyNumberFormat="1" applyFont="1" applyFill="1" applyBorder="1" applyAlignment="1">
      <alignment vertical="top"/>
    </xf>
    <xf numFmtId="0" fontId="4" fillId="2" borderId="0" xfId="4" applyFont="1" applyFill="1" applyBorder="1" applyAlignment="1">
      <alignment vertical="top" wrapText="1"/>
    </xf>
    <xf numFmtId="0" fontId="4" fillId="2" borderId="0" xfId="4" applyFont="1" applyFill="1" applyAlignment="1">
      <alignment horizontal="center" vertical="top"/>
    </xf>
    <xf numFmtId="164" fontId="4" fillId="2" borderId="0" xfId="4" applyNumberFormat="1" applyFont="1" applyFill="1" applyAlignment="1">
      <alignment horizontal="center" vertical="top"/>
    </xf>
    <xf numFmtId="0" fontId="4" fillId="2" borderId="0" xfId="4" quotePrefix="1" applyFont="1" applyFill="1" applyBorder="1" applyAlignment="1">
      <alignment vertical="top"/>
    </xf>
    <xf numFmtId="0" fontId="4" fillId="2" borderId="3" xfId="4" applyFont="1" applyFill="1" applyBorder="1" applyAlignment="1">
      <alignment horizontal="right" vertical="top"/>
    </xf>
    <xf numFmtId="0" fontId="4" fillId="2" borderId="3" xfId="4" applyFont="1" applyFill="1" applyBorder="1" applyAlignment="1">
      <alignment horizontal="center" vertical="top" wrapText="1"/>
    </xf>
    <xf numFmtId="0" fontId="4" fillId="2" borderId="4" xfId="4" applyFont="1" applyFill="1" applyBorder="1" applyAlignment="1">
      <alignment horizontal="right" vertical="top"/>
    </xf>
    <xf numFmtId="0" fontId="4" fillId="2" borderId="5" xfId="4" applyFont="1" applyFill="1" applyBorder="1" applyAlignment="1">
      <alignment horizontal="right" vertical="top"/>
    </xf>
    <xf numFmtId="0" fontId="4" fillId="2" borderId="0" xfId="4" applyFont="1" applyFill="1" applyBorder="1" applyAlignment="1">
      <alignment horizontal="right" vertical="top"/>
    </xf>
    <xf numFmtId="0" fontId="8" fillId="3" borderId="1" xfId="4" applyFont="1" applyFill="1" applyBorder="1" applyAlignment="1">
      <alignment horizontal="center" vertical="top" wrapText="1"/>
    </xf>
    <xf numFmtId="0" fontId="8" fillId="3" borderId="6" xfId="4" applyFont="1" applyFill="1" applyBorder="1" applyAlignment="1">
      <alignment horizontal="center" vertical="top" wrapText="1"/>
    </xf>
    <xf numFmtId="164" fontId="8" fillId="3" borderId="6" xfId="4" applyNumberFormat="1" applyFont="1" applyFill="1" applyBorder="1" applyAlignment="1">
      <alignment horizontal="center" vertical="top" wrapText="1"/>
    </xf>
    <xf numFmtId="0" fontId="8" fillId="4" borderId="7" xfId="4" applyFont="1" applyFill="1" applyBorder="1" applyAlignment="1">
      <alignment horizontal="left" vertical="top"/>
    </xf>
    <xf numFmtId="0" fontId="8" fillId="4" borderId="8" xfId="4" applyFont="1" applyFill="1" applyBorder="1" applyAlignment="1">
      <alignment horizontal="center" vertical="top"/>
    </xf>
    <xf numFmtId="4" fontId="21" fillId="2" borderId="9" xfId="4" applyNumberFormat="1" applyFont="1" applyFill="1" applyBorder="1" applyAlignment="1">
      <alignment horizontal="center" vertical="top" wrapText="1"/>
    </xf>
    <xf numFmtId="0" fontId="21" fillId="2" borderId="9" xfId="4" applyNumberFormat="1" applyFont="1" applyFill="1" applyBorder="1" applyAlignment="1">
      <alignment horizontal="center" vertical="top" wrapText="1"/>
    </xf>
    <xf numFmtId="0" fontId="8" fillId="0" borderId="1" xfId="4" applyFont="1" applyFill="1" applyBorder="1" applyAlignment="1">
      <alignment horizontal="center" vertical="top"/>
    </xf>
    <xf numFmtId="164" fontId="8" fillId="0" borderId="10" xfId="4" applyNumberFormat="1" applyFont="1" applyFill="1" applyBorder="1" applyAlignment="1">
      <alignment horizontal="center" vertical="top"/>
    </xf>
    <xf numFmtId="0" fontId="8" fillId="5" borderId="8" xfId="4" applyFont="1" applyFill="1" applyBorder="1" applyAlignment="1">
      <alignment vertical="top"/>
    </xf>
    <xf numFmtId="0" fontId="24" fillId="5" borderId="8" xfId="4" applyFont="1" applyFill="1" applyBorder="1" applyAlignment="1">
      <alignment vertical="top"/>
    </xf>
    <xf numFmtId="0" fontId="13" fillId="5" borderId="8" xfId="4" applyFont="1" applyFill="1" applyBorder="1" applyAlignment="1">
      <alignment vertical="top" wrapText="1"/>
    </xf>
    <xf numFmtId="164" fontId="24" fillId="5" borderId="8" xfId="4" applyNumberFormat="1" applyFont="1" applyFill="1" applyBorder="1" applyAlignment="1">
      <alignment vertical="top"/>
    </xf>
    <xf numFmtId="0" fontId="24" fillId="5" borderId="1" xfId="4" applyFont="1" applyFill="1" applyBorder="1" applyAlignment="1">
      <alignment vertical="top"/>
    </xf>
    <xf numFmtId="166" fontId="8" fillId="0" borderId="7" xfId="4" applyNumberFormat="1" applyFont="1" applyFill="1" applyBorder="1" applyAlignment="1">
      <alignment horizontal="left" vertical="top"/>
    </xf>
    <xf numFmtId="0" fontId="8" fillId="6" borderId="7" xfId="4" applyFont="1" applyFill="1" applyBorder="1" applyAlignment="1">
      <alignment horizontal="left" vertical="top" wrapText="1"/>
    </xf>
    <xf numFmtId="0" fontId="8" fillId="6" borderId="8" xfId="4" applyFont="1" applyFill="1" applyBorder="1" applyAlignment="1">
      <alignment vertical="top" wrapText="1"/>
    </xf>
    <xf numFmtId="0" fontId="25" fillId="6" borderId="11" xfId="4" applyFont="1" applyFill="1" applyBorder="1" applyAlignment="1">
      <alignment horizontal="left" vertical="top"/>
    </xf>
    <xf numFmtId="0" fontId="26" fillId="6" borderId="8" xfId="4" applyFont="1" applyFill="1" applyBorder="1" applyAlignment="1">
      <alignment horizontal="center" vertical="top" wrapText="1"/>
    </xf>
    <xf numFmtId="164" fontId="26" fillId="6" borderId="8" xfId="4" applyNumberFormat="1" applyFont="1" applyFill="1" applyBorder="1" applyAlignment="1">
      <alignment horizontal="center" vertical="top" wrapText="1"/>
    </xf>
    <xf numFmtId="0" fontId="26" fillId="6" borderId="1" xfId="4" applyFont="1" applyFill="1" applyBorder="1" applyAlignment="1">
      <alignment horizontal="center" vertical="top" wrapText="1"/>
    </xf>
    <xf numFmtId="166" fontId="4" fillId="0" borderId="1" xfId="4" applyNumberFormat="1" applyFont="1" applyFill="1" applyBorder="1" applyAlignment="1">
      <alignment horizontal="left" vertical="top"/>
    </xf>
    <xf numFmtId="0" fontId="4" fillId="0" borderId="1" xfId="4" applyFont="1" applyFill="1" applyBorder="1" applyAlignment="1">
      <alignment horizontal="left" vertical="top" wrapText="1"/>
    </xf>
    <xf numFmtId="0" fontId="4" fillId="0" borderId="1" xfId="4" applyFont="1" applyFill="1" applyBorder="1" applyAlignment="1">
      <alignment horizontal="left" vertical="top"/>
    </xf>
    <xf numFmtId="164" fontId="4" fillId="0" borderId="1" xfId="4" applyNumberFormat="1" applyFont="1" applyFill="1" applyBorder="1" applyAlignment="1">
      <alignment horizontal="center" vertical="top"/>
    </xf>
    <xf numFmtId="0" fontId="4" fillId="0" borderId="1" xfId="4" applyFont="1" applyFill="1" applyBorder="1" applyAlignment="1">
      <alignment horizontal="center" vertical="top"/>
    </xf>
    <xf numFmtId="0" fontId="4" fillId="0" borderId="2" xfId="4" applyFont="1" applyFill="1" applyBorder="1" applyAlignment="1">
      <alignment horizontal="center" vertical="top"/>
    </xf>
    <xf numFmtId="166" fontId="4" fillId="0" borderId="11" xfId="4" applyNumberFormat="1" applyFont="1" applyFill="1" applyBorder="1" applyAlignment="1">
      <alignment horizontal="left" vertical="top"/>
    </xf>
    <xf numFmtId="164" fontId="4" fillId="0" borderId="11" xfId="4" applyNumberFormat="1" applyFont="1" applyFill="1" applyBorder="1" applyAlignment="1">
      <alignment horizontal="center" vertical="top"/>
    </xf>
    <xf numFmtId="0" fontId="4" fillId="0" borderId="38" xfId="4" applyFont="1" applyFill="1" applyBorder="1" applyAlignment="1">
      <alignment horizontal="center" vertical="top"/>
    </xf>
    <xf numFmtId="0" fontId="27" fillId="0" borderId="0" xfId="0" applyFont="1"/>
    <xf numFmtId="0" fontId="4" fillId="0" borderId="6" xfId="4" applyFont="1" applyFill="1" applyBorder="1" applyAlignment="1">
      <alignment horizontal="left" vertical="top" wrapText="1"/>
    </xf>
    <xf numFmtId="0" fontId="27" fillId="0" borderId="58" xfId="0" applyFont="1" applyBorder="1"/>
    <xf numFmtId="0" fontId="27" fillId="0" borderId="10" xfId="0" applyFont="1" applyBorder="1"/>
    <xf numFmtId="0" fontId="27" fillId="0" borderId="0" xfId="0" applyFont="1" applyBorder="1"/>
    <xf numFmtId="0" fontId="27" fillId="0" borderId="56" xfId="0" applyFont="1" applyBorder="1"/>
    <xf numFmtId="0" fontId="27" fillId="0" borderId="11" xfId="0" applyFont="1" applyBorder="1"/>
    <xf numFmtId="0" fontId="27" fillId="0" borderId="1" xfId="0" applyFont="1" applyBorder="1"/>
    <xf numFmtId="0" fontId="27" fillId="0" borderId="58" xfId="0" applyFont="1" applyBorder="1" applyAlignment="1">
      <alignment horizontal="left"/>
    </xf>
    <xf numFmtId="0" fontId="27" fillId="0" borderId="1" xfId="0" applyFont="1" applyBorder="1" applyAlignment="1">
      <alignment horizontal="left"/>
    </xf>
    <xf numFmtId="0" fontId="4" fillId="0" borderId="1" xfId="1" quotePrefix="1" applyFont="1" applyBorder="1" applyAlignment="1">
      <alignment horizontal="left" vertical="top" wrapText="1"/>
    </xf>
    <xf numFmtId="0" fontId="4" fillId="0" borderId="1" xfId="1" applyFont="1" applyBorder="1" applyAlignment="1">
      <alignment horizontal="left" vertical="top" wrapText="1"/>
    </xf>
    <xf numFmtId="0" fontId="4" fillId="0" borderId="7" xfId="1" applyFont="1" applyBorder="1" applyAlignment="1">
      <alignment horizontal="left" vertical="top" wrapText="1"/>
    </xf>
    <xf numFmtId="0" fontId="4" fillId="0" borderId="2" xfId="1" applyFont="1" applyBorder="1" applyAlignment="1">
      <alignment horizontal="left" vertical="top" wrapText="1"/>
    </xf>
    <xf numFmtId="17" fontId="4" fillId="0" borderId="1" xfId="4" applyNumberFormat="1" applyFont="1" applyFill="1" applyBorder="1" applyAlignment="1">
      <alignment horizontal="left" vertical="top" wrapText="1"/>
    </xf>
    <xf numFmtId="17" fontId="4" fillId="0" borderId="1" xfId="4" applyNumberFormat="1" applyFont="1" applyFill="1" applyBorder="1" applyAlignment="1">
      <alignment horizontal="left" vertical="top"/>
    </xf>
    <xf numFmtId="16" fontId="27" fillId="0" borderId="11" xfId="0" applyNumberFormat="1" applyFont="1" applyBorder="1"/>
    <xf numFmtId="0" fontId="27" fillId="0" borderId="48" xfId="0" applyFont="1" applyFill="1" applyBorder="1"/>
    <xf numFmtId="0" fontId="0" fillId="0" borderId="1" xfId="0" applyBorder="1"/>
    <xf numFmtId="16" fontId="4" fillId="0" borderId="1" xfId="4" applyNumberFormat="1" applyFont="1" applyFill="1" applyBorder="1" applyAlignment="1">
      <alignment horizontal="left" vertical="top" wrapText="1"/>
    </xf>
    <xf numFmtId="0" fontId="27" fillId="0" borderId="0" xfId="0" applyFont="1" applyBorder="1" applyAlignment="1">
      <alignment horizontal="left"/>
    </xf>
    <xf numFmtId="0" fontId="5" fillId="0" borderId="1" xfId="1" applyFont="1" applyBorder="1" applyAlignment="1">
      <alignment vertical="top"/>
    </xf>
    <xf numFmtId="0" fontId="1" fillId="0" borderId="6" xfId="1" applyBorder="1" applyAlignment="1">
      <alignment horizontal="left" vertical="top"/>
    </xf>
    <xf numFmtId="0" fontId="1" fillId="0" borderId="38" xfId="1" applyBorder="1" applyAlignment="1">
      <alignment horizontal="left" vertical="top"/>
    </xf>
    <xf numFmtId="0" fontId="1" fillId="0" borderId="7" xfId="1" applyBorder="1" applyAlignment="1">
      <alignment horizontal="left" vertical="top"/>
    </xf>
    <xf numFmtId="0" fontId="1" fillId="0" borderId="9" xfId="1" applyBorder="1" applyAlignment="1">
      <alignment horizontal="left" vertical="top"/>
    </xf>
    <xf numFmtId="0" fontId="0" fillId="0" borderId="6" xfId="0" applyBorder="1"/>
    <xf numFmtId="0" fontId="6" fillId="7" borderId="53" xfId="1" applyFont="1" applyFill="1" applyBorder="1" applyAlignment="1">
      <alignment horizontal="center" vertical="center"/>
    </xf>
    <xf numFmtId="0" fontId="21" fillId="7" borderId="59" xfId="1" applyFont="1" applyFill="1" applyBorder="1" applyAlignment="1">
      <alignment horizontal="center" vertical="center" wrapText="1"/>
    </xf>
    <xf numFmtId="0" fontId="6" fillId="7" borderId="60" xfId="1" applyFont="1" applyFill="1" applyBorder="1" applyAlignment="1">
      <alignment horizontal="center" vertical="center"/>
    </xf>
    <xf numFmtId="0" fontId="6" fillId="7" borderId="61" xfId="1" applyFont="1" applyFill="1" applyBorder="1" applyAlignment="1">
      <alignment horizontal="center" vertical="center"/>
    </xf>
    <xf numFmtId="0" fontId="0" fillId="0" borderId="7" xfId="0" applyBorder="1"/>
    <xf numFmtId="0" fontId="4" fillId="0" borderId="1" xfId="1" quotePrefix="1" applyFont="1" applyBorder="1" applyAlignment="1">
      <alignment horizontal="left" vertical="top" wrapText="1"/>
    </xf>
    <xf numFmtId="0" fontId="4" fillId="0" borderId="1" xfId="1" applyFont="1" applyBorder="1" applyAlignment="1">
      <alignment horizontal="left" vertical="top" wrapText="1"/>
    </xf>
    <xf numFmtId="0" fontId="4" fillId="0" borderId="7" xfId="1" applyFont="1" applyBorder="1" applyAlignment="1">
      <alignment horizontal="left" vertical="top" wrapText="1"/>
    </xf>
    <xf numFmtId="0" fontId="21" fillId="7" borderId="29" xfId="1" applyFont="1" applyFill="1" applyBorder="1" applyAlignment="1">
      <alignment horizontal="center" vertical="center" wrapText="1"/>
    </xf>
    <xf numFmtId="0" fontId="4" fillId="0" borderId="2" xfId="1" applyFont="1" applyBorder="1" applyAlignment="1">
      <alignment horizontal="left" vertical="top" wrapText="1"/>
    </xf>
    <xf numFmtId="0" fontId="21" fillId="7" borderId="29" xfId="1" applyFont="1" applyFill="1" applyBorder="1" applyAlignment="1">
      <alignment horizontal="center" vertical="center" wrapText="1"/>
    </xf>
    <xf numFmtId="0" fontId="21" fillId="7" borderId="29" xfId="1" applyFont="1" applyFill="1" applyBorder="1" applyAlignment="1">
      <alignment horizontal="center" vertical="center" wrapText="1"/>
    </xf>
    <xf numFmtId="0" fontId="29" fillId="0" borderId="1" xfId="1" applyFont="1" applyBorder="1" applyAlignment="1">
      <alignment horizontal="left" vertical="center" wrapText="1"/>
    </xf>
    <xf numFmtId="0" fontId="30" fillId="0" borderId="1" xfId="0" applyFont="1" applyBorder="1" applyAlignment="1">
      <alignment horizontal="left" vertical="center" wrapText="1"/>
    </xf>
    <xf numFmtId="0" fontId="29" fillId="0" borderId="1" xfId="1" applyFont="1" applyBorder="1" applyAlignment="1">
      <alignment horizontal="left" vertical="top" wrapText="1"/>
    </xf>
    <xf numFmtId="0" fontId="30" fillId="0" borderId="1" xfId="0" quotePrefix="1" applyFont="1" applyBorder="1" applyAlignment="1">
      <alignment wrapText="1"/>
    </xf>
    <xf numFmtId="0" fontId="0" fillId="0" borderId="1" xfId="0" applyBorder="1" applyAlignment="1">
      <alignment horizontal="center" vertical="center"/>
    </xf>
    <xf numFmtId="0" fontId="21" fillId="7" borderId="29" xfId="1" applyFont="1" applyFill="1" applyBorder="1" applyAlignment="1">
      <alignment horizontal="center" vertical="center" wrapText="1"/>
    </xf>
    <xf numFmtId="0" fontId="30" fillId="10" borderId="1" xfId="0" applyFont="1" applyFill="1" applyBorder="1" applyAlignment="1">
      <alignment horizontal="left" vertical="center" wrapText="1"/>
    </xf>
    <xf numFmtId="0" fontId="30" fillId="10" borderId="1" xfId="0" applyFont="1" applyFill="1" applyBorder="1" applyAlignment="1">
      <alignment vertical="center" wrapText="1"/>
    </xf>
    <xf numFmtId="0" fontId="0" fillId="0" borderId="0" xfId="0" applyAlignment="1">
      <alignment wrapText="1"/>
    </xf>
    <xf numFmtId="0" fontId="30" fillId="10" borderId="0" xfId="0" applyFont="1" applyFill="1" applyBorder="1" applyAlignment="1">
      <alignment wrapText="1"/>
    </xf>
    <xf numFmtId="0" fontId="30" fillId="0" borderId="1" xfId="0" quotePrefix="1" applyFont="1" applyBorder="1" applyAlignment="1">
      <alignment horizontal="left" vertical="center" wrapText="1"/>
    </xf>
    <xf numFmtId="0" fontId="21" fillId="7" borderId="29" xfId="1" applyFont="1" applyFill="1" applyBorder="1" applyAlignment="1">
      <alignment horizontal="center" vertical="center" wrapText="1"/>
    </xf>
    <xf numFmtId="0" fontId="0" fillId="10" borderId="0" xfId="0" applyFill="1"/>
    <xf numFmtId="0" fontId="29" fillId="0" borderId="1" xfId="0" applyFont="1" applyBorder="1" applyAlignment="1">
      <alignment horizontal="left" vertical="top" wrapText="1"/>
    </xf>
    <xf numFmtId="0" fontId="29" fillId="0" borderId="1" xfId="0" applyFont="1" applyBorder="1" applyAlignment="1">
      <alignment vertical="top" wrapText="1"/>
    </xf>
    <xf numFmtId="0" fontId="29" fillId="0" borderId="1" xfId="0" applyFont="1" applyFill="1" applyBorder="1" applyAlignment="1">
      <alignment vertical="top" wrapText="1"/>
    </xf>
    <xf numFmtId="0" fontId="37" fillId="0" borderId="1" xfId="0" applyFont="1" applyFill="1" applyBorder="1" applyAlignment="1">
      <alignment vertical="top" wrapText="1"/>
    </xf>
    <xf numFmtId="0" fontId="29" fillId="0" borderId="1" xfId="0" quotePrefix="1" applyFont="1" applyBorder="1" applyAlignment="1">
      <alignment vertical="top" wrapText="1"/>
    </xf>
    <xf numFmtId="0" fontId="30" fillId="0" borderId="1" xfId="2" quotePrefix="1" applyFont="1" applyBorder="1" applyAlignment="1" applyProtection="1">
      <alignment vertical="top" wrapText="1"/>
    </xf>
    <xf numFmtId="0" fontId="36" fillId="0" borderId="1" xfId="2" applyFont="1" applyBorder="1" applyAlignment="1" applyProtection="1">
      <alignment vertical="top" wrapText="1"/>
    </xf>
    <xf numFmtId="0" fontId="0" fillId="10" borderId="1" xfId="0" applyFill="1" applyBorder="1" applyAlignment="1">
      <alignment horizontal="left" vertical="center"/>
    </xf>
    <xf numFmtId="0" fontId="0" fillId="10" borderId="1" xfId="0" applyFill="1" applyBorder="1" applyAlignment="1">
      <alignment horizontal="left" vertical="center" wrapText="1"/>
    </xf>
    <xf numFmtId="0" fontId="29" fillId="0" borderId="1" xfId="1" applyFont="1" applyFill="1" applyBorder="1" applyAlignment="1">
      <alignment horizontal="left" vertical="center" wrapText="1"/>
    </xf>
    <xf numFmtId="0" fontId="0" fillId="0" borderId="1" xfId="0" applyBorder="1" applyAlignment="1">
      <alignment wrapText="1"/>
    </xf>
    <xf numFmtId="0" fontId="41" fillId="0" borderId="1" xfId="0" applyFont="1" applyBorder="1" applyAlignment="1">
      <alignment horizontal="center" vertical="center"/>
    </xf>
    <xf numFmtId="0" fontId="41" fillId="0" borderId="1" xfId="0" applyFont="1" applyBorder="1" applyAlignment="1">
      <alignment vertical="center"/>
    </xf>
    <xf numFmtId="0" fontId="30" fillId="0" borderId="1" xfId="0" quotePrefix="1" applyFont="1" applyBorder="1" applyAlignment="1">
      <alignment vertical="center" wrapText="1"/>
    </xf>
    <xf numFmtId="0" fontId="41" fillId="0" borderId="0" xfId="0" applyFont="1" applyFill="1" applyBorder="1" applyAlignment="1">
      <alignment horizontal="center" vertical="center"/>
    </xf>
    <xf numFmtId="0" fontId="30" fillId="0" borderId="1" xfId="0" applyFont="1" applyFill="1" applyBorder="1" applyAlignment="1">
      <alignment vertical="center" wrapText="1"/>
    </xf>
    <xf numFmtId="0" fontId="41" fillId="0" borderId="1" xfId="0" applyFont="1" applyBorder="1" applyAlignment="1">
      <alignment vertical="center" wrapText="1"/>
    </xf>
    <xf numFmtId="0" fontId="30" fillId="0" borderId="1" xfId="0" applyFont="1" applyBorder="1" applyAlignment="1">
      <alignment horizontal="center" vertical="center"/>
    </xf>
    <xf numFmtId="0" fontId="30" fillId="0" borderId="1" xfId="0" applyFont="1" applyBorder="1" applyAlignment="1">
      <alignment vertical="center"/>
    </xf>
    <xf numFmtId="0" fontId="30" fillId="0" borderId="1" xfId="0" applyFont="1" applyBorder="1" applyAlignment="1">
      <alignment vertical="center" wrapText="1"/>
    </xf>
    <xf numFmtId="0" fontId="30" fillId="0" borderId="1" xfId="0" applyFont="1" applyFill="1" applyBorder="1" applyAlignment="1">
      <alignment horizontal="center" vertical="center"/>
    </xf>
    <xf numFmtId="0" fontId="47" fillId="10" borderId="0" xfId="0" applyFont="1" applyFill="1"/>
    <xf numFmtId="0" fontId="4" fillId="0" borderId="38" xfId="1" applyFont="1" applyBorder="1" applyAlignment="1">
      <alignment horizontal="left" vertical="top" wrapText="1"/>
    </xf>
    <xf numFmtId="14" fontId="4" fillId="0" borderId="38" xfId="1" applyNumberFormat="1" applyFont="1" applyBorder="1" applyAlignment="1">
      <alignment horizontal="left" vertical="top" wrapText="1"/>
    </xf>
    <xf numFmtId="0" fontId="41" fillId="10" borderId="1" xfId="0" applyFont="1" applyFill="1" applyBorder="1" applyAlignment="1">
      <alignment horizontal="left" vertical="center"/>
    </xf>
    <xf numFmtId="0" fontId="30" fillId="10" borderId="1" xfId="0" applyFont="1" applyFill="1" applyBorder="1" applyAlignment="1">
      <alignment horizontal="left" vertical="center"/>
    </xf>
    <xf numFmtId="0" fontId="50" fillId="10" borderId="0" xfId="0" applyFont="1" applyFill="1"/>
    <xf numFmtId="0" fontId="20" fillId="2" borderId="0" xfId="1" applyFont="1" applyFill="1" applyAlignment="1">
      <alignment horizontal="center"/>
    </xf>
    <xf numFmtId="0" fontId="19" fillId="0" borderId="12" xfId="1" applyFont="1" applyBorder="1" applyAlignment="1">
      <alignment horizontal="left"/>
    </xf>
    <xf numFmtId="0" fontId="9" fillId="7" borderId="12" xfId="1" applyFont="1" applyFill="1" applyBorder="1" applyAlignment="1">
      <alignment horizontal="left" vertical="center"/>
    </xf>
    <xf numFmtId="0" fontId="19" fillId="0" borderId="41" xfId="1" applyFont="1" applyBorder="1" applyAlignment="1">
      <alignment horizontal="left" vertical="center"/>
    </xf>
    <xf numFmtId="0" fontId="19" fillId="0" borderId="42" xfId="1" applyFont="1" applyBorder="1" applyAlignment="1">
      <alignment horizontal="left" vertical="center"/>
    </xf>
    <xf numFmtId="0" fontId="19" fillId="0" borderId="43" xfId="1" applyFont="1" applyBorder="1" applyAlignment="1">
      <alignment horizontal="left" vertical="center"/>
    </xf>
    <xf numFmtId="0" fontId="19" fillId="0" borderId="44" xfId="1" applyFont="1" applyBorder="1" applyAlignment="1">
      <alignment horizontal="left" vertical="center"/>
    </xf>
    <xf numFmtId="0" fontId="19" fillId="0" borderId="45" xfId="1" applyFont="1" applyBorder="1" applyAlignment="1">
      <alignment horizontal="left" vertical="center"/>
    </xf>
    <xf numFmtId="0" fontId="19" fillId="0" borderId="46" xfId="1" applyFont="1" applyBorder="1" applyAlignment="1">
      <alignment horizontal="left" vertical="center"/>
    </xf>
    <xf numFmtId="0" fontId="19" fillId="7" borderId="12" xfId="5" applyFont="1" applyFill="1" applyBorder="1" applyAlignment="1">
      <alignment vertical="top"/>
    </xf>
    <xf numFmtId="0" fontId="19" fillId="7" borderId="12" xfId="1" applyFont="1" applyFill="1" applyBorder="1" applyAlignment="1">
      <alignment horizontal="left"/>
    </xf>
    <xf numFmtId="0" fontId="19" fillId="7" borderId="29" xfId="1" applyFont="1" applyFill="1" applyBorder="1" applyAlignment="1">
      <alignment horizontal="left" vertical="top"/>
    </xf>
    <xf numFmtId="0" fontId="19" fillId="7" borderId="23" xfId="1" applyFont="1" applyFill="1" applyBorder="1" applyAlignment="1">
      <alignment horizontal="left" vertical="top"/>
    </xf>
    <xf numFmtId="0" fontId="18" fillId="7" borderId="0" xfId="5" applyFont="1" applyFill="1" applyBorder="1" applyAlignment="1">
      <alignment horizontal="center"/>
    </xf>
    <xf numFmtId="0" fontId="9" fillId="7" borderId="12" xfId="1" applyFont="1" applyFill="1" applyBorder="1" applyAlignment="1">
      <alignment horizontal="left"/>
    </xf>
    <xf numFmtId="0" fontId="8" fillId="6" borderId="7" xfId="4" applyFont="1" applyFill="1" applyBorder="1" applyAlignment="1">
      <alignment horizontal="left" vertical="top" wrapText="1"/>
    </xf>
    <xf numFmtId="0" fontId="8" fillId="6" borderId="8" xfId="4" applyFont="1" applyFill="1" applyBorder="1" applyAlignment="1">
      <alignment horizontal="left" vertical="top" wrapText="1"/>
    </xf>
    <xf numFmtId="0" fontId="8" fillId="6" borderId="2" xfId="4" applyFont="1" applyFill="1" applyBorder="1" applyAlignment="1">
      <alignment horizontal="left" vertical="top" wrapText="1"/>
    </xf>
    <xf numFmtId="0" fontId="8" fillId="0" borderId="0" xfId="4" applyFont="1" applyAlignment="1">
      <alignment horizontal="center" vertical="top"/>
    </xf>
    <xf numFmtId="0" fontId="23" fillId="0" borderId="0" xfId="3" applyFont="1" applyAlignment="1" applyProtection="1">
      <alignment horizontal="center" vertical="top"/>
    </xf>
    <xf numFmtId="0" fontId="8" fillId="3" borderId="7" xfId="4" applyFont="1" applyFill="1" applyBorder="1" applyAlignment="1">
      <alignment horizontal="center" vertical="top" wrapText="1"/>
    </xf>
    <xf numFmtId="0" fontId="8" fillId="3" borderId="8" xfId="4" applyFont="1" applyFill="1" applyBorder="1" applyAlignment="1">
      <alignment horizontal="center" vertical="top" wrapText="1"/>
    </xf>
    <xf numFmtId="0" fontId="8" fillId="0" borderId="7" xfId="4" applyFont="1" applyFill="1" applyBorder="1" applyAlignment="1">
      <alignment horizontal="left" vertical="top" wrapText="1"/>
    </xf>
    <xf numFmtId="0" fontId="8" fillId="0" borderId="8" xfId="4" applyFont="1" applyFill="1" applyBorder="1" applyAlignment="1">
      <alignment horizontal="left" vertical="top" wrapText="1"/>
    </xf>
    <xf numFmtId="0" fontId="4" fillId="0" borderId="8" xfId="1" applyFont="1" applyBorder="1" applyAlignment="1">
      <alignment vertical="top" wrapText="1"/>
    </xf>
    <xf numFmtId="0" fontId="4" fillId="0" borderId="2" xfId="1" applyFont="1" applyBorder="1" applyAlignment="1">
      <alignment vertical="top" wrapText="1"/>
    </xf>
    <xf numFmtId="0" fontId="4" fillId="0" borderId="7" xfId="1" quotePrefix="1" applyFont="1" applyBorder="1" applyAlignment="1">
      <alignment horizontal="left" vertical="top" wrapText="1"/>
    </xf>
    <xf numFmtId="0" fontId="4" fillId="0" borderId="8" xfId="1" applyFont="1" applyBorder="1" applyAlignment="1">
      <alignment horizontal="left" vertical="top" wrapText="1"/>
    </xf>
    <xf numFmtId="0" fontId="8" fillId="4" borderId="8" xfId="1" applyFont="1" applyFill="1" applyBorder="1" applyAlignment="1">
      <alignment horizontal="center" vertical="center"/>
    </xf>
    <xf numFmtId="0" fontId="8" fillId="4" borderId="2" xfId="1" applyFont="1" applyFill="1" applyBorder="1" applyAlignment="1">
      <alignment horizontal="center" vertical="center"/>
    </xf>
    <xf numFmtId="0" fontId="27" fillId="0" borderId="0" xfId="0" quotePrefix="1" applyFont="1" applyAlignment="1">
      <alignment horizontal="left" vertical="top" wrapText="1"/>
    </xf>
    <xf numFmtId="0" fontId="27" fillId="0" borderId="0" xfId="0" applyFont="1" applyAlignment="1">
      <alignment horizontal="left" vertical="top"/>
    </xf>
    <xf numFmtId="0" fontId="27" fillId="0" borderId="7" xfId="0" quotePrefix="1" applyFont="1" applyBorder="1" applyAlignment="1">
      <alignment vertical="top"/>
    </xf>
    <xf numFmtId="0" fontId="27" fillId="0" borderId="8" xfId="0" applyFont="1" applyBorder="1" applyAlignment="1">
      <alignment vertical="top"/>
    </xf>
    <xf numFmtId="0" fontId="27" fillId="0" borderId="2" xfId="0" applyFont="1" applyBorder="1" applyAlignment="1">
      <alignment vertical="top"/>
    </xf>
    <xf numFmtId="0" fontId="4" fillId="0" borderId="8" xfId="1" quotePrefix="1" applyFont="1" applyBorder="1" applyAlignment="1">
      <alignment horizontal="left" vertical="top" wrapText="1"/>
    </xf>
    <xf numFmtId="0" fontId="2" fillId="0" borderId="0" xfId="2" applyAlignment="1" applyProtection="1"/>
    <xf numFmtId="0" fontId="4" fillId="0" borderId="1" xfId="1" applyFont="1" applyBorder="1" applyAlignment="1">
      <alignment horizontal="left" vertical="top" wrapText="1"/>
    </xf>
    <xf numFmtId="0" fontId="4" fillId="0" borderId="1" xfId="1" quotePrefix="1" applyFont="1" applyBorder="1" applyAlignment="1">
      <alignment horizontal="left" vertical="top" wrapText="1"/>
    </xf>
    <xf numFmtId="0" fontId="4" fillId="0" borderId="2" xfId="1" quotePrefix="1" applyFont="1" applyBorder="1" applyAlignment="1">
      <alignment horizontal="left" vertical="top" wrapText="1"/>
    </xf>
    <xf numFmtId="0" fontId="48" fillId="12" borderId="0" xfId="1" applyFont="1" applyFill="1" applyBorder="1" applyAlignment="1">
      <alignment horizontal="left" vertical="center" wrapText="1"/>
    </xf>
    <xf numFmtId="0" fontId="49" fillId="12" borderId="0" xfId="1" applyFont="1" applyFill="1" applyBorder="1" applyAlignment="1">
      <alignment horizontal="left" vertical="center"/>
    </xf>
    <xf numFmtId="0" fontId="49" fillId="12" borderId="8" xfId="1" applyFont="1" applyFill="1" applyBorder="1" applyAlignment="1">
      <alignment horizontal="left" vertical="center"/>
    </xf>
    <xf numFmtId="0" fontId="11" fillId="9" borderId="38" xfId="8" applyFont="1" applyFill="1" applyBorder="1" applyAlignment="1">
      <alignment horizontal="center" vertical="center" wrapText="1"/>
    </xf>
    <xf numFmtId="0" fontId="11" fillId="9" borderId="1" xfId="8" applyFont="1" applyFill="1" applyBorder="1" applyAlignment="1">
      <alignment horizontal="center" vertical="center" wrapText="1"/>
    </xf>
    <xf numFmtId="0" fontId="11" fillId="9" borderId="55" xfId="8" applyFont="1" applyFill="1" applyBorder="1" applyAlignment="1">
      <alignment horizontal="center" vertical="center" wrapText="1"/>
    </xf>
    <xf numFmtId="0" fontId="11" fillId="9" borderId="0" xfId="8" applyFont="1" applyFill="1" applyBorder="1" applyAlignment="1">
      <alignment horizontal="center" vertical="center" wrapText="1"/>
    </xf>
    <xf numFmtId="0" fontId="11" fillId="9" borderId="56" xfId="8" applyFont="1" applyFill="1" applyBorder="1" applyAlignment="1">
      <alignment horizontal="center" vertical="center" wrapText="1"/>
    </xf>
    <xf numFmtId="0" fontId="11" fillId="9" borderId="9" xfId="8" applyFont="1" applyFill="1" applyBorder="1" applyAlignment="1">
      <alignment horizontal="center" vertical="center" wrapText="1"/>
    </xf>
    <xf numFmtId="0" fontId="11" fillId="9" borderId="11" xfId="8" applyFont="1" applyFill="1" applyBorder="1" applyAlignment="1">
      <alignment horizontal="center" vertical="center" wrapText="1"/>
    </xf>
    <xf numFmtId="0" fontId="11" fillId="9" borderId="57" xfId="8" applyFont="1" applyFill="1" applyBorder="1" applyAlignment="1">
      <alignment horizontal="center" vertical="center" wrapText="1"/>
    </xf>
    <xf numFmtId="0" fontId="11" fillId="9" borderId="6" xfId="8" applyFont="1" applyFill="1" applyBorder="1" applyAlignment="1">
      <alignment horizontal="center" vertical="center" wrapText="1"/>
    </xf>
    <xf numFmtId="0" fontId="5" fillId="2" borderId="0" xfId="1" applyFont="1" applyFill="1" applyAlignment="1">
      <alignment horizontal="center" wrapText="1"/>
    </xf>
    <xf numFmtId="0" fontId="5" fillId="2" borderId="47" xfId="1" applyFont="1" applyFill="1" applyBorder="1" applyAlignment="1">
      <alignment horizontal="center" wrapText="1"/>
    </xf>
    <xf numFmtId="0" fontId="11" fillId="9" borderId="48" xfId="8" applyFont="1" applyFill="1" applyBorder="1" applyAlignment="1">
      <alignment horizontal="center" vertical="center" wrapText="1"/>
    </xf>
    <xf numFmtId="0" fontId="1" fillId="0" borderId="38" xfId="1" applyBorder="1" applyAlignment="1">
      <alignment horizontal="center" vertical="center" wrapText="1"/>
    </xf>
    <xf numFmtId="0" fontId="21" fillId="7" borderId="29" xfId="1" applyFont="1" applyFill="1" applyBorder="1" applyAlignment="1">
      <alignment horizontal="center" vertical="center" wrapText="1"/>
    </xf>
    <xf numFmtId="0" fontId="21" fillId="7" borderId="52" xfId="1" applyFont="1" applyFill="1" applyBorder="1" applyAlignment="1">
      <alignment horizontal="center" vertical="center" wrapText="1"/>
    </xf>
    <xf numFmtId="0" fontId="6" fillId="7" borderId="53" xfId="1" applyFont="1" applyFill="1" applyBorder="1" applyAlignment="1">
      <alignment horizontal="center" vertical="center" wrapText="1"/>
    </xf>
    <xf numFmtId="0" fontId="6" fillId="7" borderId="54" xfId="1" applyFont="1" applyFill="1" applyBorder="1" applyAlignment="1">
      <alignment horizontal="center" vertical="center" wrapText="1"/>
    </xf>
    <xf numFmtId="0" fontId="19" fillId="7" borderId="49" xfId="6" applyFont="1" applyFill="1" applyBorder="1" applyAlignment="1">
      <alignment horizontal="left" wrapText="1"/>
    </xf>
    <xf numFmtId="0" fontId="19" fillId="7" borderId="50" xfId="6" applyFont="1" applyFill="1" applyBorder="1" applyAlignment="1">
      <alignment horizontal="left" wrapText="1"/>
    </xf>
    <xf numFmtId="0" fontId="19" fillId="7" borderId="51" xfId="6" applyFont="1" applyFill="1" applyBorder="1" applyAlignment="1">
      <alignment horizontal="left" wrapText="1"/>
    </xf>
    <xf numFmtId="0" fontId="19" fillId="7" borderId="29" xfId="6" applyFont="1" applyFill="1" applyBorder="1" applyAlignment="1">
      <alignment horizontal="left" wrapText="1"/>
    </xf>
    <xf numFmtId="0" fontId="19" fillId="7" borderId="39" xfId="6" applyFont="1" applyFill="1" applyBorder="1" applyAlignment="1">
      <alignment horizontal="left" wrapText="1"/>
    </xf>
    <xf numFmtId="0" fontId="19" fillId="7" borderId="52" xfId="6" applyFont="1" applyFill="1" applyBorder="1" applyAlignment="1">
      <alignment horizontal="left" wrapText="1"/>
    </xf>
    <xf numFmtId="0" fontId="4" fillId="0" borderId="7" xfId="1" applyFont="1" applyBorder="1" applyAlignment="1">
      <alignment horizontal="left" vertical="top" wrapText="1"/>
    </xf>
    <xf numFmtId="0" fontId="27" fillId="0" borderId="7" xfId="0" quotePrefix="1" applyFont="1" applyBorder="1" applyAlignment="1">
      <alignment horizontal="left" vertical="top" wrapText="1"/>
    </xf>
    <xf numFmtId="0" fontId="27" fillId="0" borderId="8" xfId="0" applyFont="1" applyBorder="1" applyAlignment="1">
      <alignment horizontal="left" vertical="top"/>
    </xf>
    <xf numFmtId="0" fontId="4" fillId="0" borderId="2" xfId="1" applyFont="1" applyBorder="1" applyAlignment="1">
      <alignment horizontal="left" vertical="top" wrapText="1"/>
    </xf>
    <xf numFmtId="0" fontId="48" fillId="12" borderId="7" xfId="1" applyFont="1" applyFill="1" applyBorder="1" applyAlignment="1">
      <alignment horizontal="left" vertical="center" wrapText="1"/>
    </xf>
    <xf numFmtId="0" fontId="48" fillId="12" borderId="8" xfId="1" applyFont="1" applyFill="1" applyBorder="1" applyAlignment="1">
      <alignment horizontal="left" vertical="center"/>
    </xf>
    <xf numFmtId="0" fontId="48" fillId="12" borderId="2" xfId="1" applyFont="1" applyFill="1" applyBorder="1" applyAlignment="1">
      <alignment horizontal="left" vertical="center"/>
    </xf>
    <xf numFmtId="0" fontId="32" fillId="2" borderId="0" xfId="8" applyFont="1" applyFill="1" applyAlignment="1">
      <alignment horizontal="left" vertical="center"/>
    </xf>
    <xf numFmtId="0" fontId="8" fillId="2" borderId="0" xfId="8" applyFont="1" applyFill="1" applyAlignment="1">
      <alignment horizontal="left" vertical="center"/>
    </xf>
    <xf numFmtId="0" fontId="8" fillId="2" borderId="47" xfId="8" applyFont="1" applyFill="1" applyBorder="1" applyAlignment="1">
      <alignment horizontal="left" vertical="center"/>
    </xf>
    <xf numFmtId="0" fontId="42" fillId="12" borderId="1" xfId="0" applyFont="1" applyFill="1" applyBorder="1" applyAlignment="1">
      <alignment horizontal="left" vertical="center"/>
    </xf>
    <xf numFmtId="0" fontId="42" fillId="12" borderId="7" xfId="0" applyFont="1" applyFill="1" applyBorder="1" applyAlignment="1">
      <alignment horizontal="left" vertical="center"/>
    </xf>
    <xf numFmtId="0" fontId="42" fillId="12" borderId="8" xfId="0" applyFont="1" applyFill="1" applyBorder="1" applyAlignment="1">
      <alignment horizontal="left" vertical="center"/>
    </xf>
    <xf numFmtId="0" fontId="42" fillId="12" borderId="2" xfId="0" applyFont="1" applyFill="1" applyBorder="1" applyAlignment="1">
      <alignment horizontal="left" vertical="center"/>
    </xf>
    <xf numFmtId="0" fontId="40" fillId="11" borderId="1" xfId="0" applyFont="1" applyFill="1" applyBorder="1" applyAlignment="1">
      <alignment horizontal="left" vertical="center"/>
    </xf>
    <xf numFmtId="0" fontId="38" fillId="9" borderId="38" xfId="8" applyFont="1" applyFill="1" applyBorder="1" applyAlignment="1">
      <alignment horizontal="center" vertical="center" wrapText="1"/>
    </xf>
    <xf numFmtId="0" fontId="38" fillId="9" borderId="1" xfId="8" applyFont="1" applyFill="1" applyBorder="1" applyAlignment="1">
      <alignment horizontal="center" vertical="center" wrapText="1"/>
    </xf>
    <xf numFmtId="0" fontId="38" fillId="9" borderId="55" xfId="8" applyFont="1" applyFill="1" applyBorder="1" applyAlignment="1">
      <alignment horizontal="center" vertical="center" wrapText="1"/>
    </xf>
    <xf numFmtId="0" fontId="38" fillId="9" borderId="9" xfId="8" applyFont="1" applyFill="1" applyBorder="1" applyAlignment="1">
      <alignment horizontal="center" vertical="center" wrapText="1"/>
    </xf>
    <xf numFmtId="0" fontId="8" fillId="2" borderId="1" xfId="8" applyFont="1" applyFill="1" applyBorder="1" applyAlignment="1">
      <alignment horizontal="left" vertical="center"/>
    </xf>
    <xf numFmtId="0" fontId="40" fillId="11" borderId="58" xfId="0" applyFont="1" applyFill="1" applyBorder="1" applyAlignment="1">
      <alignment horizontal="left" vertical="center"/>
    </xf>
    <xf numFmtId="0" fontId="19" fillId="7" borderId="44" xfId="6" applyFont="1" applyFill="1" applyBorder="1" applyAlignment="1">
      <alignment horizontal="left" wrapText="1"/>
    </xf>
    <xf numFmtId="0" fontId="19" fillId="7" borderId="45" xfId="6" applyFont="1" applyFill="1" applyBorder="1" applyAlignment="1">
      <alignment horizontal="left" wrapText="1"/>
    </xf>
    <xf numFmtId="0" fontId="19" fillId="7" borderId="62" xfId="6" applyFont="1" applyFill="1" applyBorder="1" applyAlignment="1">
      <alignment horizontal="left" wrapText="1"/>
    </xf>
    <xf numFmtId="0" fontId="38" fillId="9" borderId="48" xfId="8" applyFont="1" applyFill="1" applyBorder="1" applyAlignment="1">
      <alignment horizontal="center" vertical="center" wrapText="1"/>
    </xf>
    <xf numFmtId="0" fontId="39" fillId="0" borderId="38" xfId="1" applyFont="1" applyBorder="1" applyAlignment="1">
      <alignment horizontal="center" vertical="center" wrapText="1"/>
    </xf>
    <xf numFmtId="0" fontId="38" fillId="9" borderId="6" xfId="8" applyFont="1" applyFill="1" applyBorder="1" applyAlignment="1">
      <alignment horizontal="center" vertical="center" wrapText="1"/>
    </xf>
    <xf numFmtId="0" fontId="0" fillId="11" borderId="0" xfId="0" applyFill="1" applyAlignment="1">
      <alignment horizontal="left" vertical="center"/>
    </xf>
    <xf numFmtId="0" fontId="1" fillId="0" borderId="1" xfId="1" applyBorder="1" applyAlignment="1">
      <alignment horizontal="center" vertical="center" wrapText="1"/>
    </xf>
    <xf numFmtId="0" fontId="28" fillId="11" borderId="1" xfId="0" applyFont="1" applyFill="1" applyBorder="1" applyAlignment="1">
      <alignment horizontal="left" vertical="center"/>
    </xf>
    <xf numFmtId="0" fontId="45" fillId="12" borderId="1" xfId="0" applyFont="1" applyFill="1" applyBorder="1" applyAlignment="1">
      <alignment horizontal="left" vertical="center"/>
    </xf>
    <xf numFmtId="0" fontId="44" fillId="13" borderId="1" xfId="0" applyFont="1" applyFill="1" applyBorder="1" applyAlignment="1">
      <alignment horizontal="left" vertical="center"/>
    </xf>
    <xf numFmtId="0" fontId="43" fillId="9" borderId="1" xfId="8" applyFont="1" applyFill="1" applyBorder="1" applyAlignment="1">
      <alignment horizontal="center" vertical="center" wrapText="1"/>
    </xf>
    <xf numFmtId="0" fontId="44" fillId="11" borderId="1" xfId="0" applyFont="1" applyFill="1" applyBorder="1" applyAlignment="1">
      <alignment horizontal="left" vertical="center"/>
    </xf>
    <xf numFmtId="0" fontId="30" fillId="11" borderId="1" xfId="0" applyFont="1" applyFill="1" applyBorder="1" applyAlignment="1">
      <alignment horizontal="left" vertical="center"/>
    </xf>
    <xf numFmtId="0" fontId="29" fillId="0" borderId="1" xfId="1" applyFont="1" applyBorder="1" applyAlignment="1">
      <alignment horizontal="center" vertical="center" wrapText="1"/>
    </xf>
    <xf numFmtId="0" fontId="28" fillId="11" borderId="1" xfId="0" applyFont="1" applyFill="1" applyBorder="1" applyAlignment="1">
      <alignment horizontal="left"/>
    </xf>
    <xf numFmtId="0" fontId="0" fillId="12" borderId="1" xfId="0" applyFill="1" applyBorder="1" applyAlignment="1">
      <alignment horizontal="left" vertical="center"/>
    </xf>
    <xf numFmtId="0" fontId="31" fillId="12" borderId="1" xfId="0" applyFont="1" applyFill="1" applyBorder="1" applyAlignment="1">
      <alignment horizontal="left" vertical="center"/>
    </xf>
    <xf numFmtId="0" fontId="34" fillId="11" borderId="1" xfId="0" applyFont="1" applyFill="1" applyBorder="1" applyAlignment="1">
      <alignment horizontal="left" vertical="center"/>
    </xf>
    <xf numFmtId="0" fontId="33" fillId="11" borderId="1" xfId="0" applyFont="1" applyFill="1" applyBorder="1" applyAlignment="1">
      <alignment horizontal="left" vertical="center"/>
    </xf>
    <xf numFmtId="0" fontId="41" fillId="0" borderId="2" xfId="0" applyFont="1" applyBorder="1" applyAlignment="1">
      <alignment vertical="center"/>
    </xf>
    <xf numFmtId="0" fontId="30" fillId="10" borderId="6" xfId="0" applyFont="1" applyFill="1" applyBorder="1" applyAlignment="1">
      <alignment horizontal="left" vertical="center" wrapText="1"/>
    </xf>
    <xf numFmtId="0" fontId="41" fillId="0" borderId="6" xfId="0" applyFont="1" applyBorder="1" applyAlignment="1">
      <alignment vertical="center"/>
    </xf>
    <xf numFmtId="0" fontId="42" fillId="12" borderId="9" xfId="0" applyFont="1" applyFill="1" applyBorder="1" applyAlignment="1">
      <alignment horizontal="left" vertical="center"/>
    </xf>
    <xf numFmtId="0" fontId="42" fillId="12" borderId="11" xfId="0" applyFont="1" applyFill="1" applyBorder="1" applyAlignment="1">
      <alignment horizontal="left" vertical="center"/>
    </xf>
    <xf numFmtId="0" fontId="42" fillId="12" borderId="57" xfId="0" applyFont="1" applyFill="1" applyBorder="1" applyAlignment="1">
      <alignment horizontal="left" vertical="center"/>
    </xf>
    <xf numFmtId="0" fontId="41" fillId="0" borderId="9" xfId="0" applyFont="1" applyBorder="1" applyAlignment="1">
      <alignment horizontal="center" vertical="center"/>
    </xf>
    <xf numFmtId="0" fontId="41" fillId="0" borderId="11" xfId="0" applyFont="1" applyBorder="1" applyAlignment="1">
      <alignment vertical="center"/>
    </xf>
    <xf numFmtId="0" fontId="41" fillId="0" borderId="57" xfId="0" applyFont="1" applyBorder="1" applyAlignment="1">
      <alignment vertical="center"/>
    </xf>
    <xf numFmtId="0" fontId="0" fillId="0" borderId="0" xfId="0" applyBorder="1"/>
    <xf numFmtId="0" fontId="11" fillId="14" borderId="38" xfId="8" applyFont="1" applyFill="1" applyBorder="1" applyAlignment="1">
      <alignment horizontal="center" vertical="center" wrapText="1"/>
    </xf>
    <xf numFmtId="0" fontId="11" fillId="14" borderId="55" xfId="8" applyFont="1" applyFill="1" applyBorder="1" applyAlignment="1">
      <alignment horizontal="center" vertical="center" wrapText="1"/>
    </xf>
    <xf numFmtId="0" fontId="11" fillId="14" borderId="48" xfId="8" applyFont="1" applyFill="1" applyBorder="1" applyAlignment="1">
      <alignment horizontal="center" vertical="center" wrapText="1"/>
    </xf>
    <xf numFmtId="0" fontId="11" fillId="14" borderId="6" xfId="8" applyFont="1" applyFill="1" applyBorder="1" applyAlignment="1">
      <alignment horizontal="center" vertical="center" wrapText="1"/>
    </xf>
    <xf numFmtId="0" fontId="11" fillId="14" borderId="1" xfId="8" applyFont="1" applyFill="1" applyBorder="1" applyAlignment="1">
      <alignment horizontal="center" vertical="center" wrapText="1"/>
    </xf>
    <xf numFmtId="0" fontId="11" fillId="14" borderId="9" xfId="8" applyFont="1" applyFill="1" applyBorder="1" applyAlignment="1">
      <alignment horizontal="center" vertical="center" wrapText="1"/>
    </xf>
    <xf numFmtId="0" fontId="1" fillId="14" borderId="38" xfId="1" applyFill="1" applyBorder="1" applyAlignment="1">
      <alignment horizontal="center" vertical="center" wrapText="1"/>
    </xf>
    <xf numFmtId="0" fontId="51" fillId="14" borderId="55" xfId="0" applyFont="1" applyFill="1" applyBorder="1" applyAlignment="1">
      <alignment horizontal="center" vertical="center"/>
    </xf>
    <xf numFmtId="0" fontId="29" fillId="0" borderId="48" xfId="0" applyFont="1" applyFill="1" applyBorder="1" applyAlignment="1">
      <alignment horizontal="left" vertical="top" wrapText="1"/>
    </xf>
    <xf numFmtId="0" fontId="4" fillId="12" borderId="1" xfId="1" applyFont="1" applyFill="1" applyBorder="1" applyAlignment="1">
      <alignment horizontal="left" vertical="top" wrapText="1"/>
    </xf>
    <xf numFmtId="14" fontId="0" fillId="0" borderId="1" xfId="0" applyNumberFormat="1" applyBorder="1"/>
    <xf numFmtId="14" fontId="29" fillId="0" borderId="1" xfId="0" applyNumberFormat="1" applyFont="1" applyBorder="1" applyAlignment="1">
      <alignment vertical="top" wrapText="1"/>
    </xf>
    <xf numFmtId="14" fontId="41" fillId="0" borderId="1" xfId="0" quotePrefix="1" applyNumberFormat="1" applyFont="1" applyBorder="1" applyAlignment="1">
      <alignment vertical="center" wrapText="1"/>
    </xf>
    <xf numFmtId="0" fontId="30" fillId="10" borderId="1" xfId="0" applyFont="1" applyFill="1" applyBorder="1" applyAlignment="1">
      <alignment horizontal="center" vertical="center"/>
    </xf>
    <xf numFmtId="0" fontId="41" fillId="10" borderId="1" xfId="0" applyFont="1" applyFill="1" applyBorder="1" applyAlignment="1">
      <alignment horizontal="center" vertical="center"/>
    </xf>
  </cellXfs>
  <cellStyles count="11">
    <cellStyle name="Bình thường" xfId="0" builtinId="0"/>
    <cellStyle name="Hyperlink 2" xfId="3" xr:uid="{00000000-0005-0000-0000-000001000000}"/>
    <cellStyle name="Normal 2" xfId="4" xr:uid="{00000000-0005-0000-0000-000003000000}"/>
    <cellStyle name="Normal 2 2" xfId="10" xr:uid="{4FCF80AB-32A6-478B-BA93-B009EDD39154}"/>
    <cellStyle name="Normal 3" xfId="1" xr:uid="{00000000-0005-0000-0000-000004000000}"/>
    <cellStyle name="Normal_Functional Test Case v1.0" xfId="5" xr:uid="{00000000-0005-0000-0000-000005000000}"/>
    <cellStyle name="Normal_Sheet1" xfId="6" xr:uid="{00000000-0005-0000-0000-000006000000}"/>
    <cellStyle name="Normal_Sheet1_Template_UnitTest Case_v0.9" xfId="7" xr:uid="{00000000-0005-0000-0000-000007000000}"/>
    <cellStyle name="Normal_Sheet1_Vanco_CR022a1_TestCase_v0.1" xfId="8" xr:uid="{00000000-0005-0000-0000-000008000000}"/>
    <cellStyle name="Siêu kết nối" xfId="2" builtinId="8"/>
    <cellStyle name="標準_結合試験(AllOvertheWorld)"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1476376</xdr:colOff>
      <xdr:row>48</xdr:row>
      <xdr:rowOff>57150</xdr:rowOff>
    </xdr:from>
    <xdr:to>
      <xdr:col>7</xdr:col>
      <xdr:colOff>119081</xdr:colOff>
      <xdr:row>69</xdr:row>
      <xdr:rowOff>180975</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a:stretch>
          <a:fillRect/>
        </a:stretch>
      </xdr:blipFill>
      <xdr:spPr>
        <a:xfrm>
          <a:off x="1476376" y="11715750"/>
          <a:ext cx="6900880" cy="4124325"/>
        </a:xfrm>
        <a:prstGeom prst="rect">
          <a:avLst/>
        </a:prstGeom>
      </xdr:spPr>
    </xdr:pic>
    <xdr:clientData/>
  </xdr:twoCellAnchor>
  <xdr:twoCellAnchor editAs="oneCell">
    <xdr:from>
      <xdr:col>1</xdr:col>
      <xdr:colOff>0</xdr:colOff>
      <xdr:row>3</xdr:row>
      <xdr:rowOff>97649</xdr:rowOff>
    </xdr:from>
    <xdr:to>
      <xdr:col>6</xdr:col>
      <xdr:colOff>66675</xdr:colOff>
      <xdr:row>18</xdr:row>
      <xdr:rowOff>54751</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04950" y="850124"/>
          <a:ext cx="5781675" cy="3081302"/>
        </a:xfrm>
        <a:prstGeom prst="rect">
          <a:avLst/>
        </a:prstGeom>
      </xdr:spPr>
    </xdr:pic>
    <xdr:clientData/>
  </xdr:twoCellAnchor>
  <xdr:twoCellAnchor editAs="oneCell">
    <xdr:from>
      <xdr:col>1</xdr:col>
      <xdr:colOff>9526</xdr:colOff>
      <xdr:row>21</xdr:row>
      <xdr:rowOff>108114</xdr:rowOff>
    </xdr:from>
    <xdr:to>
      <xdr:col>6</xdr:col>
      <xdr:colOff>19050</xdr:colOff>
      <xdr:row>33</xdr:row>
      <xdr:rowOff>101433</xdr:rowOff>
    </xdr:to>
    <xdr:pic>
      <xdr:nvPicPr>
        <xdr:cNvPr id="8" name="Picture 7">
          <a:extLst>
            <a:ext uri="{FF2B5EF4-FFF2-40B4-BE49-F238E27FC236}">
              <a16:creationId xmlns:a16="http://schemas.microsoft.com/office/drawing/2014/main" id="{00000000-0008-0000-0600-000008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4476" y="4861089"/>
          <a:ext cx="5724524" cy="30508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opLeftCell="A10" workbookViewId="0">
      <selection activeCell="F6" sqref="F6"/>
    </sheetView>
  </sheetViews>
  <sheetFormatPr defaultRowHeight="15"/>
  <cols>
    <col min="1" max="1" width="20.5703125" customWidth="1"/>
    <col min="2" max="2" width="43.42578125" customWidth="1"/>
    <col min="5" max="5" width="20.140625" customWidth="1"/>
    <col min="6" max="6" width="34.85546875" customWidth="1"/>
  </cols>
  <sheetData>
    <row r="1" spans="1:6">
      <c r="A1" s="44"/>
      <c r="B1" s="44"/>
      <c r="C1" s="37"/>
      <c r="D1" s="37"/>
      <c r="E1" s="37"/>
      <c r="F1" s="37"/>
    </row>
    <row r="2" spans="1:6" ht="30">
      <c r="A2" s="233" t="s">
        <v>0</v>
      </c>
      <c r="B2" s="233"/>
      <c r="C2" s="233"/>
      <c r="D2" s="233"/>
      <c r="E2" s="233"/>
      <c r="F2" s="233"/>
    </row>
    <row r="3" spans="1:6" ht="30">
      <c r="A3" s="56"/>
      <c r="B3" s="56"/>
      <c r="C3" s="56"/>
      <c r="D3" s="56"/>
      <c r="E3" s="56"/>
      <c r="F3" s="56"/>
    </row>
    <row r="4" spans="1:6">
      <c r="A4" s="42"/>
      <c r="B4" s="45"/>
      <c r="C4" s="43"/>
      <c r="D4" s="41"/>
      <c r="E4" s="41"/>
      <c r="F4" s="41"/>
    </row>
    <row r="5" spans="1:6">
      <c r="A5" s="42"/>
      <c r="B5" s="39"/>
      <c r="C5" s="39"/>
      <c r="D5" s="41"/>
      <c r="E5" s="41"/>
      <c r="F5" s="41"/>
    </row>
    <row r="6" spans="1:6">
      <c r="A6" s="46" t="s">
        <v>15</v>
      </c>
      <c r="B6" s="234" t="s">
        <v>218</v>
      </c>
      <c r="C6" s="234"/>
      <c r="D6" s="234"/>
      <c r="E6" s="46" t="s">
        <v>16</v>
      </c>
      <c r="F6" s="48" t="s">
        <v>220</v>
      </c>
    </row>
    <row r="7" spans="1:6">
      <c r="A7" s="46" t="s">
        <v>17</v>
      </c>
      <c r="B7" s="234" t="s">
        <v>218</v>
      </c>
      <c r="C7" s="234"/>
      <c r="D7" s="234"/>
      <c r="E7" s="46" t="s">
        <v>18</v>
      </c>
      <c r="F7" s="48" t="s">
        <v>19</v>
      </c>
    </row>
    <row r="8" spans="1:6">
      <c r="A8" s="235" t="s">
        <v>20</v>
      </c>
      <c r="B8" s="236" t="s">
        <v>219</v>
      </c>
      <c r="C8" s="237"/>
      <c r="D8" s="238"/>
      <c r="E8" s="46" t="s">
        <v>21</v>
      </c>
      <c r="F8" s="49"/>
    </row>
    <row r="9" spans="1:6">
      <c r="A9" s="235"/>
      <c r="B9" s="239"/>
      <c r="C9" s="240"/>
      <c r="D9" s="241"/>
      <c r="E9" s="46" t="s">
        <v>22</v>
      </c>
      <c r="F9" s="49" t="s">
        <v>23</v>
      </c>
    </row>
    <row r="10" spans="1:6">
      <c r="A10" s="53"/>
      <c r="B10" s="54"/>
      <c r="C10" s="54"/>
      <c r="D10" s="54"/>
      <c r="E10" s="47"/>
      <c r="F10" s="55"/>
    </row>
    <row r="11" spans="1:6">
      <c r="A11" s="53"/>
      <c r="B11" s="54"/>
      <c r="C11" s="54"/>
      <c r="D11" s="54"/>
      <c r="E11" s="47"/>
      <c r="F11" s="55"/>
    </row>
    <row r="12" spans="1:6">
      <c r="A12" s="40"/>
      <c r="B12" s="40"/>
      <c r="C12" s="40"/>
      <c r="D12" s="40"/>
      <c r="E12" s="41"/>
      <c r="F12" s="41"/>
    </row>
    <row r="13" spans="1:6">
      <c r="A13" s="38" t="s">
        <v>24</v>
      </c>
      <c r="B13" s="37"/>
      <c r="C13" s="37"/>
      <c r="D13" s="37"/>
      <c r="E13" s="37"/>
      <c r="F13" s="37"/>
    </row>
    <row r="14" spans="1:6">
      <c r="A14" s="50" t="s">
        <v>25</v>
      </c>
      <c r="B14" s="51" t="s">
        <v>22</v>
      </c>
      <c r="C14" s="51" t="s">
        <v>26</v>
      </c>
      <c r="D14" s="51" t="s">
        <v>27</v>
      </c>
      <c r="E14" s="51" t="s">
        <v>28</v>
      </c>
      <c r="F14" s="52" t="s">
        <v>29</v>
      </c>
    </row>
    <row r="15" spans="1:6">
      <c r="A15" s="57"/>
      <c r="B15" s="58"/>
      <c r="C15" s="59"/>
      <c r="D15" s="59"/>
      <c r="E15" s="60"/>
      <c r="F15" s="61"/>
    </row>
    <row r="16" spans="1:6">
      <c r="A16" s="57"/>
      <c r="B16" s="62"/>
      <c r="C16" s="63"/>
      <c r="D16" s="63"/>
      <c r="E16" s="63"/>
      <c r="F16" s="64"/>
    </row>
    <row r="17" spans="1:6">
      <c r="A17" s="65"/>
      <c r="B17" s="62"/>
      <c r="C17" s="63"/>
      <c r="D17" s="63"/>
      <c r="E17" s="63"/>
      <c r="F17" s="64"/>
    </row>
    <row r="18" spans="1:6">
      <c r="A18" s="65"/>
      <c r="B18" s="62"/>
      <c r="C18" s="63"/>
      <c r="D18" s="63"/>
      <c r="E18" s="63"/>
      <c r="F18" s="64"/>
    </row>
    <row r="19" spans="1:6">
      <c r="A19" s="65"/>
      <c r="B19" s="62"/>
      <c r="C19" s="63"/>
      <c r="D19" s="63"/>
      <c r="E19" s="63"/>
      <c r="F19" s="64"/>
    </row>
    <row r="20" spans="1:6">
      <c r="A20" s="65"/>
      <c r="B20" s="62"/>
      <c r="C20" s="63"/>
      <c r="D20" s="63"/>
      <c r="E20" s="63"/>
      <c r="F20" s="64"/>
    </row>
    <row r="21" spans="1:6">
      <c r="A21" s="66"/>
      <c r="B21" s="67"/>
      <c r="C21" s="68"/>
      <c r="D21" s="68"/>
      <c r="E21" s="68"/>
      <c r="F21" s="69"/>
    </row>
  </sheetData>
  <mergeCells count="5">
    <mergeCell ref="A2:F2"/>
    <mergeCell ref="B6:D6"/>
    <mergeCell ref="B7:D7"/>
    <mergeCell ref="A8:A9"/>
    <mergeCell ref="B8:D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D779-A5FC-4CA4-8068-C0767ECDF1AE}">
  <dimension ref="A1:H27"/>
  <sheetViews>
    <sheetView workbookViewId="0">
      <selection activeCell="C12" sqref="C12"/>
    </sheetView>
  </sheetViews>
  <sheetFormatPr defaultRowHeight="15"/>
  <cols>
    <col min="1" max="1" width="18.7109375" customWidth="1"/>
    <col min="2" max="2" width="27.140625" customWidth="1"/>
    <col min="3" max="3" width="37.28515625" customWidth="1"/>
    <col min="4" max="4" width="36.140625" customWidth="1"/>
  </cols>
  <sheetData>
    <row r="1" spans="1:8">
      <c r="A1" s="306" t="s">
        <v>281</v>
      </c>
      <c r="B1" s="307"/>
      <c r="C1" s="307"/>
      <c r="D1" s="307"/>
      <c r="E1" s="307"/>
      <c r="F1" s="307"/>
      <c r="G1" s="307"/>
    </row>
    <row r="2" spans="1:8" ht="15.75" thickBot="1">
      <c r="A2" s="308"/>
      <c r="B2" s="308"/>
      <c r="C2" s="308"/>
      <c r="D2" s="308"/>
      <c r="E2" s="308"/>
      <c r="F2" s="308"/>
      <c r="G2" s="308"/>
    </row>
    <row r="3" spans="1:8">
      <c r="A3" s="16" t="s">
        <v>1</v>
      </c>
      <c r="B3" s="293" t="s">
        <v>442</v>
      </c>
      <c r="C3" s="294"/>
      <c r="D3" s="294"/>
      <c r="E3" s="294"/>
      <c r="F3" s="294"/>
      <c r="G3" s="295"/>
    </row>
    <row r="4" spans="1:8">
      <c r="A4" s="22" t="s">
        <v>2</v>
      </c>
      <c r="B4" s="296"/>
      <c r="C4" s="297"/>
      <c r="D4" s="297"/>
      <c r="E4" s="297"/>
      <c r="F4" s="297"/>
      <c r="G4" s="298"/>
    </row>
    <row r="5" spans="1:8">
      <c r="A5" s="23" t="s">
        <v>4</v>
      </c>
      <c r="B5" s="33" t="s">
        <v>220</v>
      </c>
      <c r="C5" s="103"/>
      <c r="D5" s="103"/>
      <c r="E5" s="103"/>
      <c r="F5" s="103"/>
      <c r="G5" s="35"/>
    </row>
    <row r="6" spans="1:8" ht="38.25">
      <c r="A6" s="24" t="s">
        <v>3</v>
      </c>
      <c r="B6" s="25" t="s">
        <v>5</v>
      </c>
      <c r="C6" s="182" t="s">
        <v>6</v>
      </c>
      <c r="D6" s="182" t="s">
        <v>7</v>
      </c>
      <c r="E6" s="198" t="s">
        <v>72</v>
      </c>
      <c r="F6" s="289"/>
      <c r="G6" s="290"/>
    </row>
    <row r="7" spans="1:8" ht="15.75" thickBot="1">
      <c r="A7" s="32">
        <f>COUNTIF(I12:I17,"Pass")</f>
        <v>0</v>
      </c>
      <c r="B7" s="181">
        <f xml:space="preserve"> COUNTIF(I12:I17,"Fail")</f>
        <v>0</v>
      </c>
      <c r="C7" s="183">
        <f>COUNTA(B11:B1004)-2</f>
        <v>11</v>
      </c>
      <c r="D7" s="184"/>
      <c r="E7" s="30">
        <f xml:space="preserve"> SUM(A7:D7)</f>
        <v>11</v>
      </c>
      <c r="F7" s="291"/>
      <c r="G7" s="292"/>
    </row>
    <row r="9" spans="1:8">
      <c r="A9" s="277" t="s">
        <v>9</v>
      </c>
      <c r="B9" s="277" t="s">
        <v>10</v>
      </c>
      <c r="C9" s="277" t="s">
        <v>11</v>
      </c>
      <c r="D9" s="277" t="s">
        <v>12</v>
      </c>
      <c r="E9" s="277" t="s">
        <v>13</v>
      </c>
      <c r="F9" s="277" t="s">
        <v>68</v>
      </c>
      <c r="G9" s="277" t="s">
        <v>70</v>
      </c>
      <c r="H9" s="277" t="s">
        <v>71</v>
      </c>
    </row>
    <row r="10" spans="1:8">
      <c r="A10" s="277"/>
      <c r="B10" s="277"/>
      <c r="C10" s="277"/>
      <c r="D10" s="277"/>
      <c r="E10" s="327"/>
      <c r="F10" s="277"/>
      <c r="G10" s="277"/>
      <c r="H10" s="277"/>
    </row>
    <row r="11" spans="1:8" ht="16.5">
      <c r="A11" s="338" t="s">
        <v>339</v>
      </c>
      <c r="B11" s="339"/>
      <c r="C11" s="339"/>
      <c r="D11" s="339"/>
      <c r="E11" s="339"/>
      <c r="F11" s="339"/>
      <c r="G11" s="339"/>
      <c r="H11" s="339"/>
    </row>
    <row r="12" spans="1:8" ht="181.5">
      <c r="A12" s="197" t="s">
        <v>226</v>
      </c>
      <c r="B12" s="193" t="s">
        <v>186</v>
      </c>
      <c r="C12" s="193" t="s">
        <v>187</v>
      </c>
      <c r="D12" s="194" t="s">
        <v>189</v>
      </c>
      <c r="E12" s="172"/>
      <c r="F12" s="172"/>
      <c r="G12" s="172"/>
      <c r="H12" s="172"/>
    </row>
    <row r="13" spans="1:8" ht="115.5">
      <c r="A13" s="197" t="s">
        <v>227</v>
      </c>
      <c r="B13" s="193" t="s">
        <v>190</v>
      </c>
      <c r="C13" s="193" t="s">
        <v>191</v>
      </c>
      <c r="D13" s="194" t="s">
        <v>223</v>
      </c>
      <c r="E13" s="172"/>
      <c r="F13" s="172"/>
      <c r="G13" s="172"/>
      <c r="H13" s="172"/>
    </row>
    <row r="14" spans="1:8" ht="49.5">
      <c r="A14" s="197" t="s">
        <v>228</v>
      </c>
      <c r="B14" s="193" t="s">
        <v>193</v>
      </c>
      <c r="C14" s="193" t="s">
        <v>196</v>
      </c>
      <c r="D14" s="203" t="s">
        <v>224</v>
      </c>
      <c r="E14" s="172"/>
      <c r="F14" s="172"/>
      <c r="G14" s="172"/>
      <c r="H14" s="172"/>
    </row>
    <row r="15" spans="1:8" ht="49.5">
      <c r="A15" s="197" t="s">
        <v>229</v>
      </c>
      <c r="B15" s="193" t="s">
        <v>197</v>
      </c>
      <c r="C15" s="193" t="s">
        <v>195</v>
      </c>
      <c r="D15" s="203" t="s">
        <v>225</v>
      </c>
      <c r="E15" s="172"/>
      <c r="F15" s="172"/>
      <c r="G15" s="172"/>
      <c r="H15" s="172"/>
    </row>
    <row r="16" spans="1:8" ht="49.5">
      <c r="A16" s="197" t="s">
        <v>230</v>
      </c>
      <c r="B16" s="193" t="s">
        <v>199</v>
      </c>
      <c r="C16" s="193" t="s">
        <v>200</v>
      </c>
      <c r="D16" s="203" t="s">
        <v>201</v>
      </c>
      <c r="E16" s="172"/>
      <c r="F16" s="172"/>
      <c r="G16" s="172"/>
      <c r="H16" s="172"/>
    </row>
    <row r="17" spans="1:8" ht="33">
      <c r="A17" s="197" t="s">
        <v>231</v>
      </c>
      <c r="B17" s="193" t="s">
        <v>202</v>
      </c>
      <c r="C17" s="193" t="s">
        <v>203</v>
      </c>
      <c r="D17" s="203" t="s">
        <v>204</v>
      </c>
      <c r="E17" s="172"/>
      <c r="F17" s="172"/>
      <c r="G17" s="172"/>
      <c r="H17" s="172"/>
    </row>
    <row r="18" spans="1:8">
      <c r="A18" s="335" t="s">
        <v>372</v>
      </c>
      <c r="B18" s="335"/>
      <c r="C18" s="335"/>
      <c r="D18" s="335"/>
      <c r="E18" s="335"/>
      <c r="F18" s="335"/>
      <c r="G18" s="335"/>
      <c r="H18" s="335"/>
    </row>
    <row r="19" spans="1:8">
      <c r="A19" s="336" t="s">
        <v>373</v>
      </c>
      <c r="B19" s="336"/>
      <c r="C19" s="336"/>
      <c r="D19" s="336"/>
      <c r="E19" s="336"/>
      <c r="F19" s="336"/>
      <c r="G19" s="336"/>
      <c r="H19" s="336"/>
    </row>
    <row r="20" spans="1:8" s="205" customFormat="1" ht="30">
      <c r="A20" s="213"/>
      <c r="B20" s="214" t="s">
        <v>284</v>
      </c>
      <c r="C20" s="214" t="s">
        <v>285</v>
      </c>
      <c r="D20" s="213" t="s">
        <v>286</v>
      </c>
      <c r="E20" s="213"/>
      <c r="F20" s="213"/>
      <c r="G20" s="213"/>
      <c r="H20" s="213"/>
    </row>
    <row r="21" spans="1:8" ht="45">
      <c r="A21" s="172"/>
      <c r="B21" s="215" t="s">
        <v>374</v>
      </c>
      <c r="C21" s="216" t="s">
        <v>378</v>
      </c>
      <c r="D21" s="216" t="s">
        <v>382</v>
      </c>
      <c r="E21" s="172"/>
      <c r="F21" s="172"/>
      <c r="G21" s="172"/>
      <c r="H21" s="172"/>
    </row>
    <row r="22" spans="1:8" ht="45">
      <c r="A22" s="172"/>
      <c r="B22" s="215" t="s">
        <v>375</v>
      </c>
      <c r="C22" s="216" t="s">
        <v>379</v>
      </c>
      <c r="D22" s="216" t="s">
        <v>383</v>
      </c>
      <c r="E22" s="172"/>
      <c r="F22" s="172"/>
      <c r="G22" s="172"/>
      <c r="H22" s="172"/>
    </row>
    <row r="23" spans="1:8" ht="45">
      <c r="A23" s="172"/>
      <c r="B23" s="215" t="s">
        <v>377</v>
      </c>
      <c r="C23" s="216" t="s">
        <v>380</v>
      </c>
      <c r="D23" s="216" t="s">
        <v>383</v>
      </c>
      <c r="E23" s="172"/>
      <c r="F23" s="172"/>
      <c r="G23" s="172"/>
      <c r="H23" s="172"/>
    </row>
    <row r="24" spans="1:8" ht="60">
      <c r="A24" s="172"/>
      <c r="B24" s="215" t="s">
        <v>376</v>
      </c>
      <c r="C24" s="216" t="s">
        <v>381</v>
      </c>
      <c r="D24" s="216" t="s">
        <v>383</v>
      </c>
      <c r="E24" s="172"/>
      <c r="F24" s="172"/>
      <c r="G24" s="172"/>
      <c r="H24" s="172"/>
    </row>
    <row r="25" spans="1:8">
      <c r="A25" s="337" t="s">
        <v>384</v>
      </c>
      <c r="B25" s="337"/>
      <c r="C25" s="337"/>
      <c r="D25" s="337"/>
      <c r="E25" s="337"/>
      <c r="F25" s="337"/>
      <c r="G25" s="337"/>
      <c r="H25" s="337"/>
    </row>
    <row r="26" spans="1:8" ht="33">
      <c r="A26" s="172"/>
      <c r="B26" s="215" t="s">
        <v>385</v>
      </c>
      <c r="C26" s="216" t="s">
        <v>386</v>
      </c>
      <c r="D26" s="216" t="s">
        <v>387</v>
      </c>
      <c r="E26" s="172"/>
      <c r="F26" s="172"/>
      <c r="G26" s="172"/>
      <c r="H26" s="172"/>
    </row>
    <row r="27" spans="1:8" ht="33">
      <c r="A27" s="172"/>
      <c r="B27" s="215" t="s">
        <v>388</v>
      </c>
      <c r="C27" s="172"/>
      <c r="D27" s="172"/>
      <c r="E27" s="172"/>
      <c r="F27" s="172"/>
      <c r="G27" s="172"/>
      <c r="H27" s="172"/>
    </row>
  </sheetData>
  <mergeCells count="17">
    <mergeCell ref="A1:G2"/>
    <mergeCell ref="B3:G3"/>
    <mergeCell ref="B4:G4"/>
    <mergeCell ref="F6:G6"/>
    <mergeCell ref="F7:G7"/>
    <mergeCell ref="A18:H18"/>
    <mergeCell ref="A19:H19"/>
    <mergeCell ref="A25:H25"/>
    <mergeCell ref="F9:F10"/>
    <mergeCell ref="G9:G10"/>
    <mergeCell ref="H9:H10"/>
    <mergeCell ref="A11:H11"/>
    <mergeCell ref="A9:A10"/>
    <mergeCell ref="B9:B10"/>
    <mergeCell ref="C9:C10"/>
    <mergeCell ref="D9:D10"/>
    <mergeCell ref="E9:E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987AA-6820-4ED5-A4E0-694E9C4FC053}">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47"/>
  <sheetViews>
    <sheetView topLeftCell="A21" workbookViewId="0">
      <selection activeCell="A20" sqref="A20"/>
    </sheetView>
  </sheetViews>
  <sheetFormatPr defaultRowHeight="15"/>
  <cols>
    <col min="1" max="1" width="22.5703125" customWidth="1"/>
    <col min="2" max="2" width="19.42578125" customWidth="1"/>
    <col min="3" max="3" width="21.5703125" customWidth="1"/>
    <col min="4" max="4" width="16.7109375" customWidth="1"/>
    <col min="5" max="6" width="14" customWidth="1"/>
    <col min="7" max="7" width="15.5703125" customWidth="1"/>
  </cols>
  <sheetData>
    <row r="3" spans="1:1" ht="29.25" customHeight="1">
      <c r="A3" s="99" t="s">
        <v>145</v>
      </c>
    </row>
    <row r="4" spans="1:1" ht="22.5" customHeight="1"/>
    <row r="5" spans="1:1" ht="21.75" customHeight="1"/>
    <row r="6" spans="1:1" ht="21.75" customHeight="1"/>
    <row r="20" spans="1:1" ht="30" customHeight="1">
      <c r="A20" s="99"/>
    </row>
    <row r="21" spans="1:1" ht="24" customHeight="1"/>
    <row r="22" spans="1:1" ht="21" customHeight="1"/>
    <row r="23" spans="1:1" hidden="1"/>
    <row r="25" spans="1:1" ht="21.75" customHeight="1"/>
    <row r="27" spans="1:1" ht="27" customHeight="1"/>
    <row r="28" spans="1:1" ht="29.25" customHeight="1"/>
    <row r="29" spans="1:1" ht="34.5" customHeight="1">
      <c r="A29" s="99"/>
    </row>
    <row r="30" spans="1:1" ht="20.25" customHeight="1"/>
    <row r="31" spans="1:1" ht="19.5" customHeight="1"/>
    <row r="32" spans="1:1" ht="18.75" customHeight="1"/>
    <row r="33" spans="1:1" ht="18.75" customHeight="1"/>
    <row r="34" spans="1:1" ht="22.5" customHeight="1"/>
    <row r="35" spans="1:1" ht="21.75" customHeight="1"/>
    <row r="36" spans="1:1" ht="25.5" customHeight="1"/>
    <row r="44" spans="1:1" ht="20.25" customHeight="1"/>
    <row r="45" spans="1:1" ht="29.25" customHeight="1"/>
    <row r="46" spans="1:1" ht="28.5" customHeight="1"/>
    <row r="47" spans="1:1" ht="35.25" customHeight="1">
      <c r="A47" s="99" t="s">
        <v>73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workbookViewId="0">
      <selection activeCell="D13" sqref="D13"/>
    </sheetView>
  </sheetViews>
  <sheetFormatPr defaultRowHeight="15"/>
  <cols>
    <col min="2" max="2" width="27.7109375" customWidth="1"/>
    <col min="3" max="3" width="19" customWidth="1"/>
    <col min="4" max="4" width="22.140625" customWidth="1"/>
    <col min="8" max="8" width="41.42578125" customWidth="1"/>
  </cols>
  <sheetData>
    <row r="1" spans="1:8" ht="25.5">
      <c r="A1" s="70"/>
      <c r="B1" s="246" t="s">
        <v>30</v>
      </c>
      <c r="C1" s="246"/>
      <c r="D1" s="246"/>
      <c r="E1" s="246"/>
      <c r="F1" s="246"/>
      <c r="G1" s="246"/>
      <c r="H1" s="246"/>
    </row>
    <row r="2" spans="1:8">
      <c r="A2" s="71"/>
      <c r="B2" s="71"/>
      <c r="C2" s="72"/>
      <c r="D2" s="72"/>
      <c r="E2" s="72"/>
      <c r="F2" s="72"/>
      <c r="G2" s="72"/>
      <c r="H2" s="73"/>
    </row>
    <row r="3" spans="1:8">
      <c r="A3" s="70"/>
      <c r="B3" s="74" t="s">
        <v>15</v>
      </c>
      <c r="C3" s="243" t="s">
        <v>218</v>
      </c>
      <c r="D3" s="243"/>
      <c r="E3" s="247" t="s">
        <v>31</v>
      </c>
      <c r="F3" s="247"/>
      <c r="G3" s="243" t="s">
        <v>220</v>
      </c>
      <c r="H3" s="243"/>
    </row>
    <row r="4" spans="1:8">
      <c r="A4" s="70"/>
      <c r="B4" s="74" t="s">
        <v>17</v>
      </c>
      <c r="C4" s="243" t="s">
        <v>218</v>
      </c>
      <c r="D4" s="243"/>
      <c r="E4" s="247" t="s">
        <v>18</v>
      </c>
      <c r="F4" s="247"/>
      <c r="G4" s="243" t="s">
        <v>19</v>
      </c>
      <c r="H4" s="243"/>
    </row>
    <row r="5" spans="1:8">
      <c r="A5" s="70"/>
      <c r="B5" s="75" t="s">
        <v>20</v>
      </c>
      <c r="C5" s="243" t="s">
        <v>219</v>
      </c>
      <c r="D5" s="243"/>
      <c r="E5" s="247" t="s">
        <v>21</v>
      </c>
      <c r="F5" s="247"/>
      <c r="G5" s="244" t="s">
        <v>32</v>
      </c>
      <c r="H5" s="245"/>
    </row>
    <row r="6" spans="1:8">
      <c r="A6" s="71"/>
      <c r="B6" s="75" t="s">
        <v>33</v>
      </c>
      <c r="C6" s="242"/>
      <c r="D6" s="242"/>
      <c r="E6" s="242"/>
      <c r="F6" s="242"/>
      <c r="G6" s="242"/>
      <c r="H6" s="242"/>
    </row>
    <row r="7" spans="1:8">
      <c r="A7" s="71"/>
      <c r="B7" s="76"/>
      <c r="C7" s="77"/>
      <c r="D7" s="72"/>
      <c r="E7" s="72"/>
      <c r="F7" s="72"/>
      <c r="G7" s="72"/>
      <c r="H7" s="73"/>
    </row>
    <row r="8" spans="1:8">
      <c r="A8" s="70"/>
      <c r="B8" s="76"/>
      <c r="C8" s="77"/>
      <c r="D8" s="72"/>
      <c r="E8" s="72"/>
      <c r="F8" s="72"/>
      <c r="G8" s="72"/>
      <c r="H8" s="73"/>
    </row>
    <row r="9" spans="1:8">
      <c r="A9" s="78"/>
      <c r="B9" s="78"/>
      <c r="C9" s="78"/>
      <c r="D9" s="78"/>
      <c r="E9" s="78"/>
      <c r="F9" s="78"/>
      <c r="G9" s="78"/>
      <c r="H9" s="78"/>
    </row>
    <row r="10" spans="1:8">
      <c r="A10" s="79"/>
      <c r="B10" s="80" t="s">
        <v>34</v>
      </c>
      <c r="C10" s="81" t="s">
        <v>35</v>
      </c>
      <c r="D10" s="82" t="s">
        <v>3</v>
      </c>
      <c r="E10" s="81" t="s">
        <v>5</v>
      </c>
      <c r="F10" s="81" t="s">
        <v>6</v>
      </c>
      <c r="G10" s="83" t="s">
        <v>7</v>
      </c>
      <c r="H10" s="84" t="s">
        <v>36</v>
      </c>
    </row>
    <row r="11" spans="1:8">
      <c r="A11" s="85"/>
      <c r="B11" s="86">
        <v>1</v>
      </c>
      <c r="C11" s="87" t="s">
        <v>37</v>
      </c>
      <c r="D11" s="88"/>
      <c r="E11" s="88"/>
      <c r="F11" s="88"/>
      <c r="G11" s="88"/>
      <c r="H11" s="88" t="e">
        <v>#REF!</v>
      </c>
    </row>
    <row r="12" spans="1:8">
      <c r="A12" s="85"/>
      <c r="B12" s="86">
        <v>2</v>
      </c>
      <c r="C12" s="87" t="s">
        <v>74</v>
      </c>
      <c r="D12" s="88">
        <f>'Đăng Nhập User'!A7</f>
        <v>0</v>
      </c>
      <c r="E12" s="88">
        <f>'Đăng Nhập User'!B7</f>
        <v>0</v>
      </c>
      <c r="F12" s="88" t="e">
        <f>'Đăng Nhập User'!#REF!</f>
        <v>#REF!</v>
      </c>
      <c r="G12" s="88">
        <v>0</v>
      </c>
      <c r="H12" s="88">
        <f>'Đăng Nhập User'!D7</f>
        <v>0</v>
      </c>
    </row>
    <row r="13" spans="1:8">
      <c r="A13" s="85"/>
      <c r="B13" s="86">
        <v>3</v>
      </c>
      <c r="C13" s="87" t="s">
        <v>38</v>
      </c>
      <c r="D13" s="88" t="e">
        <f>#REF!</f>
        <v>#REF!</v>
      </c>
      <c r="E13" s="88" t="e">
        <f>#REF!</f>
        <v>#REF!</v>
      </c>
      <c r="F13" s="88" t="e">
        <f>#REF!</f>
        <v>#REF!</v>
      </c>
      <c r="G13" s="88" t="e">
        <f>#REF!</f>
        <v>#REF!</v>
      </c>
      <c r="H13" s="88" t="e">
        <v>#REF!</v>
      </c>
    </row>
    <row r="14" spans="1:8">
      <c r="A14" s="85"/>
      <c r="B14" s="86">
        <v>4</v>
      </c>
      <c r="C14" s="87" t="s">
        <v>39</v>
      </c>
      <c r="D14" s="88">
        <v>0</v>
      </c>
      <c r="E14" s="88">
        <v>0</v>
      </c>
      <c r="F14" s="88">
        <v>0</v>
      </c>
      <c r="G14" s="88">
        <v>0</v>
      </c>
      <c r="H14" s="88">
        <v>0</v>
      </c>
    </row>
    <row r="15" spans="1:8">
      <c r="A15" s="85"/>
      <c r="B15" s="89"/>
      <c r="C15" s="90" t="s">
        <v>40</v>
      </c>
      <c r="D15" s="91" t="e">
        <v>#REF!</v>
      </c>
      <c r="E15" s="91" t="e">
        <v>#REF!</v>
      </c>
      <c r="F15" s="91" t="e">
        <v>#REF!</v>
      </c>
      <c r="G15" s="91" t="e">
        <v>#REF!</v>
      </c>
      <c r="H15" s="92" t="e">
        <v>#REF!</v>
      </c>
    </row>
    <row r="16" spans="1:8">
      <c r="A16" s="78"/>
      <c r="B16" s="93"/>
      <c r="C16" s="78"/>
      <c r="D16" s="94"/>
      <c r="E16" s="95"/>
      <c r="F16" s="95"/>
      <c r="G16" s="95"/>
      <c r="H16" s="95"/>
    </row>
    <row r="17" spans="1:8">
      <c r="A17" s="78"/>
      <c r="B17" s="78"/>
      <c r="C17" s="96" t="s">
        <v>41</v>
      </c>
      <c r="D17" s="78"/>
      <c r="E17" s="97" t="e">
        <f>(D15+E15)*100/(H15-G15)</f>
        <v>#REF!</v>
      </c>
      <c r="F17" s="78" t="s">
        <v>42</v>
      </c>
      <c r="G17" s="78"/>
      <c r="H17" s="98"/>
    </row>
    <row r="18" spans="1:8">
      <c r="A18" s="78"/>
      <c r="B18" s="78"/>
      <c r="C18" s="96" t="s">
        <v>43</v>
      </c>
      <c r="D18" s="78"/>
      <c r="E18" s="97" t="e">
        <f>D15*100/(H15-G15)</f>
        <v>#REF!</v>
      </c>
      <c r="F18" s="78" t="s">
        <v>42</v>
      </c>
      <c r="G18" s="78"/>
      <c r="H18" s="98"/>
    </row>
  </sheetData>
  <mergeCells count="11">
    <mergeCell ref="C6:H6"/>
    <mergeCell ref="G3:H3"/>
    <mergeCell ref="G4:H4"/>
    <mergeCell ref="G5:H5"/>
    <mergeCell ref="B1:H1"/>
    <mergeCell ref="C3:D3"/>
    <mergeCell ref="E3:F3"/>
    <mergeCell ref="C4:D4"/>
    <mergeCell ref="E4:F4"/>
    <mergeCell ref="C5:D5"/>
    <mergeCell ref="E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3"/>
  <sheetViews>
    <sheetView tabSelected="1" workbookViewId="0">
      <selection activeCell="D24" sqref="D24"/>
    </sheetView>
  </sheetViews>
  <sheetFormatPr defaultRowHeight="15"/>
  <cols>
    <col min="1" max="1" width="20.140625" customWidth="1"/>
    <col min="2" max="2" width="21.42578125" customWidth="1"/>
    <col min="3" max="3" width="18.42578125" customWidth="1"/>
    <col min="4" max="4" width="19.85546875" customWidth="1"/>
    <col min="5" max="5" width="17.42578125" customWidth="1"/>
    <col min="6" max="6" width="19.28515625" customWidth="1"/>
  </cols>
  <sheetData>
    <row r="1" spans="1:11">
      <c r="A1" s="251" t="s">
        <v>44</v>
      </c>
      <c r="B1" s="251"/>
      <c r="C1" s="251"/>
      <c r="D1" s="251"/>
      <c r="E1" s="251"/>
      <c r="F1" s="251"/>
      <c r="G1" s="251"/>
      <c r="H1" s="251"/>
      <c r="I1" s="251"/>
      <c r="J1" s="251"/>
      <c r="K1" s="251"/>
    </row>
    <row r="2" spans="1:11">
      <c r="A2" s="252" t="s">
        <v>45</v>
      </c>
      <c r="B2" s="252"/>
      <c r="C2" s="252"/>
      <c r="D2" s="252"/>
      <c r="E2" s="252"/>
      <c r="F2" s="252"/>
      <c r="G2" s="252"/>
      <c r="H2" s="252"/>
      <c r="I2" s="252"/>
      <c r="J2" s="252"/>
      <c r="K2" s="252"/>
    </row>
    <row r="3" spans="1:11">
      <c r="A3" s="110"/>
      <c r="B3" s="111" t="s">
        <v>46</v>
      </c>
      <c r="C3" s="112">
        <f xml:space="preserve"> COUNTA(C14:C133)</f>
        <v>106</v>
      </c>
      <c r="D3" s="113"/>
      <c r="E3" s="113"/>
      <c r="F3" s="113"/>
      <c r="G3" s="114"/>
      <c r="H3" s="115"/>
      <c r="I3" s="116"/>
      <c r="J3" s="117"/>
      <c r="K3" s="116"/>
    </row>
    <row r="4" spans="1:11">
      <c r="A4" s="118"/>
      <c r="B4" s="119" t="s">
        <v>47</v>
      </c>
      <c r="C4" s="120">
        <f>COUNTIF(I12:I91,"P")</f>
        <v>0</v>
      </c>
      <c r="D4" s="113"/>
      <c r="E4" s="113"/>
      <c r="F4" s="113"/>
      <c r="G4" s="114"/>
      <c r="H4" s="115"/>
      <c r="I4" s="116"/>
      <c r="J4" s="117"/>
      <c r="K4" s="116"/>
    </row>
    <row r="5" spans="1:11">
      <c r="A5" s="118"/>
      <c r="B5" s="121" t="s">
        <v>48</v>
      </c>
      <c r="C5" s="120">
        <f>COUNTIF(I12:I91,"F")</f>
        <v>0</v>
      </c>
      <c r="D5" s="113"/>
      <c r="E5" s="113"/>
      <c r="F5" s="113"/>
      <c r="G5" s="114"/>
      <c r="H5" s="115"/>
      <c r="I5" s="116"/>
      <c r="J5" s="117"/>
      <c r="K5" s="116"/>
    </row>
    <row r="6" spans="1:11">
      <c r="A6" s="118"/>
      <c r="B6" s="121" t="s">
        <v>49</v>
      </c>
      <c r="C6" s="120">
        <f>COUNTIF(I12:I91,"N")</f>
        <v>0</v>
      </c>
      <c r="D6" s="113"/>
      <c r="E6" s="113"/>
      <c r="F6" s="113"/>
      <c r="G6" s="114"/>
      <c r="H6" s="115"/>
      <c r="I6" s="116"/>
      <c r="J6" s="117"/>
      <c r="K6" s="116"/>
    </row>
    <row r="7" spans="1:11">
      <c r="A7" s="118"/>
      <c r="B7" s="122" t="s">
        <v>50</v>
      </c>
      <c r="C7" s="120">
        <f>COUNTIF(I12:I91,"C")</f>
        <v>0</v>
      </c>
      <c r="D7" s="113"/>
      <c r="E7" s="113"/>
      <c r="F7" s="113"/>
      <c r="G7" s="114"/>
      <c r="H7" s="115"/>
      <c r="I7" s="116"/>
      <c r="J7" s="117"/>
      <c r="K7" s="116"/>
    </row>
    <row r="8" spans="1:11">
      <c r="A8" s="118"/>
      <c r="B8" s="123"/>
      <c r="C8" s="113"/>
      <c r="D8" s="113"/>
      <c r="E8" s="113"/>
      <c r="F8" s="113"/>
      <c r="G8" s="114"/>
      <c r="H8" s="115"/>
      <c r="I8" s="116"/>
      <c r="J8" s="117"/>
      <c r="K8" s="116"/>
    </row>
    <row r="9" spans="1:11">
      <c r="A9" s="118"/>
      <c r="B9" s="118"/>
      <c r="C9" s="113"/>
      <c r="D9" s="113"/>
      <c r="E9" s="113"/>
      <c r="F9" s="113"/>
      <c r="G9" s="114"/>
      <c r="H9" s="115"/>
      <c r="I9" s="116"/>
      <c r="J9" s="117"/>
      <c r="K9" s="116"/>
    </row>
    <row r="10" spans="1:11" ht="25.5">
      <c r="A10" s="124" t="s">
        <v>51</v>
      </c>
      <c r="B10" s="124" t="s">
        <v>52</v>
      </c>
      <c r="C10" s="253" t="s">
        <v>53</v>
      </c>
      <c r="D10" s="254"/>
      <c r="E10" s="254"/>
      <c r="F10" s="254"/>
      <c r="G10" s="254"/>
      <c r="H10" s="254"/>
      <c r="I10" s="125" t="s">
        <v>54</v>
      </c>
      <c r="J10" s="126" t="s">
        <v>55</v>
      </c>
      <c r="K10" s="125" t="s">
        <v>56</v>
      </c>
    </row>
    <row r="11" spans="1:11" ht="25.5">
      <c r="A11" s="127"/>
      <c r="B11" s="128"/>
      <c r="C11" s="129" t="s">
        <v>57</v>
      </c>
      <c r="D11" s="129" t="s">
        <v>58</v>
      </c>
      <c r="E11" s="129" t="s">
        <v>59</v>
      </c>
      <c r="F11" s="129" t="s">
        <v>60</v>
      </c>
      <c r="G11" s="130" t="s">
        <v>61</v>
      </c>
      <c r="H11" s="129" t="s">
        <v>62</v>
      </c>
      <c r="I11" s="131"/>
      <c r="J11" s="132"/>
      <c r="K11" s="131"/>
    </row>
    <row r="12" spans="1:11">
      <c r="A12" s="133" t="s">
        <v>63</v>
      </c>
      <c r="B12" s="134"/>
      <c r="C12" s="134"/>
      <c r="D12" s="134"/>
      <c r="E12" s="134"/>
      <c r="F12" s="134"/>
      <c r="G12" s="134"/>
      <c r="H12" s="135"/>
      <c r="I12" s="134"/>
      <c r="J12" s="136"/>
      <c r="K12" s="137"/>
    </row>
    <row r="13" spans="1:11">
      <c r="A13" s="138"/>
      <c r="B13" s="255" t="s">
        <v>64</v>
      </c>
      <c r="C13" s="256"/>
      <c r="D13" s="256"/>
      <c r="E13" s="256"/>
      <c r="F13" s="256"/>
      <c r="G13" s="256"/>
      <c r="H13" s="256"/>
      <c r="I13" s="257"/>
      <c r="J13" s="257"/>
      <c r="K13" s="258"/>
    </row>
    <row r="14" spans="1:11">
      <c r="A14" s="139" t="s">
        <v>76</v>
      </c>
      <c r="B14" s="140"/>
      <c r="C14" s="141"/>
      <c r="D14" s="142"/>
      <c r="E14" s="142"/>
      <c r="F14" s="142"/>
      <c r="G14" s="142"/>
      <c r="H14" s="142"/>
      <c r="I14" s="142"/>
      <c r="J14" s="143"/>
      <c r="K14" s="144"/>
    </row>
    <row r="15" spans="1:11">
      <c r="A15" s="145" t="s">
        <v>77</v>
      </c>
      <c r="B15" s="146" t="s">
        <v>78</v>
      </c>
      <c r="C15" s="146" t="s">
        <v>65</v>
      </c>
      <c r="D15" s="146" t="s">
        <v>66</v>
      </c>
      <c r="E15" s="146" t="s">
        <v>104</v>
      </c>
      <c r="F15" s="146" t="s">
        <v>78</v>
      </c>
      <c r="G15" s="146">
        <v>25</v>
      </c>
      <c r="H15" s="169" t="s">
        <v>105</v>
      </c>
      <c r="I15" s="147"/>
      <c r="J15" s="148"/>
      <c r="K15" s="149"/>
    </row>
    <row r="16" spans="1:11">
      <c r="A16" s="145" t="s">
        <v>77</v>
      </c>
      <c r="B16" s="146" t="s">
        <v>79</v>
      </c>
      <c r="C16" s="146" t="s">
        <v>65</v>
      </c>
      <c r="D16" s="146" t="s">
        <v>66</v>
      </c>
      <c r="E16" s="146" t="s">
        <v>66</v>
      </c>
      <c r="F16" s="146" t="s">
        <v>79</v>
      </c>
      <c r="G16" s="146">
        <v>25</v>
      </c>
      <c r="H16" s="168" t="s">
        <v>105</v>
      </c>
      <c r="I16" s="147"/>
      <c r="J16" s="148"/>
      <c r="K16" s="149"/>
    </row>
    <row r="17" spans="1:11">
      <c r="A17" s="145"/>
      <c r="B17" s="146" t="s">
        <v>81</v>
      </c>
      <c r="C17" s="146" t="s">
        <v>67</v>
      </c>
      <c r="D17" s="146"/>
      <c r="E17" s="146"/>
      <c r="F17" s="146" t="s">
        <v>81</v>
      </c>
      <c r="G17" s="146"/>
      <c r="H17" s="146"/>
      <c r="I17" s="147"/>
      <c r="J17" s="148"/>
      <c r="K17" s="150"/>
    </row>
    <row r="18" spans="1:11" ht="16.5" customHeight="1">
      <c r="A18" s="248" t="s">
        <v>80</v>
      </c>
      <c r="B18" s="249"/>
      <c r="C18" s="249"/>
      <c r="D18" s="249"/>
      <c r="E18" s="249"/>
      <c r="F18" s="249"/>
      <c r="G18" s="249"/>
      <c r="H18" s="249"/>
      <c r="I18" s="249"/>
      <c r="J18" s="249"/>
      <c r="K18" s="250"/>
    </row>
    <row r="19" spans="1:11">
      <c r="A19" s="145" t="s">
        <v>80</v>
      </c>
      <c r="B19" s="146" t="s">
        <v>78</v>
      </c>
      <c r="C19" s="146" t="s">
        <v>65</v>
      </c>
      <c r="D19" s="146" t="s">
        <v>66</v>
      </c>
      <c r="E19" s="146" t="s">
        <v>66</v>
      </c>
      <c r="F19" s="146" t="s">
        <v>78</v>
      </c>
      <c r="G19" s="146">
        <v>25</v>
      </c>
      <c r="H19" s="168" t="s">
        <v>105</v>
      </c>
      <c r="I19" s="147"/>
      <c r="J19" s="148"/>
      <c r="K19" s="149"/>
    </row>
    <row r="20" spans="1:11">
      <c r="A20" s="145" t="s">
        <v>80</v>
      </c>
      <c r="B20" s="146" t="s">
        <v>79</v>
      </c>
      <c r="C20" s="146" t="s">
        <v>65</v>
      </c>
      <c r="D20" s="146" t="s">
        <v>66</v>
      </c>
      <c r="E20" s="146" t="s">
        <v>66</v>
      </c>
      <c r="F20" s="146" t="s">
        <v>79</v>
      </c>
      <c r="G20" s="146">
        <v>25</v>
      </c>
      <c r="H20" s="146" t="s">
        <v>105</v>
      </c>
      <c r="I20" s="147"/>
      <c r="J20" s="148"/>
      <c r="K20" s="149"/>
    </row>
    <row r="21" spans="1:11">
      <c r="A21" s="145"/>
      <c r="B21" s="146" t="s">
        <v>81</v>
      </c>
      <c r="C21" s="146" t="s">
        <v>67</v>
      </c>
      <c r="D21" s="146"/>
      <c r="E21" s="146"/>
      <c r="F21" s="146" t="s">
        <v>81</v>
      </c>
      <c r="G21" s="146"/>
      <c r="H21" s="146"/>
      <c r="I21" s="147"/>
      <c r="J21" s="148"/>
      <c r="K21" s="149"/>
    </row>
    <row r="22" spans="1:11">
      <c r="A22" s="248" t="s">
        <v>82</v>
      </c>
      <c r="B22" s="249"/>
      <c r="C22" s="249"/>
      <c r="D22" s="249"/>
      <c r="E22" s="249"/>
      <c r="F22" s="249"/>
      <c r="G22" s="249"/>
      <c r="H22" s="249"/>
      <c r="I22" s="249"/>
      <c r="J22" s="249"/>
      <c r="K22" s="250"/>
    </row>
    <row r="23" spans="1:11">
      <c r="A23" s="145"/>
      <c r="B23" s="146" t="s">
        <v>83</v>
      </c>
      <c r="C23" s="146" t="s">
        <v>67</v>
      </c>
      <c r="D23" s="146"/>
      <c r="E23" s="146"/>
      <c r="F23" s="146" t="s">
        <v>83</v>
      </c>
      <c r="G23" s="146"/>
      <c r="H23" s="146"/>
      <c r="I23" s="147"/>
      <c r="J23" s="148"/>
      <c r="K23" s="149"/>
    </row>
    <row r="24" spans="1:11">
      <c r="A24" s="145"/>
      <c r="B24" s="146" t="s">
        <v>84</v>
      </c>
      <c r="C24" s="146" t="s">
        <v>67</v>
      </c>
      <c r="D24" s="146"/>
      <c r="E24" s="146"/>
      <c r="F24" s="146" t="s">
        <v>84</v>
      </c>
      <c r="G24" s="146"/>
      <c r="H24" s="146"/>
      <c r="I24" s="147"/>
      <c r="J24" s="148"/>
      <c r="K24" s="149"/>
    </row>
    <row r="25" spans="1:11">
      <c r="A25" s="145"/>
      <c r="B25" s="146" t="s">
        <v>85</v>
      </c>
      <c r="C25" s="146" t="s">
        <v>67</v>
      </c>
      <c r="D25" s="146"/>
      <c r="E25" s="146"/>
      <c r="F25" s="146" t="s">
        <v>85</v>
      </c>
      <c r="G25" s="146"/>
      <c r="H25" s="146"/>
      <c r="I25" s="147"/>
      <c r="J25" s="148"/>
      <c r="K25" s="149"/>
    </row>
    <row r="26" spans="1:11">
      <c r="A26" s="145"/>
      <c r="B26" s="146" t="s">
        <v>86</v>
      </c>
      <c r="C26" s="146" t="s">
        <v>67</v>
      </c>
      <c r="D26" s="146"/>
      <c r="E26" s="146"/>
      <c r="F26" s="146" t="s">
        <v>86</v>
      </c>
      <c r="G26" s="146"/>
      <c r="H26" s="146"/>
      <c r="I26" s="147"/>
      <c r="J26" s="148"/>
      <c r="K26" s="149"/>
    </row>
    <row r="27" spans="1:11">
      <c r="A27" s="145"/>
      <c r="B27" s="146" t="s">
        <v>87</v>
      </c>
      <c r="C27" s="146" t="s">
        <v>67</v>
      </c>
      <c r="D27" s="146"/>
      <c r="E27" s="146"/>
      <c r="F27" s="146" t="s">
        <v>87</v>
      </c>
      <c r="G27" s="146"/>
      <c r="H27" s="146"/>
      <c r="I27" s="147"/>
      <c r="J27" s="148"/>
      <c r="K27" s="149"/>
    </row>
    <row r="28" spans="1:11">
      <c r="A28" s="248" t="s">
        <v>84</v>
      </c>
      <c r="B28" s="249"/>
      <c r="C28" s="249"/>
      <c r="D28" s="249"/>
      <c r="E28" s="249"/>
      <c r="F28" s="249"/>
      <c r="G28" s="249"/>
      <c r="H28" s="249"/>
      <c r="I28" s="249"/>
      <c r="J28" s="249"/>
      <c r="K28" s="250"/>
    </row>
    <row r="29" spans="1:11">
      <c r="A29" s="145" t="s">
        <v>84</v>
      </c>
      <c r="B29" s="146" t="s">
        <v>88</v>
      </c>
      <c r="C29" s="146" t="s">
        <v>75</v>
      </c>
      <c r="D29" s="146" t="s">
        <v>66</v>
      </c>
      <c r="E29" s="146" t="s">
        <v>93</v>
      </c>
      <c r="F29" s="146" t="s">
        <v>88</v>
      </c>
      <c r="G29" s="146"/>
      <c r="H29" s="146"/>
      <c r="I29" s="147"/>
      <c r="J29" s="148"/>
      <c r="K29" s="149"/>
    </row>
    <row r="30" spans="1:11">
      <c r="A30" s="145" t="s">
        <v>84</v>
      </c>
      <c r="B30" s="146" t="s">
        <v>89</v>
      </c>
      <c r="C30" s="146" t="s">
        <v>75</v>
      </c>
      <c r="D30" s="146" t="s">
        <v>66</v>
      </c>
      <c r="E30" s="146" t="s">
        <v>93</v>
      </c>
      <c r="F30" s="146" t="s">
        <v>89</v>
      </c>
      <c r="G30" s="146"/>
      <c r="H30" s="146"/>
      <c r="I30" s="147"/>
      <c r="J30" s="148"/>
      <c r="K30" s="149"/>
    </row>
    <row r="31" spans="1:11">
      <c r="A31" s="151" t="s">
        <v>84</v>
      </c>
      <c r="B31" s="146" t="s">
        <v>90</v>
      </c>
      <c r="C31" s="146" t="s">
        <v>75</v>
      </c>
      <c r="D31" s="146" t="s">
        <v>66</v>
      </c>
      <c r="E31" s="146" t="s">
        <v>93</v>
      </c>
      <c r="F31" s="146" t="s">
        <v>90</v>
      </c>
      <c r="G31" s="146"/>
      <c r="H31" s="146"/>
      <c r="I31" s="147"/>
      <c r="J31" s="152"/>
      <c r="K31" s="153"/>
    </row>
    <row r="32" spans="1:11">
      <c r="A32" s="145" t="s">
        <v>84</v>
      </c>
      <c r="B32" s="146" t="s">
        <v>91</v>
      </c>
      <c r="C32" s="146" t="s">
        <v>92</v>
      </c>
      <c r="D32" s="146" t="s">
        <v>66</v>
      </c>
      <c r="E32" s="146" t="s">
        <v>93</v>
      </c>
      <c r="F32" s="146" t="s">
        <v>91</v>
      </c>
      <c r="G32" s="146"/>
      <c r="H32" s="146"/>
      <c r="I32" s="147"/>
      <c r="J32" s="152"/>
      <c r="K32" s="153"/>
    </row>
    <row r="33" spans="1:11">
      <c r="A33" s="145" t="s">
        <v>84</v>
      </c>
      <c r="B33" s="146" t="s">
        <v>94</v>
      </c>
      <c r="C33" s="146" t="s">
        <v>65</v>
      </c>
      <c r="D33" s="146" t="s">
        <v>66</v>
      </c>
      <c r="E33" s="146" t="s">
        <v>66</v>
      </c>
      <c r="F33" s="146" t="s">
        <v>94</v>
      </c>
      <c r="G33" s="146">
        <v>100</v>
      </c>
      <c r="H33" s="146" t="s">
        <v>106</v>
      </c>
      <c r="I33" s="147"/>
      <c r="J33" s="152"/>
      <c r="K33" s="153"/>
    </row>
    <row r="34" spans="1:11">
      <c r="A34" s="145" t="s">
        <v>84</v>
      </c>
      <c r="B34" s="155" t="s">
        <v>95</v>
      </c>
      <c r="C34" s="156" t="s">
        <v>65</v>
      </c>
      <c r="D34" s="161" t="s">
        <v>66</v>
      </c>
      <c r="E34" s="161" t="s">
        <v>66</v>
      </c>
      <c r="F34" s="161" t="s">
        <v>95</v>
      </c>
      <c r="G34" s="162">
        <v>500</v>
      </c>
      <c r="H34" s="161" t="s">
        <v>107</v>
      </c>
      <c r="I34" s="156"/>
      <c r="J34" s="161"/>
      <c r="K34" s="157"/>
    </row>
    <row r="35" spans="1:11">
      <c r="A35" s="161" t="s">
        <v>84</v>
      </c>
      <c r="B35" s="161" t="s">
        <v>96</v>
      </c>
      <c r="C35" s="161" t="s">
        <v>65</v>
      </c>
      <c r="D35" s="161" t="s">
        <v>66</v>
      </c>
      <c r="E35" s="161" t="s">
        <v>66</v>
      </c>
      <c r="F35" s="158" t="s">
        <v>96</v>
      </c>
      <c r="G35" s="161"/>
      <c r="H35" s="158"/>
      <c r="I35" s="161"/>
      <c r="J35" s="158"/>
      <c r="K35" s="161"/>
    </row>
    <row r="36" spans="1:11">
      <c r="A36" s="161" t="s">
        <v>84</v>
      </c>
      <c r="B36" s="161" t="s">
        <v>97</v>
      </c>
      <c r="C36" s="161" t="s">
        <v>98</v>
      </c>
      <c r="D36" s="161" t="s">
        <v>93</v>
      </c>
      <c r="E36" s="161" t="s">
        <v>66</v>
      </c>
      <c r="F36" s="161" t="s">
        <v>97</v>
      </c>
      <c r="G36" s="158"/>
      <c r="H36" s="161"/>
      <c r="I36" s="158"/>
      <c r="J36" s="161"/>
      <c r="K36" s="159"/>
    </row>
    <row r="37" spans="1:11">
      <c r="A37" s="161" t="s">
        <v>84</v>
      </c>
      <c r="B37" s="161" t="s">
        <v>99</v>
      </c>
      <c r="C37" s="161" t="s">
        <v>65</v>
      </c>
      <c r="D37" s="161" t="s">
        <v>66</v>
      </c>
      <c r="E37" s="161" t="s">
        <v>66</v>
      </c>
      <c r="F37" s="158" t="s">
        <v>99</v>
      </c>
      <c r="G37" s="163">
        <v>100</v>
      </c>
      <c r="H37" s="158"/>
      <c r="I37" s="161"/>
      <c r="J37" s="158"/>
      <c r="K37" s="161"/>
    </row>
    <row r="38" spans="1:11">
      <c r="A38" s="161" t="s">
        <v>84</v>
      </c>
      <c r="B38" s="161" t="s">
        <v>100</v>
      </c>
      <c r="C38" s="161" t="s">
        <v>65</v>
      </c>
      <c r="D38" s="161" t="s">
        <v>93</v>
      </c>
      <c r="E38" s="161" t="s">
        <v>66</v>
      </c>
      <c r="F38" s="161" t="s">
        <v>100</v>
      </c>
      <c r="G38" s="158"/>
      <c r="H38" s="161"/>
      <c r="I38" s="158"/>
      <c r="J38" s="161"/>
      <c r="K38" s="159"/>
    </row>
    <row r="39" spans="1:11">
      <c r="A39" s="161" t="s">
        <v>84</v>
      </c>
      <c r="B39" s="161" t="s">
        <v>101</v>
      </c>
      <c r="C39" s="160" t="s">
        <v>65</v>
      </c>
      <c r="D39" s="161" t="s">
        <v>66</v>
      </c>
      <c r="E39" s="161" t="s">
        <v>66</v>
      </c>
      <c r="F39" s="160" t="s">
        <v>101</v>
      </c>
      <c r="G39" s="163">
        <v>11</v>
      </c>
      <c r="H39" s="170" t="s">
        <v>108</v>
      </c>
      <c r="I39" s="161"/>
      <c r="J39" s="160"/>
      <c r="K39" s="161"/>
    </row>
    <row r="40" spans="1:11">
      <c r="A40" s="161" t="s">
        <v>84</v>
      </c>
      <c r="B40" s="154" t="s">
        <v>102</v>
      </c>
      <c r="C40" s="161" t="s">
        <v>65</v>
      </c>
      <c r="D40" s="154" t="s">
        <v>66</v>
      </c>
      <c r="E40" s="161" t="s">
        <v>66</v>
      </c>
      <c r="F40" s="154" t="s">
        <v>102</v>
      </c>
      <c r="G40" s="161"/>
      <c r="H40" s="154"/>
      <c r="I40" s="161"/>
      <c r="J40" s="154"/>
      <c r="K40" s="161"/>
    </row>
    <row r="41" spans="1:11">
      <c r="A41" s="161"/>
      <c r="B41" s="161" t="s">
        <v>84</v>
      </c>
      <c r="C41" s="154" t="s">
        <v>67</v>
      </c>
      <c r="D41" s="161"/>
      <c r="E41" s="154"/>
      <c r="F41" s="161" t="s">
        <v>84</v>
      </c>
      <c r="G41" s="154"/>
      <c r="H41" s="161"/>
      <c r="I41" s="154"/>
      <c r="J41" s="161"/>
      <c r="K41" s="161"/>
    </row>
    <row r="42" spans="1:11">
      <c r="A42" s="161"/>
      <c r="B42" s="154" t="s">
        <v>83</v>
      </c>
      <c r="C42" s="161" t="s">
        <v>67</v>
      </c>
      <c r="D42" s="154"/>
      <c r="E42" s="161"/>
      <c r="F42" s="154" t="s">
        <v>83</v>
      </c>
      <c r="G42" s="161"/>
      <c r="H42" s="154"/>
      <c r="I42" s="161"/>
      <c r="J42" s="154"/>
      <c r="K42" s="161"/>
    </row>
    <row r="43" spans="1:11">
      <c r="A43" s="161"/>
      <c r="B43" s="161" t="s">
        <v>85</v>
      </c>
      <c r="C43" s="154" t="s">
        <v>67</v>
      </c>
      <c r="D43" s="161"/>
      <c r="E43" s="154"/>
      <c r="F43" s="161" t="s">
        <v>85</v>
      </c>
      <c r="G43" s="154"/>
      <c r="H43" s="161"/>
      <c r="I43" s="154"/>
      <c r="J43" s="161"/>
      <c r="K43" s="161"/>
    </row>
    <row r="44" spans="1:11">
      <c r="A44" s="161"/>
      <c r="B44" s="154" t="s">
        <v>103</v>
      </c>
      <c r="C44" s="161" t="s">
        <v>67</v>
      </c>
      <c r="D44" s="154"/>
      <c r="E44" s="161"/>
      <c r="F44" s="154" t="s">
        <v>103</v>
      </c>
      <c r="G44" s="161"/>
      <c r="H44" s="154"/>
      <c r="I44" s="161"/>
      <c r="J44" s="154"/>
      <c r="K44" s="161"/>
    </row>
    <row r="45" spans="1:11">
      <c r="A45" s="248" t="s">
        <v>86</v>
      </c>
      <c r="B45" s="249"/>
      <c r="C45" s="249"/>
      <c r="D45" s="249"/>
      <c r="E45" s="249"/>
      <c r="F45" s="249"/>
      <c r="G45" s="249"/>
      <c r="H45" s="249"/>
      <c r="I45" s="249"/>
      <c r="J45" s="249"/>
      <c r="K45" s="250"/>
    </row>
    <row r="46" spans="1:11">
      <c r="A46" s="145" t="s">
        <v>84</v>
      </c>
      <c r="B46" s="146" t="s">
        <v>88</v>
      </c>
      <c r="C46" s="146" t="s">
        <v>75</v>
      </c>
      <c r="D46" s="146" t="s">
        <v>66</v>
      </c>
      <c r="E46" s="146" t="s">
        <v>93</v>
      </c>
      <c r="F46" s="146" t="s">
        <v>88</v>
      </c>
      <c r="G46" s="146"/>
      <c r="H46" s="146"/>
      <c r="I46" s="147"/>
      <c r="J46" s="148"/>
      <c r="K46" s="149"/>
    </row>
    <row r="47" spans="1:11">
      <c r="A47" s="145" t="s">
        <v>84</v>
      </c>
      <c r="B47" s="146" t="s">
        <v>89</v>
      </c>
      <c r="C47" s="146" t="s">
        <v>75</v>
      </c>
      <c r="D47" s="146" t="s">
        <v>66</v>
      </c>
      <c r="E47" s="146" t="s">
        <v>93</v>
      </c>
      <c r="F47" s="146" t="s">
        <v>89</v>
      </c>
      <c r="G47" s="146"/>
      <c r="H47" s="146"/>
      <c r="I47" s="147"/>
      <c r="J47" s="148"/>
      <c r="K47" s="149"/>
    </row>
    <row r="48" spans="1:11">
      <c r="A48" s="151" t="s">
        <v>84</v>
      </c>
      <c r="B48" s="146" t="s">
        <v>90</v>
      </c>
      <c r="C48" s="146" t="s">
        <v>75</v>
      </c>
      <c r="D48" s="146" t="s">
        <v>66</v>
      </c>
      <c r="E48" s="146" t="s">
        <v>93</v>
      </c>
      <c r="F48" s="146" t="s">
        <v>90</v>
      </c>
      <c r="G48" s="146"/>
      <c r="H48" s="146"/>
      <c r="I48" s="147"/>
      <c r="J48" s="152"/>
      <c r="K48" s="153"/>
    </row>
    <row r="49" spans="1:11">
      <c r="A49" s="145" t="s">
        <v>84</v>
      </c>
      <c r="B49" s="146" t="s">
        <v>91</v>
      </c>
      <c r="C49" s="146" t="s">
        <v>92</v>
      </c>
      <c r="D49" s="146" t="s">
        <v>66</v>
      </c>
      <c r="E49" s="146" t="s">
        <v>93</v>
      </c>
      <c r="F49" s="146" t="s">
        <v>91</v>
      </c>
      <c r="G49" s="146"/>
      <c r="H49" s="146"/>
      <c r="I49" s="147"/>
      <c r="J49" s="152"/>
      <c r="K49" s="153"/>
    </row>
    <row r="50" spans="1:11">
      <c r="A50" s="145" t="s">
        <v>84</v>
      </c>
      <c r="B50" s="146" t="s">
        <v>94</v>
      </c>
      <c r="C50" s="146" t="s">
        <v>65</v>
      </c>
      <c r="D50" s="146" t="s">
        <v>66</v>
      </c>
      <c r="E50" s="146" t="s">
        <v>66</v>
      </c>
      <c r="F50" s="146" t="s">
        <v>94</v>
      </c>
      <c r="G50" s="146">
        <v>100</v>
      </c>
      <c r="H50" s="146" t="s">
        <v>106</v>
      </c>
      <c r="I50" s="147"/>
      <c r="J50" s="152"/>
      <c r="K50" s="153"/>
    </row>
    <row r="51" spans="1:11">
      <c r="A51" s="145" t="s">
        <v>84</v>
      </c>
      <c r="B51" s="155" t="s">
        <v>95</v>
      </c>
      <c r="C51" s="156" t="s">
        <v>65</v>
      </c>
      <c r="D51" s="161" t="s">
        <v>66</v>
      </c>
      <c r="E51" s="161" t="s">
        <v>66</v>
      </c>
      <c r="F51" s="161" t="s">
        <v>95</v>
      </c>
      <c r="G51" s="162">
        <v>500</v>
      </c>
      <c r="H51" s="161" t="s">
        <v>107</v>
      </c>
      <c r="I51" s="156"/>
      <c r="J51" s="161"/>
      <c r="K51" s="157"/>
    </row>
    <row r="52" spans="1:11">
      <c r="A52" s="161" t="s">
        <v>84</v>
      </c>
      <c r="B52" s="161" t="s">
        <v>96</v>
      </c>
      <c r="C52" s="161" t="s">
        <v>65</v>
      </c>
      <c r="D52" s="161" t="s">
        <v>66</v>
      </c>
      <c r="E52" s="161" t="s">
        <v>66</v>
      </c>
      <c r="F52" s="158" t="s">
        <v>96</v>
      </c>
      <c r="G52" s="161"/>
      <c r="H52" s="158"/>
      <c r="I52" s="161"/>
      <c r="J52" s="158"/>
      <c r="K52" s="161"/>
    </row>
    <row r="53" spans="1:11">
      <c r="A53" s="161" t="s">
        <v>84</v>
      </c>
      <c r="B53" s="161" t="s">
        <v>97</v>
      </c>
      <c r="C53" s="161" t="s">
        <v>98</v>
      </c>
      <c r="D53" s="161" t="s">
        <v>93</v>
      </c>
      <c r="E53" s="161" t="s">
        <v>66</v>
      </c>
      <c r="F53" s="161" t="s">
        <v>97</v>
      </c>
      <c r="G53" s="158"/>
      <c r="H53" s="161"/>
      <c r="I53" s="158"/>
      <c r="J53" s="161"/>
      <c r="K53" s="159"/>
    </row>
    <row r="54" spans="1:11">
      <c r="A54" s="161" t="s">
        <v>84</v>
      </c>
      <c r="B54" s="161" t="s">
        <v>99</v>
      </c>
      <c r="C54" s="161" t="s">
        <v>65</v>
      </c>
      <c r="D54" s="161" t="s">
        <v>66</v>
      </c>
      <c r="E54" s="161" t="s">
        <v>66</v>
      </c>
      <c r="F54" s="158" t="s">
        <v>99</v>
      </c>
      <c r="G54" s="163">
        <v>100</v>
      </c>
      <c r="H54" s="158"/>
      <c r="I54" s="161"/>
      <c r="J54" s="158"/>
      <c r="K54" s="161"/>
    </row>
    <row r="55" spans="1:11" s="109" customFormat="1" ht="15.75" customHeight="1">
      <c r="A55" s="161" t="s">
        <v>84</v>
      </c>
      <c r="B55" s="161" t="s">
        <v>100</v>
      </c>
      <c r="C55" s="161" t="s">
        <v>65</v>
      </c>
      <c r="D55" s="161" t="s">
        <v>93</v>
      </c>
      <c r="E55" s="161" t="s">
        <v>66</v>
      </c>
      <c r="F55" s="161" t="s">
        <v>100</v>
      </c>
      <c r="G55" s="158"/>
      <c r="H55" s="161"/>
      <c r="I55" s="158"/>
      <c r="J55" s="161"/>
      <c r="K55" s="159"/>
    </row>
    <row r="56" spans="1:11" s="109" customFormat="1" ht="15.75" customHeight="1">
      <c r="A56" s="161" t="s">
        <v>84</v>
      </c>
      <c r="B56" s="161" t="s">
        <v>101</v>
      </c>
      <c r="C56" s="160" t="s">
        <v>65</v>
      </c>
      <c r="D56" s="161" t="s">
        <v>66</v>
      </c>
      <c r="E56" s="161" t="s">
        <v>66</v>
      </c>
      <c r="F56" s="160" t="s">
        <v>101</v>
      </c>
      <c r="G56" s="163">
        <v>11</v>
      </c>
      <c r="H56" s="160" t="s">
        <v>108</v>
      </c>
      <c r="I56" s="161"/>
      <c r="J56" s="160"/>
      <c r="K56" s="161"/>
    </row>
    <row r="57" spans="1:11">
      <c r="A57" s="161" t="s">
        <v>84</v>
      </c>
      <c r="B57" s="154" t="s">
        <v>102</v>
      </c>
      <c r="C57" s="161" t="s">
        <v>65</v>
      </c>
      <c r="D57" s="154" t="s">
        <v>66</v>
      </c>
      <c r="E57" s="161" t="s">
        <v>66</v>
      </c>
      <c r="F57" s="154" t="s">
        <v>102</v>
      </c>
      <c r="G57" s="161"/>
      <c r="H57" s="154"/>
      <c r="I57" s="161"/>
      <c r="J57" s="154"/>
      <c r="K57" s="161"/>
    </row>
    <row r="58" spans="1:11">
      <c r="A58" s="161"/>
      <c r="B58" s="161" t="s">
        <v>84</v>
      </c>
      <c r="C58" s="154" t="s">
        <v>67</v>
      </c>
      <c r="D58" s="161"/>
      <c r="E58" s="154"/>
      <c r="F58" s="161" t="s">
        <v>84</v>
      </c>
      <c r="G58" s="154"/>
      <c r="H58" s="161"/>
      <c r="I58" s="154"/>
      <c r="J58" s="161"/>
      <c r="K58" s="161"/>
    </row>
    <row r="59" spans="1:11" ht="15" customHeight="1">
      <c r="A59" s="161"/>
      <c r="B59" s="154" t="s">
        <v>83</v>
      </c>
      <c r="C59" s="161" t="s">
        <v>67</v>
      </c>
      <c r="D59" s="154"/>
      <c r="E59" s="161"/>
      <c r="F59" s="154" t="s">
        <v>83</v>
      </c>
      <c r="G59" s="161"/>
      <c r="H59" s="154"/>
      <c r="I59" s="161"/>
      <c r="J59" s="154"/>
      <c r="K59" s="161"/>
    </row>
    <row r="60" spans="1:11">
      <c r="A60" s="161"/>
      <c r="B60" s="161" t="s">
        <v>85</v>
      </c>
      <c r="C60" s="154" t="s">
        <v>67</v>
      </c>
      <c r="D60" s="161"/>
      <c r="E60" s="154"/>
      <c r="F60" s="161" t="s">
        <v>85</v>
      </c>
      <c r="G60" s="154"/>
      <c r="H60" s="161"/>
      <c r="I60" s="154"/>
      <c r="J60" s="161"/>
      <c r="K60" s="161"/>
    </row>
    <row r="61" spans="1:11">
      <c r="A61" s="161"/>
      <c r="B61" s="161" t="s">
        <v>103</v>
      </c>
      <c r="C61" s="161" t="s">
        <v>67</v>
      </c>
      <c r="D61" s="161"/>
      <c r="E61" s="161"/>
      <c r="F61" s="161" t="s">
        <v>103</v>
      </c>
      <c r="G61" s="161"/>
      <c r="H61" s="161"/>
      <c r="I61" s="161"/>
      <c r="J61" s="161"/>
      <c r="K61" s="161"/>
    </row>
    <row r="62" spans="1:11">
      <c r="A62" s="248" t="s">
        <v>87</v>
      </c>
      <c r="B62" s="249"/>
      <c r="C62" s="249"/>
      <c r="D62" s="249"/>
      <c r="E62" s="249"/>
      <c r="F62" s="249"/>
      <c r="G62" s="249"/>
      <c r="H62" s="249"/>
      <c r="I62" s="249"/>
      <c r="J62" s="249"/>
      <c r="K62" s="250"/>
    </row>
    <row r="63" spans="1:11">
      <c r="A63" s="145"/>
      <c r="B63" s="161" t="s">
        <v>84</v>
      </c>
      <c r="C63" s="154" t="s">
        <v>67</v>
      </c>
      <c r="D63" s="161"/>
      <c r="E63" s="154"/>
      <c r="F63" s="161" t="s">
        <v>84</v>
      </c>
      <c r="G63" s="146"/>
      <c r="H63" s="146"/>
      <c r="I63" s="147"/>
      <c r="J63" s="148"/>
      <c r="K63" s="149"/>
    </row>
    <row r="64" spans="1:11">
      <c r="A64" s="145"/>
      <c r="B64" s="154" t="s">
        <v>83</v>
      </c>
      <c r="C64" s="161" t="s">
        <v>67</v>
      </c>
      <c r="D64" s="154"/>
      <c r="E64" s="161"/>
      <c r="F64" s="154" t="s">
        <v>83</v>
      </c>
      <c r="G64" s="146"/>
      <c r="H64" s="146"/>
      <c r="I64" s="147"/>
      <c r="J64" s="148"/>
      <c r="K64" s="149"/>
    </row>
    <row r="65" spans="1:11">
      <c r="A65" s="151"/>
      <c r="B65" s="161" t="s">
        <v>85</v>
      </c>
      <c r="C65" s="154" t="s">
        <v>67</v>
      </c>
      <c r="D65" s="161"/>
      <c r="E65" s="154"/>
      <c r="F65" s="161" t="s">
        <v>85</v>
      </c>
      <c r="G65" s="146"/>
      <c r="H65" s="146"/>
      <c r="I65" s="147"/>
      <c r="J65" s="152"/>
      <c r="K65" s="153"/>
    </row>
    <row r="66" spans="1:11">
      <c r="A66" s="145"/>
      <c r="B66" s="161" t="s">
        <v>103</v>
      </c>
      <c r="C66" s="161" t="s">
        <v>67</v>
      </c>
      <c r="D66" s="161"/>
      <c r="E66" s="161"/>
      <c r="F66" s="161" t="s">
        <v>103</v>
      </c>
      <c r="G66" s="146"/>
      <c r="H66" s="146"/>
      <c r="I66" s="147"/>
      <c r="J66" s="152"/>
      <c r="K66" s="153"/>
    </row>
    <row r="67" spans="1:11">
      <c r="B67" s="171" t="s">
        <v>87</v>
      </c>
      <c r="C67" s="171" t="s">
        <v>67</v>
      </c>
      <c r="D67" s="172"/>
      <c r="F67" s="171" t="s">
        <v>87</v>
      </c>
      <c r="G67" s="172"/>
      <c r="H67" s="172"/>
      <c r="I67" s="172"/>
      <c r="J67" s="172"/>
      <c r="K67" s="172"/>
    </row>
    <row r="68" spans="1:11">
      <c r="A68" s="248" t="s">
        <v>109</v>
      </c>
      <c r="B68" s="249"/>
      <c r="C68" s="249"/>
      <c r="D68" s="249"/>
      <c r="E68" s="249"/>
      <c r="F68" s="249"/>
      <c r="G68" s="249"/>
      <c r="H68" s="249"/>
      <c r="I68" s="249"/>
      <c r="J68" s="249"/>
      <c r="K68" s="250"/>
    </row>
    <row r="69" spans="1:11">
      <c r="A69" s="145"/>
      <c r="B69" s="161" t="s">
        <v>84</v>
      </c>
      <c r="C69" s="154" t="s">
        <v>67</v>
      </c>
      <c r="D69" s="161"/>
      <c r="E69" s="154"/>
      <c r="F69" s="161" t="s">
        <v>84</v>
      </c>
      <c r="G69" s="146"/>
      <c r="H69" s="146"/>
      <c r="I69" s="147"/>
      <c r="J69" s="148"/>
      <c r="K69" s="149"/>
    </row>
    <row r="70" spans="1:11">
      <c r="A70" s="145"/>
      <c r="B70" s="154" t="s">
        <v>83</v>
      </c>
      <c r="C70" s="161" t="s">
        <v>67</v>
      </c>
      <c r="D70" s="154"/>
      <c r="E70" s="161"/>
      <c r="F70" s="154" t="s">
        <v>83</v>
      </c>
      <c r="G70" s="146"/>
      <c r="H70" s="146"/>
      <c r="I70" s="147"/>
      <c r="J70" s="148"/>
      <c r="K70" s="149"/>
    </row>
    <row r="71" spans="1:11">
      <c r="A71" s="151"/>
      <c r="B71" s="161" t="s">
        <v>85</v>
      </c>
      <c r="C71" s="154" t="s">
        <v>67</v>
      </c>
      <c r="D71" s="161"/>
      <c r="E71" s="154"/>
      <c r="F71" s="161" t="s">
        <v>85</v>
      </c>
      <c r="G71" s="146"/>
      <c r="H71" s="146"/>
      <c r="I71" s="147"/>
      <c r="J71" s="152"/>
      <c r="K71" s="153"/>
    </row>
    <row r="72" spans="1:11">
      <c r="A72" s="145"/>
      <c r="B72" s="161" t="s">
        <v>103</v>
      </c>
      <c r="C72" s="161" t="s">
        <v>67</v>
      </c>
      <c r="D72" s="161"/>
      <c r="E72" s="161"/>
      <c r="F72" s="161" t="s">
        <v>103</v>
      </c>
      <c r="G72" s="146"/>
      <c r="H72" s="146"/>
      <c r="I72" s="147"/>
      <c r="J72" s="152"/>
      <c r="K72" s="153"/>
    </row>
    <row r="73" spans="1:11">
      <c r="A73" s="248" t="s">
        <v>110</v>
      </c>
      <c r="B73" s="249"/>
      <c r="C73" s="249"/>
      <c r="D73" s="249"/>
      <c r="E73" s="249"/>
      <c r="F73" s="249"/>
      <c r="G73" s="249"/>
      <c r="H73" s="249"/>
      <c r="I73" s="249"/>
      <c r="J73" s="249"/>
      <c r="K73" s="250"/>
    </row>
    <row r="74" spans="1:11">
      <c r="A74" s="145"/>
      <c r="B74" s="146" t="s">
        <v>111</v>
      </c>
      <c r="C74" s="146" t="s">
        <v>67</v>
      </c>
      <c r="D74" s="146"/>
      <c r="E74" s="146"/>
      <c r="F74" s="146" t="s">
        <v>111</v>
      </c>
      <c r="G74" s="146"/>
      <c r="H74" s="146"/>
      <c r="I74" s="147"/>
      <c r="J74" s="148"/>
      <c r="K74" s="149"/>
    </row>
    <row r="75" spans="1:11">
      <c r="A75" s="145"/>
      <c r="B75" s="146" t="s">
        <v>112</v>
      </c>
      <c r="C75" s="146" t="s">
        <v>67</v>
      </c>
      <c r="D75" s="146"/>
      <c r="E75" s="146"/>
      <c r="F75" s="146" t="s">
        <v>112</v>
      </c>
      <c r="G75" s="146"/>
      <c r="H75" s="146"/>
      <c r="I75" s="147"/>
      <c r="J75" s="148"/>
      <c r="K75" s="149"/>
    </row>
    <row r="76" spans="1:11">
      <c r="A76" s="172"/>
      <c r="B76" s="172" t="s">
        <v>113</v>
      </c>
      <c r="C76" s="172" t="s">
        <v>67</v>
      </c>
      <c r="D76" s="172"/>
      <c r="E76" s="172"/>
      <c r="F76" s="172" t="s">
        <v>113</v>
      </c>
      <c r="G76" s="172"/>
      <c r="H76" s="172"/>
      <c r="I76" s="172"/>
      <c r="J76" s="172"/>
      <c r="K76" s="172"/>
    </row>
    <row r="77" spans="1:11">
      <c r="A77" s="248" t="s">
        <v>124</v>
      </c>
      <c r="B77" s="249"/>
      <c r="C77" s="249"/>
      <c r="D77" s="249"/>
      <c r="E77" s="249"/>
      <c r="F77" s="249"/>
      <c r="G77" s="249"/>
      <c r="H77" s="249"/>
      <c r="I77" s="249"/>
      <c r="J77" s="249"/>
      <c r="K77" s="250"/>
    </row>
    <row r="78" spans="1:11">
      <c r="A78" s="145" t="s">
        <v>124</v>
      </c>
      <c r="B78" s="146" t="s">
        <v>114</v>
      </c>
      <c r="C78" s="146" t="s">
        <v>65</v>
      </c>
      <c r="D78" s="146"/>
      <c r="E78" s="146" t="s">
        <v>93</v>
      </c>
      <c r="F78" s="146" t="s">
        <v>114</v>
      </c>
      <c r="G78" s="146"/>
      <c r="H78" s="146"/>
      <c r="I78" s="147"/>
      <c r="J78" s="148"/>
      <c r="K78" s="149"/>
    </row>
    <row r="79" spans="1:11">
      <c r="A79" s="145" t="s">
        <v>124</v>
      </c>
      <c r="B79" s="146" t="s">
        <v>116</v>
      </c>
      <c r="C79" s="146" t="s">
        <v>65</v>
      </c>
      <c r="D79" s="146" t="s">
        <v>66</v>
      </c>
      <c r="E79" s="146" t="s">
        <v>66</v>
      </c>
      <c r="F79" s="146" t="s">
        <v>116</v>
      </c>
      <c r="G79" s="146">
        <v>30</v>
      </c>
      <c r="H79" s="146" t="s">
        <v>115</v>
      </c>
      <c r="I79" s="147"/>
      <c r="J79" s="148"/>
      <c r="K79" s="149"/>
    </row>
    <row r="80" spans="1:11">
      <c r="A80" s="151" t="s">
        <v>124</v>
      </c>
      <c r="B80" s="146" t="s">
        <v>117</v>
      </c>
      <c r="C80" s="146" t="s">
        <v>65</v>
      </c>
      <c r="D80" s="146" t="s">
        <v>66</v>
      </c>
      <c r="E80" s="146" t="s">
        <v>66</v>
      </c>
      <c r="F80" s="146" t="s">
        <v>117</v>
      </c>
      <c r="G80" s="146">
        <v>11</v>
      </c>
      <c r="H80" s="173" t="s">
        <v>108</v>
      </c>
      <c r="I80" s="147"/>
      <c r="J80" s="152"/>
      <c r="K80" s="153"/>
    </row>
    <row r="81" spans="1:11">
      <c r="A81" s="145" t="s">
        <v>124</v>
      </c>
      <c r="B81" s="146" t="s">
        <v>118</v>
      </c>
      <c r="C81" s="146" t="s">
        <v>65</v>
      </c>
      <c r="D81" s="146" t="s">
        <v>66</v>
      </c>
      <c r="E81" s="146" t="s">
        <v>66</v>
      </c>
      <c r="F81" s="146" t="s">
        <v>118</v>
      </c>
      <c r="G81" s="146">
        <v>200</v>
      </c>
      <c r="H81" s="146"/>
      <c r="I81" s="147"/>
      <c r="J81" s="152"/>
      <c r="K81" s="153"/>
    </row>
    <row r="82" spans="1:11">
      <c r="A82" s="145" t="s">
        <v>124</v>
      </c>
      <c r="B82" s="146" t="s">
        <v>102</v>
      </c>
      <c r="C82" s="146" t="s">
        <v>65</v>
      </c>
      <c r="D82" s="146" t="s">
        <v>66</v>
      </c>
      <c r="E82" s="146" t="s">
        <v>66</v>
      </c>
      <c r="F82" s="146" t="s">
        <v>102</v>
      </c>
      <c r="G82" s="146">
        <v>200</v>
      </c>
      <c r="H82" s="146"/>
      <c r="I82" s="147"/>
      <c r="J82" s="152"/>
      <c r="K82" s="153"/>
    </row>
    <row r="83" spans="1:11">
      <c r="A83" s="145" t="s">
        <v>124</v>
      </c>
      <c r="B83" s="155" t="s">
        <v>119</v>
      </c>
      <c r="C83" s="156" t="s">
        <v>65</v>
      </c>
      <c r="D83" s="161" t="s">
        <v>66</v>
      </c>
      <c r="E83" s="161" t="s">
        <v>66</v>
      </c>
      <c r="F83" s="161" t="s">
        <v>119</v>
      </c>
      <c r="G83" s="162">
        <v>1</v>
      </c>
      <c r="H83" s="161"/>
      <c r="I83" s="156"/>
      <c r="J83" s="161"/>
      <c r="K83" s="157"/>
    </row>
    <row r="84" spans="1:11">
      <c r="A84" s="161" t="s">
        <v>124</v>
      </c>
      <c r="B84" s="161" t="s">
        <v>120</v>
      </c>
      <c r="C84" s="161" t="s">
        <v>65</v>
      </c>
      <c r="D84" s="161" t="s">
        <v>66</v>
      </c>
      <c r="E84" s="161" t="s">
        <v>66</v>
      </c>
      <c r="F84" s="158" t="s">
        <v>120</v>
      </c>
      <c r="G84" s="163">
        <v>100</v>
      </c>
      <c r="H84" s="158"/>
      <c r="I84" s="161"/>
      <c r="J84" s="158"/>
      <c r="K84" s="161"/>
    </row>
    <row r="85" spans="1:11">
      <c r="A85" s="161" t="s">
        <v>124</v>
      </c>
      <c r="B85" s="161" t="s">
        <v>121</v>
      </c>
      <c r="C85" s="161" t="s">
        <v>65</v>
      </c>
      <c r="D85" s="161" t="s">
        <v>66</v>
      </c>
      <c r="E85" s="161" t="s">
        <v>66</v>
      </c>
      <c r="F85" s="161" t="s">
        <v>121</v>
      </c>
      <c r="G85" s="174">
        <v>200</v>
      </c>
      <c r="H85" s="161"/>
      <c r="I85" s="158"/>
      <c r="J85" s="161"/>
      <c r="K85" s="159"/>
    </row>
    <row r="86" spans="1:11">
      <c r="A86" s="161" t="s">
        <v>124</v>
      </c>
      <c r="B86" s="161" t="s">
        <v>99</v>
      </c>
      <c r="C86" s="161" t="s">
        <v>65</v>
      </c>
      <c r="D86" s="161" t="s">
        <v>66</v>
      </c>
      <c r="E86" s="161" t="s">
        <v>66</v>
      </c>
      <c r="F86" s="158" t="s">
        <v>99</v>
      </c>
      <c r="G86" s="163">
        <v>100</v>
      </c>
      <c r="H86" s="158"/>
      <c r="I86" s="161"/>
      <c r="J86" s="158"/>
      <c r="K86" s="161"/>
    </row>
    <row r="87" spans="1:11">
      <c r="A87" s="161" t="s">
        <v>124</v>
      </c>
      <c r="B87" s="161" t="s">
        <v>122</v>
      </c>
      <c r="C87" s="161" t="s">
        <v>123</v>
      </c>
      <c r="D87" s="161" t="s">
        <v>66</v>
      </c>
      <c r="E87" s="161" t="s">
        <v>66</v>
      </c>
      <c r="F87" s="161" t="s">
        <v>122</v>
      </c>
      <c r="G87" s="174">
        <v>50</v>
      </c>
      <c r="H87" s="161"/>
      <c r="I87" s="158"/>
      <c r="J87" s="161"/>
      <c r="K87" s="159"/>
    </row>
    <row r="88" spans="1:11">
      <c r="A88" s="161" t="s">
        <v>124</v>
      </c>
      <c r="B88" s="161" t="s">
        <v>79</v>
      </c>
      <c r="C88" s="160" t="s">
        <v>65</v>
      </c>
      <c r="D88" s="161" t="s">
        <v>66</v>
      </c>
      <c r="E88" s="161" t="s">
        <v>66</v>
      </c>
      <c r="F88" s="160" t="s">
        <v>79</v>
      </c>
      <c r="G88" s="163">
        <v>30</v>
      </c>
      <c r="H88" s="170" t="s">
        <v>115</v>
      </c>
      <c r="I88" s="161"/>
      <c r="J88" s="160"/>
      <c r="K88" s="161"/>
    </row>
    <row r="89" spans="1:11">
      <c r="A89" s="161" t="s">
        <v>124</v>
      </c>
      <c r="B89" s="154" t="s">
        <v>125</v>
      </c>
      <c r="C89" s="161" t="s">
        <v>65</v>
      </c>
      <c r="D89" s="154" t="s">
        <v>66</v>
      </c>
      <c r="E89" s="161" t="s">
        <v>66</v>
      </c>
      <c r="F89" s="154" t="s">
        <v>125</v>
      </c>
      <c r="G89" s="161">
        <v>30</v>
      </c>
      <c r="H89" s="154" t="s">
        <v>115</v>
      </c>
      <c r="I89" s="161"/>
      <c r="J89" s="154"/>
      <c r="K89" s="161"/>
    </row>
    <row r="90" spans="1:11">
      <c r="A90" s="161"/>
      <c r="B90" s="161" t="s">
        <v>126</v>
      </c>
      <c r="C90" s="154" t="s">
        <v>67</v>
      </c>
      <c r="D90" s="161"/>
      <c r="E90" s="154"/>
      <c r="F90" s="161" t="s">
        <v>126</v>
      </c>
      <c r="G90" s="154"/>
      <c r="H90" s="161"/>
      <c r="I90" s="154"/>
      <c r="J90" s="161"/>
      <c r="K90" s="161"/>
    </row>
    <row r="91" spans="1:11">
      <c r="A91" s="161"/>
      <c r="B91" s="161" t="s">
        <v>127</v>
      </c>
      <c r="C91" s="161" t="s">
        <v>67</v>
      </c>
      <c r="D91" s="154"/>
      <c r="E91" s="161"/>
      <c r="F91" s="154" t="s">
        <v>127</v>
      </c>
      <c r="G91" s="161"/>
      <c r="H91" s="154"/>
      <c r="I91" s="161"/>
      <c r="J91" s="154"/>
      <c r="K91" s="161"/>
    </row>
    <row r="92" spans="1:11">
      <c r="A92" s="248" t="s">
        <v>128</v>
      </c>
      <c r="B92" s="249"/>
      <c r="C92" s="249"/>
      <c r="D92" s="249"/>
      <c r="E92" s="249"/>
      <c r="F92" s="249"/>
      <c r="G92" s="249"/>
      <c r="H92" s="249"/>
      <c r="I92" s="249"/>
      <c r="J92" s="249"/>
      <c r="K92" s="250"/>
    </row>
    <row r="93" spans="1:11">
      <c r="A93" s="145"/>
      <c r="B93" s="161" t="s">
        <v>129</v>
      </c>
      <c r="C93" s="154" t="s">
        <v>67</v>
      </c>
      <c r="D93" s="161"/>
      <c r="E93" s="154"/>
      <c r="F93" s="161" t="s">
        <v>129</v>
      </c>
      <c r="G93" s="146"/>
      <c r="H93" s="146"/>
      <c r="I93" s="147"/>
      <c r="J93" s="148"/>
      <c r="K93" s="149"/>
    </row>
    <row r="94" spans="1:11">
      <c r="A94" s="145"/>
      <c r="B94" s="154" t="s">
        <v>130</v>
      </c>
      <c r="C94" s="161" t="s">
        <v>67</v>
      </c>
      <c r="D94" s="154"/>
      <c r="E94" s="161"/>
      <c r="F94" s="154" t="s">
        <v>130</v>
      </c>
      <c r="G94" s="146"/>
      <c r="H94" s="146"/>
      <c r="I94" s="147"/>
      <c r="J94" s="148"/>
      <c r="K94" s="149"/>
    </row>
    <row r="95" spans="1:11">
      <c r="A95" s="151"/>
      <c r="B95" s="161" t="s">
        <v>112</v>
      </c>
      <c r="C95" s="154" t="s">
        <v>67</v>
      </c>
      <c r="D95" s="161"/>
      <c r="E95" s="154"/>
      <c r="F95" s="161" t="s">
        <v>112</v>
      </c>
      <c r="G95" s="146"/>
      <c r="H95" s="146"/>
      <c r="I95" s="147"/>
      <c r="J95" s="152"/>
      <c r="K95" s="153"/>
    </row>
    <row r="96" spans="1:11">
      <c r="A96" s="145"/>
      <c r="B96" s="161" t="s">
        <v>113</v>
      </c>
      <c r="C96" s="161" t="s">
        <v>67</v>
      </c>
      <c r="D96" s="161"/>
      <c r="E96" s="161"/>
      <c r="F96" s="161" t="s">
        <v>113</v>
      </c>
      <c r="G96" s="146"/>
      <c r="H96" s="146"/>
      <c r="I96" s="147"/>
      <c r="J96" s="152"/>
      <c r="K96" s="153"/>
    </row>
    <row r="97" spans="1:11">
      <c r="A97" s="145"/>
      <c r="B97" s="161" t="s">
        <v>103</v>
      </c>
      <c r="C97" s="161" t="s">
        <v>67</v>
      </c>
      <c r="D97" s="161"/>
      <c r="E97" s="161"/>
      <c r="F97" s="161" t="s">
        <v>103</v>
      </c>
      <c r="G97" s="146"/>
      <c r="H97" s="146"/>
      <c r="I97" s="147"/>
      <c r="J97" s="152"/>
      <c r="K97" s="153"/>
    </row>
    <row r="98" spans="1:11">
      <c r="A98" s="248" t="s">
        <v>131</v>
      </c>
      <c r="B98" s="249"/>
      <c r="C98" s="249"/>
      <c r="D98" s="249"/>
      <c r="E98" s="249"/>
      <c r="F98" s="249"/>
      <c r="G98" s="249"/>
      <c r="H98" s="249"/>
      <c r="I98" s="249"/>
      <c r="J98" s="249"/>
      <c r="K98" s="250"/>
    </row>
    <row r="99" spans="1:11">
      <c r="A99" s="145"/>
      <c r="B99" s="146" t="s">
        <v>111</v>
      </c>
      <c r="C99" s="146" t="s">
        <v>67</v>
      </c>
      <c r="D99" s="146"/>
      <c r="E99" s="146"/>
      <c r="F99" s="146" t="s">
        <v>111</v>
      </c>
      <c r="G99" s="146"/>
      <c r="H99" s="146"/>
      <c r="I99" s="147"/>
      <c r="J99" s="148"/>
      <c r="K99" s="149"/>
    </row>
    <row r="100" spans="1:11">
      <c r="A100" s="145"/>
      <c r="B100" s="146" t="s">
        <v>112</v>
      </c>
      <c r="C100" s="146" t="s">
        <v>67</v>
      </c>
      <c r="D100" s="146"/>
      <c r="E100" s="146"/>
      <c r="F100" s="146" t="s">
        <v>112</v>
      </c>
      <c r="G100" s="146"/>
      <c r="H100" s="146"/>
      <c r="I100" s="147"/>
      <c r="J100" s="148"/>
      <c r="K100" s="149"/>
    </row>
    <row r="101" spans="1:11">
      <c r="A101" s="172"/>
      <c r="B101" s="172" t="s">
        <v>113</v>
      </c>
      <c r="C101" s="172" t="s">
        <v>67</v>
      </c>
      <c r="D101" s="172"/>
      <c r="E101" s="172"/>
      <c r="F101" s="172" t="s">
        <v>113</v>
      </c>
      <c r="G101" s="172"/>
      <c r="H101" s="172"/>
      <c r="I101" s="172"/>
      <c r="J101" s="172"/>
      <c r="K101" s="172"/>
    </row>
    <row r="102" spans="1:11">
      <c r="A102" s="248" t="s">
        <v>132</v>
      </c>
      <c r="B102" s="249"/>
      <c r="C102" s="249"/>
      <c r="D102" s="249"/>
      <c r="E102" s="249"/>
      <c r="F102" s="249"/>
      <c r="G102" s="249"/>
      <c r="H102" s="249"/>
      <c r="I102" s="249"/>
      <c r="J102" s="249"/>
      <c r="K102" s="250"/>
    </row>
    <row r="103" spans="1:11">
      <c r="A103" s="145" t="s">
        <v>132</v>
      </c>
      <c r="B103" s="146" t="s">
        <v>133</v>
      </c>
      <c r="C103" s="146" t="s">
        <v>65</v>
      </c>
      <c r="D103" s="146" t="s">
        <v>66</v>
      </c>
      <c r="E103" s="146" t="s">
        <v>66</v>
      </c>
      <c r="F103" s="146" t="s">
        <v>133</v>
      </c>
      <c r="G103" s="146">
        <v>30</v>
      </c>
      <c r="H103" s="146" t="s">
        <v>134</v>
      </c>
      <c r="I103" s="147"/>
      <c r="J103" s="148"/>
      <c r="K103" s="149"/>
    </row>
    <row r="104" spans="1:11">
      <c r="A104" s="145" t="s">
        <v>132</v>
      </c>
      <c r="B104" s="146" t="s">
        <v>116</v>
      </c>
      <c r="C104" s="146" t="s">
        <v>65</v>
      </c>
      <c r="D104" s="146" t="s">
        <v>66</v>
      </c>
      <c r="E104" s="146" t="s">
        <v>66</v>
      </c>
      <c r="F104" s="146" t="s">
        <v>116</v>
      </c>
      <c r="G104" s="146">
        <v>30</v>
      </c>
      <c r="H104" s="146" t="s">
        <v>115</v>
      </c>
      <c r="I104" s="147"/>
      <c r="J104" s="148"/>
      <c r="K104" s="149"/>
    </row>
    <row r="105" spans="1:11">
      <c r="A105" s="151" t="s">
        <v>132</v>
      </c>
      <c r="B105" s="146" t="s">
        <v>135</v>
      </c>
      <c r="C105" s="146" t="s">
        <v>65</v>
      </c>
      <c r="D105" s="146" t="s">
        <v>66</v>
      </c>
      <c r="E105" s="146" t="s">
        <v>66</v>
      </c>
      <c r="F105" s="146" t="s">
        <v>135</v>
      </c>
      <c r="G105" s="146">
        <v>11</v>
      </c>
      <c r="H105" s="173" t="s">
        <v>108</v>
      </c>
      <c r="I105" s="147"/>
      <c r="J105" s="152"/>
      <c r="K105" s="153"/>
    </row>
    <row r="106" spans="1:11">
      <c r="A106" s="145" t="s">
        <v>132</v>
      </c>
      <c r="B106" s="146" t="s">
        <v>136</v>
      </c>
      <c r="C106" s="146" t="s">
        <v>65</v>
      </c>
      <c r="D106" s="146" t="s">
        <v>66</v>
      </c>
      <c r="E106" s="146" t="s">
        <v>66</v>
      </c>
      <c r="F106" s="146" t="s">
        <v>136</v>
      </c>
      <c r="G106" s="146">
        <v>200</v>
      </c>
      <c r="H106" s="146"/>
      <c r="I106" s="147"/>
      <c r="J106" s="152"/>
      <c r="K106" s="153"/>
    </row>
    <row r="107" spans="1:11">
      <c r="A107" s="145" t="s">
        <v>132</v>
      </c>
      <c r="B107" s="146" t="s">
        <v>137</v>
      </c>
      <c r="C107" s="146" t="s">
        <v>92</v>
      </c>
      <c r="D107" s="146" t="s">
        <v>66</v>
      </c>
      <c r="E107" s="146" t="s">
        <v>93</v>
      </c>
      <c r="F107" s="146" t="s">
        <v>137</v>
      </c>
      <c r="G107" s="146"/>
      <c r="H107" s="146"/>
      <c r="I107" s="147"/>
      <c r="J107" s="152"/>
      <c r="K107" s="153"/>
    </row>
    <row r="108" spans="1:11">
      <c r="A108" s="145" t="s">
        <v>132</v>
      </c>
      <c r="B108" s="155" t="s">
        <v>138</v>
      </c>
      <c r="C108" s="156" t="s">
        <v>65</v>
      </c>
      <c r="D108" s="161" t="s">
        <v>66</v>
      </c>
      <c r="E108" s="161" t="s">
        <v>66</v>
      </c>
      <c r="F108" s="161" t="s">
        <v>138</v>
      </c>
      <c r="G108" s="162">
        <v>1</v>
      </c>
      <c r="H108" s="161"/>
      <c r="I108" s="161"/>
      <c r="J108" s="161"/>
      <c r="K108" s="161"/>
    </row>
    <row r="109" spans="1:11">
      <c r="A109" s="161" t="s">
        <v>132</v>
      </c>
      <c r="B109" s="161" t="s">
        <v>122</v>
      </c>
      <c r="C109" s="161" t="s">
        <v>123</v>
      </c>
      <c r="D109" s="161" t="s">
        <v>66</v>
      </c>
      <c r="E109" s="161" t="s">
        <v>66</v>
      </c>
      <c r="F109" s="161" t="s">
        <v>122</v>
      </c>
      <c r="G109" s="163">
        <v>50</v>
      </c>
      <c r="H109" s="161"/>
      <c r="I109" s="158"/>
      <c r="J109" s="161"/>
      <c r="K109" s="159"/>
    </row>
    <row r="110" spans="1:11">
      <c r="A110" s="161" t="s">
        <v>132</v>
      </c>
      <c r="B110" s="161" t="s">
        <v>79</v>
      </c>
      <c r="C110" s="160" t="s">
        <v>65</v>
      </c>
      <c r="D110" s="161" t="s">
        <v>66</v>
      </c>
      <c r="E110" s="161" t="s">
        <v>66</v>
      </c>
      <c r="F110" s="160" t="s">
        <v>79</v>
      </c>
      <c r="G110" s="163">
        <v>30</v>
      </c>
      <c r="H110" s="170" t="s">
        <v>115</v>
      </c>
      <c r="I110" s="161"/>
      <c r="J110" s="160"/>
      <c r="K110" s="161"/>
    </row>
    <row r="111" spans="1:11">
      <c r="A111" s="161" t="s">
        <v>132</v>
      </c>
      <c r="B111" s="154" t="s">
        <v>125</v>
      </c>
      <c r="C111" s="161" t="s">
        <v>65</v>
      </c>
      <c r="D111" s="154" t="s">
        <v>66</v>
      </c>
      <c r="E111" s="161" t="s">
        <v>66</v>
      </c>
      <c r="F111" s="154" t="s">
        <v>125</v>
      </c>
      <c r="G111" s="161">
        <v>30</v>
      </c>
      <c r="H111" s="154" t="s">
        <v>115</v>
      </c>
      <c r="I111" s="161"/>
      <c r="J111" s="161"/>
      <c r="K111" s="161"/>
    </row>
    <row r="112" spans="1:11">
      <c r="A112" s="161" t="s">
        <v>132</v>
      </c>
      <c r="B112" s="161" t="s">
        <v>140</v>
      </c>
      <c r="C112" s="158" t="s">
        <v>98</v>
      </c>
      <c r="D112" s="161" t="s">
        <v>93</v>
      </c>
      <c r="E112" s="158" t="s">
        <v>66</v>
      </c>
      <c r="F112" s="161" t="s">
        <v>141</v>
      </c>
      <c r="G112" s="161"/>
      <c r="H112" s="161"/>
      <c r="I112" s="161"/>
      <c r="J112" s="154"/>
      <c r="K112" s="161"/>
    </row>
    <row r="113" spans="1:11">
      <c r="A113" s="161"/>
      <c r="B113" s="161" t="s">
        <v>126</v>
      </c>
      <c r="C113" s="161" t="s">
        <v>67</v>
      </c>
      <c r="D113" s="161"/>
      <c r="E113" s="161"/>
      <c r="F113" s="161" t="s">
        <v>126</v>
      </c>
      <c r="G113" s="154"/>
      <c r="H113" s="161"/>
      <c r="I113" s="154"/>
      <c r="J113" s="161"/>
      <c r="K113" s="161"/>
    </row>
    <row r="114" spans="1:11">
      <c r="A114" s="161"/>
      <c r="B114" s="161" t="s">
        <v>127</v>
      </c>
      <c r="C114" s="161" t="s">
        <v>67</v>
      </c>
      <c r="D114" s="154"/>
      <c r="E114" s="161"/>
      <c r="F114" s="154" t="s">
        <v>127</v>
      </c>
      <c r="G114" s="161"/>
      <c r="H114" s="154"/>
      <c r="I114" s="161"/>
      <c r="J114" s="154"/>
      <c r="K114" s="161"/>
    </row>
    <row r="115" spans="1:11">
      <c r="A115" s="248" t="s">
        <v>139</v>
      </c>
      <c r="B115" s="249"/>
      <c r="C115" s="249"/>
      <c r="D115" s="249"/>
      <c r="E115" s="249"/>
      <c r="F115" s="249"/>
      <c r="G115" s="249"/>
      <c r="H115" s="249"/>
      <c r="I115" s="249"/>
      <c r="J115" s="249"/>
      <c r="K115" s="250"/>
    </row>
    <row r="116" spans="1:11">
      <c r="A116" s="145" t="s">
        <v>139</v>
      </c>
      <c r="B116" s="146" t="s">
        <v>133</v>
      </c>
      <c r="C116" s="146" t="s">
        <v>65</v>
      </c>
      <c r="D116" s="146" t="s">
        <v>66</v>
      </c>
      <c r="E116" s="146" t="s">
        <v>93</v>
      </c>
      <c r="F116" s="146" t="s">
        <v>133</v>
      </c>
      <c r="G116" s="146">
        <v>30</v>
      </c>
      <c r="H116" s="146" t="s">
        <v>134</v>
      </c>
      <c r="I116" s="147"/>
      <c r="J116" s="148"/>
      <c r="K116" s="149"/>
    </row>
    <row r="117" spans="1:11">
      <c r="A117" s="145" t="s">
        <v>139</v>
      </c>
      <c r="B117" s="146" t="s">
        <v>116</v>
      </c>
      <c r="C117" s="146" t="s">
        <v>65</v>
      </c>
      <c r="D117" s="146" t="s">
        <v>66</v>
      </c>
      <c r="E117" s="146" t="s">
        <v>66</v>
      </c>
      <c r="F117" s="146" t="s">
        <v>116</v>
      </c>
      <c r="G117" s="146">
        <v>30</v>
      </c>
      <c r="H117" s="146" t="s">
        <v>115</v>
      </c>
      <c r="I117" s="147"/>
      <c r="J117" s="148"/>
      <c r="K117" s="149"/>
    </row>
    <row r="118" spans="1:11">
      <c r="A118" s="151" t="s">
        <v>139</v>
      </c>
      <c r="B118" s="146" t="s">
        <v>135</v>
      </c>
      <c r="C118" s="146" t="s">
        <v>65</v>
      </c>
      <c r="D118" s="146" t="s">
        <v>66</v>
      </c>
      <c r="E118" s="146" t="s">
        <v>66</v>
      </c>
      <c r="F118" s="146" t="s">
        <v>135</v>
      </c>
      <c r="G118" s="146">
        <v>11</v>
      </c>
      <c r="H118" s="173" t="s">
        <v>108</v>
      </c>
      <c r="I118" s="147"/>
      <c r="J118" s="152"/>
      <c r="K118" s="153"/>
    </row>
    <row r="119" spans="1:11">
      <c r="A119" s="145" t="s">
        <v>139</v>
      </c>
      <c r="B119" s="146" t="s">
        <v>136</v>
      </c>
      <c r="C119" s="146" t="s">
        <v>65</v>
      </c>
      <c r="D119" s="146" t="s">
        <v>66</v>
      </c>
      <c r="E119" s="146" t="s">
        <v>66</v>
      </c>
      <c r="F119" s="146" t="s">
        <v>136</v>
      </c>
      <c r="G119" s="146">
        <v>200</v>
      </c>
      <c r="H119" s="146"/>
      <c r="I119" s="147"/>
      <c r="J119" s="152"/>
      <c r="K119" s="153"/>
    </row>
    <row r="120" spans="1:11">
      <c r="A120" s="145" t="s">
        <v>139</v>
      </c>
      <c r="B120" s="146" t="s">
        <v>137</v>
      </c>
      <c r="C120" s="146" t="s">
        <v>92</v>
      </c>
      <c r="D120" s="146" t="s">
        <v>66</v>
      </c>
      <c r="E120" s="146" t="s">
        <v>93</v>
      </c>
      <c r="F120" s="146" t="s">
        <v>137</v>
      </c>
      <c r="G120" s="146"/>
      <c r="H120" s="146"/>
      <c r="I120" s="147"/>
      <c r="J120" s="152"/>
      <c r="K120" s="153"/>
    </row>
    <row r="121" spans="1:11">
      <c r="A121" s="145" t="s">
        <v>139</v>
      </c>
      <c r="B121" s="155" t="s">
        <v>138</v>
      </c>
      <c r="C121" s="156" t="s">
        <v>65</v>
      </c>
      <c r="D121" s="161" t="s">
        <v>66</v>
      </c>
      <c r="E121" s="161" t="s">
        <v>66</v>
      </c>
      <c r="F121" s="161" t="s">
        <v>138</v>
      </c>
      <c r="G121" s="162">
        <v>1</v>
      </c>
      <c r="H121" s="161"/>
      <c r="I121" s="161"/>
      <c r="J121" s="161"/>
      <c r="K121" s="161"/>
    </row>
    <row r="122" spans="1:11">
      <c r="A122" s="161" t="s">
        <v>139</v>
      </c>
      <c r="B122" s="161" t="s">
        <v>122</v>
      </c>
      <c r="C122" s="161" t="s">
        <v>123</v>
      </c>
      <c r="D122" s="161" t="s">
        <v>66</v>
      </c>
      <c r="E122" s="161" t="s">
        <v>66</v>
      </c>
      <c r="F122" s="161" t="s">
        <v>122</v>
      </c>
      <c r="G122" s="163">
        <v>50</v>
      </c>
      <c r="H122" s="161"/>
      <c r="I122" s="158"/>
      <c r="J122" s="161"/>
      <c r="K122" s="159"/>
    </row>
    <row r="123" spans="1:11">
      <c r="A123" s="161" t="s">
        <v>139</v>
      </c>
      <c r="B123" s="161" t="s">
        <v>79</v>
      </c>
      <c r="C123" s="160" t="s">
        <v>65</v>
      </c>
      <c r="D123" s="161" t="s">
        <v>66</v>
      </c>
      <c r="E123" s="161" t="s">
        <v>66</v>
      </c>
      <c r="F123" s="160" t="s">
        <v>79</v>
      </c>
      <c r="G123" s="163">
        <v>30</v>
      </c>
      <c r="H123" s="170" t="s">
        <v>115</v>
      </c>
      <c r="I123" s="161"/>
      <c r="J123" s="160"/>
      <c r="K123" s="161"/>
    </row>
    <row r="124" spans="1:11">
      <c r="A124" s="161" t="s">
        <v>139</v>
      </c>
      <c r="B124" s="154" t="s">
        <v>125</v>
      </c>
      <c r="C124" s="161" t="s">
        <v>65</v>
      </c>
      <c r="D124" s="154" t="s">
        <v>66</v>
      </c>
      <c r="E124" s="161" t="s">
        <v>66</v>
      </c>
      <c r="F124" s="154" t="s">
        <v>125</v>
      </c>
      <c r="G124" s="161">
        <v>30</v>
      </c>
      <c r="H124" s="154" t="s">
        <v>115</v>
      </c>
      <c r="I124" s="161"/>
      <c r="J124" s="161"/>
      <c r="K124" s="161"/>
    </row>
    <row r="125" spans="1:11">
      <c r="A125" s="161" t="s">
        <v>139</v>
      </c>
      <c r="B125" s="161" t="s">
        <v>140</v>
      </c>
      <c r="C125" s="158" t="s">
        <v>98</v>
      </c>
      <c r="D125" s="161" t="s">
        <v>93</v>
      </c>
      <c r="E125" s="158" t="s">
        <v>66</v>
      </c>
      <c r="F125" s="161" t="s">
        <v>141</v>
      </c>
      <c r="G125" s="161"/>
      <c r="H125" s="161"/>
      <c r="I125" s="161"/>
      <c r="J125" s="154"/>
      <c r="K125" s="161"/>
    </row>
    <row r="126" spans="1:11">
      <c r="A126" s="161"/>
      <c r="B126" s="161" t="s">
        <v>126</v>
      </c>
      <c r="C126" s="161" t="s">
        <v>67</v>
      </c>
      <c r="D126" s="161"/>
      <c r="E126" s="161"/>
      <c r="F126" s="161" t="s">
        <v>126</v>
      </c>
      <c r="G126" s="154"/>
      <c r="H126" s="161"/>
      <c r="I126" s="154"/>
      <c r="J126" s="161"/>
      <c r="K126" s="161"/>
    </row>
    <row r="127" spans="1:11">
      <c r="A127" s="161"/>
      <c r="B127" s="161" t="s">
        <v>127</v>
      </c>
      <c r="C127" s="161" t="s">
        <v>67</v>
      </c>
      <c r="D127" s="154"/>
      <c r="E127" s="161"/>
      <c r="F127" s="154" t="s">
        <v>127</v>
      </c>
      <c r="G127" s="161"/>
      <c r="H127" s="154"/>
      <c r="I127" s="161"/>
      <c r="J127" s="154"/>
      <c r="K127" s="161"/>
    </row>
    <row r="128" spans="1:11">
      <c r="A128" s="248" t="s">
        <v>142</v>
      </c>
      <c r="B128" s="249"/>
      <c r="C128" s="249"/>
      <c r="D128" s="249"/>
      <c r="E128" s="249"/>
      <c r="F128" s="249"/>
      <c r="G128" s="249"/>
      <c r="H128" s="249"/>
      <c r="I128" s="249"/>
      <c r="J128" s="249"/>
      <c r="K128" s="250"/>
    </row>
    <row r="129" spans="1:11">
      <c r="A129" s="145"/>
      <c r="B129" s="161" t="s">
        <v>129</v>
      </c>
      <c r="C129" s="154" t="s">
        <v>67</v>
      </c>
      <c r="D129" s="161"/>
      <c r="E129" s="154"/>
      <c r="F129" s="161" t="s">
        <v>129</v>
      </c>
      <c r="G129" s="146"/>
      <c r="H129" s="146"/>
      <c r="I129" s="147"/>
      <c r="J129" s="148"/>
      <c r="K129" s="149"/>
    </row>
    <row r="130" spans="1:11">
      <c r="A130" s="145"/>
      <c r="B130" s="154" t="s">
        <v>130</v>
      </c>
      <c r="C130" s="161" t="s">
        <v>67</v>
      </c>
      <c r="D130" s="154"/>
      <c r="E130" s="161"/>
      <c r="F130" s="154" t="s">
        <v>130</v>
      </c>
      <c r="G130" s="146"/>
      <c r="H130" s="146"/>
      <c r="I130" s="147"/>
      <c r="J130" s="148"/>
      <c r="K130" s="149"/>
    </row>
    <row r="131" spans="1:11">
      <c r="A131" s="151"/>
      <c r="B131" s="161" t="s">
        <v>112</v>
      </c>
      <c r="C131" s="154" t="s">
        <v>67</v>
      </c>
      <c r="D131" s="161"/>
      <c r="E131" s="154"/>
      <c r="F131" s="161" t="s">
        <v>112</v>
      </c>
      <c r="G131" s="146"/>
      <c r="H131" s="146"/>
      <c r="I131" s="147"/>
      <c r="J131" s="152"/>
      <c r="K131" s="153"/>
    </row>
    <row r="132" spans="1:11">
      <c r="A132" s="145"/>
      <c r="B132" s="161" t="s">
        <v>113</v>
      </c>
      <c r="C132" s="161" t="s">
        <v>67</v>
      </c>
      <c r="D132" s="161"/>
      <c r="E132" s="161"/>
      <c r="F132" s="161" t="s">
        <v>113</v>
      </c>
      <c r="G132" s="146"/>
      <c r="H132" s="146"/>
      <c r="I132" s="147"/>
      <c r="J132" s="152"/>
      <c r="K132" s="153"/>
    </row>
    <row r="133" spans="1:11">
      <c r="A133" s="145"/>
      <c r="B133" s="161" t="s">
        <v>103</v>
      </c>
      <c r="C133" s="161" t="s">
        <v>67</v>
      </c>
      <c r="D133" s="161"/>
      <c r="E133" s="161"/>
      <c r="F133" s="161" t="s">
        <v>103</v>
      </c>
      <c r="G133" s="146"/>
      <c r="H133" s="146"/>
      <c r="I133" s="147"/>
      <c r="J133" s="152"/>
      <c r="K133" s="153"/>
    </row>
  </sheetData>
  <mergeCells count="17">
    <mergeCell ref="A68:K68"/>
    <mergeCell ref="A73:K73"/>
    <mergeCell ref="A77:K77"/>
    <mergeCell ref="A62:K62"/>
    <mergeCell ref="A1:K1"/>
    <mergeCell ref="A2:K2"/>
    <mergeCell ref="C10:H10"/>
    <mergeCell ref="B13:K13"/>
    <mergeCell ref="A18:K18"/>
    <mergeCell ref="A22:K22"/>
    <mergeCell ref="A28:K28"/>
    <mergeCell ref="A45:K45"/>
    <mergeCell ref="A128:K128"/>
    <mergeCell ref="A92:K92"/>
    <mergeCell ref="A98:K98"/>
    <mergeCell ref="A102:K102"/>
    <mergeCell ref="A115:K115"/>
  </mergeCells>
  <hyperlinks>
    <hyperlink ref="J2:K2" location="Cover!C38" display="TOC" xr:uid="{00000000-0004-0000-0200-000000000000}"/>
    <hyperlink ref="K2" location="Cover!C38" display="TOC" xr:uid="{00000000-0004-0000-0200-000001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3"/>
  <sheetViews>
    <sheetView topLeftCell="A34" zoomScaleNormal="100" workbookViewId="0">
      <selection activeCell="I12" sqref="I12"/>
    </sheetView>
  </sheetViews>
  <sheetFormatPr defaultRowHeight="15"/>
  <cols>
    <col min="1" max="1" width="15.28515625" customWidth="1"/>
    <col min="2" max="2" width="31" customWidth="1"/>
    <col min="3" max="3" width="47.85546875" customWidth="1"/>
    <col min="4" max="4" width="59" customWidth="1"/>
    <col min="5" max="5" width="12.5703125" customWidth="1"/>
    <col min="6" max="6" width="2.5703125" customWidth="1"/>
    <col min="7" max="7" width="28.5703125" hidden="1" customWidth="1"/>
    <col min="8" max="8" width="13.7109375" customWidth="1"/>
    <col min="9" max="9" width="14.5703125" customWidth="1"/>
    <col min="10" max="10" width="12.7109375" customWidth="1"/>
  </cols>
  <sheetData>
    <row r="1" spans="1:23">
      <c r="A1" s="8" t="s">
        <v>0</v>
      </c>
      <c r="B1" s="285"/>
      <c r="C1" s="285"/>
      <c r="D1" s="285"/>
      <c r="E1" s="5"/>
      <c r="F1" s="5"/>
      <c r="G1" s="5"/>
      <c r="H1" s="5"/>
      <c r="I1" s="5"/>
      <c r="J1" s="5"/>
      <c r="K1" s="5"/>
      <c r="L1" s="6"/>
      <c r="M1" s="2"/>
      <c r="N1" s="2"/>
      <c r="O1" s="2"/>
      <c r="P1" s="2"/>
      <c r="Q1" s="2"/>
      <c r="R1" s="2"/>
      <c r="S1" s="2"/>
      <c r="T1" s="2"/>
      <c r="U1" s="2"/>
      <c r="V1" s="2"/>
    </row>
    <row r="2" spans="1:23" ht="15.75" thickBot="1">
      <c r="A2" s="6"/>
      <c r="B2" s="286"/>
      <c r="C2" s="286"/>
      <c r="D2" s="286"/>
      <c r="E2" s="5"/>
      <c r="F2" s="5"/>
      <c r="G2" s="5"/>
      <c r="H2" s="5"/>
      <c r="I2" s="5"/>
      <c r="J2" s="5"/>
      <c r="K2" s="5"/>
      <c r="L2" s="6"/>
      <c r="M2" s="2"/>
      <c r="N2" s="2"/>
      <c r="O2" s="2"/>
      <c r="P2" s="2"/>
      <c r="Q2" s="2"/>
      <c r="R2" s="2"/>
      <c r="S2" s="2"/>
      <c r="T2" s="2"/>
      <c r="U2" s="2"/>
      <c r="V2" s="2"/>
    </row>
    <row r="3" spans="1:23">
      <c r="A3" s="16" t="s">
        <v>1</v>
      </c>
      <c r="B3" s="293" t="s">
        <v>206</v>
      </c>
      <c r="C3" s="294"/>
      <c r="D3" s="294"/>
      <c r="E3" s="294"/>
      <c r="F3" s="295"/>
      <c r="G3" s="17"/>
      <c r="H3" s="18"/>
      <c r="I3" s="19"/>
      <c r="J3" s="20"/>
      <c r="K3" s="21"/>
      <c r="L3" s="21"/>
      <c r="M3" s="21"/>
      <c r="N3" s="21"/>
      <c r="O3" s="21"/>
      <c r="P3" s="21"/>
      <c r="Q3" s="21"/>
      <c r="R3" s="21"/>
      <c r="S3" s="21"/>
      <c r="T3" s="21"/>
      <c r="U3" s="21"/>
      <c r="V3" s="21"/>
    </row>
    <row r="4" spans="1:23" ht="26.25">
      <c r="A4" s="22" t="s">
        <v>2</v>
      </c>
      <c r="B4" s="296"/>
      <c r="C4" s="297"/>
      <c r="D4" s="297"/>
      <c r="E4" s="297"/>
      <c r="F4" s="298"/>
      <c r="G4" s="17"/>
      <c r="H4" s="18"/>
      <c r="I4" s="19"/>
      <c r="J4" s="20"/>
      <c r="K4" s="21" t="s">
        <v>3</v>
      </c>
      <c r="L4" s="21"/>
      <c r="M4" s="21"/>
      <c r="N4" s="21"/>
      <c r="O4" s="21"/>
      <c r="P4" s="21"/>
      <c r="Q4" s="21"/>
      <c r="R4" s="21"/>
      <c r="S4" s="21"/>
      <c r="T4" s="21"/>
      <c r="U4" s="21"/>
      <c r="V4" s="21"/>
    </row>
    <row r="5" spans="1:23">
      <c r="A5" s="23" t="s">
        <v>4</v>
      </c>
      <c r="B5" s="33" t="s">
        <v>220</v>
      </c>
      <c r="C5" s="34"/>
      <c r="D5" s="34"/>
      <c r="E5" s="34"/>
      <c r="F5" s="35"/>
      <c r="G5" s="36"/>
      <c r="H5" s="36"/>
      <c r="I5" s="36"/>
      <c r="J5" s="36"/>
      <c r="K5" s="21" t="s">
        <v>5</v>
      </c>
      <c r="L5" s="21"/>
      <c r="M5" s="21"/>
      <c r="N5" s="21"/>
      <c r="O5" s="21"/>
      <c r="P5" s="21"/>
      <c r="Q5" s="21"/>
      <c r="R5" s="21"/>
      <c r="S5" s="21"/>
      <c r="T5" s="21"/>
      <c r="U5" s="21"/>
      <c r="V5" s="21"/>
    </row>
    <row r="6" spans="1:23">
      <c r="A6" s="24" t="s">
        <v>3</v>
      </c>
      <c r="B6" s="25" t="s">
        <v>5</v>
      </c>
      <c r="C6" s="182" t="s">
        <v>7</v>
      </c>
      <c r="D6" s="26" t="s">
        <v>72</v>
      </c>
      <c r="E6" s="289"/>
      <c r="F6" s="290"/>
      <c r="G6" s="27"/>
      <c r="H6" s="28"/>
      <c r="I6" s="28"/>
      <c r="J6" s="29"/>
      <c r="K6" s="21" t="s">
        <v>8</v>
      </c>
      <c r="L6" s="21"/>
      <c r="M6" s="21"/>
      <c r="N6" s="21"/>
      <c r="O6" s="21"/>
      <c r="P6" s="21"/>
      <c r="Q6" s="21"/>
      <c r="R6" s="21"/>
      <c r="S6" s="21"/>
      <c r="T6" s="21"/>
      <c r="U6" s="21"/>
      <c r="V6" s="21"/>
    </row>
    <row r="7" spans="1:23" ht="15.75" thickBot="1">
      <c r="A7" s="32">
        <f>COUNTIF('Đăng Nhập Ad'!I20:I29,"Pass")</f>
        <v>0</v>
      </c>
      <c r="B7" s="181">
        <f xml:space="preserve"> COUNTIF('Đăng Nhập Ad'!I20:I29,"Fail")</f>
        <v>0</v>
      </c>
      <c r="C7" s="184"/>
      <c r="D7" s="30">
        <f xml:space="preserve"> SUM(A7:C7)</f>
        <v>0</v>
      </c>
      <c r="E7" s="291"/>
      <c r="F7" s="292"/>
      <c r="G7" s="31"/>
      <c r="H7" s="28"/>
      <c r="I7" s="28"/>
      <c r="J7" s="29"/>
      <c r="K7" s="21" t="s">
        <v>7</v>
      </c>
      <c r="L7" s="21"/>
      <c r="M7" s="21"/>
      <c r="N7" s="21"/>
      <c r="O7" s="21"/>
      <c r="P7" s="21"/>
      <c r="Q7" s="21"/>
      <c r="R7" s="21"/>
      <c r="S7" s="21"/>
      <c r="T7" s="21"/>
      <c r="U7" s="21"/>
      <c r="V7" s="21"/>
    </row>
    <row r="8" spans="1:23" ht="21" customHeight="1">
      <c r="A8" s="1"/>
      <c r="B8" s="13"/>
      <c r="C8" s="13"/>
      <c r="D8" s="13"/>
      <c r="E8" s="13"/>
      <c r="F8" s="13"/>
      <c r="G8" s="13"/>
      <c r="H8" s="13"/>
      <c r="I8" s="13"/>
      <c r="J8" s="13"/>
      <c r="K8" s="13"/>
      <c r="L8" s="13"/>
      <c r="M8" s="1"/>
      <c r="N8" s="1"/>
      <c r="O8" s="1"/>
      <c r="P8" s="1"/>
      <c r="Q8" s="1"/>
      <c r="R8" s="1"/>
      <c r="S8" s="1"/>
      <c r="T8" s="1"/>
      <c r="U8" s="1"/>
      <c r="V8" s="1"/>
    </row>
    <row r="9" spans="1:23" ht="32.25" customHeight="1">
      <c r="A9" s="276" t="s">
        <v>9</v>
      </c>
      <c r="B9" s="276" t="s">
        <v>10</v>
      </c>
      <c r="C9" s="276" t="s">
        <v>11</v>
      </c>
      <c r="D9" s="278" t="s">
        <v>12</v>
      </c>
      <c r="E9" s="279"/>
      <c r="F9" s="279"/>
      <c r="G9" s="280"/>
      <c r="H9" s="287" t="s">
        <v>13</v>
      </c>
      <c r="I9" s="284" t="s">
        <v>68</v>
      </c>
      <c r="J9" s="284" t="s">
        <v>70</v>
      </c>
      <c r="K9" s="284" t="s">
        <v>71</v>
      </c>
      <c r="L9" s="277" t="s">
        <v>14</v>
      </c>
      <c r="M9" s="7"/>
      <c r="N9" s="3"/>
      <c r="O9" s="3"/>
      <c r="P9" s="3"/>
      <c r="Q9" s="3"/>
      <c r="R9" s="3"/>
      <c r="S9" s="3"/>
      <c r="T9" s="3"/>
      <c r="U9" s="3"/>
      <c r="V9" s="3"/>
      <c r="W9" s="3"/>
    </row>
    <row r="10" spans="1:23" ht="31.5" customHeight="1">
      <c r="A10" s="277"/>
      <c r="B10" s="277"/>
      <c r="C10" s="277"/>
      <c r="D10" s="281"/>
      <c r="E10" s="282"/>
      <c r="F10" s="282"/>
      <c r="G10" s="283"/>
      <c r="H10" s="288"/>
      <c r="I10" s="276"/>
      <c r="J10" s="276"/>
      <c r="K10" s="276"/>
      <c r="L10" s="277"/>
      <c r="M10" s="9"/>
      <c r="N10" s="10"/>
      <c r="O10" s="10"/>
      <c r="P10" s="10"/>
      <c r="Q10" s="10"/>
      <c r="R10" s="10"/>
      <c r="S10" s="10"/>
      <c r="T10" s="10"/>
      <c r="U10" s="10"/>
      <c r="V10" s="10"/>
      <c r="W10" s="10"/>
    </row>
    <row r="11" spans="1:23">
      <c r="A11" s="105" t="s">
        <v>205</v>
      </c>
      <c r="B11" s="105"/>
      <c r="C11" s="105"/>
      <c r="D11" s="105"/>
      <c r="E11" s="261"/>
      <c r="F11" s="261"/>
      <c r="G11" s="261"/>
      <c r="H11" s="261"/>
      <c r="I11" s="261"/>
      <c r="J11" s="261"/>
      <c r="K11" s="261"/>
      <c r="L11" s="262"/>
      <c r="M11" s="12"/>
      <c r="N11" s="12"/>
      <c r="O11" s="12"/>
      <c r="P11" s="12"/>
      <c r="Q11" s="12"/>
      <c r="R11" s="12"/>
      <c r="S11" s="12"/>
      <c r="T11" s="12"/>
      <c r="U11" s="12"/>
      <c r="V11" s="12"/>
    </row>
    <row r="12" spans="1:23" ht="51">
      <c r="A12" s="187" t="s">
        <v>207</v>
      </c>
      <c r="B12" s="187" t="s">
        <v>186</v>
      </c>
      <c r="C12" s="187" t="s">
        <v>187</v>
      </c>
      <c r="D12" s="259" t="s">
        <v>189</v>
      </c>
      <c r="E12" s="268"/>
      <c r="F12" s="268"/>
      <c r="G12" s="272"/>
      <c r="H12" s="185" t="s">
        <v>450</v>
      </c>
      <c r="I12" s="172"/>
      <c r="J12" s="360">
        <v>43413</v>
      </c>
      <c r="K12" s="172"/>
      <c r="L12" s="172"/>
      <c r="M12" s="12"/>
      <c r="N12" s="12"/>
      <c r="O12" s="12"/>
      <c r="P12" s="12"/>
      <c r="Q12" s="12"/>
      <c r="R12" s="12"/>
      <c r="S12" s="12"/>
      <c r="T12" s="12"/>
      <c r="U12" s="12"/>
      <c r="V12" s="12"/>
    </row>
    <row r="13" spans="1:23" ht="25.5">
      <c r="A13" s="187" t="s">
        <v>208</v>
      </c>
      <c r="B13" s="187" t="s">
        <v>190</v>
      </c>
      <c r="C13" s="187" t="s">
        <v>191</v>
      </c>
      <c r="D13" s="259" t="s">
        <v>192</v>
      </c>
      <c r="E13" s="268"/>
      <c r="F13" s="268"/>
      <c r="G13" s="272"/>
      <c r="H13" s="185" t="s">
        <v>450</v>
      </c>
      <c r="I13" s="172"/>
      <c r="J13" s="172"/>
      <c r="K13" s="172"/>
      <c r="L13" s="172"/>
      <c r="M13" s="12"/>
      <c r="N13" s="12"/>
      <c r="O13" s="12"/>
      <c r="P13" s="12"/>
      <c r="Q13" s="12"/>
      <c r="R13" s="12"/>
      <c r="S13" s="12"/>
      <c r="T13" s="12"/>
      <c r="U13" s="12"/>
      <c r="V13" s="12"/>
    </row>
    <row r="14" spans="1:23" ht="25.5">
      <c r="A14" s="187" t="s">
        <v>209</v>
      </c>
      <c r="B14" s="187" t="s">
        <v>193</v>
      </c>
      <c r="C14" s="187" t="s">
        <v>196</v>
      </c>
      <c r="D14" s="259" t="s">
        <v>194</v>
      </c>
      <c r="E14" s="268"/>
      <c r="F14" s="268"/>
      <c r="G14" s="268"/>
      <c r="H14" s="185" t="s">
        <v>450</v>
      </c>
      <c r="I14" s="172"/>
      <c r="J14" s="172"/>
      <c r="K14" s="172"/>
      <c r="L14" s="172"/>
      <c r="M14" s="12"/>
      <c r="N14" s="12"/>
      <c r="O14" s="12"/>
      <c r="P14" s="12"/>
      <c r="Q14" s="12"/>
      <c r="R14" s="12"/>
      <c r="S14" s="12"/>
      <c r="T14" s="12"/>
      <c r="U14" s="12"/>
      <c r="V14" s="12"/>
    </row>
    <row r="15" spans="1:23" ht="25.5">
      <c r="A15" s="187" t="s">
        <v>210</v>
      </c>
      <c r="B15" s="187" t="s">
        <v>197</v>
      </c>
      <c r="C15" s="187" t="s">
        <v>195</v>
      </c>
      <c r="D15" s="263" t="s">
        <v>198</v>
      </c>
      <c r="E15" s="264"/>
      <c r="F15" s="264"/>
      <c r="G15" s="264"/>
      <c r="H15" s="185" t="s">
        <v>450</v>
      </c>
      <c r="I15" s="172"/>
      <c r="J15" s="172"/>
      <c r="K15" s="172"/>
      <c r="L15" s="172"/>
      <c r="M15" s="12"/>
      <c r="N15" s="12"/>
      <c r="O15" s="12"/>
      <c r="P15" s="12"/>
      <c r="Q15" s="12"/>
      <c r="R15" s="12"/>
      <c r="S15" s="12"/>
      <c r="T15" s="12"/>
      <c r="U15" s="12"/>
      <c r="V15" s="12"/>
    </row>
    <row r="16" spans="1:23" ht="38.25">
      <c r="A16" s="187" t="s">
        <v>211</v>
      </c>
      <c r="B16" s="187" t="s">
        <v>199</v>
      </c>
      <c r="C16" s="187" t="s">
        <v>200</v>
      </c>
      <c r="D16" s="265" t="s">
        <v>201</v>
      </c>
      <c r="E16" s="266"/>
      <c r="F16" s="266"/>
      <c r="G16" s="266"/>
      <c r="H16" s="185" t="s">
        <v>450</v>
      </c>
      <c r="I16" s="172"/>
      <c r="J16" s="172"/>
      <c r="K16" s="172"/>
      <c r="L16" s="172"/>
      <c r="M16" s="12"/>
      <c r="N16" s="12"/>
      <c r="O16" s="12"/>
      <c r="P16" s="12"/>
      <c r="Q16" s="12"/>
      <c r="R16" s="12"/>
      <c r="S16" s="12"/>
      <c r="T16" s="12"/>
      <c r="U16" s="12"/>
      <c r="V16" s="12"/>
    </row>
    <row r="17" spans="1:23" ht="25.5">
      <c r="A17" s="187" t="s">
        <v>212</v>
      </c>
      <c r="B17" s="187" t="s">
        <v>202</v>
      </c>
      <c r="C17" s="187" t="s">
        <v>203</v>
      </c>
      <c r="D17" s="259" t="s">
        <v>204</v>
      </c>
      <c r="E17" s="260"/>
      <c r="F17" s="260"/>
      <c r="G17" s="260"/>
      <c r="H17" s="185" t="s">
        <v>450</v>
      </c>
      <c r="I17" s="172"/>
      <c r="J17" s="172"/>
      <c r="K17" s="172"/>
      <c r="L17" s="172"/>
      <c r="M17" s="4"/>
      <c r="N17" s="4"/>
      <c r="O17" s="4"/>
      <c r="P17" s="4"/>
      <c r="Q17" s="4"/>
      <c r="R17" s="4"/>
      <c r="S17" s="4"/>
      <c r="T17" s="4"/>
      <c r="U17" s="4"/>
    </row>
    <row r="18" spans="1:23" ht="21" customHeight="1">
      <c r="A18" s="105" t="s">
        <v>206</v>
      </c>
      <c r="B18" s="105"/>
      <c r="C18" s="105"/>
      <c r="D18" s="105"/>
      <c r="E18" s="105"/>
      <c r="F18" s="105"/>
      <c r="G18" s="105"/>
      <c r="H18" s="105"/>
      <c r="I18" s="105"/>
      <c r="J18" s="105"/>
      <c r="K18" s="261"/>
      <c r="L18" s="262"/>
      <c r="M18" s="4"/>
      <c r="N18" s="4"/>
      <c r="O18" s="4"/>
      <c r="P18" s="4"/>
      <c r="Q18" s="4"/>
      <c r="R18" s="4"/>
      <c r="S18" s="4"/>
      <c r="T18" s="4"/>
      <c r="U18" s="4"/>
    </row>
    <row r="19" spans="1:23" s="275" customFormat="1" ht="36" customHeight="1">
      <c r="A19" s="273" t="s">
        <v>598</v>
      </c>
      <c r="B19" s="274"/>
      <c r="C19" s="274"/>
      <c r="D19" s="274"/>
      <c r="E19" s="274"/>
      <c r="F19" s="274"/>
      <c r="G19" s="274"/>
      <c r="H19" s="274"/>
      <c r="I19" s="274"/>
      <c r="J19" s="274"/>
      <c r="K19" s="274"/>
      <c r="L19" s="274"/>
      <c r="M19" s="274"/>
      <c r="N19" s="274"/>
      <c r="O19" s="274"/>
      <c r="P19" s="274"/>
      <c r="Q19" s="274"/>
      <c r="R19" s="274"/>
      <c r="S19" s="274"/>
      <c r="T19" s="274"/>
      <c r="U19" s="274"/>
      <c r="V19" s="274"/>
      <c r="W19" s="274"/>
    </row>
    <row r="20" spans="1:23" ht="25.5">
      <c r="A20" s="187" t="s">
        <v>156</v>
      </c>
      <c r="B20" s="187" t="s">
        <v>143</v>
      </c>
      <c r="C20" s="187" t="s">
        <v>148</v>
      </c>
      <c r="D20" s="269" t="s">
        <v>217</v>
      </c>
      <c r="E20" s="269"/>
      <c r="F20" s="269"/>
      <c r="G20" s="269"/>
      <c r="H20" s="187" t="s">
        <v>450</v>
      </c>
      <c r="I20" s="14"/>
      <c r="J20" s="187"/>
      <c r="K20" s="187"/>
      <c r="L20" s="106"/>
      <c r="M20" s="12"/>
      <c r="N20" s="12"/>
      <c r="O20" s="12"/>
      <c r="P20" s="12"/>
      <c r="Q20" s="12"/>
      <c r="R20" s="12"/>
      <c r="S20" s="12"/>
      <c r="T20" s="12"/>
      <c r="U20" s="12"/>
    </row>
    <row r="21" spans="1:23" ht="38.25">
      <c r="A21" s="187" t="s">
        <v>157</v>
      </c>
      <c r="B21" s="187" t="s">
        <v>147</v>
      </c>
      <c r="C21" s="187" t="s">
        <v>221</v>
      </c>
      <c r="D21" s="270" t="s">
        <v>466</v>
      </c>
      <c r="E21" s="270"/>
      <c r="F21" s="270"/>
      <c r="G21" s="270"/>
      <c r="H21" s="187" t="s">
        <v>450</v>
      </c>
      <c r="I21" s="14"/>
      <c r="J21" s="187"/>
      <c r="K21" s="187"/>
      <c r="L21" s="106"/>
      <c r="M21" s="12"/>
      <c r="N21" s="12"/>
      <c r="O21" s="12"/>
      <c r="P21" s="12"/>
      <c r="Q21" s="12"/>
      <c r="R21" s="12"/>
      <c r="S21" s="12"/>
      <c r="T21" s="12"/>
      <c r="U21" s="12"/>
    </row>
    <row r="22" spans="1:23" ht="38.25">
      <c r="A22" s="188" t="s">
        <v>158</v>
      </c>
      <c r="B22" s="187" t="s">
        <v>150</v>
      </c>
      <c r="C22" s="190" t="s">
        <v>151</v>
      </c>
      <c r="D22" s="271" t="s">
        <v>468</v>
      </c>
      <c r="E22" s="270"/>
      <c r="F22" s="270"/>
      <c r="G22" s="270"/>
      <c r="H22" s="187" t="s">
        <v>450</v>
      </c>
      <c r="I22" s="15"/>
      <c r="J22" s="187"/>
      <c r="K22" s="187"/>
      <c r="L22" s="106"/>
      <c r="M22" s="12"/>
      <c r="N22" s="12"/>
      <c r="O22" s="12"/>
      <c r="P22" s="12"/>
      <c r="Q22" s="12"/>
      <c r="R22" s="12"/>
      <c r="S22" s="12"/>
      <c r="T22" s="12"/>
      <c r="U22" s="12"/>
    </row>
    <row r="23" spans="1:23" ht="45" customHeight="1">
      <c r="A23" s="187" t="s">
        <v>162</v>
      </c>
      <c r="B23" s="187" t="s">
        <v>150</v>
      </c>
      <c r="C23" s="187" t="s">
        <v>152</v>
      </c>
      <c r="D23" s="271" t="s">
        <v>467</v>
      </c>
      <c r="E23" s="270"/>
      <c r="F23" s="270"/>
      <c r="G23" s="270"/>
      <c r="H23" s="187" t="s">
        <v>450</v>
      </c>
      <c r="I23" s="14"/>
      <c r="J23" s="187"/>
      <c r="K23" s="187"/>
      <c r="L23" s="106"/>
    </row>
    <row r="24" spans="1:23" ht="38.25">
      <c r="A24" s="187" t="s">
        <v>165</v>
      </c>
      <c r="B24" s="187" t="s">
        <v>150</v>
      </c>
      <c r="C24" s="187" t="s">
        <v>154</v>
      </c>
      <c r="D24" s="271" t="s">
        <v>469</v>
      </c>
      <c r="E24" s="270"/>
      <c r="F24" s="270"/>
      <c r="G24" s="270"/>
      <c r="H24" s="187" t="s">
        <v>450</v>
      </c>
      <c r="I24" s="14"/>
      <c r="J24" s="187"/>
      <c r="K24" s="187"/>
      <c r="L24" s="106"/>
    </row>
    <row r="25" spans="1:23" ht="38.25">
      <c r="A25" s="187" t="s">
        <v>166</v>
      </c>
      <c r="B25" s="187" t="s">
        <v>155</v>
      </c>
      <c r="C25" s="187" t="s">
        <v>599</v>
      </c>
      <c r="D25" s="259" t="s">
        <v>473</v>
      </c>
      <c r="E25" s="268"/>
      <c r="F25" s="268"/>
      <c r="G25" s="272"/>
      <c r="H25" s="186" t="s">
        <v>451</v>
      </c>
      <c r="I25" s="187"/>
      <c r="J25" s="187"/>
      <c r="K25" s="187"/>
      <c r="L25" s="175"/>
    </row>
    <row r="26" spans="1:23" ht="38.25" customHeight="1">
      <c r="A26" s="187" t="s">
        <v>167</v>
      </c>
      <c r="B26" s="187" t="s">
        <v>155</v>
      </c>
      <c r="C26" s="187" t="s">
        <v>159</v>
      </c>
      <c r="D26" s="263" t="s">
        <v>473</v>
      </c>
      <c r="E26" s="264"/>
      <c r="F26" s="264"/>
      <c r="G26" s="264"/>
      <c r="H26" s="186" t="s">
        <v>451</v>
      </c>
      <c r="I26" s="187"/>
      <c r="J26" s="187"/>
      <c r="K26" s="187"/>
      <c r="L26" s="175"/>
    </row>
    <row r="27" spans="1:23" ht="42" customHeight="1">
      <c r="A27" s="187" t="s">
        <v>213</v>
      </c>
      <c r="B27" s="187" t="s">
        <v>155</v>
      </c>
      <c r="C27" s="187" t="s">
        <v>600</v>
      </c>
      <c r="D27" s="265" t="s">
        <v>472</v>
      </c>
      <c r="E27" s="266"/>
      <c r="F27" s="266"/>
      <c r="G27" s="267"/>
      <c r="H27" s="186" t="s">
        <v>451</v>
      </c>
      <c r="I27" s="14"/>
      <c r="J27" s="187"/>
      <c r="K27" s="187"/>
      <c r="L27" s="106"/>
    </row>
    <row r="28" spans="1:23" ht="38.25">
      <c r="A28" s="187" t="s">
        <v>214</v>
      </c>
      <c r="B28" s="187" t="s">
        <v>155</v>
      </c>
      <c r="C28" s="187" t="s">
        <v>161</v>
      </c>
      <c r="D28" s="299" t="s">
        <v>466</v>
      </c>
      <c r="E28" s="260"/>
      <c r="F28" s="260"/>
      <c r="G28" s="302"/>
      <c r="H28" s="186" t="s">
        <v>451</v>
      </c>
      <c r="I28" s="14"/>
      <c r="J28" s="187"/>
      <c r="K28" s="187"/>
      <c r="L28" s="106"/>
    </row>
    <row r="29" spans="1:23" ht="38.25" customHeight="1">
      <c r="A29" s="187" t="s">
        <v>168</v>
      </c>
      <c r="B29" s="187" t="s">
        <v>163</v>
      </c>
      <c r="C29" s="187" t="s">
        <v>164</v>
      </c>
      <c r="D29" s="259" t="s">
        <v>467</v>
      </c>
      <c r="E29" s="260"/>
      <c r="F29" s="260"/>
      <c r="G29" s="302"/>
      <c r="H29" s="186" t="s">
        <v>450</v>
      </c>
      <c r="I29" s="14"/>
      <c r="J29" s="187"/>
      <c r="K29" s="187"/>
      <c r="L29" s="106"/>
    </row>
    <row r="30" spans="1:23" ht="25.5" customHeight="1">
      <c r="A30" s="188" t="s">
        <v>169</v>
      </c>
      <c r="B30" s="359" t="s">
        <v>170</v>
      </c>
      <c r="C30" s="190" t="s">
        <v>171</v>
      </c>
      <c r="D30" s="271" t="s">
        <v>471</v>
      </c>
      <c r="E30" s="270"/>
      <c r="F30" s="270"/>
      <c r="G30" s="270"/>
      <c r="H30" s="106" t="s">
        <v>450</v>
      </c>
      <c r="I30" s="106"/>
      <c r="J30" s="180"/>
      <c r="K30" s="180"/>
      <c r="L30" s="180"/>
    </row>
    <row r="31" spans="1:23" ht="38.25">
      <c r="A31" s="187" t="s">
        <v>175</v>
      </c>
      <c r="B31" s="187" t="s">
        <v>170</v>
      </c>
      <c r="C31" s="187" t="s">
        <v>172</v>
      </c>
      <c r="D31" s="271" t="s">
        <v>470</v>
      </c>
      <c r="E31" s="270"/>
      <c r="F31" s="270"/>
      <c r="G31" s="270"/>
      <c r="H31" s="106" t="s">
        <v>450</v>
      </c>
      <c r="I31" s="178"/>
      <c r="J31" s="172"/>
      <c r="K31" s="172"/>
      <c r="L31" s="172"/>
    </row>
    <row r="32" spans="1:23" ht="43.5" customHeight="1">
      <c r="A32" s="187" t="s">
        <v>177</v>
      </c>
      <c r="B32" s="187" t="s">
        <v>170</v>
      </c>
      <c r="C32" s="187" t="s">
        <v>173</v>
      </c>
      <c r="D32" s="271" t="s">
        <v>474</v>
      </c>
      <c r="E32" s="270"/>
      <c r="F32" s="270"/>
      <c r="G32" s="270"/>
      <c r="H32" s="176" t="s">
        <v>450</v>
      </c>
      <c r="I32" s="12"/>
      <c r="J32" s="107"/>
      <c r="K32" s="107"/>
      <c r="L32" s="107"/>
    </row>
    <row r="33" spans="1:12" ht="25.5">
      <c r="A33" s="187" t="s">
        <v>215</v>
      </c>
      <c r="B33" s="187" t="s">
        <v>179</v>
      </c>
      <c r="C33" s="187" t="s">
        <v>180</v>
      </c>
      <c r="D33" s="259" t="s">
        <v>188</v>
      </c>
      <c r="E33" s="268"/>
      <c r="F33" s="268"/>
      <c r="G33" s="190"/>
      <c r="H33" s="176" t="s">
        <v>450</v>
      </c>
      <c r="I33" s="12"/>
      <c r="J33" s="107"/>
      <c r="K33" s="107"/>
      <c r="L33" s="107"/>
    </row>
    <row r="34" spans="1:12" ht="50.25" customHeight="1">
      <c r="A34" s="187" t="s">
        <v>216</v>
      </c>
      <c r="B34" s="187" t="s">
        <v>170</v>
      </c>
      <c r="C34" s="187" t="s">
        <v>174</v>
      </c>
      <c r="D34" s="259" t="s">
        <v>474</v>
      </c>
      <c r="E34" s="268"/>
      <c r="F34" s="268"/>
      <c r="G34" s="190"/>
      <c r="H34" s="106" t="s">
        <v>450</v>
      </c>
      <c r="I34" s="178"/>
      <c r="J34" s="172"/>
      <c r="K34" s="172"/>
      <c r="L34" s="172"/>
    </row>
    <row r="35" spans="1:12" ht="38.25">
      <c r="A35" s="187" t="s">
        <v>181</v>
      </c>
      <c r="B35" s="187" t="s">
        <v>176</v>
      </c>
      <c r="C35" s="187" t="s">
        <v>275</v>
      </c>
      <c r="D35" s="259" t="s">
        <v>474</v>
      </c>
      <c r="E35" s="268"/>
      <c r="F35" s="268"/>
      <c r="G35" s="268"/>
      <c r="H35" s="106" t="s">
        <v>451</v>
      </c>
      <c r="I35" s="178"/>
      <c r="J35" s="172"/>
      <c r="K35" s="172"/>
      <c r="L35" s="172"/>
    </row>
    <row r="36" spans="1:12" ht="38.25">
      <c r="A36" s="187" t="s">
        <v>182</v>
      </c>
      <c r="B36" s="187" t="s">
        <v>176</v>
      </c>
      <c r="C36" s="187" t="s">
        <v>476</v>
      </c>
      <c r="D36" s="263" t="s">
        <v>474</v>
      </c>
      <c r="E36" s="264"/>
      <c r="F36" s="264"/>
      <c r="G36" s="264"/>
      <c r="H36" s="106" t="s">
        <v>451</v>
      </c>
      <c r="I36" s="178"/>
      <c r="J36" s="172"/>
      <c r="K36" s="172"/>
      <c r="L36" s="172"/>
    </row>
    <row r="37" spans="1:12" ht="38.25">
      <c r="A37" s="187" t="s">
        <v>183</v>
      </c>
      <c r="B37" s="187" t="s">
        <v>176</v>
      </c>
      <c r="C37" s="187" t="s">
        <v>276</v>
      </c>
      <c r="D37" s="265" t="s">
        <v>472</v>
      </c>
      <c r="E37" s="266"/>
      <c r="F37" s="266"/>
      <c r="G37" s="266"/>
      <c r="H37" s="106" t="s">
        <v>451</v>
      </c>
      <c r="I37" s="178"/>
      <c r="J37" s="172"/>
      <c r="K37" s="172"/>
      <c r="L37" s="172"/>
    </row>
    <row r="38" spans="1:12" ht="38.25">
      <c r="A38" s="187" t="s">
        <v>184</v>
      </c>
      <c r="B38" s="187" t="s">
        <v>176</v>
      </c>
      <c r="C38" s="187" t="s">
        <v>465</v>
      </c>
      <c r="D38" s="299" t="s">
        <v>466</v>
      </c>
      <c r="E38" s="260"/>
      <c r="F38" s="260"/>
      <c r="G38" s="260"/>
      <c r="H38" s="106" t="s">
        <v>451</v>
      </c>
      <c r="I38" s="178"/>
      <c r="J38" s="172"/>
      <c r="K38" s="172"/>
      <c r="L38" s="172"/>
    </row>
    <row r="39" spans="1:12" ht="38.25">
      <c r="A39" s="187" t="s">
        <v>185</v>
      </c>
      <c r="B39" s="187" t="s">
        <v>170</v>
      </c>
      <c r="C39" s="187" t="s">
        <v>178</v>
      </c>
      <c r="D39" s="300" t="s">
        <v>475</v>
      </c>
      <c r="E39" s="301"/>
      <c r="F39" s="301"/>
      <c r="G39" s="301"/>
      <c r="H39" s="177" t="s">
        <v>450</v>
      </c>
      <c r="I39" s="179"/>
      <c r="J39" s="108"/>
      <c r="K39" s="108"/>
      <c r="L39" s="108"/>
    </row>
    <row r="40" spans="1:12" ht="49.5" customHeight="1"/>
    <row r="45" spans="1:12" ht="47.25" customHeight="1"/>
    <row r="48" spans="1:12" ht="25.5" customHeight="1"/>
    <row r="50" ht="54.75" customHeight="1"/>
    <row r="52" ht="38.25" customHeight="1"/>
    <row r="55" ht="58.5" customHeight="1"/>
    <row r="56" ht="18" customHeight="1"/>
    <row r="57" ht="63.75" customHeight="1"/>
    <row r="58" ht="45" customHeight="1"/>
    <row r="59" ht="52.5" customHeight="1"/>
    <row r="60" ht="44.25" customHeight="1"/>
    <row r="63" ht="25.5" customHeight="1"/>
  </sheetData>
  <mergeCells count="43">
    <mergeCell ref="D38:G38"/>
    <mergeCell ref="D39:G39"/>
    <mergeCell ref="D37:G37"/>
    <mergeCell ref="D28:G28"/>
    <mergeCell ref="D29:G29"/>
    <mergeCell ref="D36:G36"/>
    <mergeCell ref="D32:G32"/>
    <mergeCell ref="D30:G30"/>
    <mergeCell ref="D31:G31"/>
    <mergeCell ref="D34:F34"/>
    <mergeCell ref="D35:G35"/>
    <mergeCell ref="J9:J10"/>
    <mergeCell ref="L9:L10"/>
    <mergeCell ref="K9:K10"/>
    <mergeCell ref="E11:L11"/>
    <mergeCell ref="B1:D2"/>
    <mergeCell ref="H9:H10"/>
    <mergeCell ref="E6:F6"/>
    <mergeCell ref="E7:F7"/>
    <mergeCell ref="B3:F3"/>
    <mergeCell ref="B4:F4"/>
    <mergeCell ref="A9:A10"/>
    <mergeCell ref="B9:B10"/>
    <mergeCell ref="C9:C10"/>
    <mergeCell ref="D9:G10"/>
    <mergeCell ref="I9:I10"/>
    <mergeCell ref="D12:G12"/>
    <mergeCell ref="D13:G13"/>
    <mergeCell ref="D14:G14"/>
    <mergeCell ref="D15:G15"/>
    <mergeCell ref="D16:G16"/>
    <mergeCell ref="D17:G17"/>
    <mergeCell ref="K18:L18"/>
    <mergeCell ref="D26:G26"/>
    <mergeCell ref="D27:G27"/>
    <mergeCell ref="D33:F33"/>
    <mergeCell ref="D20:G20"/>
    <mergeCell ref="D21:G21"/>
    <mergeCell ref="D22:G22"/>
    <mergeCell ref="D23:G23"/>
    <mergeCell ref="D24:G24"/>
    <mergeCell ref="D25:G25"/>
    <mergeCell ref="A19:XFD19"/>
  </mergeCells>
  <hyperlinks>
    <hyperlink ref="D20:G20" location="Pictures!A20" display="Màn hình trang &quot;Tất Cả Các Tin &quot; được hiển thị"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2"/>
  <sheetViews>
    <sheetView topLeftCell="A28" workbookViewId="0">
      <selection activeCell="K13" sqref="K13"/>
    </sheetView>
  </sheetViews>
  <sheetFormatPr defaultRowHeight="15"/>
  <cols>
    <col min="1" max="1" width="21.140625" customWidth="1"/>
    <col min="2" max="2" width="34.5703125" customWidth="1"/>
    <col min="3" max="3" width="9.7109375" customWidth="1"/>
    <col min="4" max="4" width="29" customWidth="1"/>
    <col min="5" max="5" width="37" customWidth="1"/>
    <col min="7" max="7" width="2.5703125" customWidth="1"/>
    <col min="8" max="8" width="6.5703125" customWidth="1"/>
    <col min="9" max="10" width="11.7109375" customWidth="1"/>
    <col min="11" max="11" width="12.140625" customWidth="1"/>
  </cols>
  <sheetData>
    <row r="1" spans="1:13">
      <c r="A1" s="8" t="s">
        <v>0</v>
      </c>
      <c r="B1" s="285"/>
      <c r="C1" s="285"/>
      <c r="D1" s="285"/>
      <c r="E1" s="285"/>
      <c r="F1" s="5"/>
      <c r="G1" s="5"/>
      <c r="H1" s="5"/>
      <c r="I1" s="5"/>
      <c r="J1" s="5"/>
      <c r="K1" s="5"/>
      <c r="L1" s="5"/>
      <c r="M1" s="6"/>
    </row>
    <row r="2" spans="1:13" ht="15.75" thickBot="1">
      <c r="A2" s="6"/>
      <c r="B2" s="286"/>
      <c r="C2" s="286"/>
      <c r="D2" s="286"/>
      <c r="E2" s="286"/>
      <c r="F2" s="5"/>
      <c r="G2" s="5"/>
      <c r="H2" s="5"/>
      <c r="I2" s="5"/>
      <c r="J2" s="5"/>
      <c r="K2" s="5"/>
      <c r="L2" s="5"/>
      <c r="M2" s="6"/>
    </row>
    <row r="3" spans="1:13">
      <c r="A3" s="16" t="s">
        <v>1</v>
      </c>
      <c r="B3" s="293" t="s">
        <v>144</v>
      </c>
      <c r="C3" s="294"/>
      <c r="D3" s="294"/>
      <c r="E3" s="294"/>
      <c r="F3" s="294"/>
      <c r="G3" s="295"/>
      <c r="H3" s="17"/>
      <c r="I3" s="18"/>
      <c r="J3" s="19"/>
      <c r="K3" s="20"/>
      <c r="L3" s="21"/>
      <c r="M3" s="21"/>
    </row>
    <row r="4" spans="1:13" ht="22.5" customHeight="1">
      <c r="A4" s="22" t="s">
        <v>2</v>
      </c>
      <c r="B4" s="296"/>
      <c r="C4" s="297"/>
      <c r="D4" s="297"/>
      <c r="E4" s="297"/>
      <c r="F4" s="297"/>
      <c r="G4" s="298"/>
      <c r="H4" s="17"/>
      <c r="I4" s="18"/>
      <c r="J4" s="19"/>
      <c r="K4" s="20"/>
      <c r="L4" s="21" t="s">
        <v>3</v>
      </c>
      <c r="M4" s="21"/>
    </row>
    <row r="5" spans="1:13">
      <c r="A5" s="23" t="s">
        <v>4</v>
      </c>
      <c r="B5" s="33" t="s">
        <v>220</v>
      </c>
      <c r="C5" s="103"/>
      <c r="D5" s="103"/>
      <c r="E5" s="103"/>
      <c r="F5" s="103"/>
      <c r="G5" s="35"/>
      <c r="H5" s="36"/>
      <c r="I5" s="36"/>
      <c r="J5" s="36"/>
      <c r="K5" s="36"/>
      <c r="L5" s="21" t="s">
        <v>5</v>
      </c>
      <c r="M5" s="21"/>
    </row>
    <row r="6" spans="1:13">
      <c r="A6" s="24" t="s">
        <v>3</v>
      </c>
      <c r="B6" s="25" t="s">
        <v>5</v>
      </c>
      <c r="C6" s="182" t="s">
        <v>6</v>
      </c>
      <c r="D6" s="182" t="s">
        <v>7</v>
      </c>
      <c r="E6" s="189" t="s">
        <v>72</v>
      </c>
      <c r="F6" s="289"/>
      <c r="G6" s="290"/>
      <c r="H6" s="27"/>
      <c r="I6" s="28"/>
      <c r="J6" s="28"/>
      <c r="K6" s="29"/>
      <c r="L6" s="21" t="s">
        <v>8</v>
      </c>
      <c r="M6" s="21"/>
    </row>
    <row r="7" spans="1:13" ht="15.75" thickBot="1">
      <c r="A7" s="32">
        <f>COUNTIF(I12:I17,"Pass")</f>
        <v>0</v>
      </c>
      <c r="B7" s="181">
        <f xml:space="preserve"> COUNTIF(I12:I17,"Fail")</f>
        <v>0</v>
      </c>
      <c r="C7" s="183">
        <f>COUNTA(B11:B1001)-2</f>
        <v>23</v>
      </c>
      <c r="D7" s="184"/>
      <c r="E7" s="30">
        <f xml:space="preserve"> SUM(A7:D7)</f>
        <v>23</v>
      </c>
      <c r="F7" s="291"/>
      <c r="G7" s="292"/>
      <c r="H7" s="31"/>
      <c r="I7" s="28"/>
      <c r="J7" s="28"/>
      <c r="K7" s="29"/>
      <c r="L7" s="21" t="s">
        <v>7</v>
      </c>
      <c r="M7" s="21"/>
    </row>
    <row r="8" spans="1:13">
      <c r="A8" s="99"/>
      <c r="B8" s="101"/>
      <c r="C8" s="101"/>
      <c r="D8" s="101"/>
      <c r="E8" s="101"/>
      <c r="F8" s="101"/>
      <c r="G8" s="101"/>
      <c r="H8" s="101"/>
      <c r="I8" s="101"/>
      <c r="J8" s="101"/>
      <c r="K8" s="101"/>
      <c r="L8" s="101"/>
      <c r="M8" s="101"/>
    </row>
    <row r="9" spans="1:13">
      <c r="A9" s="276" t="s">
        <v>9</v>
      </c>
      <c r="B9" s="276" t="s">
        <v>10</v>
      </c>
      <c r="C9" s="287" t="s">
        <v>69</v>
      </c>
      <c r="D9" s="276" t="s">
        <v>11</v>
      </c>
      <c r="E9" s="278" t="s">
        <v>12</v>
      </c>
      <c r="F9" s="279"/>
      <c r="G9" s="279"/>
      <c r="H9" s="280"/>
      <c r="I9" s="287" t="s">
        <v>13</v>
      </c>
      <c r="J9" s="284" t="s">
        <v>68</v>
      </c>
      <c r="K9" s="284" t="s">
        <v>70</v>
      </c>
      <c r="L9" s="284" t="s">
        <v>71</v>
      </c>
      <c r="M9" s="277" t="s">
        <v>14</v>
      </c>
    </row>
    <row r="10" spans="1:13">
      <c r="A10" s="277"/>
      <c r="B10" s="277"/>
      <c r="C10" s="276"/>
      <c r="D10" s="277"/>
      <c r="E10" s="281"/>
      <c r="F10" s="282"/>
      <c r="G10" s="282"/>
      <c r="H10" s="283"/>
      <c r="I10" s="288"/>
      <c r="J10" s="276"/>
      <c r="K10" s="276"/>
      <c r="L10" s="276"/>
      <c r="M10" s="277"/>
    </row>
    <row r="11" spans="1:13">
      <c r="A11" s="105" t="s">
        <v>205</v>
      </c>
      <c r="B11" s="105"/>
      <c r="C11" s="105"/>
      <c r="D11" s="105"/>
      <c r="E11" s="105"/>
      <c r="F11" s="261"/>
      <c r="G11" s="261"/>
      <c r="H11" s="261"/>
      <c r="I11" s="261"/>
      <c r="J11" s="261"/>
      <c r="K11" s="261"/>
      <c r="L11" s="261"/>
      <c r="M11" s="262"/>
    </row>
    <row r="12" spans="1:13" ht="114.75" customHeight="1">
      <c r="A12" s="187" t="s">
        <v>207</v>
      </c>
      <c r="B12" s="187" t="s">
        <v>186</v>
      </c>
      <c r="C12" s="187"/>
      <c r="D12" s="187" t="s">
        <v>187</v>
      </c>
      <c r="E12" s="259" t="s">
        <v>189</v>
      </c>
      <c r="F12" s="268"/>
      <c r="G12" s="268"/>
      <c r="H12" s="272"/>
      <c r="I12" s="185"/>
      <c r="J12" s="172"/>
      <c r="K12" s="360">
        <v>43413</v>
      </c>
      <c r="L12" s="172"/>
      <c r="M12" s="172" t="s">
        <v>450</v>
      </c>
    </row>
    <row r="13" spans="1:13" ht="51" customHeight="1">
      <c r="A13" s="187" t="s">
        <v>208</v>
      </c>
      <c r="B13" s="187" t="s">
        <v>190</v>
      </c>
      <c r="C13" s="187"/>
      <c r="D13" s="187" t="s">
        <v>191</v>
      </c>
      <c r="E13" s="259" t="s">
        <v>192</v>
      </c>
      <c r="F13" s="268"/>
      <c r="G13" s="268"/>
      <c r="H13" s="272"/>
      <c r="I13" s="185"/>
      <c r="J13" s="172"/>
      <c r="K13" s="172"/>
      <c r="L13" s="172"/>
      <c r="M13" s="172" t="s">
        <v>450</v>
      </c>
    </row>
    <row r="14" spans="1:13" ht="25.5">
      <c r="A14" s="187" t="s">
        <v>209</v>
      </c>
      <c r="B14" s="187" t="s">
        <v>193</v>
      </c>
      <c r="C14" s="187"/>
      <c r="D14" s="187" t="s">
        <v>196</v>
      </c>
      <c r="E14" s="259" t="s">
        <v>194</v>
      </c>
      <c r="F14" s="268"/>
      <c r="G14" s="268"/>
      <c r="H14" s="268"/>
      <c r="I14" s="185"/>
      <c r="J14" s="172"/>
      <c r="K14" s="172"/>
      <c r="L14" s="172"/>
      <c r="M14" s="172" t="s">
        <v>450</v>
      </c>
    </row>
    <row r="15" spans="1:13" ht="25.5">
      <c r="A15" s="187" t="s">
        <v>210</v>
      </c>
      <c r="B15" s="187" t="s">
        <v>197</v>
      </c>
      <c r="C15" s="187"/>
      <c r="D15" s="187" t="s">
        <v>195</v>
      </c>
      <c r="E15" s="263" t="s">
        <v>198</v>
      </c>
      <c r="F15" s="264"/>
      <c r="G15" s="264"/>
      <c r="H15" s="264"/>
      <c r="I15" s="185"/>
      <c r="J15" s="172"/>
      <c r="K15" s="172"/>
      <c r="L15" s="172"/>
      <c r="M15" s="172" t="s">
        <v>450</v>
      </c>
    </row>
    <row r="16" spans="1:13" ht="25.5">
      <c r="A16" s="187" t="s">
        <v>211</v>
      </c>
      <c r="B16" s="187" t="s">
        <v>199</v>
      </c>
      <c r="C16" s="187"/>
      <c r="D16" s="187" t="s">
        <v>200</v>
      </c>
      <c r="E16" s="265" t="s">
        <v>201</v>
      </c>
      <c r="F16" s="266"/>
      <c r="G16" s="266"/>
      <c r="H16" s="266"/>
      <c r="I16" s="185"/>
      <c r="J16" s="172"/>
      <c r="K16" s="172"/>
      <c r="L16" s="172"/>
      <c r="M16" s="172" t="s">
        <v>451</v>
      </c>
    </row>
    <row r="17" spans="1:13" ht="25.5">
      <c r="A17" s="187" t="s">
        <v>212</v>
      </c>
      <c r="B17" s="187" t="s">
        <v>202</v>
      </c>
      <c r="C17" s="187"/>
      <c r="D17" s="187" t="s">
        <v>203</v>
      </c>
      <c r="E17" s="259" t="s">
        <v>204</v>
      </c>
      <c r="F17" s="260"/>
      <c r="G17" s="260"/>
      <c r="H17" s="260"/>
      <c r="I17" s="185"/>
      <c r="J17" s="172"/>
      <c r="K17" s="172"/>
      <c r="L17" s="172"/>
      <c r="M17" s="172" t="s">
        <v>450</v>
      </c>
    </row>
    <row r="18" spans="1:13" ht="18.75" customHeight="1">
      <c r="A18" s="105" t="s">
        <v>144</v>
      </c>
      <c r="B18" s="105"/>
      <c r="C18" s="105"/>
      <c r="D18" s="105"/>
      <c r="E18" s="105"/>
      <c r="F18" s="105"/>
      <c r="G18" s="105"/>
      <c r="H18" s="105"/>
      <c r="I18" s="105"/>
      <c r="J18" s="105"/>
      <c r="K18" s="105"/>
      <c r="L18" s="261"/>
      <c r="M18" s="262"/>
    </row>
    <row r="19" spans="1:13" s="227" customFormat="1" ht="34.5" customHeight="1">
      <c r="A19" s="303" t="s">
        <v>597</v>
      </c>
      <c r="B19" s="304"/>
      <c r="C19" s="304"/>
      <c r="D19" s="304"/>
      <c r="E19" s="304"/>
      <c r="F19" s="304"/>
      <c r="G19" s="304"/>
      <c r="H19" s="304"/>
      <c r="I19" s="304"/>
      <c r="J19" s="304"/>
      <c r="K19" s="304"/>
      <c r="L19" s="304"/>
      <c r="M19" s="305"/>
    </row>
    <row r="20" spans="1:13" ht="38.25">
      <c r="A20" s="228" t="s">
        <v>156</v>
      </c>
      <c r="B20" s="228" t="s">
        <v>143</v>
      </c>
      <c r="C20" s="228"/>
      <c r="D20" s="228" t="s">
        <v>148</v>
      </c>
      <c r="E20" s="269" t="s">
        <v>146</v>
      </c>
      <c r="F20" s="269"/>
      <c r="G20" s="269"/>
      <c r="H20" s="269"/>
      <c r="I20" s="228"/>
      <c r="J20" s="229"/>
      <c r="K20" s="228"/>
      <c r="L20" s="228"/>
      <c r="M20" s="177" t="s">
        <v>450</v>
      </c>
    </row>
    <row r="21" spans="1:13" ht="51">
      <c r="A21" s="11" t="s">
        <v>157</v>
      </c>
      <c r="B21" s="100" t="s">
        <v>147</v>
      </c>
      <c r="C21" s="100"/>
      <c r="D21" s="11" t="s">
        <v>153</v>
      </c>
      <c r="E21" s="270" t="s">
        <v>149</v>
      </c>
      <c r="F21" s="270"/>
      <c r="G21" s="270"/>
      <c r="H21" s="270"/>
      <c r="I21" s="11"/>
      <c r="J21" s="14"/>
      <c r="K21" s="11"/>
      <c r="L21" s="11"/>
      <c r="M21" s="106" t="s">
        <v>450</v>
      </c>
    </row>
    <row r="22" spans="1:13" ht="38.25">
      <c r="A22" s="104" t="s">
        <v>158</v>
      </c>
      <c r="B22" s="100" t="s">
        <v>150</v>
      </c>
      <c r="C22" s="102"/>
      <c r="D22" s="102" t="s">
        <v>151</v>
      </c>
      <c r="E22" s="271" t="s">
        <v>452</v>
      </c>
      <c r="F22" s="270"/>
      <c r="G22" s="270"/>
      <c r="H22" s="270"/>
      <c r="I22" s="11"/>
      <c r="J22" s="15"/>
      <c r="K22" s="11"/>
      <c r="L22" s="11"/>
      <c r="M22" s="106" t="s">
        <v>450</v>
      </c>
    </row>
    <row r="23" spans="1:13" ht="51">
      <c r="A23" s="11" t="s">
        <v>162</v>
      </c>
      <c r="B23" s="100" t="s">
        <v>150</v>
      </c>
      <c r="C23" s="100"/>
      <c r="D23" s="100" t="s">
        <v>152</v>
      </c>
      <c r="E23" s="271" t="s">
        <v>459</v>
      </c>
      <c r="F23" s="270"/>
      <c r="G23" s="270"/>
      <c r="H23" s="270"/>
      <c r="I23" s="11"/>
      <c r="J23" s="14"/>
      <c r="K23" s="11"/>
      <c r="L23" s="11"/>
      <c r="M23" s="106" t="s">
        <v>450</v>
      </c>
    </row>
    <row r="24" spans="1:13" ht="51">
      <c r="A24" s="11" t="s">
        <v>165</v>
      </c>
      <c r="B24" s="11" t="s">
        <v>150</v>
      </c>
      <c r="C24" s="100"/>
      <c r="D24" s="11" t="s">
        <v>154</v>
      </c>
      <c r="E24" s="271" t="s">
        <v>458</v>
      </c>
      <c r="F24" s="270"/>
      <c r="G24" s="270"/>
      <c r="H24" s="270"/>
      <c r="I24" s="11"/>
      <c r="J24" s="14"/>
      <c r="K24" s="11"/>
      <c r="L24" s="11"/>
      <c r="M24" s="106" t="s">
        <v>450</v>
      </c>
    </row>
    <row r="25" spans="1:13" ht="51">
      <c r="A25" s="11" t="s">
        <v>166</v>
      </c>
      <c r="B25" s="11" t="s">
        <v>155</v>
      </c>
      <c r="C25" s="100"/>
      <c r="D25" s="11" t="s">
        <v>453</v>
      </c>
      <c r="E25" s="259" t="s">
        <v>457</v>
      </c>
      <c r="F25" s="268"/>
      <c r="G25" s="268"/>
      <c r="H25" s="272"/>
      <c r="I25" s="164"/>
      <c r="J25" s="11"/>
      <c r="K25" s="11"/>
      <c r="L25" s="11"/>
      <c r="M25" s="175" t="s">
        <v>450</v>
      </c>
    </row>
    <row r="26" spans="1:13" ht="51">
      <c r="A26" s="11" t="s">
        <v>167</v>
      </c>
      <c r="B26" s="165" t="s">
        <v>155</v>
      </c>
      <c r="C26" s="100"/>
      <c r="D26" s="165" t="s">
        <v>454</v>
      </c>
      <c r="E26" s="263" t="s">
        <v>457</v>
      </c>
      <c r="F26" s="264"/>
      <c r="G26" s="264"/>
      <c r="H26" s="264"/>
      <c r="I26" s="164"/>
      <c r="J26" s="11"/>
      <c r="K26" s="11"/>
      <c r="L26" s="11"/>
      <c r="M26" s="175" t="s">
        <v>450</v>
      </c>
    </row>
    <row r="27" spans="1:13" ht="51">
      <c r="A27" s="11" t="s">
        <v>213</v>
      </c>
      <c r="B27" s="165" t="s">
        <v>155</v>
      </c>
      <c r="C27" s="100"/>
      <c r="D27" s="165" t="s">
        <v>455</v>
      </c>
      <c r="E27" s="265" t="s">
        <v>160</v>
      </c>
      <c r="F27" s="266"/>
      <c r="G27" s="266"/>
      <c r="H27" s="267"/>
      <c r="I27" s="164"/>
      <c r="J27" s="14"/>
      <c r="K27" s="11"/>
      <c r="L27" s="11"/>
      <c r="M27" s="106" t="s">
        <v>450</v>
      </c>
    </row>
    <row r="28" spans="1:13" ht="51">
      <c r="A28" s="11" t="s">
        <v>214</v>
      </c>
      <c r="B28" s="165" t="s">
        <v>155</v>
      </c>
      <c r="C28" s="100"/>
      <c r="D28" s="165" t="s">
        <v>456</v>
      </c>
      <c r="E28" s="299" t="s">
        <v>149</v>
      </c>
      <c r="F28" s="260"/>
      <c r="G28" s="260"/>
      <c r="H28" s="302"/>
      <c r="I28" s="164"/>
      <c r="J28" s="14"/>
      <c r="K28" s="11"/>
      <c r="L28" s="11"/>
      <c r="M28" s="106" t="s">
        <v>450</v>
      </c>
    </row>
    <row r="29" spans="1:13" ht="51">
      <c r="A29" s="11" t="s">
        <v>168</v>
      </c>
      <c r="B29" s="11" t="s">
        <v>163</v>
      </c>
      <c r="C29" s="100"/>
      <c r="D29" s="165" t="s">
        <v>164</v>
      </c>
      <c r="E29" s="259" t="s">
        <v>459</v>
      </c>
      <c r="F29" s="260"/>
      <c r="G29" s="260"/>
      <c r="H29" s="302"/>
      <c r="I29" s="164"/>
      <c r="J29" s="14"/>
      <c r="K29" s="11"/>
      <c r="L29" s="11"/>
      <c r="M29" s="106" t="s">
        <v>450</v>
      </c>
    </row>
    <row r="30" spans="1:13" ht="38.25">
      <c r="A30" s="166" t="s">
        <v>169</v>
      </c>
      <c r="B30" s="165" t="s">
        <v>170</v>
      </c>
      <c r="C30" s="167"/>
      <c r="D30" s="167" t="s">
        <v>171</v>
      </c>
      <c r="E30" s="271" t="s">
        <v>460</v>
      </c>
      <c r="F30" s="270"/>
      <c r="G30" s="270"/>
      <c r="H30" s="270"/>
      <c r="I30" s="106"/>
      <c r="J30" s="106"/>
      <c r="K30" s="180"/>
      <c r="L30" s="180"/>
      <c r="M30" s="180" t="s">
        <v>450</v>
      </c>
    </row>
    <row r="31" spans="1:13" ht="51">
      <c r="A31" s="165" t="s">
        <v>175</v>
      </c>
      <c r="B31" s="165" t="s">
        <v>170</v>
      </c>
      <c r="C31" s="165"/>
      <c r="D31" s="165" t="s">
        <v>172</v>
      </c>
      <c r="E31" s="271" t="s">
        <v>459</v>
      </c>
      <c r="F31" s="270"/>
      <c r="G31" s="270"/>
      <c r="H31" s="270"/>
      <c r="I31" s="106"/>
      <c r="J31" s="178"/>
      <c r="K31" s="172"/>
      <c r="L31" s="172"/>
      <c r="M31" s="172" t="s">
        <v>450</v>
      </c>
    </row>
    <row r="32" spans="1:13" ht="51">
      <c r="A32" s="165" t="s">
        <v>177</v>
      </c>
      <c r="B32" s="165" t="s">
        <v>170</v>
      </c>
      <c r="C32" s="165"/>
      <c r="D32" s="165" t="s">
        <v>173</v>
      </c>
      <c r="E32" s="271" t="s">
        <v>461</v>
      </c>
      <c r="F32" s="270"/>
      <c r="G32" s="270"/>
      <c r="H32" s="270"/>
      <c r="I32" s="176"/>
      <c r="J32" s="12"/>
      <c r="K32" s="107"/>
      <c r="L32" s="107"/>
      <c r="M32" s="107" t="s">
        <v>450</v>
      </c>
    </row>
    <row r="33" spans="1:13" ht="25.5">
      <c r="A33" s="165" t="s">
        <v>215</v>
      </c>
      <c r="B33" s="165" t="s">
        <v>179</v>
      </c>
      <c r="C33" s="165"/>
      <c r="D33" s="165" t="s">
        <v>180</v>
      </c>
      <c r="E33" s="259" t="s">
        <v>188</v>
      </c>
      <c r="F33" s="268"/>
      <c r="G33" s="268"/>
      <c r="H33" s="167"/>
      <c r="I33" s="176"/>
      <c r="J33" s="12"/>
      <c r="K33" s="107"/>
      <c r="L33" s="107"/>
      <c r="M33" s="107" t="s">
        <v>450</v>
      </c>
    </row>
    <row r="34" spans="1:13" ht="51">
      <c r="A34" s="165" t="s">
        <v>216</v>
      </c>
      <c r="B34" s="165" t="s">
        <v>170</v>
      </c>
      <c r="C34" s="165"/>
      <c r="D34" s="165" t="s">
        <v>174</v>
      </c>
      <c r="E34" s="259" t="s">
        <v>457</v>
      </c>
      <c r="F34" s="268"/>
      <c r="G34" s="268"/>
      <c r="H34" s="167"/>
      <c r="I34" s="106"/>
      <c r="J34" s="178"/>
      <c r="K34" s="172"/>
      <c r="L34" s="172"/>
      <c r="M34" s="172" t="s">
        <v>450</v>
      </c>
    </row>
    <row r="35" spans="1:13" ht="38.25">
      <c r="A35" s="165" t="s">
        <v>181</v>
      </c>
      <c r="B35" s="165" t="s">
        <v>176</v>
      </c>
      <c r="C35" s="165"/>
      <c r="D35" s="165" t="s">
        <v>462</v>
      </c>
      <c r="E35" s="259" t="s">
        <v>457</v>
      </c>
      <c r="F35" s="268"/>
      <c r="G35" s="268"/>
      <c r="H35" s="268"/>
      <c r="I35" s="106"/>
      <c r="J35" s="178"/>
      <c r="K35" s="172"/>
      <c r="L35" s="172"/>
      <c r="M35" s="172" t="s">
        <v>450</v>
      </c>
    </row>
    <row r="36" spans="1:13" ht="38.25">
      <c r="A36" s="165" t="s">
        <v>182</v>
      </c>
      <c r="B36" s="165" t="s">
        <v>176</v>
      </c>
      <c r="C36" s="165"/>
      <c r="D36" s="165" t="s">
        <v>463</v>
      </c>
      <c r="E36" s="263" t="s">
        <v>457</v>
      </c>
      <c r="F36" s="264"/>
      <c r="G36" s="264"/>
      <c r="H36" s="264"/>
      <c r="I36" s="106"/>
      <c r="J36" s="178"/>
      <c r="K36" s="172"/>
      <c r="L36" s="172"/>
      <c r="M36" s="172" t="s">
        <v>450</v>
      </c>
    </row>
    <row r="37" spans="1:13" ht="38.25">
      <c r="A37" s="165" t="s">
        <v>183</v>
      </c>
      <c r="B37" s="165" t="s">
        <v>176</v>
      </c>
      <c r="C37" s="165"/>
      <c r="D37" s="165" t="s">
        <v>464</v>
      </c>
      <c r="E37" s="265" t="s">
        <v>160</v>
      </c>
      <c r="F37" s="266"/>
      <c r="G37" s="266"/>
      <c r="H37" s="266"/>
      <c r="I37" s="106"/>
      <c r="J37" s="178"/>
      <c r="K37" s="172"/>
      <c r="L37" s="172"/>
      <c r="M37" s="172" t="s">
        <v>450</v>
      </c>
    </row>
    <row r="38" spans="1:13" ht="38.25">
      <c r="A38" s="165" t="s">
        <v>184</v>
      </c>
      <c r="B38" s="165" t="s">
        <v>176</v>
      </c>
      <c r="C38" s="165"/>
      <c r="D38" s="165" t="s">
        <v>465</v>
      </c>
      <c r="E38" s="299" t="s">
        <v>149</v>
      </c>
      <c r="F38" s="260"/>
      <c r="G38" s="260"/>
      <c r="H38" s="260"/>
      <c r="I38" s="106"/>
      <c r="J38" s="178"/>
      <c r="K38" s="172"/>
      <c r="L38" s="172"/>
      <c r="M38" s="172" t="s">
        <v>450</v>
      </c>
    </row>
    <row r="39" spans="1:13">
      <c r="A39" s="165"/>
      <c r="B39" s="165"/>
      <c r="C39" s="165"/>
      <c r="D39" s="165"/>
      <c r="E39" s="300"/>
      <c r="F39" s="301"/>
      <c r="G39" s="301"/>
      <c r="H39" s="301"/>
      <c r="I39" s="177"/>
      <c r="J39" s="179"/>
      <c r="K39" s="108"/>
      <c r="L39" s="108"/>
      <c r="M39" s="108"/>
    </row>
    <row r="40" spans="1:13">
      <c r="A40" s="165"/>
      <c r="B40" s="165"/>
      <c r="C40" s="165"/>
      <c r="D40" s="165"/>
      <c r="E40" s="259"/>
      <c r="F40" s="260"/>
      <c r="G40" s="260"/>
      <c r="H40" s="260"/>
      <c r="I40" s="106"/>
      <c r="J40" s="178"/>
      <c r="K40" s="172"/>
      <c r="L40" s="172"/>
      <c r="M40" s="172"/>
    </row>
    <row r="41" spans="1:13">
      <c r="A41" s="165"/>
      <c r="B41" s="165"/>
      <c r="C41" s="165"/>
      <c r="D41" s="165"/>
      <c r="E41" s="300"/>
      <c r="F41" s="301"/>
      <c r="G41" s="301"/>
      <c r="H41" s="301"/>
      <c r="I41" s="177"/>
      <c r="J41" s="179"/>
      <c r="K41" s="108"/>
      <c r="L41" s="108"/>
      <c r="M41" s="108"/>
    </row>
    <row r="45" spans="1:13" ht="38.25" customHeight="1"/>
    <row r="46" spans="1:13" ht="51" customHeight="1"/>
    <row r="47" spans="1:13" ht="51" customHeight="1"/>
    <row r="48" spans="1:13" ht="51" customHeight="1"/>
    <row r="49" ht="51" customHeight="1"/>
    <row r="52" ht="51" customHeight="1"/>
    <row r="53" ht="38.25" customHeight="1"/>
    <row r="54" ht="51" customHeight="1"/>
    <row r="55" ht="51" customHeight="1"/>
    <row r="56" ht="25.5" customHeight="1"/>
    <row r="57" ht="51" customHeight="1"/>
    <row r="58" ht="38.25" customHeight="1"/>
    <row r="59" ht="38.25" customHeight="1"/>
    <row r="62" ht="38.25" customHeight="1"/>
  </sheetData>
  <mergeCells count="46">
    <mergeCell ref="A9:A10"/>
    <mergeCell ref="B9:B10"/>
    <mergeCell ref="C9:C10"/>
    <mergeCell ref="D9:D10"/>
    <mergeCell ref="E9:H10"/>
    <mergeCell ref="F11:M11"/>
    <mergeCell ref="B1:E2"/>
    <mergeCell ref="B3:G3"/>
    <mergeCell ref="B4:G4"/>
    <mergeCell ref="F6:G6"/>
    <mergeCell ref="F7:G7"/>
    <mergeCell ref="I9:I10"/>
    <mergeCell ref="J9:J10"/>
    <mergeCell ref="K9:K10"/>
    <mergeCell ref="L9:L10"/>
    <mergeCell ref="M9:M10"/>
    <mergeCell ref="E12:H12"/>
    <mergeCell ref="E13:H13"/>
    <mergeCell ref="E20:H20"/>
    <mergeCell ref="E27:H27"/>
    <mergeCell ref="E28:H28"/>
    <mergeCell ref="E14:H14"/>
    <mergeCell ref="E15:H15"/>
    <mergeCell ref="E16:H16"/>
    <mergeCell ref="E17:H17"/>
    <mergeCell ref="L18:M18"/>
    <mergeCell ref="E33:G33"/>
    <mergeCell ref="E34:G34"/>
    <mergeCell ref="E25:H25"/>
    <mergeCell ref="E26:H26"/>
    <mergeCell ref="E21:H21"/>
    <mergeCell ref="E22:H22"/>
    <mergeCell ref="E23:H23"/>
    <mergeCell ref="E24:H24"/>
    <mergeCell ref="E29:H29"/>
    <mergeCell ref="E30:H30"/>
    <mergeCell ref="E31:H31"/>
    <mergeCell ref="E32:H32"/>
    <mergeCell ref="A19:M19"/>
    <mergeCell ref="E35:H35"/>
    <mergeCell ref="E36:H36"/>
    <mergeCell ref="E41:H41"/>
    <mergeCell ref="E39:H39"/>
    <mergeCell ref="E40:H40"/>
    <mergeCell ref="E37:H37"/>
    <mergeCell ref="E38:H38"/>
  </mergeCells>
  <hyperlinks>
    <hyperlink ref="E20:H20" location="Pictures!A3" display="Màn hình &quot;Trang quản trị &quot; được hiển thị"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5857-A3F9-48A9-A33E-0BF22EE01423}">
  <dimension ref="A1:I34"/>
  <sheetViews>
    <sheetView workbookViewId="0">
      <selection activeCell="G12" sqref="G12"/>
    </sheetView>
  </sheetViews>
  <sheetFormatPr defaultRowHeight="15"/>
  <cols>
    <col min="1" max="1" width="18" customWidth="1"/>
    <col min="2" max="2" width="34.7109375" customWidth="1"/>
    <col min="3" max="3" width="36.28515625" customWidth="1"/>
    <col min="4" max="4" width="37.7109375" customWidth="1"/>
    <col min="7" max="7" width="11.7109375" bestFit="1" customWidth="1"/>
  </cols>
  <sheetData>
    <row r="1" spans="1:9">
      <c r="A1" s="306" t="s">
        <v>443</v>
      </c>
      <c r="B1" s="307"/>
      <c r="C1" s="307"/>
      <c r="D1" s="307"/>
      <c r="E1" s="307"/>
      <c r="F1" s="307"/>
      <c r="G1" s="307"/>
    </row>
    <row r="2" spans="1:9" ht="15.75" thickBot="1">
      <c r="A2" s="308"/>
      <c r="B2" s="308"/>
      <c r="C2" s="308"/>
      <c r="D2" s="308"/>
      <c r="E2" s="308"/>
      <c r="F2" s="308"/>
      <c r="G2" s="308"/>
    </row>
    <row r="3" spans="1:9">
      <c r="A3" s="16" t="s">
        <v>1</v>
      </c>
      <c r="B3" s="293" t="s">
        <v>390</v>
      </c>
      <c r="C3" s="294"/>
      <c r="D3" s="294"/>
      <c r="E3" s="294"/>
      <c r="F3" s="294"/>
      <c r="G3" s="295"/>
    </row>
    <row r="4" spans="1:9">
      <c r="A4" s="22" t="s">
        <v>2</v>
      </c>
      <c r="B4" s="296"/>
      <c r="C4" s="297"/>
      <c r="D4" s="297"/>
      <c r="E4" s="297"/>
      <c r="F4" s="297"/>
      <c r="G4" s="298"/>
    </row>
    <row r="5" spans="1:9">
      <c r="A5" s="23" t="s">
        <v>4</v>
      </c>
      <c r="B5" s="33" t="s">
        <v>220</v>
      </c>
      <c r="C5" s="103"/>
      <c r="D5" s="103"/>
      <c r="E5" s="103"/>
      <c r="F5" s="103"/>
      <c r="G5" s="35"/>
    </row>
    <row r="6" spans="1:9" ht="38.25">
      <c r="A6" s="24" t="s">
        <v>3</v>
      </c>
      <c r="B6" s="25" t="s">
        <v>5</v>
      </c>
      <c r="C6" s="182" t="s">
        <v>6</v>
      </c>
      <c r="D6" s="182" t="s">
        <v>7</v>
      </c>
      <c r="E6" s="204" t="s">
        <v>72</v>
      </c>
      <c r="F6" s="289"/>
      <c r="G6" s="290"/>
    </row>
    <row r="7" spans="1:9" ht="15.75" thickBot="1">
      <c r="A7" s="32">
        <f>COUNTIF(F12:F100,"Pass")</f>
        <v>0</v>
      </c>
      <c r="B7" s="181">
        <f xml:space="preserve"> COUNTIF(F12:F100,"Fail")</f>
        <v>0</v>
      </c>
      <c r="C7" s="183">
        <f>COUNTA(B11:B1003)</f>
        <v>23</v>
      </c>
      <c r="D7" s="184"/>
      <c r="E7" s="30">
        <f xml:space="preserve"> SUM(A7:D7)</f>
        <v>23</v>
      </c>
      <c r="F7" s="291"/>
      <c r="G7" s="292"/>
    </row>
    <row r="9" spans="1:9">
      <c r="A9" s="276" t="s">
        <v>9</v>
      </c>
      <c r="B9" s="350" t="s">
        <v>10</v>
      </c>
      <c r="C9" s="350" t="s">
        <v>11</v>
      </c>
      <c r="D9" s="351" t="s">
        <v>12</v>
      </c>
      <c r="E9" s="352" t="s">
        <v>13</v>
      </c>
      <c r="F9" s="353" t="s">
        <v>594</v>
      </c>
      <c r="G9" s="353" t="s">
        <v>70</v>
      </c>
      <c r="H9" s="353" t="s">
        <v>71</v>
      </c>
      <c r="I9" s="357" t="s">
        <v>14</v>
      </c>
    </row>
    <row r="10" spans="1:9">
      <c r="A10" s="277"/>
      <c r="B10" s="354"/>
      <c r="C10" s="354"/>
      <c r="D10" s="355"/>
      <c r="E10" s="356"/>
      <c r="F10" s="350"/>
      <c r="G10" s="350"/>
      <c r="H10" s="350"/>
      <c r="I10" s="357"/>
    </row>
    <row r="11" spans="1:9" ht="66">
      <c r="A11" s="197">
        <v>1</v>
      </c>
      <c r="B11" s="206" t="s">
        <v>186</v>
      </c>
      <c r="C11" s="206" t="s">
        <v>391</v>
      </c>
      <c r="D11" s="207" t="s">
        <v>392</v>
      </c>
      <c r="E11" s="207" t="s">
        <v>450</v>
      </c>
      <c r="F11" s="207"/>
      <c r="G11" s="361">
        <v>43413</v>
      </c>
      <c r="H11" s="172"/>
    </row>
    <row r="12" spans="1:9" ht="99">
      <c r="A12" s="197">
        <v>2</v>
      </c>
      <c r="B12" s="206" t="s">
        <v>393</v>
      </c>
      <c r="C12" s="206" t="s">
        <v>394</v>
      </c>
      <c r="D12" s="207" t="s">
        <v>395</v>
      </c>
      <c r="E12" s="207" t="s">
        <v>450</v>
      </c>
      <c r="F12" s="207"/>
      <c r="G12" s="207"/>
      <c r="H12" s="172"/>
    </row>
    <row r="13" spans="1:9" ht="33">
      <c r="A13" s="197">
        <v>3</v>
      </c>
      <c r="B13" s="206" t="s">
        <v>262</v>
      </c>
      <c r="C13" s="206" t="s">
        <v>263</v>
      </c>
      <c r="D13" s="207" t="s">
        <v>264</v>
      </c>
      <c r="E13" s="207" t="s">
        <v>450</v>
      </c>
      <c r="F13" s="207"/>
      <c r="G13" s="207"/>
      <c r="H13" s="172"/>
    </row>
    <row r="14" spans="1:9" ht="66">
      <c r="A14" s="197">
        <v>4</v>
      </c>
      <c r="B14" s="206" t="s">
        <v>396</v>
      </c>
      <c r="C14" s="206" t="s">
        <v>397</v>
      </c>
      <c r="D14" s="207" t="s">
        <v>398</v>
      </c>
      <c r="E14" s="207" t="s">
        <v>450</v>
      </c>
      <c r="F14" s="207"/>
      <c r="G14" s="207"/>
      <c r="H14" s="172"/>
    </row>
    <row r="15" spans="1:9" ht="66">
      <c r="A15" s="197">
        <v>5</v>
      </c>
      <c r="B15" s="206" t="s">
        <v>260</v>
      </c>
      <c r="C15" s="206" t="s">
        <v>399</v>
      </c>
      <c r="D15" s="207" t="s">
        <v>261</v>
      </c>
      <c r="E15" s="207" t="s">
        <v>450</v>
      </c>
      <c r="F15" s="207"/>
      <c r="G15" s="207"/>
      <c r="H15" s="172"/>
    </row>
    <row r="16" spans="1:9" ht="49.5">
      <c r="A16" s="197">
        <v>6</v>
      </c>
      <c r="B16" s="206" t="s">
        <v>265</v>
      </c>
      <c r="C16" s="206" t="s">
        <v>266</v>
      </c>
      <c r="D16" s="207" t="s">
        <v>261</v>
      </c>
      <c r="E16" s="207" t="s">
        <v>450</v>
      </c>
      <c r="F16" s="207"/>
      <c r="G16" s="207"/>
      <c r="H16" s="172"/>
    </row>
    <row r="17" spans="1:8" ht="49.5">
      <c r="A17" s="197">
        <v>7</v>
      </c>
      <c r="B17" s="206" t="s">
        <v>267</v>
      </c>
      <c r="C17" s="206" t="s">
        <v>268</v>
      </c>
      <c r="D17" s="207" t="s">
        <v>477</v>
      </c>
      <c r="E17" s="207" t="s">
        <v>450</v>
      </c>
      <c r="F17" s="207"/>
      <c r="G17" s="207"/>
      <c r="H17" s="172"/>
    </row>
    <row r="18" spans="1:8" ht="33">
      <c r="A18" s="197">
        <v>8</v>
      </c>
      <c r="B18" s="206" t="s">
        <v>400</v>
      </c>
      <c r="C18" s="206" t="s">
        <v>401</v>
      </c>
      <c r="D18" s="211" t="s">
        <v>402</v>
      </c>
      <c r="E18" s="212" t="s">
        <v>450</v>
      </c>
      <c r="F18" s="212"/>
      <c r="G18" s="212"/>
      <c r="H18" s="172"/>
    </row>
    <row r="19" spans="1:8" ht="49.5">
      <c r="A19" s="197">
        <v>9</v>
      </c>
      <c r="B19" s="206" t="s">
        <v>403</v>
      </c>
      <c r="C19" s="206" t="s">
        <v>404</v>
      </c>
      <c r="D19" s="207" t="s">
        <v>405</v>
      </c>
      <c r="E19" s="207" t="s">
        <v>450</v>
      </c>
      <c r="F19" s="207"/>
      <c r="G19" s="207"/>
      <c r="H19" s="172"/>
    </row>
    <row r="20" spans="1:8" ht="49.5">
      <c r="A20" s="197">
        <v>10</v>
      </c>
      <c r="B20" s="206" t="s">
        <v>406</v>
      </c>
      <c r="C20" s="206" t="s">
        <v>407</v>
      </c>
      <c r="D20" s="210" t="s">
        <v>408</v>
      </c>
      <c r="E20" s="207" t="s">
        <v>450</v>
      </c>
      <c r="F20" s="207"/>
      <c r="G20" s="207"/>
      <c r="H20" s="172"/>
    </row>
    <row r="21" spans="1:8" ht="49.5">
      <c r="A21" s="197">
        <v>11</v>
      </c>
      <c r="B21" s="206" t="s">
        <v>409</v>
      </c>
      <c r="C21" s="206" t="s">
        <v>410</v>
      </c>
      <c r="D21" s="210" t="s">
        <v>411</v>
      </c>
      <c r="E21" s="207" t="s">
        <v>478</v>
      </c>
      <c r="F21" s="207"/>
      <c r="G21" s="207"/>
      <c r="H21" s="172"/>
    </row>
    <row r="22" spans="1:8" ht="49.5">
      <c r="A22" s="197">
        <v>12</v>
      </c>
      <c r="B22" s="206" t="s">
        <v>412</v>
      </c>
      <c r="C22" s="206" t="s">
        <v>410</v>
      </c>
      <c r="D22" s="207" t="s">
        <v>413</v>
      </c>
      <c r="E22" s="207" t="s">
        <v>478</v>
      </c>
      <c r="F22" s="207"/>
      <c r="G22" s="207"/>
      <c r="H22" s="172"/>
    </row>
    <row r="23" spans="1:8" ht="49.5">
      <c r="A23" s="197">
        <v>13</v>
      </c>
      <c r="B23" s="206" t="s">
        <v>414</v>
      </c>
      <c r="C23" s="206" t="s">
        <v>415</v>
      </c>
      <c r="D23" s="207" t="s">
        <v>416</v>
      </c>
      <c r="E23" s="207" t="s">
        <v>450</v>
      </c>
      <c r="F23" s="207"/>
      <c r="G23" s="207"/>
      <c r="H23" s="172"/>
    </row>
    <row r="24" spans="1:8" ht="33">
      <c r="A24" s="197">
        <v>14</v>
      </c>
      <c r="B24" s="206" t="s">
        <v>417</v>
      </c>
      <c r="C24" s="206" t="s">
        <v>418</v>
      </c>
      <c r="D24" s="208" t="s">
        <v>419</v>
      </c>
      <c r="E24" s="209" t="s">
        <v>450</v>
      </c>
      <c r="F24" s="209"/>
      <c r="G24" s="209"/>
      <c r="H24" s="172"/>
    </row>
    <row r="25" spans="1:8" ht="49.5">
      <c r="A25" s="197">
        <v>15</v>
      </c>
      <c r="B25" s="206" t="s">
        <v>420</v>
      </c>
      <c r="C25" s="206" t="s">
        <v>421</v>
      </c>
      <c r="D25" s="207" t="s">
        <v>421</v>
      </c>
      <c r="E25" s="207" t="s">
        <v>450</v>
      </c>
      <c r="F25" s="207"/>
      <c r="G25" s="207"/>
      <c r="H25" s="172"/>
    </row>
    <row r="26" spans="1:8" ht="33">
      <c r="A26" s="197">
        <v>16</v>
      </c>
      <c r="B26" s="206" t="s">
        <v>422</v>
      </c>
      <c r="C26" s="206" t="s">
        <v>423</v>
      </c>
      <c r="D26" s="207" t="s">
        <v>424</v>
      </c>
      <c r="E26" s="207" t="s">
        <v>450</v>
      </c>
      <c r="F26" s="207"/>
      <c r="G26" s="207"/>
      <c r="H26" s="172"/>
    </row>
    <row r="27" spans="1:8" ht="33">
      <c r="A27" s="197">
        <v>17</v>
      </c>
      <c r="B27" s="206" t="s">
        <v>425</v>
      </c>
      <c r="C27" s="206" t="s">
        <v>426</v>
      </c>
      <c r="D27" s="208" t="s">
        <v>426</v>
      </c>
      <c r="E27" s="209" t="s">
        <v>450</v>
      </c>
      <c r="F27" s="209"/>
      <c r="G27" s="209"/>
      <c r="H27" s="172"/>
    </row>
    <row r="28" spans="1:8" ht="33">
      <c r="A28" s="197">
        <v>18</v>
      </c>
      <c r="B28" s="206" t="s">
        <v>427</v>
      </c>
      <c r="C28" s="206" t="s">
        <v>428</v>
      </c>
      <c r="D28" s="207" t="s">
        <v>428</v>
      </c>
      <c r="E28" s="207" t="s">
        <v>450</v>
      </c>
      <c r="F28" s="207"/>
      <c r="G28" s="207"/>
      <c r="H28" s="172"/>
    </row>
    <row r="29" spans="1:8" ht="33">
      <c r="A29" s="197">
        <v>19</v>
      </c>
      <c r="B29" s="206" t="s">
        <v>429</v>
      </c>
      <c r="C29" s="206" t="s">
        <v>430</v>
      </c>
      <c r="D29" s="207" t="s">
        <v>430</v>
      </c>
      <c r="E29" s="207" t="s">
        <v>451</v>
      </c>
      <c r="F29" s="207"/>
      <c r="G29" s="207"/>
      <c r="H29" s="172"/>
    </row>
    <row r="30" spans="1:8" ht="33">
      <c r="A30" s="197">
        <v>21</v>
      </c>
      <c r="B30" s="206" t="s">
        <v>431</v>
      </c>
      <c r="C30" s="206" t="s">
        <v>432</v>
      </c>
      <c r="D30" s="207" t="s">
        <v>433</v>
      </c>
      <c r="E30" s="207" t="s">
        <v>450</v>
      </c>
      <c r="F30" s="207"/>
      <c r="G30" s="207"/>
      <c r="H30" s="172"/>
    </row>
    <row r="31" spans="1:8" ht="16.5">
      <c r="A31" s="197">
        <v>22</v>
      </c>
      <c r="B31" s="206" t="s">
        <v>434</v>
      </c>
      <c r="C31" s="206" t="s">
        <v>435</v>
      </c>
      <c r="D31" s="207" t="s">
        <v>436</v>
      </c>
      <c r="E31" s="207" t="s">
        <v>450</v>
      </c>
      <c r="F31" s="207"/>
      <c r="G31" s="207"/>
      <c r="H31" s="172"/>
    </row>
    <row r="32" spans="1:8" ht="49.5">
      <c r="A32" s="197">
        <v>23</v>
      </c>
      <c r="B32" s="206" t="s">
        <v>437</v>
      </c>
      <c r="C32" s="206" t="s">
        <v>438</v>
      </c>
      <c r="D32" s="207" t="s">
        <v>439</v>
      </c>
      <c r="E32" s="207" t="s">
        <v>450</v>
      </c>
      <c r="F32" s="207"/>
      <c r="G32" s="207"/>
      <c r="H32" s="172"/>
    </row>
    <row r="33" spans="1:8" ht="33">
      <c r="A33" s="197">
        <v>24</v>
      </c>
      <c r="B33" s="206" t="s">
        <v>440</v>
      </c>
      <c r="C33" s="206" t="s">
        <v>441</v>
      </c>
      <c r="D33" s="207" t="s">
        <v>441</v>
      </c>
      <c r="E33" s="207" t="s">
        <v>450</v>
      </c>
      <c r="F33" s="207"/>
      <c r="G33" s="207"/>
      <c r="H33" s="172"/>
    </row>
    <row r="34" spans="1:8" ht="16.5">
      <c r="B34" s="358"/>
    </row>
  </sheetData>
  <mergeCells count="14">
    <mergeCell ref="I9:I10"/>
    <mergeCell ref="F9:F10"/>
    <mergeCell ref="G9:G10"/>
    <mergeCell ref="H9:H10"/>
    <mergeCell ref="A1:G2"/>
    <mergeCell ref="B3:G3"/>
    <mergeCell ref="B4:G4"/>
    <mergeCell ref="F6:G6"/>
    <mergeCell ref="F7:G7"/>
    <mergeCell ref="A9:A10"/>
    <mergeCell ref="B9:B10"/>
    <mergeCell ref="C9:C10"/>
    <mergeCell ref="D9:D10"/>
    <mergeCell ref="E9:E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5C05-FF13-4DD3-8C49-E1459EDCE0B3}">
  <dimension ref="A1:L139"/>
  <sheetViews>
    <sheetView topLeftCell="A43" zoomScale="115" zoomScaleNormal="115" workbookViewId="0">
      <selection activeCell="C8" sqref="C8"/>
    </sheetView>
  </sheetViews>
  <sheetFormatPr defaultRowHeight="15"/>
  <cols>
    <col min="1" max="1" width="13.7109375" customWidth="1"/>
    <col min="2" max="2" width="35.85546875" customWidth="1"/>
    <col min="3" max="3" width="34.85546875" customWidth="1"/>
    <col min="4" max="4" width="34.28515625" customWidth="1"/>
    <col min="5" max="5" width="18.140625" customWidth="1"/>
    <col min="7" max="7" width="11.42578125" customWidth="1"/>
  </cols>
  <sheetData>
    <row r="1" spans="1:12">
      <c r="A1" s="318" t="s">
        <v>277</v>
      </c>
      <c r="B1" s="318"/>
      <c r="C1" s="318"/>
      <c r="D1" s="318"/>
      <c r="E1" s="318"/>
      <c r="F1" s="318"/>
      <c r="G1" s="318"/>
    </row>
    <row r="2" spans="1:12">
      <c r="A2" s="318"/>
      <c r="B2" s="318"/>
      <c r="C2" s="318"/>
      <c r="D2" s="318"/>
      <c r="E2" s="318"/>
      <c r="F2" s="318"/>
      <c r="G2" s="318"/>
    </row>
    <row r="3" spans="1:12">
      <c r="A3" s="23" t="s">
        <v>1</v>
      </c>
      <c r="B3" s="320" t="s">
        <v>274</v>
      </c>
      <c r="C3" s="321"/>
      <c r="D3" s="321"/>
      <c r="E3" s="321"/>
      <c r="F3" s="321"/>
      <c r="G3" s="322"/>
    </row>
    <row r="4" spans="1:12" ht="26.25">
      <c r="A4" s="22" t="s">
        <v>2</v>
      </c>
      <c r="B4" s="296"/>
      <c r="C4" s="297"/>
      <c r="D4" s="297"/>
      <c r="E4" s="297"/>
      <c r="F4" s="297"/>
      <c r="G4" s="298"/>
    </row>
    <row r="5" spans="1:12">
      <c r="A5" s="23" t="s">
        <v>4</v>
      </c>
      <c r="B5" s="33" t="s">
        <v>220</v>
      </c>
      <c r="C5" s="103"/>
      <c r="D5" s="103"/>
      <c r="E5" s="103"/>
      <c r="F5" s="103"/>
      <c r="G5" s="35"/>
    </row>
    <row r="6" spans="1:12" ht="25.5">
      <c r="A6" s="24" t="s">
        <v>3</v>
      </c>
      <c r="B6" s="25" t="s">
        <v>5</v>
      </c>
      <c r="C6" s="182" t="s">
        <v>6</v>
      </c>
      <c r="D6" s="182" t="s">
        <v>7</v>
      </c>
      <c r="E6" s="191" t="s">
        <v>72</v>
      </c>
      <c r="F6" s="289"/>
      <c r="G6" s="290"/>
    </row>
    <row r="7" spans="1:12" ht="15.75" thickBot="1">
      <c r="A7" s="32">
        <f>COUNTIF(F12:F170,"Pass")</f>
        <v>24</v>
      </c>
      <c r="B7" s="181">
        <f xml:space="preserve"> COUNTIF(F12:F170,"Fail")</f>
        <v>18</v>
      </c>
      <c r="C7" s="183">
        <f>COUNTIF(F12:F139,"")-21</f>
        <v>65</v>
      </c>
      <c r="D7" s="184"/>
      <c r="E7" s="30">
        <f xml:space="preserve"> COUNTA(B12:B200)</f>
        <v>107</v>
      </c>
      <c r="F7" s="291"/>
      <c r="G7" s="292"/>
    </row>
    <row r="8" spans="1:12">
      <c r="L8" t="s">
        <v>596</v>
      </c>
    </row>
    <row r="9" spans="1:12">
      <c r="A9" s="314" t="s">
        <v>9</v>
      </c>
      <c r="B9" s="314" t="s">
        <v>10</v>
      </c>
      <c r="C9" s="314" t="s">
        <v>11</v>
      </c>
      <c r="D9" s="316" t="s">
        <v>12</v>
      </c>
      <c r="E9" s="323" t="s">
        <v>13</v>
      </c>
      <c r="F9" s="325" t="s">
        <v>594</v>
      </c>
      <c r="G9" s="325" t="s">
        <v>70</v>
      </c>
      <c r="H9" s="325" t="s">
        <v>71</v>
      </c>
      <c r="I9" s="315" t="s">
        <v>14</v>
      </c>
      <c r="L9" t="s">
        <v>595</v>
      </c>
    </row>
    <row r="10" spans="1:12">
      <c r="A10" s="315"/>
      <c r="B10" s="315"/>
      <c r="C10" s="315"/>
      <c r="D10" s="317"/>
      <c r="E10" s="324"/>
      <c r="F10" s="314"/>
      <c r="G10" s="314"/>
      <c r="H10" s="314"/>
      <c r="I10" s="315"/>
      <c r="L10" t="s">
        <v>7</v>
      </c>
    </row>
    <row r="11" spans="1:12">
      <c r="A11" s="319" t="s">
        <v>222</v>
      </c>
      <c r="B11" s="319"/>
      <c r="C11" s="319"/>
      <c r="D11" s="319"/>
      <c r="E11" s="319"/>
      <c r="F11" s="319"/>
      <c r="G11" s="319"/>
      <c r="H11" s="319"/>
      <c r="I11" s="319"/>
    </row>
    <row r="12" spans="1:12" ht="181.5">
      <c r="A12" s="217">
        <v>1</v>
      </c>
      <c r="B12" s="193" t="s">
        <v>186</v>
      </c>
      <c r="C12" s="193" t="s">
        <v>187</v>
      </c>
      <c r="D12" s="194" t="s">
        <v>189</v>
      </c>
      <c r="E12" s="218"/>
      <c r="F12" s="218" t="s">
        <v>596</v>
      </c>
      <c r="G12" s="362" t="s">
        <v>601</v>
      </c>
      <c r="H12" s="218"/>
      <c r="I12" s="218"/>
    </row>
    <row r="13" spans="1:12" ht="115.5">
      <c r="A13" s="217">
        <v>2</v>
      </c>
      <c r="B13" s="193" t="s">
        <v>190</v>
      </c>
      <c r="C13" s="193" t="s">
        <v>191</v>
      </c>
      <c r="D13" s="194" t="s">
        <v>223</v>
      </c>
      <c r="E13" s="218"/>
      <c r="F13" s="218" t="s">
        <v>596</v>
      </c>
      <c r="G13" s="218"/>
      <c r="H13" s="218"/>
      <c r="I13" s="218"/>
    </row>
    <row r="14" spans="1:12" ht="33">
      <c r="A14" s="217">
        <v>3</v>
      </c>
      <c r="B14" s="193" t="s">
        <v>193</v>
      </c>
      <c r="C14" s="193" t="s">
        <v>196</v>
      </c>
      <c r="D14" s="219" t="s">
        <v>224</v>
      </c>
      <c r="E14" s="218"/>
      <c r="F14" s="218" t="s">
        <v>596</v>
      </c>
      <c r="G14" s="218"/>
      <c r="H14" s="218"/>
      <c r="I14" s="218"/>
    </row>
    <row r="15" spans="1:12" ht="49.5">
      <c r="A15" s="217">
        <v>4</v>
      </c>
      <c r="B15" s="193" t="s">
        <v>197</v>
      </c>
      <c r="C15" s="193" t="s">
        <v>195</v>
      </c>
      <c r="D15" s="219" t="s">
        <v>225</v>
      </c>
      <c r="E15" s="218"/>
      <c r="F15" s="218" t="s">
        <v>596</v>
      </c>
      <c r="G15" s="218"/>
      <c r="H15" s="218"/>
      <c r="I15" s="218"/>
    </row>
    <row r="16" spans="1:12" ht="49.5">
      <c r="A16" s="217">
        <v>5</v>
      </c>
      <c r="B16" s="193" t="s">
        <v>199</v>
      </c>
      <c r="C16" s="193" t="s">
        <v>200</v>
      </c>
      <c r="D16" s="219" t="s">
        <v>201</v>
      </c>
      <c r="E16" s="218"/>
      <c r="F16" s="218" t="s">
        <v>596</v>
      </c>
      <c r="G16" s="218"/>
      <c r="H16" s="218"/>
      <c r="I16" s="218"/>
    </row>
    <row r="17" spans="1:9" ht="49.5">
      <c r="A17" s="217">
        <v>6</v>
      </c>
      <c r="B17" s="193" t="s">
        <v>202</v>
      </c>
      <c r="C17" s="193" t="s">
        <v>203</v>
      </c>
      <c r="D17" s="219" t="s">
        <v>204</v>
      </c>
      <c r="E17" s="218"/>
      <c r="F17" s="218" t="s">
        <v>596</v>
      </c>
      <c r="G17" s="218"/>
      <c r="H17" s="218"/>
      <c r="I17" s="218"/>
    </row>
    <row r="18" spans="1:9">
      <c r="A18" s="313" t="s">
        <v>232</v>
      </c>
      <c r="B18" s="313"/>
      <c r="C18" s="313"/>
      <c r="D18" s="313"/>
      <c r="E18" s="313"/>
      <c r="F18" s="313"/>
      <c r="G18" s="313"/>
      <c r="H18" s="313"/>
      <c r="I18" s="313"/>
    </row>
    <row r="19" spans="1:9">
      <c r="A19" s="309" t="s">
        <v>235</v>
      </c>
      <c r="B19" s="309"/>
      <c r="C19" s="309"/>
      <c r="D19" s="309"/>
      <c r="E19" s="309"/>
      <c r="F19" s="309"/>
      <c r="G19" s="309"/>
      <c r="H19" s="309"/>
      <c r="I19" s="309"/>
    </row>
    <row r="20" spans="1:9" ht="99">
      <c r="A20" s="217">
        <v>7</v>
      </c>
      <c r="B20" s="199" t="s">
        <v>236</v>
      </c>
      <c r="C20" s="199" t="s">
        <v>492</v>
      </c>
      <c r="D20" s="199" t="s">
        <v>237</v>
      </c>
      <c r="E20" s="218"/>
      <c r="F20" s="218" t="s">
        <v>596</v>
      </c>
      <c r="G20" s="218"/>
      <c r="H20" s="218"/>
      <c r="I20" s="218"/>
    </row>
    <row r="21" spans="1:9" ht="99">
      <c r="A21" s="217">
        <v>8</v>
      </c>
      <c r="B21" s="199" t="s">
        <v>238</v>
      </c>
      <c r="C21" s="199" t="s">
        <v>493</v>
      </c>
      <c r="D21" s="199" t="s">
        <v>603</v>
      </c>
      <c r="E21" s="218"/>
      <c r="F21" s="218" t="s">
        <v>595</v>
      </c>
      <c r="G21" s="218"/>
      <c r="H21" s="218"/>
      <c r="I21" s="218"/>
    </row>
    <row r="22" spans="1:9" ht="99">
      <c r="A22" s="217">
        <v>9</v>
      </c>
      <c r="B22" s="199" t="s">
        <v>449</v>
      </c>
      <c r="C22" s="199" t="s">
        <v>494</v>
      </c>
      <c r="D22" s="199" t="s">
        <v>602</v>
      </c>
      <c r="E22" s="218"/>
      <c r="F22" s="218" t="s">
        <v>596</v>
      </c>
      <c r="G22" s="218"/>
      <c r="H22" s="218"/>
      <c r="I22" s="218"/>
    </row>
    <row r="23" spans="1:9" ht="66">
      <c r="A23" s="217">
        <v>10</v>
      </c>
      <c r="B23" s="199" t="s">
        <v>240</v>
      </c>
      <c r="C23" s="199" t="s">
        <v>510</v>
      </c>
      <c r="D23" s="199" t="s">
        <v>233</v>
      </c>
      <c r="E23" s="218"/>
      <c r="F23" s="218" t="s">
        <v>596</v>
      </c>
      <c r="G23" s="218"/>
      <c r="H23" s="218"/>
      <c r="I23" s="218"/>
    </row>
    <row r="24" spans="1:9" ht="99">
      <c r="A24" s="217">
        <v>11</v>
      </c>
      <c r="B24" s="199" t="s">
        <v>241</v>
      </c>
      <c r="C24" s="199" t="s">
        <v>509</v>
      </c>
      <c r="D24" s="199" t="s">
        <v>239</v>
      </c>
      <c r="E24" s="218"/>
      <c r="F24" s="218" t="s">
        <v>595</v>
      </c>
      <c r="G24" s="218"/>
      <c r="H24" s="218"/>
      <c r="I24" s="218"/>
    </row>
    <row r="25" spans="1:9" ht="66">
      <c r="A25" s="217">
        <v>12</v>
      </c>
      <c r="B25" s="199" t="s">
        <v>511</v>
      </c>
      <c r="C25" s="199" t="s">
        <v>495</v>
      </c>
      <c r="D25" s="199" t="s">
        <v>233</v>
      </c>
      <c r="E25" s="218"/>
      <c r="F25" s="218" t="s">
        <v>596</v>
      </c>
      <c r="G25" s="218"/>
      <c r="H25" s="218"/>
      <c r="I25" s="218"/>
    </row>
    <row r="26" spans="1:9" ht="99">
      <c r="A26" s="217">
        <v>13</v>
      </c>
      <c r="B26" s="199" t="s">
        <v>242</v>
      </c>
      <c r="C26" s="199" t="s">
        <v>496</v>
      </c>
      <c r="D26" s="199" t="s">
        <v>239</v>
      </c>
      <c r="E26" s="218" t="s">
        <v>451</v>
      </c>
      <c r="F26" s="218" t="s">
        <v>595</v>
      </c>
      <c r="G26" s="218"/>
      <c r="H26" s="218"/>
      <c r="I26" s="218"/>
    </row>
    <row r="27" spans="1:9" ht="99">
      <c r="A27" s="217">
        <v>14</v>
      </c>
      <c r="B27" s="199" t="s">
        <v>243</v>
      </c>
      <c r="C27" s="199" t="s">
        <v>512</v>
      </c>
      <c r="D27" s="199" t="s">
        <v>239</v>
      </c>
      <c r="E27" s="218" t="s">
        <v>451</v>
      </c>
      <c r="F27" s="218" t="s">
        <v>596</v>
      </c>
      <c r="G27" s="218"/>
      <c r="H27" s="218"/>
      <c r="I27" s="218"/>
    </row>
    <row r="28" spans="1:9">
      <c r="A28" s="309" t="s">
        <v>479</v>
      </c>
      <c r="B28" s="309"/>
      <c r="C28" s="309"/>
      <c r="D28" s="309"/>
      <c r="E28" s="309"/>
      <c r="F28" s="309"/>
      <c r="G28" s="309"/>
      <c r="H28" s="309"/>
      <c r="I28" s="309"/>
    </row>
    <row r="29" spans="1:9" s="232" customFormat="1" ht="49.5">
      <c r="A29" s="363">
        <v>15</v>
      </c>
      <c r="B29" s="199" t="s">
        <v>513</v>
      </c>
      <c r="C29" s="199" t="s">
        <v>575</v>
      </c>
      <c r="D29" s="199" t="s">
        <v>514</v>
      </c>
      <c r="E29" s="231"/>
      <c r="F29" s="218" t="s">
        <v>596</v>
      </c>
      <c r="G29" s="231"/>
      <c r="H29" s="231"/>
      <c r="I29" s="231"/>
    </row>
    <row r="30" spans="1:9" ht="49.5">
      <c r="A30" s="363">
        <v>16</v>
      </c>
      <c r="B30" s="199" t="s">
        <v>515</v>
      </c>
      <c r="C30" s="199" t="s">
        <v>574</v>
      </c>
      <c r="D30" s="199" t="s">
        <v>516</v>
      </c>
      <c r="E30" s="231"/>
      <c r="F30" s="218" t="s">
        <v>595</v>
      </c>
      <c r="G30" s="231"/>
      <c r="H30" s="231"/>
      <c r="I30" s="231"/>
    </row>
    <row r="31" spans="1:9" ht="49.5">
      <c r="A31" s="363">
        <v>17</v>
      </c>
      <c r="B31" s="200" t="s">
        <v>480</v>
      </c>
      <c r="C31" s="200" t="s">
        <v>481</v>
      </c>
      <c r="D31" s="200" t="s">
        <v>484</v>
      </c>
      <c r="E31" s="218"/>
      <c r="F31" s="218" t="s">
        <v>596</v>
      </c>
      <c r="G31" s="218"/>
      <c r="H31" s="218"/>
      <c r="I31" s="218"/>
    </row>
    <row r="32" spans="1:9" ht="49.5">
      <c r="A32" s="363">
        <v>18</v>
      </c>
      <c r="B32" s="200" t="s">
        <v>482</v>
      </c>
      <c r="C32" s="200" t="s">
        <v>483</v>
      </c>
      <c r="D32" s="200" t="s">
        <v>485</v>
      </c>
      <c r="E32" s="218"/>
      <c r="F32" s="218" t="s">
        <v>596</v>
      </c>
      <c r="G32" s="218"/>
      <c r="H32" s="218"/>
      <c r="I32" s="218"/>
    </row>
    <row r="33" spans="1:9" ht="66">
      <c r="A33" s="363">
        <v>19</v>
      </c>
      <c r="B33" s="200" t="s">
        <v>486</v>
      </c>
      <c r="C33" s="200" t="s">
        <v>487</v>
      </c>
      <c r="D33" s="200" t="s">
        <v>488</v>
      </c>
      <c r="E33" s="218"/>
      <c r="F33" s="218" t="s">
        <v>595</v>
      </c>
      <c r="G33" s="218"/>
      <c r="H33" s="218"/>
      <c r="I33" s="218"/>
    </row>
    <row r="34" spans="1:9">
      <c r="A34" s="309" t="s">
        <v>244</v>
      </c>
      <c r="B34" s="309"/>
      <c r="C34" s="309"/>
      <c r="D34" s="309"/>
      <c r="E34" s="309"/>
      <c r="F34" s="309"/>
      <c r="G34" s="309"/>
      <c r="H34" s="309"/>
      <c r="I34" s="309"/>
    </row>
    <row r="35" spans="1:9" ht="99">
      <c r="A35" s="217">
        <v>20</v>
      </c>
      <c r="B35" s="200" t="s">
        <v>517</v>
      </c>
      <c r="C35" s="200" t="s">
        <v>523</v>
      </c>
      <c r="D35" s="200" t="s">
        <v>525</v>
      </c>
      <c r="E35" s="218"/>
      <c r="F35" s="218" t="s">
        <v>596</v>
      </c>
      <c r="G35" s="218"/>
      <c r="H35" s="218"/>
      <c r="I35" s="218"/>
    </row>
    <row r="36" spans="1:9" ht="99">
      <c r="A36" s="217">
        <v>21</v>
      </c>
      <c r="B36" s="200" t="s">
        <v>518</v>
      </c>
      <c r="C36" s="200" t="s">
        <v>526</v>
      </c>
      <c r="D36" s="200" t="s">
        <v>527</v>
      </c>
      <c r="E36" s="218" t="s">
        <v>451</v>
      </c>
      <c r="F36" s="218" t="s">
        <v>595</v>
      </c>
      <c r="G36" s="218"/>
      <c r="H36" s="218"/>
      <c r="I36" s="218"/>
    </row>
    <row r="37" spans="1:9" ht="99">
      <c r="A37" s="217">
        <v>22</v>
      </c>
      <c r="B37" s="200" t="s">
        <v>506</v>
      </c>
      <c r="C37" s="200" t="s">
        <v>530</v>
      </c>
      <c r="D37" s="200" t="s">
        <v>528</v>
      </c>
      <c r="E37" s="218"/>
      <c r="F37" s="218" t="s">
        <v>596</v>
      </c>
      <c r="G37" s="218"/>
      <c r="H37" s="218"/>
      <c r="I37" s="218"/>
    </row>
    <row r="38" spans="1:9" ht="99">
      <c r="A38" s="217">
        <v>23</v>
      </c>
      <c r="B38" s="200" t="s">
        <v>329</v>
      </c>
      <c r="C38" s="200" t="s">
        <v>529</v>
      </c>
      <c r="D38" s="200" t="s">
        <v>527</v>
      </c>
      <c r="E38" s="218" t="s">
        <v>451</v>
      </c>
      <c r="F38" s="218" t="s">
        <v>595</v>
      </c>
      <c r="G38" s="218"/>
      <c r="H38" s="218"/>
      <c r="I38" s="218"/>
    </row>
    <row r="39" spans="1:9" ht="49.5">
      <c r="A39" s="217">
        <v>24</v>
      </c>
      <c r="B39" s="200" t="s">
        <v>519</v>
      </c>
      <c r="C39" s="200" t="s">
        <v>531</v>
      </c>
      <c r="D39" s="200" t="s">
        <v>233</v>
      </c>
      <c r="E39" s="218"/>
      <c r="F39" s="218" t="s">
        <v>596</v>
      </c>
      <c r="G39" s="218"/>
      <c r="H39" s="218"/>
      <c r="I39" s="218"/>
    </row>
    <row r="40" spans="1:9" ht="99">
      <c r="A40" s="217">
        <v>25</v>
      </c>
      <c r="B40" s="200" t="s">
        <v>520</v>
      </c>
      <c r="C40" s="200" t="s">
        <v>532</v>
      </c>
      <c r="D40" s="200" t="s">
        <v>527</v>
      </c>
      <c r="E40" s="218"/>
      <c r="F40" s="218" t="s">
        <v>595</v>
      </c>
      <c r="G40" s="218"/>
      <c r="H40" s="218"/>
      <c r="I40" s="218"/>
    </row>
    <row r="41" spans="1:9" ht="49.5">
      <c r="A41" s="217">
        <v>26</v>
      </c>
      <c r="B41" s="200" t="s">
        <v>521</v>
      </c>
      <c r="C41" s="200" t="s">
        <v>533</v>
      </c>
      <c r="D41" s="200" t="s">
        <v>233</v>
      </c>
      <c r="E41" s="218"/>
      <c r="F41" s="218" t="s">
        <v>596</v>
      </c>
      <c r="G41" s="218"/>
      <c r="H41" s="218"/>
      <c r="I41" s="218"/>
    </row>
    <row r="42" spans="1:9" ht="99">
      <c r="A42" s="217">
        <v>27</v>
      </c>
      <c r="B42" s="200" t="s">
        <v>522</v>
      </c>
      <c r="C42" s="200" t="s">
        <v>534</v>
      </c>
      <c r="D42" s="200" t="s">
        <v>527</v>
      </c>
      <c r="E42" s="218"/>
      <c r="F42" s="218" t="s">
        <v>595</v>
      </c>
      <c r="G42" s="218"/>
      <c r="H42" s="218"/>
      <c r="I42" s="218"/>
    </row>
    <row r="43" spans="1:9" ht="49.5">
      <c r="A43" s="217">
        <v>28</v>
      </c>
      <c r="B43" s="200" t="s">
        <v>524</v>
      </c>
      <c r="C43" s="200" t="s">
        <v>535</v>
      </c>
      <c r="D43" s="200" t="s">
        <v>233</v>
      </c>
      <c r="E43" s="218"/>
      <c r="F43" s="218" t="s">
        <v>596</v>
      </c>
      <c r="G43" s="218"/>
      <c r="H43" s="218"/>
      <c r="I43" s="218"/>
    </row>
    <row r="44" spans="1:9">
      <c r="A44" s="309" t="s">
        <v>258</v>
      </c>
      <c r="B44" s="309"/>
      <c r="C44" s="309"/>
      <c r="D44" s="309"/>
      <c r="E44" s="309"/>
      <c r="F44" s="309"/>
      <c r="G44" s="309"/>
      <c r="H44" s="309"/>
      <c r="I44" s="309"/>
    </row>
    <row r="45" spans="1:9" ht="66">
      <c r="A45" s="217">
        <v>29</v>
      </c>
      <c r="B45" s="200" t="s">
        <v>245</v>
      </c>
      <c r="C45" s="200" t="s">
        <v>497</v>
      </c>
      <c r="D45" s="200" t="s">
        <v>247</v>
      </c>
      <c r="E45" s="218" t="s">
        <v>450</v>
      </c>
      <c r="F45" s="218" t="s">
        <v>596</v>
      </c>
      <c r="G45" s="218"/>
      <c r="H45" s="218"/>
      <c r="I45" s="218"/>
    </row>
    <row r="46" spans="1:9" ht="82.5">
      <c r="A46" s="217">
        <v>30</v>
      </c>
      <c r="B46" s="200" t="s">
        <v>248</v>
      </c>
      <c r="C46" s="200" t="s">
        <v>498</v>
      </c>
      <c r="D46" s="200" t="s">
        <v>250</v>
      </c>
      <c r="E46" s="218" t="s">
        <v>451</v>
      </c>
      <c r="F46" s="218" t="s">
        <v>595</v>
      </c>
      <c r="G46" s="218"/>
      <c r="H46" s="218"/>
      <c r="I46" s="218"/>
    </row>
    <row r="47" spans="1:9" ht="82.5">
      <c r="A47" s="217">
        <v>31</v>
      </c>
      <c r="B47" s="200" t="s">
        <v>536</v>
      </c>
      <c r="C47" s="200" t="s">
        <v>537</v>
      </c>
      <c r="D47" s="200" t="s">
        <v>247</v>
      </c>
      <c r="E47" s="218"/>
      <c r="F47" s="218" t="s">
        <v>596</v>
      </c>
      <c r="G47" s="218"/>
      <c r="H47" s="218"/>
      <c r="I47" s="218"/>
    </row>
    <row r="48" spans="1:9" ht="66">
      <c r="A48" s="217">
        <v>32</v>
      </c>
      <c r="B48" s="200" t="s">
        <v>251</v>
      </c>
      <c r="C48" s="200" t="s">
        <v>500</v>
      </c>
      <c r="D48" s="200" t="s">
        <v>250</v>
      </c>
      <c r="E48" s="222" t="s">
        <v>604</v>
      </c>
      <c r="F48" s="218" t="s">
        <v>595</v>
      </c>
      <c r="G48" s="218"/>
      <c r="H48" s="218"/>
      <c r="I48" s="218"/>
    </row>
    <row r="49" spans="1:9" ht="66">
      <c r="A49" s="217">
        <v>33</v>
      </c>
      <c r="B49" s="200" t="s">
        <v>538</v>
      </c>
      <c r="C49" s="200" t="s">
        <v>539</v>
      </c>
      <c r="D49" s="200" t="s">
        <v>250</v>
      </c>
      <c r="E49" s="222" t="s">
        <v>604</v>
      </c>
      <c r="F49" s="218" t="s">
        <v>595</v>
      </c>
      <c r="G49" s="218"/>
      <c r="H49" s="218"/>
      <c r="I49" s="218"/>
    </row>
    <row r="50" spans="1:9" ht="82.5">
      <c r="A50" s="217">
        <v>34</v>
      </c>
      <c r="B50" s="200" t="s">
        <v>256</v>
      </c>
      <c r="C50" s="200" t="s">
        <v>499</v>
      </c>
      <c r="D50" s="200" t="s">
        <v>250</v>
      </c>
      <c r="E50" s="222" t="s">
        <v>605</v>
      </c>
      <c r="F50" s="218" t="s">
        <v>595</v>
      </c>
      <c r="G50" s="218"/>
      <c r="H50" s="218"/>
      <c r="I50" s="218"/>
    </row>
    <row r="51" spans="1:9">
      <c r="A51" s="309" t="s">
        <v>259</v>
      </c>
      <c r="B51" s="309"/>
      <c r="C51" s="309"/>
      <c r="D51" s="309"/>
      <c r="E51" s="309"/>
      <c r="F51" s="309"/>
      <c r="G51" s="309"/>
      <c r="H51" s="309"/>
      <c r="I51" s="309"/>
    </row>
    <row r="52" spans="1:9" ht="66">
      <c r="A52" s="217">
        <v>35</v>
      </c>
      <c r="B52" s="199" t="s">
        <v>269</v>
      </c>
      <c r="C52" s="199" t="s">
        <v>497</v>
      </c>
      <c r="D52" s="199" t="s">
        <v>270</v>
      </c>
      <c r="E52" s="218"/>
      <c r="F52" s="218" t="s">
        <v>596</v>
      </c>
      <c r="G52" s="218"/>
      <c r="H52" s="218"/>
      <c r="I52" s="218"/>
    </row>
    <row r="53" spans="1:9" ht="82.5">
      <c r="A53" s="217">
        <v>36</v>
      </c>
      <c r="B53" s="199" t="s">
        <v>248</v>
      </c>
      <c r="C53" s="199" t="s">
        <v>501</v>
      </c>
      <c r="D53" s="199" t="s">
        <v>271</v>
      </c>
      <c r="E53" s="222" t="s">
        <v>605</v>
      </c>
      <c r="F53" s="218" t="s">
        <v>595</v>
      </c>
      <c r="G53" s="218"/>
      <c r="H53" s="218"/>
      <c r="I53" s="218"/>
    </row>
    <row r="54" spans="1:9" ht="66">
      <c r="A54" s="217">
        <v>37</v>
      </c>
      <c r="B54" s="199" t="s">
        <v>506</v>
      </c>
      <c r="C54" s="199" t="s">
        <v>507</v>
      </c>
      <c r="D54" s="199" t="s">
        <v>508</v>
      </c>
      <c r="E54" s="218"/>
      <c r="F54" s="218" t="s">
        <v>596</v>
      </c>
      <c r="G54" s="218"/>
      <c r="H54" s="218"/>
      <c r="I54" s="218"/>
    </row>
    <row r="55" spans="1:9" ht="66">
      <c r="A55" s="217">
        <v>38</v>
      </c>
      <c r="B55" s="199" t="s">
        <v>272</v>
      </c>
      <c r="C55" s="199" t="s">
        <v>572</v>
      </c>
      <c r="D55" s="199" t="s">
        <v>271</v>
      </c>
      <c r="E55" s="222" t="s">
        <v>604</v>
      </c>
      <c r="F55" s="218" t="s">
        <v>595</v>
      </c>
      <c r="G55" s="218"/>
      <c r="H55" s="218"/>
      <c r="I55" s="218"/>
    </row>
    <row r="56" spans="1:9" ht="66">
      <c r="A56" s="217">
        <v>39</v>
      </c>
      <c r="B56" s="199" t="s">
        <v>606</v>
      </c>
      <c r="C56" s="199" t="s">
        <v>573</v>
      </c>
      <c r="D56" s="199" t="s">
        <v>271</v>
      </c>
      <c r="E56" s="222" t="s">
        <v>604</v>
      </c>
      <c r="F56" s="218" t="s">
        <v>595</v>
      </c>
      <c r="G56" s="218"/>
      <c r="H56" s="218"/>
      <c r="I56" s="218"/>
    </row>
    <row r="57" spans="1:9" ht="82.5">
      <c r="A57" s="217">
        <v>40</v>
      </c>
      <c r="B57" s="199" t="s">
        <v>273</v>
      </c>
      <c r="C57" s="199" t="s">
        <v>502</v>
      </c>
      <c r="D57" s="199" t="s">
        <v>271</v>
      </c>
      <c r="E57" s="222" t="s">
        <v>605</v>
      </c>
      <c r="F57" s="218" t="s">
        <v>595</v>
      </c>
      <c r="G57" s="218"/>
      <c r="H57" s="218"/>
      <c r="I57" s="218"/>
    </row>
    <row r="58" spans="1:9" ht="16.5" customHeight="1">
      <c r="A58" s="310" t="s">
        <v>576</v>
      </c>
      <c r="B58" s="311"/>
      <c r="C58" s="311"/>
      <c r="D58" s="311"/>
      <c r="E58" s="311"/>
      <c r="F58" s="311"/>
      <c r="G58" s="311"/>
      <c r="H58" s="311"/>
      <c r="I58" s="312"/>
    </row>
    <row r="59" spans="1:9" ht="49.5">
      <c r="A59" s="217">
        <v>41</v>
      </c>
      <c r="B59" s="199" t="s">
        <v>327</v>
      </c>
      <c r="C59" s="199" t="s">
        <v>577</v>
      </c>
      <c r="D59" s="199" t="s">
        <v>233</v>
      </c>
      <c r="E59" s="218"/>
      <c r="F59" s="218" t="s">
        <v>596</v>
      </c>
      <c r="G59" s="218"/>
      <c r="H59" s="218"/>
      <c r="I59" s="340"/>
    </row>
    <row r="60" spans="1:9" ht="49.5">
      <c r="A60" s="217">
        <v>42</v>
      </c>
      <c r="B60" s="199" t="s">
        <v>518</v>
      </c>
      <c r="C60" s="199" t="s">
        <v>578</v>
      </c>
      <c r="D60" s="199" t="s">
        <v>581</v>
      </c>
      <c r="E60" s="218"/>
      <c r="F60" s="218" t="s">
        <v>595</v>
      </c>
      <c r="G60" s="218"/>
      <c r="H60" s="218"/>
      <c r="I60" s="340"/>
    </row>
    <row r="61" spans="1:9" ht="49.5">
      <c r="A61" s="217">
        <v>43</v>
      </c>
      <c r="B61" s="199" t="s">
        <v>328</v>
      </c>
      <c r="C61" s="199" t="s">
        <v>579</v>
      </c>
      <c r="D61" s="199" t="s">
        <v>581</v>
      </c>
      <c r="E61" s="218"/>
      <c r="F61" s="218"/>
      <c r="G61" s="218"/>
      <c r="H61" s="218"/>
      <c r="I61" s="340"/>
    </row>
    <row r="62" spans="1:9" ht="49.5">
      <c r="A62" s="217">
        <v>44</v>
      </c>
      <c r="B62" s="199" t="s">
        <v>329</v>
      </c>
      <c r="C62" s="199" t="s">
        <v>580</v>
      </c>
      <c r="D62" s="199" t="s">
        <v>581</v>
      </c>
      <c r="E62" s="218"/>
      <c r="F62" s="218"/>
      <c r="G62" s="218"/>
      <c r="H62" s="218"/>
      <c r="I62" s="340"/>
    </row>
    <row r="63" spans="1:9" ht="16.5" customHeight="1">
      <c r="A63" s="310" t="s">
        <v>340</v>
      </c>
      <c r="B63" s="311"/>
      <c r="C63" s="311"/>
      <c r="D63" s="311"/>
      <c r="E63" s="311"/>
      <c r="F63" s="311"/>
      <c r="G63" s="311"/>
      <c r="H63" s="311"/>
      <c r="I63" s="312"/>
    </row>
    <row r="64" spans="1:9" ht="54.75" customHeight="1">
      <c r="A64" s="364">
        <v>45</v>
      </c>
      <c r="B64" s="231" t="s">
        <v>503</v>
      </c>
      <c r="C64" s="199" t="s">
        <v>504</v>
      </c>
      <c r="D64" s="199" t="s">
        <v>505</v>
      </c>
      <c r="E64" s="230"/>
      <c r="F64" s="230"/>
      <c r="G64" s="230"/>
      <c r="H64" s="230"/>
      <c r="I64" s="230"/>
    </row>
    <row r="65" spans="1:9" ht="49.5">
      <c r="A65" s="217">
        <v>46</v>
      </c>
      <c r="B65" s="199" t="s">
        <v>341</v>
      </c>
      <c r="C65" s="199" t="s">
        <v>342</v>
      </c>
      <c r="D65" s="199"/>
      <c r="E65" s="218" t="s">
        <v>450</v>
      </c>
      <c r="F65" s="218"/>
      <c r="G65" s="218"/>
      <c r="H65" s="218"/>
      <c r="I65" s="218"/>
    </row>
    <row r="66" spans="1:9" ht="16.5" customHeight="1">
      <c r="A66" s="310" t="s">
        <v>582</v>
      </c>
      <c r="B66" s="311"/>
      <c r="C66" s="311"/>
      <c r="D66" s="311"/>
      <c r="E66" s="311"/>
      <c r="F66" s="311"/>
      <c r="G66" s="311"/>
      <c r="H66" s="311"/>
      <c r="I66" s="312"/>
    </row>
    <row r="67" spans="1:9" ht="49.5">
      <c r="A67" s="217">
        <v>47</v>
      </c>
      <c r="B67" s="199" t="s">
        <v>513</v>
      </c>
      <c r="C67" s="199" t="s">
        <v>585</v>
      </c>
      <c r="D67" s="199" t="s">
        <v>514</v>
      </c>
      <c r="E67" s="218"/>
      <c r="F67" s="218"/>
      <c r="G67" s="218"/>
      <c r="H67" s="218"/>
      <c r="I67" s="218"/>
    </row>
    <row r="68" spans="1:9" ht="49.5">
      <c r="A68" s="217">
        <v>48</v>
      </c>
      <c r="B68" s="199" t="s">
        <v>583</v>
      </c>
      <c r="C68" s="199" t="s">
        <v>574</v>
      </c>
      <c r="D68" s="199" t="s">
        <v>586</v>
      </c>
      <c r="E68" s="218"/>
      <c r="F68" s="218"/>
      <c r="G68" s="218"/>
      <c r="H68" s="218"/>
      <c r="I68" s="218"/>
    </row>
    <row r="69" spans="1:9" ht="49.5">
      <c r="A69" s="217">
        <v>49</v>
      </c>
      <c r="B69" s="200" t="s">
        <v>480</v>
      </c>
      <c r="C69" s="200" t="s">
        <v>481</v>
      </c>
      <c r="D69" s="200" t="s">
        <v>484</v>
      </c>
      <c r="E69" s="218"/>
      <c r="F69" s="218"/>
      <c r="G69" s="218"/>
      <c r="H69" s="218"/>
      <c r="I69" s="218"/>
    </row>
    <row r="70" spans="1:9" ht="49.5">
      <c r="A70" s="217">
        <v>50</v>
      </c>
      <c r="B70" s="200" t="s">
        <v>584</v>
      </c>
      <c r="C70" s="200" t="s">
        <v>483</v>
      </c>
      <c r="D70" s="200" t="s">
        <v>485</v>
      </c>
      <c r="E70" s="218"/>
      <c r="F70" s="218"/>
      <c r="G70" s="218"/>
      <c r="H70" s="218"/>
      <c r="I70" s="218"/>
    </row>
    <row r="71" spans="1:9" ht="66">
      <c r="A71" s="217">
        <v>51</v>
      </c>
      <c r="B71" s="200" t="s">
        <v>486</v>
      </c>
      <c r="C71" s="200" t="s">
        <v>487</v>
      </c>
      <c r="D71" s="200" t="s">
        <v>488</v>
      </c>
      <c r="E71" s="218"/>
      <c r="F71" s="218"/>
      <c r="G71" s="218"/>
      <c r="H71" s="218"/>
      <c r="I71" s="218"/>
    </row>
    <row r="72" spans="1:9" ht="16.5" customHeight="1">
      <c r="A72" s="310" t="s">
        <v>587</v>
      </c>
      <c r="B72" s="311"/>
      <c r="C72" s="311"/>
      <c r="D72" s="311"/>
      <c r="E72" s="311"/>
      <c r="F72" s="311"/>
      <c r="G72" s="311"/>
      <c r="H72" s="311"/>
      <c r="I72" s="312"/>
    </row>
    <row r="73" spans="1:9" ht="49.5">
      <c r="A73" s="217">
        <v>52</v>
      </c>
      <c r="B73" s="199" t="s">
        <v>513</v>
      </c>
      <c r="C73" s="199" t="s">
        <v>585</v>
      </c>
      <c r="D73" s="199" t="s">
        <v>514</v>
      </c>
      <c r="E73" s="218"/>
      <c r="F73" s="218"/>
      <c r="G73" s="218"/>
      <c r="H73" s="218"/>
      <c r="I73" s="218"/>
    </row>
    <row r="74" spans="1:9" ht="49.5">
      <c r="A74" s="217">
        <v>53</v>
      </c>
      <c r="B74" s="199" t="s">
        <v>588</v>
      </c>
      <c r="C74" s="199" t="s">
        <v>574</v>
      </c>
      <c r="D74" s="199" t="s">
        <v>589</v>
      </c>
      <c r="E74" s="218"/>
      <c r="F74" s="218"/>
      <c r="G74" s="218"/>
      <c r="H74" s="218"/>
      <c r="I74" s="218"/>
    </row>
    <row r="75" spans="1:9" ht="49.5">
      <c r="A75" s="217">
        <v>54</v>
      </c>
      <c r="B75" s="200" t="s">
        <v>480</v>
      </c>
      <c r="C75" s="200" t="s">
        <v>481</v>
      </c>
      <c r="D75" s="200" t="s">
        <v>484</v>
      </c>
      <c r="E75" s="218"/>
      <c r="F75" s="218"/>
      <c r="G75" s="218"/>
      <c r="H75" s="218"/>
      <c r="I75" s="218"/>
    </row>
    <row r="76" spans="1:9" ht="49.5">
      <c r="A76" s="217">
        <v>55</v>
      </c>
      <c r="B76" s="200" t="s">
        <v>584</v>
      </c>
      <c r="C76" s="200" t="s">
        <v>483</v>
      </c>
      <c r="D76" s="200" t="s">
        <v>485</v>
      </c>
      <c r="E76" s="218"/>
      <c r="F76" s="218"/>
      <c r="G76" s="218"/>
      <c r="H76" s="218"/>
      <c r="I76" s="218"/>
    </row>
    <row r="77" spans="1:9" ht="66">
      <c r="A77" s="217">
        <v>56</v>
      </c>
      <c r="B77" s="200" t="s">
        <v>486</v>
      </c>
      <c r="C77" s="200" t="s">
        <v>487</v>
      </c>
      <c r="D77" s="200" t="s">
        <v>488</v>
      </c>
      <c r="E77" s="218"/>
      <c r="F77" s="218"/>
      <c r="G77" s="218"/>
      <c r="H77" s="218"/>
      <c r="I77" s="218"/>
    </row>
    <row r="78" spans="1:9">
      <c r="A78" s="313" t="s">
        <v>444</v>
      </c>
      <c r="B78" s="313"/>
      <c r="C78" s="313"/>
      <c r="D78" s="313"/>
      <c r="E78" s="313"/>
      <c r="F78" s="313"/>
      <c r="G78" s="313"/>
      <c r="H78" s="313"/>
      <c r="I78" s="313"/>
    </row>
    <row r="79" spans="1:9">
      <c r="A79" s="309" t="s">
        <v>235</v>
      </c>
      <c r="B79" s="309"/>
      <c r="C79" s="309"/>
      <c r="D79" s="309"/>
      <c r="E79" s="309"/>
      <c r="F79" s="309"/>
      <c r="G79" s="309"/>
      <c r="H79" s="309"/>
      <c r="I79" s="309"/>
    </row>
    <row r="80" spans="1:9" ht="99">
      <c r="A80" s="217">
        <v>57</v>
      </c>
      <c r="B80" s="199" t="s">
        <v>236</v>
      </c>
      <c r="C80" s="199" t="s">
        <v>571</v>
      </c>
      <c r="D80" s="199" t="s">
        <v>237</v>
      </c>
      <c r="E80" s="218"/>
      <c r="F80" s="218"/>
      <c r="G80" s="218"/>
      <c r="H80" s="218"/>
      <c r="I80" s="218"/>
    </row>
    <row r="81" spans="1:9" ht="99">
      <c r="A81" s="217">
        <v>58</v>
      </c>
      <c r="B81" s="199" t="s">
        <v>238</v>
      </c>
      <c r="C81" s="199" t="s">
        <v>570</v>
      </c>
      <c r="D81" s="199" t="s">
        <v>239</v>
      </c>
      <c r="E81" s="218"/>
      <c r="F81" s="218"/>
      <c r="G81" s="218"/>
      <c r="H81" s="218"/>
      <c r="I81" s="218"/>
    </row>
    <row r="82" spans="1:9" ht="99">
      <c r="A82" s="217">
        <v>59</v>
      </c>
      <c r="B82" s="199" t="s">
        <v>449</v>
      </c>
      <c r="C82" s="199" t="s">
        <v>569</v>
      </c>
      <c r="D82" s="199" t="s">
        <v>239</v>
      </c>
      <c r="E82" s="218"/>
      <c r="F82" s="218"/>
      <c r="G82" s="218"/>
      <c r="H82" s="218"/>
      <c r="I82" s="218"/>
    </row>
    <row r="83" spans="1:9" ht="66">
      <c r="A83" s="217">
        <v>60</v>
      </c>
      <c r="B83" s="199" t="s">
        <v>240</v>
      </c>
      <c r="C83" s="199" t="s">
        <v>568</v>
      </c>
      <c r="D83" s="199" t="s">
        <v>233</v>
      </c>
      <c r="E83" s="218"/>
      <c r="F83" s="218"/>
      <c r="G83" s="218"/>
      <c r="H83" s="218"/>
      <c r="I83" s="218"/>
    </row>
    <row r="84" spans="1:9" ht="99">
      <c r="A84" s="217">
        <v>61</v>
      </c>
      <c r="B84" s="199" t="s">
        <v>241</v>
      </c>
      <c r="C84" s="199" t="s">
        <v>567</v>
      </c>
      <c r="D84" s="199" t="s">
        <v>239</v>
      </c>
      <c r="E84" s="218"/>
      <c r="F84" s="218"/>
      <c r="G84" s="218"/>
      <c r="H84" s="218"/>
      <c r="I84" s="218"/>
    </row>
    <row r="85" spans="1:9" ht="66">
      <c r="A85" s="217">
        <v>62</v>
      </c>
      <c r="B85" s="199" t="s">
        <v>511</v>
      </c>
      <c r="C85" s="199" t="s">
        <v>566</v>
      </c>
      <c r="D85" s="199" t="s">
        <v>233</v>
      </c>
      <c r="E85" s="218"/>
      <c r="F85" s="218"/>
      <c r="G85" s="218"/>
      <c r="H85" s="218"/>
      <c r="I85" s="218"/>
    </row>
    <row r="86" spans="1:9" ht="99">
      <c r="A86" s="217">
        <v>63</v>
      </c>
      <c r="B86" s="199" t="s">
        <v>242</v>
      </c>
      <c r="C86" s="199" t="s">
        <v>565</v>
      </c>
      <c r="D86" s="199" t="s">
        <v>239</v>
      </c>
      <c r="E86" s="218"/>
      <c r="F86" s="218"/>
      <c r="G86" s="218"/>
      <c r="H86" s="218"/>
      <c r="I86" s="218"/>
    </row>
    <row r="87" spans="1:9" ht="99">
      <c r="A87" s="217">
        <v>64</v>
      </c>
      <c r="B87" s="199" t="s">
        <v>243</v>
      </c>
      <c r="C87" s="199" t="s">
        <v>564</v>
      </c>
      <c r="D87" s="199" t="s">
        <v>239</v>
      </c>
      <c r="E87" s="218"/>
      <c r="F87" s="218"/>
      <c r="G87" s="218"/>
      <c r="H87" s="218"/>
      <c r="I87" s="218"/>
    </row>
    <row r="88" spans="1:9">
      <c r="A88" s="309" t="s">
        <v>479</v>
      </c>
      <c r="B88" s="309"/>
      <c r="C88" s="309"/>
      <c r="D88" s="309"/>
      <c r="E88" s="309"/>
      <c r="F88" s="309"/>
      <c r="G88" s="309"/>
      <c r="H88" s="309"/>
      <c r="I88" s="309"/>
    </row>
    <row r="89" spans="1:9" ht="49.5">
      <c r="A89" s="217">
        <v>65</v>
      </c>
      <c r="B89" s="199" t="s">
        <v>513</v>
      </c>
      <c r="C89" s="199" t="s">
        <v>563</v>
      </c>
      <c r="D89" s="199" t="s">
        <v>514</v>
      </c>
      <c r="E89" s="218"/>
      <c r="F89" s="218"/>
      <c r="G89" s="218"/>
      <c r="H89" s="218"/>
      <c r="I89" s="218"/>
    </row>
    <row r="90" spans="1:9" ht="49.5">
      <c r="A90" s="217">
        <v>66</v>
      </c>
      <c r="B90" s="199" t="s">
        <v>515</v>
      </c>
      <c r="C90" s="199" t="s">
        <v>562</v>
      </c>
      <c r="D90" s="199" t="s">
        <v>516</v>
      </c>
      <c r="E90" s="218"/>
      <c r="F90" s="218"/>
      <c r="G90" s="218"/>
      <c r="H90" s="218"/>
      <c r="I90" s="218"/>
    </row>
    <row r="91" spans="1:9" ht="49.5">
      <c r="A91" s="217">
        <v>67</v>
      </c>
      <c r="B91" s="200" t="s">
        <v>480</v>
      </c>
      <c r="C91" s="200" t="s">
        <v>491</v>
      </c>
      <c r="D91" s="200" t="s">
        <v>484</v>
      </c>
      <c r="E91" s="218"/>
      <c r="F91" s="218"/>
      <c r="G91" s="218"/>
      <c r="H91" s="218"/>
      <c r="I91" s="218"/>
    </row>
    <row r="92" spans="1:9" ht="49.5">
      <c r="A92" s="217">
        <v>68</v>
      </c>
      <c r="B92" s="200" t="s">
        <v>482</v>
      </c>
      <c r="C92" s="200" t="s">
        <v>489</v>
      </c>
      <c r="D92" s="200" t="s">
        <v>485</v>
      </c>
      <c r="E92" s="218"/>
      <c r="F92" s="218"/>
      <c r="G92" s="218"/>
      <c r="H92" s="218"/>
      <c r="I92" s="218"/>
    </row>
    <row r="93" spans="1:9" ht="66">
      <c r="A93" s="217">
        <v>69</v>
      </c>
      <c r="B93" s="200" t="s">
        <v>486</v>
      </c>
      <c r="C93" s="200" t="s">
        <v>490</v>
      </c>
      <c r="D93" s="200" t="s">
        <v>488</v>
      </c>
      <c r="E93" s="218"/>
      <c r="F93" s="218"/>
      <c r="G93" s="218"/>
      <c r="H93" s="218"/>
      <c r="I93" s="218"/>
    </row>
    <row r="94" spans="1:9">
      <c r="A94" s="309" t="s">
        <v>244</v>
      </c>
      <c r="B94" s="309"/>
      <c r="C94" s="309"/>
      <c r="D94" s="309"/>
      <c r="E94" s="309"/>
      <c r="F94" s="309"/>
      <c r="G94" s="309"/>
      <c r="H94" s="309"/>
      <c r="I94" s="309"/>
    </row>
    <row r="95" spans="1:9" ht="99">
      <c r="A95" s="217">
        <v>70</v>
      </c>
      <c r="B95" s="200" t="s">
        <v>517</v>
      </c>
      <c r="C95" s="200" t="s">
        <v>561</v>
      </c>
      <c r="D95" s="200" t="s">
        <v>525</v>
      </c>
      <c r="E95" s="218"/>
      <c r="F95" s="218"/>
      <c r="G95" s="218"/>
      <c r="H95" s="218"/>
      <c r="I95" s="218"/>
    </row>
    <row r="96" spans="1:9" ht="99">
      <c r="A96" s="217">
        <v>71</v>
      </c>
      <c r="B96" s="200" t="s">
        <v>518</v>
      </c>
      <c r="C96" s="200" t="s">
        <v>560</v>
      </c>
      <c r="D96" s="200" t="s">
        <v>527</v>
      </c>
      <c r="E96" s="218"/>
      <c r="F96" s="218"/>
      <c r="G96" s="218"/>
      <c r="H96" s="218"/>
      <c r="I96" s="218"/>
    </row>
    <row r="97" spans="1:9" ht="99">
      <c r="A97" s="217">
        <v>72</v>
      </c>
      <c r="B97" s="200" t="s">
        <v>506</v>
      </c>
      <c r="C97" s="200" t="s">
        <v>559</v>
      </c>
      <c r="D97" s="200" t="s">
        <v>528</v>
      </c>
      <c r="E97" s="218"/>
      <c r="F97" s="218"/>
      <c r="G97" s="218"/>
      <c r="H97" s="218"/>
      <c r="I97" s="218"/>
    </row>
    <row r="98" spans="1:9" ht="99">
      <c r="A98" s="217">
        <v>73</v>
      </c>
      <c r="B98" s="200" t="s">
        <v>329</v>
      </c>
      <c r="C98" s="200" t="s">
        <v>558</v>
      </c>
      <c r="D98" s="200" t="s">
        <v>527</v>
      </c>
      <c r="E98" s="218"/>
      <c r="F98" s="218"/>
      <c r="G98" s="218"/>
      <c r="H98" s="218"/>
      <c r="I98" s="218"/>
    </row>
    <row r="99" spans="1:9" ht="49.5">
      <c r="A99" s="217">
        <v>74</v>
      </c>
      <c r="B99" s="200" t="s">
        <v>519</v>
      </c>
      <c r="C99" s="200" t="s">
        <v>531</v>
      </c>
      <c r="D99" s="200" t="s">
        <v>233</v>
      </c>
      <c r="E99" s="218"/>
      <c r="F99" s="218"/>
      <c r="G99" s="218"/>
      <c r="H99" s="218"/>
      <c r="I99" s="218"/>
    </row>
    <row r="100" spans="1:9" ht="99">
      <c r="A100" s="217">
        <v>75</v>
      </c>
      <c r="B100" s="200" t="s">
        <v>520</v>
      </c>
      <c r="C100" s="200" t="s">
        <v>557</v>
      </c>
      <c r="D100" s="200" t="s">
        <v>527</v>
      </c>
      <c r="E100" s="218"/>
      <c r="F100" s="218"/>
      <c r="G100" s="218"/>
      <c r="H100" s="218"/>
      <c r="I100" s="218"/>
    </row>
    <row r="101" spans="1:9" ht="49.5">
      <c r="A101" s="217">
        <v>76</v>
      </c>
      <c r="B101" s="200" t="s">
        <v>521</v>
      </c>
      <c r="C101" s="200" t="s">
        <v>556</v>
      </c>
      <c r="D101" s="200" t="s">
        <v>233</v>
      </c>
      <c r="E101" s="218"/>
      <c r="F101" s="218"/>
      <c r="G101" s="218"/>
      <c r="H101" s="218"/>
      <c r="I101" s="218"/>
    </row>
    <row r="102" spans="1:9" ht="99">
      <c r="A102" s="217">
        <v>77</v>
      </c>
      <c r="B102" s="200" t="s">
        <v>522</v>
      </c>
      <c r="C102" s="200" t="s">
        <v>555</v>
      </c>
      <c r="D102" s="200" t="s">
        <v>527</v>
      </c>
      <c r="E102" s="218"/>
      <c r="F102" s="218"/>
      <c r="G102" s="218"/>
      <c r="H102" s="218"/>
      <c r="I102" s="218"/>
    </row>
    <row r="103" spans="1:9" ht="49.5">
      <c r="A103" s="217">
        <v>78</v>
      </c>
      <c r="B103" s="200" t="s">
        <v>524</v>
      </c>
      <c r="C103" s="200" t="s">
        <v>554</v>
      </c>
      <c r="D103" s="200" t="s">
        <v>233</v>
      </c>
      <c r="E103" s="218"/>
      <c r="F103" s="218"/>
      <c r="G103" s="218"/>
      <c r="H103" s="218"/>
      <c r="I103" s="218"/>
    </row>
    <row r="104" spans="1:9">
      <c r="A104" s="309" t="s">
        <v>258</v>
      </c>
      <c r="B104" s="309"/>
      <c r="C104" s="309"/>
      <c r="D104" s="309"/>
      <c r="E104" s="309"/>
      <c r="F104" s="309"/>
      <c r="G104" s="309"/>
      <c r="H104" s="309"/>
      <c r="I104" s="309"/>
    </row>
    <row r="105" spans="1:9" ht="66">
      <c r="A105" s="217">
        <v>79</v>
      </c>
      <c r="B105" s="200" t="s">
        <v>245</v>
      </c>
      <c r="C105" s="200" t="s">
        <v>548</v>
      </c>
      <c r="D105" s="200" t="s">
        <v>247</v>
      </c>
      <c r="E105" s="218"/>
      <c r="F105" s="218"/>
      <c r="G105" s="218"/>
      <c r="H105" s="218"/>
      <c r="I105" s="218"/>
    </row>
    <row r="106" spans="1:9" ht="82.5">
      <c r="A106" s="217">
        <v>80</v>
      </c>
      <c r="B106" s="200" t="s">
        <v>248</v>
      </c>
      <c r="C106" s="200" t="s">
        <v>553</v>
      </c>
      <c r="D106" s="200" t="s">
        <v>250</v>
      </c>
      <c r="E106" s="218"/>
      <c r="F106" s="218"/>
      <c r="G106" s="218"/>
      <c r="H106" s="218"/>
      <c r="I106" s="218"/>
    </row>
    <row r="107" spans="1:9" ht="82.5">
      <c r="A107" s="217">
        <v>81</v>
      </c>
      <c r="B107" s="200" t="s">
        <v>536</v>
      </c>
      <c r="C107" s="200" t="s">
        <v>552</v>
      </c>
      <c r="D107" s="200" t="s">
        <v>247</v>
      </c>
      <c r="E107" s="218"/>
      <c r="F107" s="218"/>
      <c r="G107" s="218"/>
      <c r="H107" s="218"/>
      <c r="I107" s="218"/>
    </row>
    <row r="108" spans="1:9" ht="66">
      <c r="A108" s="217">
        <v>82</v>
      </c>
      <c r="B108" s="200" t="s">
        <v>251</v>
      </c>
      <c r="C108" s="200" t="s">
        <v>551</v>
      </c>
      <c r="D108" s="200" t="s">
        <v>250</v>
      </c>
      <c r="E108" s="218"/>
      <c r="F108" s="218"/>
      <c r="G108" s="218"/>
      <c r="H108" s="218"/>
      <c r="I108" s="218"/>
    </row>
    <row r="109" spans="1:9" ht="66">
      <c r="A109" s="217">
        <v>83</v>
      </c>
      <c r="B109" s="200" t="s">
        <v>538</v>
      </c>
      <c r="C109" s="200" t="s">
        <v>550</v>
      </c>
      <c r="D109" s="200" t="s">
        <v>250</v>
      </c>
      <c r="E109" s="218"/>
      <c r="F109" s="218"/>
      <c r="G109" s="218"/>
      <c r="H109" s="218"/>
      <c r="I109" s="218"/>
    </row>
    <row r="110" spans="1:9" ht="82.5">
      <c r="A110" s="217">
        <v>84</v>
      </c>
      <c r="B110" s="200" t="s">
        <v>256</v>
      </c>
      <c r="C110" s="200" t="s">
        <v>549</v>
      </c>
      <c r="D110" s="200" t="s">
        <v>250</v>
      </c>
      <c r="E110" s="218"/>
      <c r="F110" s="218"/>
      <c r="G110" s="218"/>
      <c r="H110" s="218"/>
      <c r="I110" s="218"/>
    </row>
    <row r="111" spans="1:9">
      <c r="A111" s="309" t="s">
        <v>259</v>
      </c>
      <c r="B111" s="309"/>
      <c r="C111" s="309"/>
      <c r="D111" s="309"/>
      <c r="E111" s="309"/>
      <c r="F111" s="309"/>
      <c r="G111" s="309"/>
      <c r="H111" s="309"/>
      <c r="I111" s="309"/>
    </row>
    <row r="112" spans="1:9" ht="66">
      <c r="A112" s="217">
        <v>85</v>
      </c>
      <c r="B112" s="199" t="s">
        <v>269</v>
      </c>
      <c r="C112" s="199" t="s">
        <v>548</v>
      </c>
      <c r="D112" s="199" t="s">
        <v>270</v>
      </c>
      <c r="E112" s="218"/>
      <c r="F112" s="218"/>
      <c r="G112" s="218"/>
      <c r="H112" s="218"/>
      <c r="I112" s="218"/>
    </row>
    <row r="113" spans="1:9" ht="82.5">
      <c r="A113" s="217">
        <v>86</v>
      </c>
      <c r="B113" s="199" t="s">
        <v>248</v>
      </c>
      <c r="C113" s="199" t="s">
        <v>547</v>
      </c>
      <c r="D113" s="199" t="s">
        <v>271</v>
      </c>
      <c r="E113" s="218"/>
      <c r="F113" s="218"/>
      <c r="G113" s="218"/>
      <c r="H113" s="218"/>
      <c r="I113" s="218"/>
    </row>
    <row r="114" spans="1:9" ht="66">
      <c r="A114" s="217">
        <v>87</v>
      </c>
      <c r="B114" s="199" t="s">
        <v>506</v>
      </c>
      <c r="C114" s="199" t="s">
        <v>546</v>
      </c>
      <c r="D114" s="199" t="s">
        <v>508</v>
      </c>
      <c r="E114" s="218"/>
      <c r="F114" s="218"/>
      <c r="G114" s="218"/>
      <c r="H114" s="218"/>
      <c r="I114" s="218"/>
    </row>
    <row r="115" spans="1:9" ht="66">
      <c r="A115" s="217">
        <v>88</v>
      </c>
      <c r="B115" s="199" t="s">
        <v>272</v>
      </c>
      <c r="C115" s="199" t="s">
        <v>545</v>
      </c>
      <c r="D115" s="199" t="s">
        <v>271</v>
      </c>
      <c r="E115" s="218"/>
      <c r="F115" s="218"/>
      <c r="G115" s="218"/>
      <c r="H115" s="218"/>
      <c r="I115" s="218"/>
    </row>
    <row r="116" spans="1:9" ht="66">
      <c r="A116" s="217">
        <v>89</v>
      </c>
      <c r="B116" s="199" t="s">
        <v>540</v>
      </c>
      <c r="C116" s="199" t="s">
        <v>544</v>
      </c>
      <c r="D116" s="199" t="s">
        <v>271</v>
      </c>
      <c r="E116" s="218"/>
      <c r="F116" s="218"/>
      <c r="G116" s="218"/>
      <c r="H116" s="218"/>
      <c r="I116" s="218"/>
    </row>
    <row r="117" spans="1:9" ht="82.5">
      <c r="A117" s="217">
        <v>90</v>
      </c>
      <c r="B117" s="341" t="s">
        <v>273</v>
      </c>
      <c r="C117" s="341" t="s">
        <v>543</v>
      </c>
      <c r="D117" s="341" t="s">
        <v>271</v>
      </c>
      <c r="E117" s="342"/>
      <c r="F117" s="342"/>
      <c r="G117" s="342"/>
      <c r="H117" s="342"/>
      <c r="I117" s="342"/>
    </row>
    <row r="118" spans="1:9" s="172" customFormat="1" ht="16.5" customHeight="1">
      <c r="A118" s="310" t="s">
        <v>576</v>
      </c>
      <c r="B118" s="311"/>
      <c r="C118" s="311"/>
      <c r="D118" s="311"/>
      <c r="E118" s="311"/>
      <c r="F118" s="311"/>
      <c r="G118" s="311"/>
      <c r="H118" s="311"/>
      <c r="I118" s="312"/>
    </row>
    <row r="119" spans="1:9" s="349" customFormat="1" ht="49.5">
      <c r="A119" s="346">
        <v>91</v>
      </c>
      <c r="B119" s="199" t="s">
        <v>327</v>
      </c>
      <c r="C119" s="199" t="s">
        <v>590</v>
      </c>
      <c r="D119" s="199" t="s">
        <v>233</v>
      </c>
      <c r="E119" s="347"/>
      <c r="F119" s="347"/>
      <c r="G119" s="347"/>
      <c r="H119" s="347"/>
      <c r="I119" s="348"/>
    </row>
    <row r="120" spans="1:9" s="349" customFormat="1" ht="49.5">
      <c r="A120" s="346">
        <v>92</v>
      </c>
      <c r="B120" s="199" t="s">
        <v>518</v>
      </c>
      <c r="C120" s="199" t="s">
        <v>591</v>
      </c>
      <c r="D120" s="199" t="s">
        <v>581</v>
      </c>
      <c r="E120" s="347"/>
      <c r="F120" s="347"/>
      <c r="G120" s="347"/>
      <c r="H120" s="347"/>
      <c r="I120" s="348"/>
    </row>
    <row r="121" spans="1:9" s="349" customFormat="1" ht="49.5">
      <c r="A121" s="346">
        <v>93</v>
      </c>
      <c r="B121" s="199" t="s">
        <v>328</v>
      </c>
      <c r="C121" s="199" t="s">
        <v>592</v>
      </c>
      <c r="D121" s="199" t="s">
        <v>581</v>
      </c>
      <c r="E121" s="347"/>
      <c r="F121" s="347"/>
      <c r="G121" s="347"/>
      <c r="H121" s="347"/>
      <c r="I121" s="348"/>
    </row>
    <row r="122" spans="1:9" s="349" customFormat="1" ht="49.5">
      <c r="A122" s="346">
        <v>94</v>
      </c>
      <c r="B122" s="199" t="s">
        <v>329</v>
      </c>
      <c r="C122" s="199" t="s">
        <v>593</v>
      </c>
      <c r="D122" s="199" t="s">
        <v>581</v>
      </c>
      <c r="E122" s="347"/>
      <c r="F122" s="347"/>
      <c r="G122" s="347"/>
      <c r="H122" s="347"/>
      <c r="I122" s="348"/>
    </row>
    <row r="123" spans="1:9">
      <c r="A123" s="343" t="s">
        <v>340</v>
      </c>
      <c r="B123" s="344"/>
      <c r="C123" s="344"/>
      <c r="D123" s="344"/>
      <c r="E123" s="344"/>
      <c r="F123" s="344"/>
      <c r="G123" s="344"/>
      <c r="H123" s="344"/>
      <c r="I123" s="345"/>
    </row>
    <row r="124" spans="1:9" ht="49.5">
      <c r="A124" s="217">
        <v>95</v>
      </c>
      <c r="B124" s="231" t="s">
        <v>503</v>
      </c>
      <c r="C124" s="199" t="s">
        <v>542</v>
      </c>
      <c r="D124" s="199" t="s">
        <v>505</v>
      </c>
      <c r="E124" s="218"/>
      <c r="F124" s="218"/>
      <c r="G124" s="218"/>
      <c r="H124" s="218"/>
      <c r="I124" s="218"/>
    </row>
    <row r="125" spans="1:9" ht="49.5">
      <c r="A125" s="217">
        <v>96</v>
      </c>
      <c r="B125" s="199" t="s">
        <v>341</v>
      </c>
      <c r="C125" s="199" t="s">
        <v>541</v>
      </c>
      <c r="D125" s="199"/>
      <c r="E125" s="218"/>
      <c r="F125" s="218"/>
      <c r="G125" s="218"/>
      <c r="H125" s="218"/>
      <c r="I125" s="218"/>
    </row>
    <row r="126" spans="1:9" ht="16.5" customHeight="1">
      <c r="A126" s="310" t="s">
        <v>582</v>
      </c>
      <c r="B126" s="311"/>
      <c r="C126" s="311"/>
      <c r="D126" s="311"/>
      <c r="E126" s="311"/>
      <c r="F126" s="311"/>
      <c r="G126" s="311"/>
      <c r="H126" s="311"/>
      <c r="I126" s="312"/>
    </row>
    <row r="127" spans="1:9" ht="49.5">
      <c r="A127" s="217">
        <v>97</v>
      </c>
      <c r="B127" s="199" t="s">
        <v>513</v>
      </c>
      <c r="C127" s="199" t="s">
        <v>585</v>
      </c>
      <c r="D127" s="199" t="s">
        <v>514</v>
      </c>
      <c r="E127" s="218"/>
      <c r="F127" s="218"/>
      <c r="G127" s="218"/>
      <c r="H127" s="218"/>
      <c r="I127" s="218"/>
    </row>
    <row r="128" spans="1:9" ht="49.5">
      <c r="A128" s="217">
        <v>98</v>
      </c>
      <c r="B128" s="199" t="s">
        <v>583</v>
      </c>
      <c r="C128" s="199" t="s">
        <v>574</v>
      </c>
      <c r="D128" s="199" t="s">
        <v>586</v>
      </c>
      <c r="E128" s="218"/>
      <c r="F128" s="218"/>
      <c r="G128" s="218"/>
      <c r="H128" s="218"/>
      <c r="I128" s="218"/>
    </row>
    <row r="129" spans="1:9" ht="49.5">
      <c r="A129" s="217">
        <v>99</v>
      </c>
      <c r="B129" s="200" t="s">
        <v>480</v>
      </c>
      <c r="C129" s="200" t="s">
        <v>481</v>
      </c>
      <c r="D129" s="200" t="s">
        <v>484</v>
      </c>
      <c r="E129" s="218"/>
      <c r="F129" s="218"/>
      <c r="G129" s="218"/>
      <c r="H129" s="218"/>
      <c r="I129" s="218"/>
    </row>
    <row r="130" spans="1:9" ht="49.5">
      <c r="A130" s="217">
        <v>100</v>
      </c>
      <c r="B130" s="200" t="s">
        <v>584</v>
      </c>
      <c r="C130" s="200" t="s">
        <v>483</v>
      </c>
      <c r="D130" s="200" t="s">
        <v>485</v>
      </c>
      <c r="E130" s="218"/>
      <c r="F130" s="218"/>
      <c r="G130" s="218"/>
      <c r="H130" s="218"/>
      <c r="I130" s="218"/>
    </row>
    <row r="131" spans="1:9" ht="66">
      <c r="A131" s="217">
        <v>101</v>
      </c>
      <c r="B131" s="200" t="s">
        <v>486</v>
      </c>
      <c r="C131" s="200" t="s">
        <v>487</v>
      </c>
      <c r="D131" s="200" t="s">
        <v>488</v>
      </c>
      <c r="E131" s="218"/>
      <c r="F131" s="218"/>
      <c r="G131" s="218"/>
      <c r="H131" s="218"/>
      <c r="I131" s="218"/>
    </row>
    <row r="132" spans="1:9" ht="16.5" customHeight="1">
      <c r="A132" s="310" t="s">
        <v>587</v>
      </c>
      <c r="B132" s="311"/>
      <c r="C132" s="311"/>
      <c r="D132" s="311"/>
      <c r="E132" s="311"/>
      <c r="F132" s="311"/>
      <c r="G132" s="311"/>
      <c r="H132" s="311"/>
      <c r="I132" s="312"/>
    </row>
    <row r="133" spans="1:9" ht="49.5">
      <c r="A133" s="217">
        <v>102</v>
      </c>
      <c r="B133" s="199" t="s">
        <v>513</v>
      </c>
      <c r="C133" s="199" t="s">
        <v>585</v>
      </c>
      <c r="D133" s="199" t="s">
        <v>514</v>
      </c>
      <c r="E133" s="218"/>
      <c r="F133" s="218"/>
      <c r="G133" s="218"/>
      <c r="H133" s="218"/>
      <c r="I133" s="218"/>
    </row>
    <row r="134" spans="1:9" ht="49.5">
      <c r="A134" s="217">
        <v>103</v>
      </c>
      <c r="B134" s="199" t="s">
        <v>588</v>
      </c>
      <c r="C134" s="199" t="s">
        <v>574</v>
      </c>
      <c r="D134" s="199" t="s">
        <v>589</v>
      </c>
      <c r="E134" s="218"/>
      <c r="F134" s="218"/>
      <c r="G134" s="218"/>
      <c r="H134" s="218"/>
      <c r="I134" s="218"/>
    </row>
    <row r="135" spans="1:9" ht="49.5">
      <c r="A135" s="217">
        <v>104</v>
      </c>
      <c r="B135" s="200" t="s">
        <v>480</v>
      </c>
      <c r="C135" s="200" t="s">
        <v>481</v>
      </c>
      <c r="D135" s="200" t="s">
        <v>484</v>
      </c>
      <c r="E135" s="218"/>
      <c r="F135" s="218"/>
      <c r="G135" s="218"/>
      <c r="H135" s="218"/>
      <c r="I135" s="218"/>
    </row>
    <row r="136" spans="1:9" ht="49.5">
      <c r="A136" s="217">
        <v>105</v>
      </c>
      <c r="B136" s="200" t="s">
        <v>584</v>
      </c>
      <c r="C136" s="200" t="s">
        <v>483</v>
      </c>
      <c r="D136" s="200" t="s">
        <v>485</v>
      </c>
      <c r="E136" s="218"/>
      <c r="F136" s="218"/>
      <c r="G136" s="218"/>
      <c r="H136" s="218"/>
      <c r="I136" s="218"/>
    </row>
    <row r="137" spans="1:9" ht="66">
      <c r="A137" s="217">
        <v>106</v>
      </c>
      <c r="B137" s="200" t="s">
        <v>486</v>
      </c>
      <c r="C137" s="200" t="s">
        <v>487</v>
      </c>
      <c r="D137" s="200" t="s">
        <v>488</v>
      </c>
      <c r="E137" s="218"/>
      <c r="F137" s="218"/>
      <c r="G137" s="218"/>
      <c r="H137" s="218"/>
      <c r="I137" s="218"/>
    </row>
    <row r="138" spans="1:9">
      <c r="A138" s="313" t="s">
        <v>445</v>
      </c>
      <c r="B138" s="313"/>
      <c r="C138" s="313"/>
      <c r="D138" s="313"/>
      <c r="E138" s="313"/>
      <c r="F138" s="313"/>
      <c r="G138" s="313"/>
      <c r="H138" s="313"/>
      <c r="I138" s="313"/>
    </row>
    <row r="139" spans="1:9" ht="45">
      <c r="A139" s="220">
        <v>107</v>
      </c>
      <c r="B139" s="202" t="s">
        <v>369</v>
      </c>
      <c r="C139" s="201" t="s">
        <v>370</v>
      </c>
      <c r="D139" s="201" t="s">
        <v>371</v>
      </c>
      <c r="E139" t="s">
        <v>450</v>
      </c>
    </row>
  </sheetData>
  <mergeCells count="36">
    <mergeCell ref="A66:I66"/>
    <mergeCell ref="A58:I58"/>
    <mergeCell ref="A72:I72"/>
    <mergeCell ref="A118:I118"/>
    <mergeCell ref="A126:I126"/>
    <mergeCell ref="A63:I63"/>
    <mergeCell ref="A51:I51"/>
    <mergeCell ref="D9:D10"/>
    <mergeCell ref="A1:G2"/>
    <mergeCell ref="A11:I11"/>
    <mergeCell ref="B3:G3"/>
    <mergeCell ref="B4:G4"/>
    <mergeCell ref="F6:G6"/>
    <mergeCell ref="F7:G7"/>
    <mergeCell ref="E9:E10"/>
    <mergeCell ref="F9:F10"/>
    <mergeCell ref="G9:G10"/>
    <mergeCell ref="H9:H10"/>
    <mergeCell ref="I9:I10"/>
    <mergeCell ref="A19:I19"/>
    <mergeCell ref="A28:I28"/>
    <mergeCell ref="A34:I34"/>
    <mergeCell ref="A44:I44"/>
    <mergeCell ref="A9:A10"/>
    <mergeCell ref="B9:B10"/>
    <mergeCell ref="C9:C10"/>
    <mergeCell ref="A18:I18"/>
    <mergeCell ref="A111:I111"/>
    <mergeCell ref="A123:I123"/>
    <mergeCell ref="A138:I138"/>
    <mergeCell ref="A78:I78"/>
    <mergeCell ref="A79:I79"/>
    <mergeCell ref="A88:I88"/>
    <mergeCell ref="A94:I94"/>
    <mergeCell ref="A104:I104"/>
    <mergeCell ref="A132:I132"/>
  </mergeCells>
  <dataValidations count="1">
    <dataValidation type="list" allowBlank="1" showInputMessage="1" showErrorMessage="1" sqref="F12:F17 F20:F27 F29:F33 F35:F43 F45:F50 F52:F57 F59:F60" xr:uid="{7723423B-2BE4-4039-ACC8-201A48BC5CD7}">
      <formula1>$L$8:$L$10</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AF80-2254-452E-8A4F-08FA5CEDB3B9}">
  <dimension ref="A1:I18"/>
  <sheetViews>
    <sheetView topLeftCell="A13" workbookViewId="0">
      <selection activeCell="A8" sqref="A8"/>
    </sheetView>
  </sheetViews>
  <sheetFormatPr defaultRowHeight="15"/>
  <cols>
    <col min="1" max="1" width="16.7109375" customWidth="1"/>
    <col min="2" max="2" width="27" customWidth="1"/>
    <col min="3" max="3" width="38" customWidth="1"/>
    <col min="4" max="4" width="37.42578125" customWidth="1"/>
    <col min="5" max="5" width="9.140625" customWidth="1"/>
  </cols>
  <sheetData>
    <row r="1" spans="1:9">
      <c r="A1" s="306" t="s">
        <v>278</v>
      </c>
      <c r="B1" s="307"/>
      <c r="C1" s="307"/>
      <c r="D1" s="307"/>
      <c r="E1" s="307"/>
      <c r="F1" s="307"/>
      <c r="G1" s="307"/>
    </row>
    <row r="2" spans="1:9" ht="15.75" thickBot="1">
      <c r="A2" s="308"/>
      <c r="B2" s="308"/>
      <c r="C2" s="308"/>
      <c r="D2" s="308"/>
      <c r="E2" s="308"/>
      <c r="F2" s="308"/>
      <c r="G2" s="308"/>
    </row>
    <row r="3" spans="1:9">
      <c r="A3" s="16" t="s">
        <v>1</v>
      </c>
      <c r="B3" s="293" t="s">
        <v>389</v>
      </c>
      <c r="C3" s="294"/>
      <c r="D3" s="294"/>
      <c r="E3" s="294"/>
      <c r="F3" s="294"/>
      <c r="G3" s="295"/>
    </row>
    <row r="4" spans="1:9" ht="26.25">
      <c r="A4" s="22" t="s">
        <v>2</v>
      </c>
      <c r="B4" s="296"/>
      <c r="C4" s="297"/>
      <c r="D4" s="297"/>
      <c r="E4" s="297"/>
      <c r="F4" s="297"/>
      <c r="G4" s="298"/>
    </row>
    <row r="5" spans="1:9">
      <c r="A5" s="23" t="s">
        <v>4</v>
      </c>
      <c r="B5" s="33" t="s">
        <v>220</v>
      </c>
      <c r="C5" s="103"/>
      <c r="D5" s="103"/>
      <c r="E5" s="103"/>
      <c r="F5" s="103"/>
      <c r="G5" s="35"/>
    </row>
    <row r="6" spans="1:9" ht="38.25">
      <c r="A6" s="24" t="s">
        <v>3</v>
      </c>
      <c r="B6" s="25" t="s">
        <v>5</v>
      </c>
      <c r="C6" s="182" t="s">
        <v>6</v>
      </c>
      <c r="D6" s="182" t="s">
        <v>7</v>
      </c>
      <c r="E6" s="192" t="s">
        <v>72</v>
      </c>
      <c r="F6" s="289"/>
      <c r="G6" s="290"/>
    </row>
    <row r="7" spans="1:9" ht="15.75" thickBot="1">
      <c r="A7" s="32">
        <f>COUNTIF(I12:I17,"Pass")</f>
        <v>0</v>
      </c>
      <c r="B7" s="181">
        <f xml:space="preserve"> COUNTIF(I12:I17,"Fail")</f>
        <v>0</v>
      </c>
      <c r="C7" s="183">
        <f>COUNTA(B11:B1001)-2</f>
        <v>4</v>
      </c>
      <c r="D7" s="184"/>
      <c r="E7" s="30">
        <f xml:space="preserve"> SUM(A7:D7)</f>
        <v>4</v>
      </c>
      <c r="F7" s="291"/>
      <c r="G7" s="292"/>
    </row>
    <row r="9" spans="1:9">
      <c r="A9" s="277" t="s">
        <v>9</v>
      </c>
      <c r="B9" s="277" t="s">
        <v>10</v>
      </c>
      <c r="C9" s="277" t="s">
        <v>11</v>
      </c>
      <c r="D9" s="277" t="s">
        <v>12</v>
      </c>
      <c r="E9" s="277" t="s">
        <v>13</v>
      </c>
      <c r="F9" s="277" t="s">
        <v>68</v>
      </c>
      <c r="G9" s="277" t="s">
        <v>70</v>
      </c>
      <c r="H9" s="277" t="s">
        <v>71</v>
      </c>
      <c r="I9" s="277" t="s">
        <v>14</v>
      </c>
    </row>
    <row r="10" spans="1:9">
      <c r="A10" s="277"/>
      <c r="B10" s="277"/>
      <c r="C10" s="277"/>
      <c r="D10" s="277"/>
      <c r="E10" s="327"/>
      <c r="F10" s="277"/>
      <c r="G10" s="277"/>
      <c r="H10" s="277"/>
      <c r="I10" s="277"/>
    </row>
    <row r="11" spans="1:9">
      <c r="A11" s="328" t="s">
        <v>279</v>
      </c>
      <c r="B11" s="328"/>
      <c r="C11" s="328"/>
      <c r="D11" s="328"/>
      <c r="E11" s="328"/>
      <c r="F11" s="328"/>
      <c r="G11" s="328"/>
      <c r="H11" s="328"/>
      <c r="I11" s="328"/>
    </row>
    <row r="12" spans="1:9" ht="181.5">
      <c r="A12" s="197">
        <v>1</v>
      </c>
      <c r="B12" s="193" t="s">
        <v>186</v>
      </c>
      <c r="C12" s="193" t="s">
        <v>187</v>
      </c>
      <c r="D12" s="194" t="s">
        <v>189</v>
      </c>
      <c r="E12" s="172"/>
      <c r="F12" s="172"/>
      <c r="G12" s="172"/>
      <c r="H12" s="172"/>
      <c r="I12" s="172"/>
    </row>
    <row r="13" spans="1:9" ht="115.5">
      <c r="A13" s="197">
        <v>2</v>
      </c>
      <c r="B13" s="193" t="s">
        <v>190</v>
      </c>
      <c r="C13" s="193" t="s">
        <v>191</v>
      </c>
      <c r="D13" s="194" t="s">
        <v>223</v>
      </c>
      <c r="E13" s="172"/>
      <c r="F13" s="172"/>
      <c r="G13" s="172"/>
      <c r="H13" s="172"/>
      <c r="I13" s="172"/>
    </row>
    <row r="14" spans="1:9" ht="49.5">
      <c r="A14" s="197">
        <v>3</v>
      </c>
      <c r="B14" s="195" t="s">
        <v>193</v>
      </c>
      <c r="C14" s="193" t="s">
        <v>196</v>
      </c>
      <c r="D14" s="196" t="s">
        <v>224</v>
      </c>
      <c r="E14" s="172"/>
      <c r="F14" s="172"/>
      <c r="G14" s="172"/>
      <c r="H14" s="172"/>
      <c r="I14" s="172"/>
    </row>
    <row r="15" spans="1:9" ht="49.5">
      <c r="A15" s="197">
        <v>4</v>
      </c>
      <c r="B15" s="195" t="s">
        <v>197</v>
      </c>
      <c r="C15" s="193" t="s">
        <v>195</v>
      </c>
      <c r="D15" s="196" t="s">
        <v>225</v>
      </c>
      <c r="E15" s="172"/>
      <c r="F15" s="172"/>
      <c r="G15" s="172"/>
      <c r="H15" s="172"/>
      <c r="I15" s="172"/>
    </row>
    <row r="16" spans="1:9" ht="49.5">
      <c r="A16" s="197">
        <v>5</v>
      </c>
      <c r="B16" s="195" t="s">
        <v>199</v>
      </c>
      <c r="C16" s="193" t="s">
        <v>200</v>
      </c>
      <c r="D16" s="196" t="s">
        <v>201</v>
      </c>
      <c r="E16" s="172"/>
      <c r="F16" s="172"/>
      <c r="G16" s="172"/>
      <c r="H16" s="172"/>
      <c r="I16" s="172"/>
    </row>
    <row r="17" spans="1:9" ht="33">
      <c r="A17" s="197">
        <v>6</v>
      </c>
      <c r="B17" s="195" t="s">
        <v>202</v>
      </c>
      <c r="C17" s="193" t="s">
        <v>203</v>
      </c>
      <c r="D17" s="196" t="s">
        <v>204</v>
      </c>
      <c r="E17" s="172"/>
      <c r="F17" s="172"/>
      <c r="G17" s="172"/>
      <c r="H17" s="172"/>
      <c r="I17" s="172"/>
    </row>
    <row r="18" spans="1:9">
      <c r="A18" s="326"/>
      <c r="B18" s="326"/>
      <c r="C18" s="326"/>
      <c r="D18" s="326"/>
      <c r="E18" s="326"/>
      <c r="F18" s="326"/>
      <c r="G18" s="326"/>
      <c r="H18" s="326"/>
      <c r="I18" s="326"/>
    </row>
  </sheetData>
  <mergeCells count="16">
    <mergeCell ref="A1:G2"/>
    <mergeCell ref="B3:G3"/>
    <mergeCell ref="B4:G4"/>
    <mergeCell ref="F6:G6"/>
    <mergeCell ref="F7:G7"/>
    <mergeCell ref="A18:I18"/>
    <mergeCell ref="A9:A10"/>
    <mergeCell ref="B9:B10"/>
    <mergeCell ref="C9:C10"/>
    <mergeCell ref="D9:D10"/>
    <mergeCell ref="E9:E10"/>
    <mergeCell ref="F9:F10"/>
    <mergeCell ref="G9:G10"/>
    <mergeCell ref="H9:H10"/>
    <mergeCell ref="I9:I10"/>
    <mergeCell ref="A11:I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CD583-239E-4A62-A077-02C6938DFAB1}">
  <dimension ref="A1:H82"/>
  <sheetViews>
    <sheetView topLeftCell="A79" workbookViewId="0">
      <selection activeCell="A82" sqref="A82"/>
    </sheetView>
  </sheetViews>
  <sheetFormatPr defaultRowHeight="15"/>
  <cols>
    <col min="1" max="1" width="17.140625" customWidth="1"/>
    <col min="2" max="2" width="27.28515625" customWidth="1"/>
    <col min="3" max="3" width="27.5703125" customWidth="1"/>
    <col min="4" max="4" width="27.140625" customWidth="1"/>
  </cols>
  <sheetData>
    <row r="1" spans="1:8">
      <c r="A1" s="306" t="s">
        <v>281</v>
      </c>
      <c r="B1" s="307"/>
      <c r="C1" s="307"/>
      <c r="D1" s="307"/>
      <c r="E1" s="307"/>
      <c r="F1" s="307"/>
      <c r="G1" s="307"/>
    </row>
    <row r="2" spans="1:8" ht="15.75" thickBot="1">
      <c r="A2" s="308"/>
      <c r="B2" s="308"/>
      <c r="C2" s="308"/>
      <c r="D2" s="308"/>
      <c r="E2" s="308"/>
      <c r="F2" s="308"/>
      <c r="G2" s="308"/>
    </row>
    <row r="3" spans="1:8">
      <c r="A3" s="16" t="s">
        <v>1</v>
      </c>
      <c r="B3" s="293" t="s">
        <v>280</v>
      </c>
      <c r="C3" s="294"/>
      <c r="D3" s="294"/>
      <c r="E3" s="294"/>
      <c r="F3" s="294"/>
      <c r="G3" s="295"/>
    </row>
    <row r="4" spans="1:8">
      <c r="A4" s="22" t="s">
        <v>2</v>
      </c>
      <c r="B4" s="296"/>
      <c r="C4" s="297"/>
      <c r="D4" s="297"/>
      <c r="E4" s="297"/>
      <c r="F4" s="297"/>
      <c r="G4" s="298"/>
    </row>
    <row r="5" spans="1:8">
      <c r="A5" s="23" t="s">
        <v>4</v>
      </c>
      <c r="B5" s="33" t="s">
        <v>220</v>
      </c>
      <c r="C5" s="103"/>
      <c r="D5" s="103"/>
      <c r="E5" s="103"/>
      <c r="F5" s="103"/>
      <c r="G5" s="35"/>
    </row>
    <row r="6" spans="1:8" ht="38.25">
      <c r="A6" s="24" t="s">
        <v>3</v>
      </c>
      <c r="B6" s="25" t="s">
        <v>5</v>
      </c>
      <c r="C6" s="182" t="s">
        <v>6</v>
      </c>
      <c r="D6" s="182" t="s">
        <v>7</v>
      </c>
      <c r="E6" s="198" t="s">
        <v>72</v>
      </c>
      <c r="F6" s="289"/>
      <c r="G6" s="290"/>
    </row>
    <row r="7" spans="1:8" ht="15.75" thickBot="1">
      <c r="A7" s="32">
        <f>COUNTIF(I12:I17,"Pass")</f>
        <v>0</v>
      </c>
      <c r="B7" s="181">
        <f xml:space="preserve"> COUNTIF(I12:I17,"Fail")</f>
        <v>0</v>
      </c>
      <c r="C7" s="183">
        <f>COUNTA(B11:B999)</f>
        <v>58</v>
      </c>
      <c r="D7" s="184"/>
      <c r="E7" s="30">
        <f xml:space="preserve"> SUM(A7:D7)</f>
        <v>58</v>
      </c>
      <c r="F7" s="291"/>
      <c r="G7" s="292"/>
    </row>
    <row r="9" spans="1:8">
      <c r="A9" s="331" t="s">
        <v>9</v>
      </c>
      <c r="B9" s="331" t="s">
        <v>10</v>
      </c>
      <c r="C9" s="331" t="s">
        <v>11</v>
      </c>
      <c r="D9" s="331" t="s">
        <v>12</v>
      </c>
      <c r="E9" s="331" t="s">
        <v>13</v>
      </c>
      <c r="F9" s="331" t="s">
        <v>68</v>
      </c>
      <c r="G9" s="331" t="s">
        <v>70</v>
      </c>
      <c r="H9" s="331" t="s">
        <v>71</v>
      </c>
    </row>
    <row r="10" spans="1:8">
      <c r="A10" s="331"/>
      <c r="B10" s="331"/>
      <c r="C10" s="331"/>
      <c r="D10" s="331"/>
      <c r="E10" s="334"/>
      <c r="F10" s="331"/>
      <c r="G10" s="331"/>
      <c r="H10" s="331"/>
    </row>
    <row r="11" spans="1:8" ht="16.5">
      <c r="A11" s="332" t="s">
        <v>282</v>
      </c>
      <c r="B11" s="333"/>
      <c r="C11" s="333"/>
      <c r="D11" s="333"/>
      <c r="E11" s="333"/>
      <c r="F11" s="333"/>
      <c r="G11" s="333"/>
      <c r="H11" s="333"/>
    </row>
    <row r="12" spans="1:8" ht="231">
      <c r="A12" s="223" t="s">
        <v>226</v>
      </c>
      <c r="B12" s="193" t="s">
        <v>186</v>
      </c>
      <c r="C12" s="193" t="s">
        <v>187</v>
      </c>
      <c r="D12" s="194" t="s">
        <v>189</v>
      </c>
      <c r="E12" s="224"/>
      <c r="F12" s="224"/>
      <c r="G12" s="224"/>
      <c r="H12" s="224"/>
    </row>
    <row r="13" spans="1:8" ht="148.5">
      <c r="A13" s="223" t="s">
        <v>227</v>
      </c>
      <c r="B13" s="193" t="s">
        <v>190</v>
      </c>
      <c r="C13" s="193" t="s">
        <v>191</v>
      </c>
      <c r="D13" s="194" t="s">
        <v>223</v>
      </c>
      <c r="E13" s="224"/>
      <c r="F13" s="224"/>
      <c r="G13" s="224"/>
      <c r="H13" s="224"/>
    </row>
    <row r="14" spans="1:8" ht="49.5">
      <c r="A14" s="223" t="s">
        <v>228</v>
      </c>
      <c r="B14" s="193" t="s">
        <v>193</v>
      </c>
      <c r="C14" s="193" t="s">
        <v>196</v>
      </c>
      <c r="D14" s="219" t="s">
        <v>224</v>
      </c>
      <c r="E14" s="224"/>
      <c r="F14" s="224"/>
      <c r="G14" s="224"/>
      <c r="H14" s="224"/>
    </row>
    <row r="15" spans="1:8" ht="66">
      <c r="A15" s="223" t="s">
        <v>229</v>
      </c>
      <c r="B15" s="193" t="s">
        <v>197</v>
      </c>
      <c r="C15" s="193" t="s">
        <v>195</v>
      </c>
      <c r="D15" s="219" t="s">
        <v>225</v>
      </c>
      <c r="E15" s="224"/>
      <c r="F15" s="224"/>
      <c r="G15" s="224"/>
      <c r="H15" s="224"/>
    </row>
    <row r="16" spans="1:8" ht="49.5">
      <c r="A16" s="223" t="s">
        <v>230</v>
      </c>
      <c r="B16" s="193" t="s">
        <v>199</v>
      </c>
      <c r="C16" s="193" t="s">
        <v>200</v>
      </c>
      <c r="D16" s="219" t="s">
        <v>201</v>
      </c>
      <c r="E16" s="224"/>
      <c r="F16" s="224"/>
      <c r="G16" s="224"/>
      <c r="H16" s="224"/>
    </row>
    <row r="17" spans="1:8" ht="49.5">
      <c r="A17" s="223" t="s">
        <v>231</v>
      </c>
      <c r="B17" s="193" t="s">
        <v>202</v>
      </c>
      <c r="C17" s="193" t="s">
        <v>203</v>
      </c>
      <c r="D17" s="219" t="s">
        <v>204</v>
      </c>
      <c r="E17" s="224"/>
      <c r="F17" s="224"/>
      <c r="G17" s="224"/>
      <c r="H17" s="224"/>
    </row>
    <row r="18" spans="1:8" ht="16.5">
      <c r="A18" s="332" t="s">
        <v>283</v>
      </c>
      <c r="B18" s="332"/>
      <c r="C18" s="332"/>
      <c r="D18" s="332"/>
      <c r="E18" s="332"/>
      <c r="F18" s="332"/>
      <c r="G18" s="332"/>
      <c r="H18" s="332"/>
    </row>
    <row r="19" spans="1:8" ht="33">
      <c r="A19" s="223">
        <v>7</v>
      </c>
      <c r="B19" s="215" t="s">
        <v>284</v>
      </c>
      <c r="C19" s="225" t="s">
        <v>285</v>
      </c>
      <c r="D19" s="221" t="s">
        <v>286</v>
      </c>
      <c r="E19" s="224"/>
      <c r="F19" s="224"/>
      <c r="G19" s="224"/>
      <c r="H19" s="224"/>
    </row>
    <row r="20" spans="1:8" ht="16.5" customHeight="1">
      <c r="A20" s="329" t="s">
        <v>234</v>
      </c>
      <c r="B20" s="329"/>
      <c r="C20" s="329"/>
      <c r="D20" s="329"/>
      <c r="E20" s="329"/>
      <c r="F20" s="329"/>
      <c r="G20" s="329"/>
      <c r="H20" s="329"/>
    </row>
    <row r="21" spans="1:8" ht="82.5">
      <c r="A21" s="223">
        <v>8</v>
      </c>
      <c r="B21" s="215" t="s">
        <v>291</v>
      </c>
      <c r="C21" s="215" t="s">
        <v>290</v>
      </c>
      <c r="D21" s="225" t="s">
        <v>289</v>
      </c>
      <c r="E21" s="224"/>
      <c r="F21" s="224"/>
      <c r="G21" s="224"/>
      <c r="H21" s="224"/>
    </row>
    <row r="22" spans="1:8" ht="66">
      <c r="A22" s="223">
        <v>9</v>
      </c>
      <c r="B22" s="215" t="s">
        <v>292</v>
      </c>
      <c r="C22" s="225" t="s">
        <v>287</v>
      </c>
      <c r="D22" s="225" t="s">
        <v>288</v>
      </c>
      <c r="E22" s="224"/>
      <c r="F22" s="224"/>
      <c r="G22" s="224"/>
      <c r="H22" s="224"/>
    </row>
    <row r="23" spans="1:8" ht="82.5">
      <c r="A23" s="223">
        <v>10</v>
      </c>
      <c r="B23" s="215" t="s">
        <v>293</v>
      </c>
      <c r="C23" s="225" t="s">
        <v>294</v>
      </c>
      <c r="D23" s="225" t="s">
        <v>296</v>
      </c>
      <c r="E23" s="224"/>
      <c r="F23" s="224"/>
      <c r="G23" s="224"/>
      <c r="H23" s="224"/>
    </row>
    <row r="24" spans="1:8" ht="99">
      <c r="A24" s="223">
        <v>11</v>
      </c>
      <c r="B24" s="215" t="s">
        <v>446</v>
      </c>
      <c r="C24" s="225" t="s">
        <v>447</v>
      </c>
      <c r="D24" s="225" t="s">
        <v>296</v>
      </c>
      <c r="E24" s="224"/>
      <c r="F24" s="224"/>
      <c r="G24" s="224"/>
      <c r="H24" s="224"/>
    </row>
    <row r="25" spans="1:8" ht="16.5">
      <c r="A25" s="329" t="s">
        <v>258</v>
      </c>
      <c r="B25" s="329"/>
      <c r="C25" s="329"/>
      <c r="D25" s="329"/>
      <c r="E25" s="329"/>
      <c r="F25" s="329"/>
      <c r="G25" s="329"/>
      <c r="H25" s="329"/>
    </row>
    <row r="26" spans="1:8" ht="66">
      <c r="A26" s="223">
        <v>12</v>
      </c>
      <c r="B26" s="200" t="s">
        <v>245</v>
      </c>
      <c r="C26" s="200" t="s">
        <v>246</v>
      </c>
      <c r="D26" s="200" t="s">
        <v>247</v>
      </c>
      <c r="E26" s="224"/>
      <c r="F26" s="224"/>
      <c r="G26" s="224"/>
      <c r="H26" s="224"/>
    </row>
    <row r="27" spans="1:8" ht="82.5">
      <c r="A27" s="223">
        <v>13</v>
      </c>
      <c r="B27" s="200" t="s">
        <v>248</v>
      </c>
      <c r="C27" s="200" t="s">
        <v>249</v>
      </c>
      <c r="D27" s="200" t="s">
        <v>448</v>
      </c>
      <c r="E27" s="224"/>
      <c r="F27" s="224"/>
      <c r="G27" s="224"/>
      <c r="H27" s="224"/>
    </row>
    <row r="28" spans="1:8" ht="82.5">
      <c r="A28" s="223">
        <v>14</v>
      </c>
      <c r="B28" s="200" t="s">
        <v>251</v>
      </c>
      <c r="C28" s="200" t="s">
        <v>252</v>
      </c>
      <c r="D28" s="200" t="s">
        <v>250</v>
      </c>
      <c r="E28" s="224"/>
      <c r="F28" s="224"/>
      <c r="G28" s="224"/>
      <c r="H28" s="224"/>
    </row>
    <row r="29" spans="1:8" ht="82.5">
      <c r="A29" s="223">
        <v>15</v>
      </c>
      <c r="B29" s="200" t="s">
        <v>253</v>
      </c>
      <c r="C29" s="200" t="s">
        <v>254</v>
      </c>
      <c r="D29" s="200" t="s">
        <v>250</v>
      </c>
      <c r="E29" s="224"/>
      <c r="F29" s="224"/>
      <c r="G29" s="224"/>
      <c r="H29" s="224"/>
    </row>
    <row r="30" spans="1:8" ht="82.5">
      <c r="A30" s="223">
        <v>16</v>
      </c>
      <c r="B30" s="200" t="s">
        <v>256</v>
      </c>
      <c r="C30" s="200" t="s">
        <v>257</v>
      </c>
      <c r="D30" s="200" t="s">
        <v>250</v>
      </c>
      <c r="E30" s="224"/>
      <c r="F30" s="224"/>
      <c r="G30" s="224"/>
      <c r="H30" s="224"/>
    </row>
    <row r="31" spans="1:8" ht="16.5">
      <c r="A31" s="329" t="s">
        <v>297</v>
      </c>
      <c r="B31" s="329"/>
      <c r="C31" s="329"/>
      <c r="D31" s="329"/>
      <c r="E31" s="329"/>
      <c r="F31" s="329"/>
      <c r="G31" s="329"/>
      <c r="H31" s="329"/>
    </row>
    <row r="32" spans="1:8" ht="66">
      <c r="A32" s="226">
        <v>17</v>
      </c>
      <c r="B32" s="200" t="s">
        <v>298</v>
      </c>
      <c r="C32" s="200" t="s">
        <v>299</v>
      </c>
      <c r="D32" s="200" t="s">
        <v>300</v>
      </c>
      <c r="E32" s="224"/>
      <c r="F32" s="224"/>
      <c r="G32" s="224"/>
      <c r="H32" s="224"/>
    </row>
    <row r="33" spans="1:8" ht="66">
      <c r="A33" s="226">
        <v>18</v>
      </c>
      <c r="B33" s="200" t="s">
        <v>301</v>
      </c>
      <c r="C33" s="200" t="s">
        <v>302</v>
      </c>
      <c r="D33" s="200" t="s">
        <v>303</v>
      </c>
      <c r="E33" s="224"/>
      <c r="F33" s="224"/>
      <c r="G33" s="224"/>
      <c r="H33" s="224"/>
    </row>
    <row r="34" spans="1:8" ht="82.5">
      <c r="A34" s="226">
        <v>19</v>
      </c>
      <c r="B34" s="200" t="s">
        <v>304</v>
      </c>
      <c r="C34" s="200" t="s">
        <v>305</v>
      </c>
      <c r="D34" s="200" t="s">
        <v>325</v>
      </c>
      <c r="E34" s="224"/>
      <c r="F34" s="224"/>
      <c r="G34" s="224"/>
      <c r="H34" s="224"/>
    </row>
    <row r="35" spans="1:8" ht="66">
      <c r="A35" s="226">
        <v>20</v>
      </c>
      <c r="B35" s="200" t="s">
        <v>307</v>
      </c>
      <c r="C35" s="200" t="s">
        <v>308</v>
      </c>
      <c r="D35" s="200" t="s">
        <v>325</v>
      </c>
      <c r="E35" s="224"/>
      <c r="F35" s="224"/>
      <c r="G35" s="224"/>
      <c r="H35" s="224"/>
    </row>
    <row r="36" spans="1:8" ht="66">
      <c r="A36" s="226">
        <v>21</v>
      </c>
      <c r="B36" s="200" t="s">
        <v>309</v>
      </c>
      <c r="C36" s="200" t="s">
        <v>310</v>
      </c>
      <c r="D36" s="200" t="s">
        <v>325</v>
      </c>
      <c r="E36" s="224"/>
      <c r="F36" s="224"/>
      <c r="G36" s="224"/>
      <c r="H36" s="224"/>
    </row>
    <row r="37" spans="1:8" ht="16.5">
      <c r="A37" s="329" t="s">
        <v>311</v>
      </c>
      <c r="B37" s="329"/>
      <c r="C37" s="329"/>
      <c r="D37" s="329"/>
      <c r="E37" s="329"/>
      <c r="F37" s="329"/>
      <c r="G37" s="329"/>
      <c r="H37" s="329"/>
    </row>
    <row r="38" spans="1:8" ht="82.5">
      <c r="A38" s="226">
        <v>22</v>
      </c>
      <c r="B38" s="200" t="s">
        <v>312</v>
      </c>
      <c r="C38" s="200" t="s">
        <v>317</v>
      </c>
      <c r="D38" s="200" t="s">
        <v>324</v>
      </c>
      <c r="E38" s="224"/>
      <c r="F38" s="224"/>
      <c r="G38" s="224"/>
      <c r="H38" s="224"/>
    </row>
    <row r="39" spans="1:8" ht="82.5">
      <c r="A39" s="226">
        <v>23</v>
      </c>
      <c r="B39" s="200" t="s">
        <v>313</v>
      </c>
      <c r="C39" s="200" t="s">
        <v>318</v>
      </c>
      <c r="D39" s="200" t="s">
        <v>323</v>
      </c>
      <c r="E39" s="224"/>
      <c r="F39" s="224"/>
      <c r="G39" s="224"/>
      <c r="H39" s="224"/>
    </row>
    <row r="40" spans="1:8" ht="82.5">
      <c r="A40" s="226">
        <v>24</v>
      </c>
      <c r="B40" s="200" t="s">
        <v>314</v>
      </c>
      <c r="C40" s="200" t="s">
        <v>319</v>
      </c>
      <c r="D40" s="200" t="s">
        <v>322</v>
      </c>
      <c r="E40" s="224"/>
      <c r="F40" s="224"/>
      <c r="G40" s="224"/>
      <c r="H40" s="224"/>
    </row>
    <row r="41" spans="1:8" ht="82.5">
      <c r="A41" s="226">
        <v>25</v>
      </c>
      <c r="B41" s="200" t="s">
        <v>315</v>
      </c>
      <c r="C41" s="200" t="s">
        <v>320</v>
      </c>
      <c r="D41" s="200" t="s">
        <v>306</v>
      </c>
      <c r="E41" s="224"/>
      <c r="F41" s="224"/>
      <c r="G41" s="224"/>
      <c r="H41" s="224"/>
    </row>
    <row r="42" spans="1:8" ht="82.5">
      <c r="A42" s="226">
        <v>26</v>
      </c>
      <c r="B42" s="200" t="s">
        <v>316</v>
      </c>
      <c r="C42" s="200" t="s">
        <v>321</v>
      </c>
      <c r="D42" s="200" t="s">
        <v>322</v>
      </c>
      <c r="E42" s="224"/>
      <c r="F42" s="224"/>
      <c r="G42" s="224"/>
      <c r="H42" s="224"/>
    </row>
    <row r="43" spans="1:8" ht="16.5">
      <c r="A43" s="329" t="s">
        <v>326</v>
      </c>
      <c r="B43" s="329"/>
      <c r="C43" s="329"/>
      <c r="D43" s="329"/>
      <c r="E43" s="329"/>
      <c r="F43" s="329"/>
      <c r="G43" s="329"/>
      <c r="H43" s="329"/>
    </row>
    <row r="44" spans="1:8" ht="66">
      <c r="A44" s="226">
        <v>27</v>
      </c>
      <c r="B44" s="200" t="s">
        <v>327</v>
      </c>
      <c r="C44" s="225" t="s">
        <v>332</v>
      </c>
      <c r="D44" s="225" t="s">
        <v>337</v>
      </c>
      <c r="E44" s="224"/>
      <c r="F44" s="224"/>
      <c r="G44" s="224"/>
      <c r="H44" s="224"/>
    </row>
    <row r="45" spans="1:8" ht="66">
      <c r="A45" s="226">
        <v>28</v>
      </c>
      <c r="B45" s="200" t="s">
        <v>328</v>
      </c>
      <c r="C45" s="225" t="s">
        <v>333</v>
      </c>
      <c r="D45" s="225" t="s">
        <v>338</v>
      </c>
      <c r="E45" s="224"/>
      <c r="F45" s="224"/>
      <c r="G45" s="224"/>
      <c r="H45" s="224"/>
    </row>
    <row r="46" spans="1:8" ht="82.5">
      <c r="A46" s="226">
        <v>29</v>
      </c>
      <c r="B46" s="200" t="s">
        <v>329</v>
      </c>
      <c r="C46" s="225" t="s">
        <v>334</v>
      </c>
      <c r="D46" s="225" t="s">
        <v>338</v>
      </c>
      <c r="E46" s="224"/>
      <c r="F46" s="224"/>
      <c r="G46" s="224"/>
      <c r="H46" s="224"/>
    </row>
    <row r="47" spans="1:8" ht="66">
      <c r="A47" s="226">
        <v>30</v>
      </c>
      <c r="B47" s="200" t="s">
        <v>330</v>
      </c>
      <c r="C47" s="225" t="s">
        <v>335</v>
      </c>
      <c r="D47" s="225" t="s">
        <v>338</v>
      </c>
      <c r="E47" s="224"/>
      <c r="F47" s="224"/>
      <c r="G47" s="224"/>
      <c r="H47" s="224"/>
    </row>
    <row r="48" spans="1:8" ht="66">
      <c r="A48" s="226">
        <v>31</v>
      </c>
      <c r="B48" s="200" t="s">
        <v>331</v>
      </c>
      <c r="C48" s="225" t="s">
        <v>336</v>
      </c>
      <c r="D48" s="225" t="s">
        <v>338</v>
      </c>
      <c r="E48" s="224"/>
      <c r="F48" s="224"/>
      <c r="G48" s="224"/>
      <c r="H48" s="224"/>
    </row>
    <row r="49" spans="1:8" ht="16.5">
      <c r="A49" s="330" t="s">
        <v>367</v>
      </c>
      <c r="B49" s="330"/>
      <c r="C49" s="330"/>
      <c r="D49" s="330"/>
      <c r="E49" s="330"/>
      <c r="F49" s="224"/>
      <c r="G49" s="224"/>
      <c r="H49" s="224"/>
    </row>
    <row r="50" spans="1:8" ht="33">
      <c r="A50" s="223">
        <v>32</v>
      </c>
      <c r="B50" s="215" t="s">
        <v>284</v>
      </c>
      <c r="C50" s="225" t="s">
        <v>285</v>
      </c>
      <c r="D50" s="221" t="s">
        <v>286</v>
      </c>
      <c r="E50" s="224"/>
      <c r="F50" s="224"/>
      <c r="G50" s="224"/>
      <c r="H50" s="224"/>
    </row>
    <row r="51" spans="1:8" ht="16.5">
      <c r="A51" s="329" t="s">
        <v>234</v>
      </c>
      <c r="B51" s="329"/>
      <c r="C51" s="329"/>
      <c r="D51" s="329"/>
      <c r="E51" s="329"/>
      <c r="F51" s="224"/>
      <c r="G51" s="224"/>
      <c r="H51" s="224"/>
    </row>
    <row r="52" spans="1:8" ht="82.5">
      <c r="A52" s="223">
        <v>33</v>
      </c>
      <c r="B52" s="215" t="s">
        <v>291</v>
      </c>
      <c r="C52" s="215" t="s">
        <v>343</v>
      </c>
      <c r="D52" s="225" t="s">
        <v>289</v>
      </c>
      <c r="E52" s="224"/>
      <c r="F52" s="224"/>
      <c r="G52" s="224"/>
      <c r="H52" s="224"/>
    </row>
    <row r="53" spans="1:8" ht="66">
      <c r="A53" s="223">
        <v>34</v>
      </c>
      <c r="B53" s="215" t="s">
        <v>292</v>
      </c>
      <c r="C53" s="225" t="s">
        <v>344</v>
      </c>
      <c r="D53" s="225" t="s">
        <v>288</v>
      </c>
      <c r="E53" s="224"/>
      <c r="F53" s="224"/>
      <c r="G53" s="224"/>
      <c r="H53" s="224"/>
    </row>
    <row r="54" spans="1:8" ht="82.5">
      <c r="A54" s="223">
        <v>35</v>
      </c>
      <c r="B54" s="215" t="s">
        <v>293</v>
      </c>
      <c r="C54" s="225" t="s">
        <v>345</v>
      </c>
      <c r="D54" s="225" t="s">
        <v>296</v>
      </c>
      <c r="E54" s="224"/>
      <c r="F54" s="224"/>
      <c r="G54" s="224"/>
      <c r="H54" s="224"/>
    </row>
    <row r="55" spans="1:8" ht="82.5">
      <c r="A55" s="223">
        <v>36</v>
      </c>
      <c r="B55" s="215" t="s">
        <v>295</v>
      </c>
      <c r="C55" s="225" t="s">
        <v>346</v>
      </c>
      <c r="D55" s="225" t="s">
        <v>296</v>
      </c>
      <c r="E55" s="224"/>
      <c r="F55" s="224"/>
      <c r="G55" s="224"/>
      <c r="H55" s="224"/>
    </row>
    <row r="56" spans="1:8" ht="16.5">
      <c r="A56" s="329" t="s">
        <v>258</v>
      </c>
      <c r="B56" s="329"/>
      <c r="C56" s="329"/>
      <c r="D56" s="329"/>
      <c r="E56" s="329"/>
      <c r="F56" s="329"/>
      <c r="G56" s="329"/>
      <c r="H56" s="329"/>
    </row>
    <row r="57" spans="1:8" ht="66">
      <c r="A57" s="223">
        <v>37</v>
      </c>
      <c r="B57" s="200" t="s">
        <v>245</v>
      </c>
      <c r="C57" s="200" t="s">
        <v>347</v>
      </c>
      <c r="D57" s="200" t="s">
        <v>247</v>
      </c>
      <c r="E57" s="224"/>
      <c r="F57" s="224"/>
      <c r="G57" s="224"/>
      <c r="H57" s="224"/>
    </row>
    <row r="58" spans="1:8" ht="82.5">
      <c r="A58" s="226">
        <v>38</v>
      </c>
      <c r="B58" s="200" t="s">
        <v>248</v>
      </c>
      <c r="C58" s="200" t="s">
        <v>348</v>
      </c>
      <c r="D58" s="200" t="s">
        <v>250</v>
      </c>
      <c r="E58" s="224"/>
      <c r="F58" s="224"/>
      <c r="G58" s="224"/>
      <c r="H58" s="224"/>
    </row>
    <row r="59" spans="1:8" ht="82.5">
      <c r="A59" s="226">
        <v>39</v>
      </c>
      <c r="B59" s="200" t="s">
        <v>251</v>
      </c>
      <c r="C59" s="200" t="s">
        <v>349</v>
      </c>
      <c r="D59" s="200" t="s">
        <v>250</v>
      </c>
      <c r="E59" s="224"/>
      <c r="F59" s="224"/>
      <c r="G59" s="224"/>
      <c r="H59" s="224"/>
    </row>
    <row r="60" spans="1:8" ht="82.5">
      <c r="A60" s="226">
        <v>40</v>
      </c>
      <c r="B60" s="200" t="s">
        <v>253</v>
      </c>
      <c r="C60" s="200" t="s">
        <v>254</v>
      </c>
      <c r="D60" s="200" t="s">
        <v>250</v>
      </c>
      <c r="E60" s="224"/>
      <c r="F60" s="224"/>
      <c r="G60" s="224"/>
      <c r="H60" s="224"/>
    </row>
    <row r="61" spans="1:8" ht="82.5">
      <c r="A61" s="226">
        <v>41</v>
      </c>
      <c r="B61" s="200" t="s">
        <v>255</v>
      </c>
      <c r="C61" s="200" t="s">
        <v>350</v>
      </c>
      <c r="D61" s="200" t="s">
        <v>250</v>
      </c>
      <c r="E61" s="224"/>
      <c r="F61" s="224"/>
      <c r="G61" s="224"/>
      <c r="H61" s="224"/>
    </row>
    <row r="62" spans="1:8" ht="82.5">
      <c r="A62" s="226">
        <v>42</v>
      </c>
      <c r="B62" s="200" t="s">
        <v>256</v>
      </c>
      <c r="C62" s="200" t="s">
        <v>351</v>
      </c>
      <c r="D62" s="200" t="s">
        <v>250</v>
      </c>
      <c r="E62" s="224"/>
      <c r="F62" s="224"/>
      <c r="G62" s="224"/>
      <c r="H62" s="224"/>
    </row>
    <row r="63" spans="1:8" ht="16.5">
      <c r="A63" s="329" t="s">
        <v>297</v>
      </c>
      <c r="B63" s="329"/>
      <c r="C63" s="329"/>
      <c r="D63" s="329"/>
      <c r="E63" s="329"/>
      <c r="F63" s="329"/>
      <c r="G63" s="329"/>
      <c r="H63" s="329"/>
    </row>
    <row r="64" spans="1:8" ht="66">
      <c r="A64" s="226">
        <v>43</v>
      </c>
      <c r="B64" s="200" t="s">
        <v>298</v>
      </c>
      <c r="C64" s="200" t="s">
        <v>352</v>
      </c>
      <c r="D64" s="200" t="s">
        <v>300</v>
      </c>
      <c r="E64" s="224"/>
      <c r="F64" s="224"/>
      <c r="G64" s="224"/>
      <c r="H64" s="224"/>
    </row>
    <row r="65" spans="1:8" ht="66">
      <c r="A65" s="226">
        <v>44</v>
      </c>
      <c r="B65" s="200" t="s">
        <v>301</v>
      </c>
      <c r="C65" s="200" t="s">
        <v>353</v>
      </c>
      <c r="D65" s="200" t="s">
        <v>303</v>
      </c>
      <c r="E65" s="224"/>
      <c r="F65" s="224"/>
      <c r="G65" s="224"/>
      <c r="H65" s="224"/>
    </row>
    <row r="66" spans="1:8" ht="82.5">
      <c r="A66" s="226">
        <v>45</v>
      </c>
      <c r="B66" s="200" t="s">
        <v>304</v>
      </c>
      <c r="C66" s="200" t="s">
        <v>354</v>
      </c>
      <c r="D66" s="200" t="s">
        <v>325</v>
      </c>
      <c r="E66" s="224"/>
      <c r="F66" s="224"/>
      <c r="G66" s="224"/>
      <c r="H66" s="224"/>
    </row>
    <row r="67" spans="1:8" ht="66">
      <c r="A67" s="226">
        <v>46</v>
      </c>
      <c r="B67" s="200" t="s">
        <v>307</v>
      </c>
      <c r="C67" s="200" t="s">
        <v>355</v>
      </c>
      <c r="D67" s="200" t="s">
        <v>325</v>
      </c>
      <c r="E67" s="224"/>
      <c r="F67" s="224"/>
      <c r="G67" s="224"/>
      <c r="H67" s="224"/>
    </row>
    <row r="68" spans="1:8" ht="66">
      <c r="A68" s="226">
        <v>47</v>
      </c>
      <c r="B68" s="200" t="s">
        <v>309</v>
      </c>
      <c r="C68" s="200" t="s">
        <v>356</v>
      </c>
      <c r="D68" s="200" t="s">
        <v>325</v>
      </c>
      <c r="E68" s="224"/>
      <c r="F68" s="224"/>
      <c r="G68" s="224"/>
      <c r="H68" s="224"/>
    </row>
    <row r="69" spans="1:8" ht="16.5">
      <c r="A69" s="329" t="s">
        <v>311</v>
      </c>
      <c r="B69" s="329"/>
      <c r="C69" s="329"/>
      <c r="D69" s="329"/>
      <c r="E69" s="329"/>
      <c r="F69" s="329"/>
      <c r="G69" s="329"/>
      <c r="H69" s="329"/>
    </row>
    <row r="70" spans="1:8" ht="82.5">
      <c r="A70" s="226">
        <v>48</v>
      </c>
      <c r="B70" s="200" t="s">
        <v>312</v>
      </c>
      <c r="C70" s="200" t="s">
        <v>357</v>
      </c>
      <c r="D70" s="200" t="s">
        <v>324</v>
      </c>
      <c r="E70" s="224"/>
      <c r="F70" s="224"/>
      <c r="G70" s="224"/>
      <c r="H70" s="224"/>
    </row>
    <row r="71" spans="1:8" ht="82.5">
      <c r="A71" s="226">
        <v>49</v>
      </c>
      <c r="B71" s="200" t="s">
        <v>313</v>
      </c>
      <c r="C71" s="200" t="s">
        <v>358</v>
      </c>
      <c r="D71" s="200" t="s">
        <v>323</v>
      </c>
      <c r="E71" s="224"/>
      <c r="F71" s="224"/>
      <c r="G71" s="224"/>
      <c r="H71" s="224"/>
    </row>
    <row r="72" spans="1:8" ht="82.5">
      <c r="A72" s="226">
        <v>50</v>
      </c>
      <c r="B72" s="200" t="s">
        <v>314</v>
      </c>
      <c r="C72" s="200" t="s">
        <v>359</v>
      </c>
      <c r="D72" s="200" t="s">
        <v>322</v>
      </c>
      <c r="E72" s="224"/>
      <c r="F72" s="224"/>
      <c r="G72" s="224"/>
      <c r="H72" s="224"/>
    </row>
    <row r="73" spans="1:8" ht="82.5">
      <c r="A73" s="226">
        <v>51</v>
      </c>
      <c r="B73" s="200" t="s">
        <v>315</v>
      </c>
      <c r="C73" s="200" t="s">
        <v>360</v>
      </c>
      <c r="D73" s="200" t="s">
        <v>306</v>
      </c>
      <c r="E73" s="224"/>
      <c r="F73" s="224"/>
      <c r="G73" s="224"/>
      <c r="H73" s="224"/>
    </row>
    <row r="74" spans="1:8" ht="82.5">
      <c r="A74" s="226">
        <v>52</v>
      </c>
      <c r="B74" s="200" t="s">
        <v>316</v>
      </c>
      <c r="C74" s="200" t="s">
        <v>361</v>
      </c>
      <c r="D74" s="200" t="s">
        <v>322</v>
      </c>
      <c r="E74" s="224"/>
      <c r="F74" s="224"/>
      <c r="G74" s="224"/>
      <c r="H74" s="224"/>
    </row>
    <row r="75" spans="1:8" ht="16.5">
      <c r="A75" s="329" t="s">
        <v>326</v>
      </c>
      <c r="B75" s="329"/>
      <c r="C75" s="329"/>
      <c r="D75" s="329"/>
      <c r="E75" s="329"/>
      <c r="F75" s="329"/>
      <c r="G75" s="329"/>
      <c r="H75" s="329"/>
    </row>
    <row r="76" spans="1:8" ht="66">
      <c r="A76" s="226">
        <v>53</v>
      </c>
      <c r="B76" s="200" t="s">
        <v>327</v>
      </c>
      <c r="C76" s="225" t="s">
        <v>362</v>
      </c>
      <c r="D76" s="225" t="s">
        <v>337</v>
      </c>
      <c r="E76" s="224"/>
      <c r="F76" s="224"/>
      <c r="G76" s="224"/>
      <c r="H76" s="224"/>
    </row>
    <row r="77" spans="1:8" ht="66">
      <c r="A77" s="226">
        <v>54</v>
      </c>
      <c r="B77" s="200" t="s">
        <v>328</v>
      </c>
      <c r="C77" s="225" t="s">
        <v>363</v>
      </c>
      <c r="D77" s="225" t="s">
        <v>338</v>
      </c>
      <c r="E77" s="224"/>
      <c r="F77" s="224"/>
      <c r="G77" s="224"/>
      <c r="H77" s="224"/>
    </row>
    <row r="78" spans="1:8" ht="82.5">
      <c r="A78" s="226">
        <v>55</v>
      </c>
      <c r="B78" s="200" t="s">
        <v>329</v>
      </c>
      <c r="C78" s="225" t="s">
        <v>364</v>
      </c>
      <c r="D78" s="225" t="s">
        <v>338</v>
      </c>
      <c r="E78" s="224"/>
      <c r="F78" s="224"/>
      <c r="G78" s="224"/>
      <c r="H78" s="224"/>
    </row>
    <row r="79" spans="1:8" ht="66">
      <c r="A79" s="226">
        <v>56</v>
      </c>
      <c r="B79" s="200" t="s">
        <v>330</v>
      </c>
      <c r="C79" s="225" t="s">
        <v>365</v>
      </c>
      <c r="D79" s="225" t="s">
        <v>338</v>
      </c>
      <c r="E79" s="224"/>
      <c r="F79" s="224"/>
      <c r="G79" s="224"/>
      <c r="H79" s="224"/>
    </row>
    <row r="80" spans="1:8" ht="66">
      <c r="A80" s="226">
        <v>57</v>
      </c>
      <c r="B80" s="200" t="s">
        <v>331</v>
      </c>
      <c r="C80" s="225" t="s">
        <v>366</v>
      </c>
      <c r="D80" s="225" t="s">
        <v>338</v>
      </c>
      <c r="E80" s="224"/>
      <c r="F80" s="224"/>
      <c r="G80" s="224"/>
      <c r="H80" s="224"/>
    </row>
    <row r="81" spans="1:8" ht="16.5">
      <c r="A81" s="330" t="s">
        <v>368</v>
      </c>
      <c r="B81" s="330"/>
      <c r="C81" s="330"/>
      <c r="D81" s="330"/>
      <c r="E81" s="330"/>
      <c r="F81" s="330"/>
      <c r="G81" s="330"/>
      <c r="H81" s="330"/>
    </row>
    <row r="82" spans="1:8" ht="49.5">
      <c r="A82" s="223">
        <v>58</v>
      </c>
      <c r="B82" s="200" t="s">
        <v>369</v>
      </c>
      <c r="C82" s="225" t="s">
        <v>370</v>
      </c>
      <c r="D82" s="225" t="s">
        <v>371</v>
      </c>
      <c r="E82" s="224"/>
      <c r="F82" s="224"/>
      <c r="G82" s="224"/>
      <c r="H82" s="224"/>
    </row>
  </sheetData>
  <mergeCells count="27">
    <mergeCell ref="A1:G2"/>
    <mergeCell ref="B3:G3"/>
    <mergeCell ref="B4:G4"/>
    <mergeCell ref="F6:G6"/>
    <mergeCell ref="F7:G7"/>
    <mergeCell ref="A25:H25"/>
    <mergeCell ref="A31:H31"/>
    <mergeCell ref="A37:H37"/>
    <mergeCell ref="A43:H43"/>
    <mergeCell ref="F9:F10"/>
    <mergeCell ref="G9:G10"/>
    <mergeCell ref="H9:H10"/>
    <mergeCell ref="A11:H11"/>
    <mergeCell ref="A18:H18"/>
    <mergeCell ref="A20:H20"/>
    <mergeCell ref="A9:A10"/>
    <mergeCell ref="B9:B10"/>
    <mergeCell ref="C9:C10"/>
    <mergeCell ref="D9:D10"/>
    <mergeCell ref="E9:E10"/>
    <mergeCell ref="A75:H75"/>
    <mergeCell ref="A81:H81"/>
    <mergeCell ref="A49:E49"/>
    <mergeCell ref="A51:E51"/>
    <mergeCell ref="A56:H56"/>
    <mergeCell ref="A63:H63"/>
    <mergeCell ref="A69:H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12</vt:i4>
      </vt:variant>
    </vt:vector>
  </HeadingPairs>
  <TitlesOfParts>
    <vt:vector size="12" baseType="lpstr">
      <vt:lpstr>Cover</vt:lpstr>
      <vt:lpstr>Test Report</vt:lpstr>
      <vt:lpstr>GUI</vt:lpstr>
      <vt:lpstr>Đăng Nhập User</vt:lpstr>
      <vt:lpstr>Đăng Nhập Ad</vt:lpstr>
      <vt:lpstr>Trang chủ</vt:lpstr>
      <vt:lpstr>QL Sản phẩm</vt:lpstr>
      <vt:lpstr>QL Nguoi dung</vt:lpstr>
      <vt:lpstr> QL Nhập hàng 1</vt:lpstr>
      <vt:lpstr>QL Nhập hàng 2</vt:lpstr>
      <vt:lpstr>QL Tin tức</vt:lpstr>
      <vt:lpst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c:creator>
  <cp:lastModifiedBy>ADMIN</cp:lastModifiedBy>
  <dcterms:created xsi:type="dcterms:W3CDTF">2017-04-10T07:29:55Z</dcterms:created>
  <dcterms:modified xsi:type="dcterms:W3CDTF">2018-11-10T04:06:00Z</dcterms:modified>
</cp:coreProperties>
</file>